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Звіт" sheetId="1" r:id="rId4"/>
    <sheet state="visible" name="Реєстр" sheetId="2" r:id="rId5"/>
  </sheets>
  <definedNames>
    <definedName hidden="1" localSheetId="0" name="_xlnm._FilterDatabase">'Звіт'!$A$19:$T$19</definedName>
  </definedNames>
  <calcPr/>
  <extLst>
    <ext uri="GoogleSheetsCustomDataVersion1">
      <go:sheetsCustomData xmlns:go="http://customooxmlschemas.google.com/" r:id="rId6" roundtripDataSignature="AMtx7mhNGqnQHtg+a2iYkDkqCEGaMPQL6w=="/>
    </ext>
  </extLst>
</workbook>
</file>

<file path=xl/sharedStrings.xml><?xml version="1.0" encoding="utf-8"?>
<sst xmlns="http://schemas.openxmlformats.org/spreadsheetml/2006/main" count="295" uniqueCount="168">
  <si>
    <t>Додаток № 4</t>
  </si>
  <si>
    <t>до Договору про надання гранту інституційної підтримки</t>
  </si>
  <si>
    <t>№ 3INST31-26386 від "04" грудня 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</si>
  <si>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</si>
  <si>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</si>
  <si>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 ГО "Куншт"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</si>
  <si>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</si>
  <si>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</si>
  <si>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</si>
  <si>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</si>
  <si>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</si>
  <si>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</si>
  <si>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</si>
  <si>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</si>
  <si>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</si>
  <si>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</si>
  <si>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</si>
  <si>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</si>
  <si>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</si>
  <si>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</si>
  <si>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</si>
  <si>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</si>
  <si>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</si>
  <si>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</si>
  <si>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</si>
  <si>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</si>
  <si>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</si>
  <si>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</si>
  <si>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</si>
  <si>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</si>
  <si>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</si>
  <si>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</si>
  <si>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</si>
  <si>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</si>
  <si>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</si>
  <si>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</si>
  <si>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</si>
  <si>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</si>
  <si>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</si>
  <si>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</si>
  <si>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</si>
  <si>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</si>
  <si>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Бескоровайний Кирило Леонідович, керівник ГО «Куншт»</t>
  </si>
  <si>
    <t>місяців</t>
  </si>
  <si>
    <t>Скорочення за рахунок скорочення часу на реалізацію проєкту.</t>
  </si>
  <si>
    <t>1.2</t>
  </si>
  <si>
    <t>За договорами ЦПХ</t>
  </si>
  <si>
    <t>1.2.1</t>
  </si>
  <si>
    <t xml:space="preserve"> Кузява Дар'я Анатоліївна, координаторка проєкту</t>
  </si>
  <si>
    <t>НЕ ЗАПОВНЮЄТЬСЯ!</t>
  </si>
  <si>
    <t>1.2.2</t>
  </si>
  <si>
    <t xml:space="preserve">Павлишин Олеся Олегівна, редакторка, комунікаційна менеджерка </t>
  </si>
  <si>
    <t>1.2.3</t>
  </si>
  <si>
    <t xml:space="preserve">Маєвська Каталіна Вячеславівна, дизайнерка </t>
  </si>
  <si>
    <t>1.2.4</t>
  </si>
  <si>
    <t>Льода Марта Ігорівна, редакторка</t>
  </si>
  <si>
    <t>1.2.5</t>
  </si>
  <si>
    <t>Плевако Максим Валерійович, редактор</t>
  </si>
  <si>
    <t>1.2.6</t>
  </si>
  <si>
    <t>Сміян Дмитро Георгійович, звукорежисер</t>
  </si>
  <si>
    <t>1.2.7</t>
  </si>
  <si>
    <t>Сяркі Діана Олександрівна, редакторка, асистентка</t>
  </si>
  <si>
    <t>1.2.8</t>
  </si>
  <si>
    <t>Камуз Богдан Олександрович, звукорежисер</t>
  </si>
  <si>
    <t>1.2.9</t>
  </si>
  <si>
    <t>Кутсай Ярослава Олександрівна, журналістка</t>
  </si>
  <si>
    <t>1.3</t>
  </si>
  <si>
    <t>За договорами з ФОП</t>
  </si>
  <si>
    <t>1.3.1</t>
  </si>
  <si>
    <t>ФОП Євтушенко Олена, бухгалтерські послуги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</si>
  <si>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</si>
  <si>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</si>
  <si>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</si>
  <si>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</si>
  <si>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</si>
  <si>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</si>
  <si>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</si>
  <si>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</si>
  <si>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</si>
  <si>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</si>
  <si>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</si>
  <si>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</si>
  <si>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</si>
  <si>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</si>
  <si>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</si>
  <si>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</si>
  <si>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</si>
  <si>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</si>
  <si>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</si>
  <si>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</si>
  <si>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</si>
  <si>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</si>
  <si>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</si>
  <si>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</si>
  <si>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</si>
  <si>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</si>
  <si>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</si>
  <si>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</si>
  <si>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</si>
  <si>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</si>
  <si>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</si>
  <si>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</si>
  <si>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</si>
  <si>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</si>
  <si>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</si>
  <si>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</si>
  <si>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</si>
  <si>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</si>
  <si>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</si>
  <si>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</si>
  <si>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</si>
  <si>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</si>
  <si>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</si>
  <si>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</si>
  <si>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</si>
  <si>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</si>
  <si>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</si>
  <si>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</si>
  <si>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</si>
  <si>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</si>
  <si>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</si>
  <si>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</si>
  <si>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</si>
  <si>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</si>
  <si>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</si>
  <si>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</si>
  <si>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</si>
  <si>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</si>
  <si>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</si>
  <si>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</si>
  <si>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</si>
  <si>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</si>
  <si>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</si>
  <si>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</si>
  <si>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</si>
  <si>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</si>
  <si>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</si>
  <si>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</si>
  <si>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</si>
  <si>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</si>
  <si>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</si>
  <si>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</si>
  <si>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</si>
  <si>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Керівник ГО "Куншт"</t>
  </si>
  <si>
    <t>Бескоровайний К.Л.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</si>
  <si>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</si>
  <si>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</si>
  <si>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</si>
  <si>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</si>
  <si>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</si>
  <si>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</si>
  <si>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</si>
  <si>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інституційної підтримки "Начувайтеся!"</t>
  </si>
  <si>
    <t>(назва проекту)</t>
  </si>
  <si>
    <t>у період з 04 грудня 2020 року по 31 грудня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</si>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</sst>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  <numFmt numFmtId="168" formatCode="#,##0.0"/>
  </numFmts>
  <fonts count="26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>
      <b/>
      <sz val="10.0"/>
      <color rgb="FF000000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sz val="10.0"/>
      <color rgb="FF000000"/>
      <name val="Arial"/>
    </font>
    <font>
      <b/>
      <i/>
      <sz val="12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  <font>
      <b/>
      <sz val="11.0"/>
      <color rgb="FF000000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vertAlign val="subscript"/>
      <sz val="10.0"/>
      <color theme="1"/>
      <name val="Arial"/>
    </font>
    <font>
      <vertAlign val="subscript"/>
      <sz val="11.0"/>
      <color theme="1"/>
      <name val="Calibri"/>
    </font>
    <font>
      <vertAlign val="subscript"/>
      <sz val="11.0"/>
      <color theme="1"/>
      <name val="Calibri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9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1" numFmtId="3" xfId="0" applyAlignment="1" applyFont="1" applyNumberFormat="1">
      <alignment shrinkToFit="0" wrapText="1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vertical="top"/>
    </xf>
    <xf borderId="0" fillId="0" fontId="3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3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3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3" xfId="0" applyAlignment="1" applyBorder="1" applyFont="1" applyNumberFormat="1">
      <alignment horizontal="center" shrinkToFit="0" vertical="center" wrapText="1"/>
    </xf>
    <xf borderId="4" fillId="2" fontId="6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4" fillId="2" fontId="4" numFmtId="0" xfId="0" applyAlignment="1" applyBorder="1" applyFont="1">
      <alignment horizontal="center" shrinkToFit="0" vertical="center" wrapText="1"/>
    </xf>
    <xf borderId="7" fillId="2" fontId="4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2" fontId="4" numFmtId="3" xfId="0" applyAlignment="1" applyBorder="1" applyFont="1" applyNumberFormat="1">
      <alignment horizontal="center" shrinkToFit="0" vertical="center" wrapText="1"/>
    </xf>
    <xf borderId="12" fillId="2" fontId="4" numFmtId="3" xfId="0" applyAlignment="1" applyBorder="1" applyFont="1" applyNumberFormat="1">
      <alignment horizontal="center" shrinkToFit="0" vertical="center" wrapText="1"/>
    </xf>
    <xf borderId="13" fillId="2" fontId="4" numFmtId="3" xfId="0" applyAlignment="1" applyBorder="1" applyFont="1" applyNumberFormat="1">
      <alignment horizontal="center" shrinkToFit="0" vertical="center" wrapText="1"/>
    </xf>
    <xf borderId="14" fillId="2" fontId="4" numFmtId="3" xfId="0" applyAlignment="1" applyBorder="1" applyFont="1" applyNumberFormat="1">
      <alignment horizontal="center" shrinkToFit="0" vertical="center" wrapText="1"/>
    </xf>
    <xf borderId="15" fillId="2" fontId="4" numFmtId="3" xfId="0" applyAlignment="1" applyBorder="1" applyFont="1" applyNumberFormat="1">
      <alignment horizontal="center" shrinkToFit="0" vertical="center" wrapText="1"/>
    </xf>
    <xf borderId="16" fillId="2" fontId="4" numFmtId="3" xfId="0" applyAlignment="1" applyBorder="1" applyFont="1" applyNumberFormat="1">
      <alignment horizontal="center" shrinkToFit="0" vertical="center" wrapText="1"/>
    </xf>
    <xf borderId="17" fillId="0" fontId="7" numFmtId="0" xfId="0" applyBorder="1" applyFont="1"/>
    <xf borderId="18" fillId="3" fontId="4" numFmtId="0" xfId="0" applyAlignment="1" applyBorder="1" applyFill="1" applyFont="1">
      <alignment shrinkToFit="0" vertical="center" wrapText="1"/>
    </xf>
    <xf borderId="19" fillId="3" fontId="4" numFmtId="0" xfId="0" applyAlignment="1" applyBorder="1" applyFont="1">
      <alignment horizontal="center" shrinkToFit="0" vertical="center" wrapText="1"/>
    </xf>
    <xf borderId="20" fillId="3" fontId="4" numFmtId="3" xfId="0" applyAlignment="1" applyBorder="1" applyFont="1" applyNumberFormat="1">
      <alignment horizontal="center" shrinkToFit="0" vertical="center" wrapText="1"/>
    </xf>
    <xf borderId="18" fillId="3" fontId="4" numFmtId="3" xfId="0" applyAlignment="1" applyBorder="1" applyFont="1" applyNumberFormat="1">
      <alignment horizontal="center" shrinkToFit="0" vertical="center" wrapText="1"/>
    </xf>
    <xf borderId="19" fillId="3" fontId="4" numFmtId="3" xfId="0" applyAlignment="1" applyBorder="1" applyFont="1" applyNumberFormat="1">
      <alignment horizontal="center" shrinkToFit="0" vertical="center" wrapText="1"/>
    </xf>
    <xf borderId="21" fillId="3" fontId="4" numFmtId="3" xfId="0" applyAlignment="1" applyBorder="1" applyFont="1" applyNumberFormat="1">
      <alignment horizontal="center" shrinkToFit="0" vertical="center" wrapText="1"/>
    </xf>
    <xf borderId="22" fillId="3" fontId="5" numFmtId="3" xfId="0" applyAlignment="1" applyBorder="1" applyFont="1" applyNumberFormat="1">
      <alignment horizontal="center" shrinkToFit="0" vertical="center" wrapText="1"/>
    </xf>
    <xf borderId="23" fillId="3" fontId="4" numFmtId="3" xfId="0" applyAlignment="1" applyBorder="1" applyFont="1" applyNumberFormat="1">
      <alignment horizontal="center" shrinkToFit="0" vertical="center" wrapText="1"/>
    </xf>
    <xf borderId="24" fillId="3" fontId="4" numFmtId="3" xfId="0" applyAlignment="1" applyBorder="1" applyFont="1" applyNumberFormat="1">
      <alignment horizontal="center" shrinkToFit="0" vertical="center" wrapText="1"/>
    </xf>
    <xf borderId="25" fillId="3" fontId="4" numFmtId="0" xfId="0" applyAlignment="1" applyBorder="1" applyFont="1">
      <alignment horizontal="center" shrinkToFit="0" vertical="center" wrapText="1"/>
    </xf>
    <xf borderId="22" fillId="4" fontId="8" numFmtId="0" xfId="0" applyAlignment="1" applyBorder="1" applyFill="1" applyFont="1">
      <alignment shrinkToFit="0" vertical="top" wrapText="1"/>
    </xf>
    <xf borderId="23" fillId="4" fontId="8" numFmtId="0" xfId="0" applyAlignment="1" applyBorder="1" applyFont="1">
      <alignment horizontal="center" shrinkToFit="0" vertical="top" wrapText="1"/>
    </xf>
    <xf borderId="24" fillId="4" fontId="8" numFmtId="0" xfId="0" applyAlignment="1" applyBorder="1" applyFont="1">
      <alignment shrinkToFit="0" vertical="top" wrapText="1"/>
    </xf>
    <xf borderId="26" fillId="4" fontId="9" numFmtId="165" xfId="0" applyAlignment="1" applyBorder="1" applyFont="1" applyNumberFormat="1">
      <alignment shrinkToFit="0" vertical="top" wrapText="1"/>
    </xf>
    <xf borderId="22" fillId="4" fontId="9" numFmtId="3" xfId="0" applyAlignment="1" applyBorder="1" applyFont="1" applyNumberFormat="1">
      <alignment shrinkToFit="0" vertical="top" wrapText="1"/>
    </xf>
    <xf borderId="23" fillId="4" fontId="9" numFmtId="4" xfId="0" applyAlignment="1" applyBorder="1" applyFont="1" applyNumberFormat="1">
      <alignment shrinkToFit="0" vertical="top" wrapText="1"/>
    </xf>
    <xf borderId="24" fillId="4" fontId="9" numFmtId="4" xfId="0" applyAlignment="1" applyBorder="1" applyFont="1" applyNumberFormat="1">
      <alignment horizontal="right" shrinkToFit="0" vertical="top" wrapText="1"/>
    </xf>
    <xf borderId="27" fillId="4" fontId="9" numFmtId="4" xfId="0" applyAlignment="1" applyBorder="1" applyFont="1" applyNumberFormat="1">
      <alignment horizontal="right" shrinkToFit="0" vertical="top" wrapText="1"/>
    </xf>
    <xf borderId="28" fillId="4" fontId="9" numFmtId="4" xfId="0" applyAlignment="1" applyBorder="1" applyFont="1" applyNumberFormat="1">
      <alignment horizontal="right" shrinkToFit="0" vertical="top" wrapText="1"/>
    </xf>
    <xf borderId="29" fillId="4" fontId="9" numFmtId="4" xfId="0" applyAlignment="1" applyBorder="1" applyFont="1" applyNumberFormat="1">
      <alignment horizontal="right" shrinkToFit="0" vertical="top" wrapText="1"/>
    </xf>
    <xf borderId="30" fillId="4" fontId="9" numFmtId="4" xfId="0" applyAlignment="1" applyBorder="1" applyFont="1" applyNumberFormat="1">
      <alignment horizontal="right" shrinkToFit="0" vertical="top" wrapText="1"/>
    </xf>
    <xf borderId="31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32" fillId="0" fontId="4" numFmtId="166" xfId="0" applyAlignment="1" applyBorder="1" applyFont="1" applyNumberFormat="1">
      <alignment shrinkToFit="0" vertical="center" wrapText="1"/>
    </xf>
    <xf borderId="33" fillId="0" fontId="4" numFmtId="49" xfId="0" applyAlignment="1" applyBorder="1" applyFont="1" applyNumberFormat="1">
      <alignment horizontal="center" shrinkToFit="0" vertical="center" wrapText="1"/>
    </xf>
    <xf borderId="34" fillId="0" fontId="5" numFmtId="166" xfId="0" applyAlignment="1" applyBorder="1" applyFont="1" applyNumberFormat="1">
      <alignment shrinkToFit="0" vertical="center" wrapText="1"/>
    </xf>
    <xf borderId="35" fillId="0" fontId="5" numFmtId="166" xfId="0" applyAlignment="1" applyBorder="1" applyFont="1" applyNumberFormat="1">
      <alignment horizontal="center" shrinkToFit="0" vertical="center" wrapText="1"/>
    </xf>
    <xf borderId="11" fillId="0" fontId="5" numFmtId="3" xfId="0" applyAlignment="1" applyBorder="1" applyFont="1" applyNumberFormat="1">
      <alignment horizontal="center" shrinkToFit="0" vertical="center" wrapText="1"/>
    </xf>
    <xf borderId="12" fillId="0" fontId="5" numFmtId="4" xfId="0" applyAlignment="1" applyBorder="1" applyFont="1" applyNumberFormat="1">
      <alignment horizontal="center" shrinkToFit="0" vertical="center" wrapText="1"/>
    </xf>
    <xf borderId="13" fillId="0" fontId="5" numFmtId="4" xfId="0" applyAlignment="1" applyBorder="1" applyFont="1" applyNumberFormat="1">
      <alignment horizontal="right" shrinkToFit="0" vertical="center" wrapText="1"/>
    </xf>
    <xf borderId="36" fillId="5" fontId="11" numFmtId="4" xfId="0" applyAlignment="1" applyBorder="1" applyFill="1" applyFont="1" applyNumberFormat="1">
      <alignment horizontal="right" shrinkToFit="0" vertical="center" wrapText="1"/>
    </xf>
    <xf borderId="32" fillId="0" fontId="5" numFmtId="4" xfId="0" applyAlignment="1" applyBorder="1" applyFont="1" applyNumberFormat="1">
      <alignment horizontal="right" shrinkToFit="0" vertical="center" wrapText="1"/>
    </xf>
    <xf borderId="33" fillId="0" fontId="5" numFmtId="4" xfId="0" applyAlignment="1" applyBorder="1" applyFont="1" applyNumberFormat="1">
      <alignment horizontal="right" shrinkToFit="0" vertical="center" wrapText="1"/>
    </xf>
    <xf borderId="34" fillId="0" fontId="5" numFmtId="4" xfId="0" applyAlignment="1" applyBorder="1" applyFont="1" applyNumberFormat="1">
      <alignment horizontal="right" shrinkToFit="0" vertical="center" wrapText="1"/>
    </xf>
    <xf borderId="37" fillId="0" fontId="5" numFmtId="0" xfId="0" applyAlignment="1" applyBorder="1" applyFont="1">
      <alignment shrinkToFit="0" vertical="center" wrapText="1"/>
    </xf>
    <xf borderId="38" fillId="4" fontId="12" numFmtId="167" xfId="0" applyAlignment="1" applyBorder="1" applyFont="1" applyNumberFormat="1">
      <alignment vertical="top"/>
    </xf>
    <xf borderId="39" fillId="4" fontId="8" numFmtId="167" xfId="0" applyAlignment="1" applyBorder="1" applyFont="1" applyNumberFormat="1">
      <alignment horizontal="center" vertical="top"/>
    </xf>
    <xf borderId="39" fillId="4" fontId="8" numFmtId="167" xfId="0" applyAlignment="1" applyBorder="1" applyFont="1" applyNumberFormat="1">
      <alignment vertical="top"/>
    </xf>
    <xf borderId="40" fillId="4" fontId="8" numFmtId="167" xfId="0" applyAlignment="1" applyBorder="1" applyFont="1" applyNumberFormat="1">
      <alignment vertical="top"/>
    </xf>
    <xf borderId="41" fillId="4" fontId="8" numFmtId="3" xfId="0" applyAlignment="1" applyBorder="1" applyFont="1" applyNumberFormat="1">
      <alignment vertical="top"/>
    </xf>
    <xf borderId="42" fillId="4" fontId="8" numFmtId="4" xfId="0" applyAlignment="1" applyBorder="1" applyFont="1" applyNumberFormat="1">
      <alignment vertical="top"/>
    </xf>
    <xf borderId="43" fillId="4" fontId="8" numFmtId="4" xfId="0" applyAlignment="1" applyBorder="1" applyFont="1" applyNumberFormat="1">
      <alignment horizontal="right" vertical="top"/>
    </xf>
    <xf borderId="44" fillId="4" fontId="8" numFmtId="4" xfId="0" applyAlignment="1" applyBorder="1" applyFont="1" applyNumberFormat="1">
      <alignment horizontal="right" vertical="top"/>
    </xf>
    <xf borderId="45" fillId="4" fontId="8" numFmtId="4" xfId="0" applyAlignment="1" applyBorder="1" applyFont="1" applyNumberFormat="1">
      <alignment horizontal="right" vertical="top"/>
    </xf>
    <xf borderId="42" fillId="4" fontId="8" numFmtId="4" xfId="0" applyAlignment="1" applyBorder="1" applyFont="1" applyNumberFormat="1">
      <alignment horizontal="right" vertical="top"/>
    </xf>
    <xf borderId="46" fillId="4" fontId="5" numFmtId="0" xfId="0" applyAlignment="1" applyBorder="1" applyFont="1">
      <alignment shrinkToFit="0" vertical="top" wrapText="1"/>
    </xf>
    <xf borderId="0" fillId="0" fontId="5" numFmtId="167" xfId="0" applyAlignment="1" applyFont="1" applyNumberFormat="1">
      <alignment horizontal="center" shrinkToFit="0" wrapText="1"/>
    </xf>
    <xf borderId="0" fillId="0" fontId="5" numFmtId="167" xfId="0" applyAlignment="1" applyFont="1" applyNumberFormat="1">
      <alignment shrinkToFit="0" wrapText="1"/>
    </xf>
    <xf borderId="0" fillId="0" fontId="5" numFmtId="3" xfId="0" applyAlignment="1" applyFont="1" applyNumberFormat="1">
      <alignment shrinkToFit="0" wrapText="1"/>
    </xf>
    <xf borderId="0" fillId="0" fontId="5" numFmtId="4" xfId="0" applyAlignment="1" applyFont="1" applyNumberFormat="1">
      <alignment shrinkToFit="0" wrapText="1"/>
    </xf>
    <xf borderId="0" fillId="0" fontId="5" numFmtId="4" xfId="0" applyAlignment="1" applyFont="1" applyNumberFormat="1">
      <alignment horizontal="right" shrinkToFit="0" vertical="top" wrapText="1"/>
    </xf>
    <xf borderId="47" fillId="0" fontId="5" numFmtId="4" xfId="0" applyAlignment="1" applyBorder="1" applyFont="1" applyNumberFormat="1">
      <alignment horizontal="right" shrinkToFit="0" vertical="top" wrapText="1"/>
    </xf>
    <xf borderId="48" fillId="0" fontId="5" numFmtId="4" xfId="0" applyAlignment="1" applyBorder="1" applyFont="1" applyNumberFormat="1">
      <alignment horizontal="right" shrinkToFit="0" vertical="top" wrapText="1"/>
    </xf>
    <xf borderId="49" fillId="0" fontId="5" numFmtId="4" xfId="0" applyAlignment="1" applyBorder="1" applyFont="1" applyNumberFormat="1">
      <alignment horizontal="right" shrinkToFit="0" vertical="top" wrapText="1"/>
    </xf>
    <xf borderId="0" fillId="0" fontId="5" numFmtId="0" xfId="0" applyAlignment="1" applyFont="1">
      <alignment shrinkToFit="0" vertical="top" wrapText="1"/>
    </xf>
    <xf borderId="18" fillId="4" fontId="8" numFmtId="0" xfId="0" applyAlignment="1" applyBorder="1" applyFont="1">
      <alignment shrinkToFit="0" vertical="top" wrapText="1"/>
    </xf>
    <xf borderId="19" fillId="4" fontId="8" numFmtId="0" xfId="0" applyAlignment="1" applyBorder="1" applyFont="1">
      <alignment horizontal="center" shrinkToFit="0" vertical="top" wrapText="1"/>
    </xf>
    <xf borderId="20" fillId="4" fontId="8" numFmtId="0" xfId="0" applyAlignment="1" applyBorder="1" applyFont="1">
      <alignment shrinkToFit="0" vertical="top" wrapText="1"/>
    </xf>
    <xf borderId="50" fillId="4" fontId="9" numFmtId="165" xfId="0" applyAlignment="1" applyBorder="1" applyFont="1" applyNumberFormat="1">
      <alignment shrinkToFit="0" vertical="top" wrapText="1"/>
    </xf>
    <xf borderId="18" fillId="4" fontId="9" numFmtId="3" xfId="0" applyAlignment="1" applyBorder="1" applyFont="1" applyNumberFormat="1">
      <alignment shrinkToFit="0" vertical="top" wrapText="1"/>
    </xf>
    <xf borderId="19" fillId="4" fontId="9" numFmtId="4" xfId="0" applyAlignment="1" applyBorder="1" applyFont="1" applyNumberFormat="1">
      <alignment shrinkToFit="0" vertical="top" wrapText="1"/>
    </xf>
    <xf borderId="20" fillId="4" fontId="9" numFmtId="4" xfId="0" applyAlignment="1" applyBorder="1" applyFont="1" applyNumberFormat="1">
      <alignment horizontal="right" shrinkToFit="0" vertical="top" wrapText="1"/>
    </xf>
    <xf borderId="21" fillId="4" fontId="9" numFmtId="4" xfId="0" applyAlignment="1" applyBorder="1" applyFont="1" applyNumberFormat="1">
      <alignment horizontal="right" shrinkToFit="0" vertical="top" wrapText="1"/>
    </xf>
    <xf borderId="25" fillId="4" fontId="9" numFmtId="0" xfId="0" applyAlignment="1" applyBorder="1" applyFont="1">
      <alignment shrinkToFit="0" vertical="top" wrapText="1"/>
    </xf>
    <xf borderId="51" fillId="6" fontId="4" numFmtId="166" xfId="0" applyAlignment="1" applyBorder="1" applyFill="1" applyFont="1" applyNumberFormat="1">
      <alignment shrinkToFit="0" vertical="center" wrapText="1"/>
    </xf>
    <xf borderId="50" fillId="6" fontId="4" numFmtId="49" xfId="0" applyAlignment="1" applyBorder="1" applyFont="1" applyNumberFormat="1">
      <alignment horizontal="center" shrinkToFit="0" vertical="center" wrapText="1"/>
    </xf>
    <xf borderId="52" fillId="6" fontId="4" numFmtId="166" xfId="0" applyAlignment="1" applyBorder="1" applyFont="1" applyNumberFormat="1">
      <alignment horizontal="center" shrinkToFit="0" vertical="center" wrapText="1"/>
    </xf>
    <xf borderId="52" fillId="6" fontId="4" numFmtId="3" xfId="0" applyAlignment="1" applyBorder="1" applyFont="1" applyNumberFormat="1">
      <alignment horizontal="center" shrinkToFit="0" vertical="center" wrapText="1"/>
    </xf>
    <xf borderId="52" fillId="6" fontId="4" numFmtId="4" xfId="0" applyAlignment="1" applyBorder="1" applyFont="1" applyNumberFormat="1">
      <alignment horizontal="center" shrinkToFit="0" vertical="center" wrapText="1"/>
    </xf>
    <xf borderId="52" fillId="6" fontId="4" numFmtId="4" xfId="0" applyAlignment="1" applyBorder="1" applyFont="1" applyNumberFormat="1">
      <alignment horizontal="right" shrinkToFit="0" vertical="center" wrapText="1"/>
    </xf>
    <xf borderId="15" fillId="6" fontId="5" numFmtId="4" xfId="0" applyAlignment="1" applyBorder="1" applyFont="1" applyNumberFormat="1">
      <alignment horizontal="right" shrinkToFit="0" vertical="center" wrapText="1"/>
    </xf>
    <xf borderId="53" fillId="6" fontId="4" numFmtId="4" xfId="0" applyAlignment="1" applyBorder="1" applyFont="1" applyNumberFormat="1">
      <alignment horizontal="right" shrinkToFit="0" vertical="center" wrapText="1"/>
    </xf>
    <xf borderId="16" fillId="6" fontId="4" numFmtId="4" xfId="0" applyAlignment="1" applyBorder="1" applyFont="1" applyNumberFormat="1">
      <alignment horizontal="right" shrinkToFit="0" vertical="center" wrapText="1"/>
    </xf>
    <xf borderId="25" fillId="6" fontId="4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38" fillId="6" fontId="4" numFmtId="166" xfId="0" applyAlignment="1" applyBorder="1" applyFont="1" applyNumberFormat="1">
      <alignment shrinkToFit="0" vertical="center" wrapText="1"/>
    </xf>
    <xf borderId="40" fillId="6" fontId="4" numFmtId="49" xfId="0" applyAlignment="1" applyBorder="1" applyFont="1" applyNumberFormat="1">
      <alignment horizontal="center" shrinkToFit="0" vertical="center" wrapText="1"/>
    </xf>
    <xf borderId="39" fillId="6" fontId="4" numFmtId="166" xfId="0" applyAlignment="1" applyBorder="1" applyFont="1" applyNumberFormat="1">
      <alignment horizontal="center" shrinkToFit="0" vertical="center" wrapText="1"/>
    </xf>
    <xf borderId="39" fillId="6" fontId="4" numFmtId="3" xfId="0" applyAlignment="1" applyBorder="1" applyFont="1" applyNumberFormat="1">
      <alignment horizontal="center" shrinkToFit="0" vertical="center" wrapText="1"/>
    </xf>
    <xf borderId="39" fillId="6" fontId="4" numFmtId="4" xfId="0" applyAlignment="1" applyBorder="1" applyFont="1" applyNumberFormat="1">
      <alignment horizontal="center" shrinkToFit="0" vertical="center" wrapText="1"/>
    </xf>
    <xf borderId="42" fillId="6" fontId="4" numFmtId="4" xfId="0" applyAlignment="1" applyBorder="1" applyFont="1" applyNumberFormat="1">
      <alignment horizontal="right" shrinkToFit="0" vertical="center" wrapText="1"/>
    </xf>
    <xf borderId="44" fillId="6" fontId="4" numFmtId="4" xfId="0" applyAlignment="1" applyBorder="1" applyFont="1" applyNumberFormat="1">
      <alignment horizontal="right" shrinkToFit="0" vertical="center" wrapText="1"/>
    </xf>
    <xf borderId="45" fillId="6" fontId="4" numFmtId="4" xfId="0" applyAlignment="1" applyBorder="1" applyFont="1" applyNumberFormat="1">
      <alignment horizontal="right" shrinkToFit="0" vertical="center" wrapText="1"/>
    </xf>
    <xf borderId="43" fillId="6" fontId="4" numFmtId="4" xfId="0" applyAlignment="1" applyBorder="1" applyFont="1" applyNumberFormat="1">
      <alignment horizontal="right" shrinkToFit="0" vertical="center" wrapText="1"/>
    </xf>
    <xf borderId="46" fillId="6" fontId="4" numFmtId="0" xfId="0" applyAlignment="1" applyBorder="1" applyFont="1">
      <alignment shrinkToFit="0" vertical="center" wrapText="1"/>
    </xf>
    <xf borderId="54" fillId="0" fontId="4" numFmtId="166" xfId="0" applyAlignment="1" applyBorder="1" applyFont="1" applyNumberFormat="1">
      <alignment shrinkToFit="0" vertical="top" wrapText="1"/>
    </xf>
    <xf borderId="55" fillId="0" fontId="4" numFmtId="49" xfId="0" applyAlignment="1" applyBorder="1" applyFont="1" applyNumberFormat="1">
      <alignment horizontal="center" shrinkToFit="0" vertical="top" wrapText="1"/>
    </xf>
    <xf borderId="56" fillId="0" fontId="5" numFmtId="166" xfId="0" applyAlignment="1" applyBorder="1" applyFont="1" applyNumberFormat="1">
      <alignment shrinkToFit="0" vertical="top" wrapText="1"/>
    </xf>
    <xf borderId="55" fillId="0" fontId="5" numFmtId="166" xfId="0" applyAlignment="1" applyBorder="1" applyFont="1" applyNumberFormat="1">
      <alignment horizontal="center" shrinkToFit="0" vertical="top" wrapText="1"/>
    </xf>
    <xf borderId="57" fillId="0" fontId="5" numFmtId="3" xfId="0" applyAlignment="1" applyBorder="1" applyFont="1" applyNumberFormat="1">
      <alignment horizontal="center" shrinkToFit="0" vertical="top" wrapText="1"/>
    </xf>
    <xf borderId="58" fillId="0" fontId="5" numFmtId="4" xfId="0" applyAlignment="1" applyBorder="1" applyFont="1" applyNumberFormat="1">
      <alignment horizontal="center" shrinkToFit="0" vertical="top" wrapText="1"/>
    </xf>
    <xf borderId="59" fillId="0" fontId="5" numFmtId="4" xfId="0" applyAlignment="1" applyBorder="1" applyFont="1" applyNumberFormat="1">
      <alignment horizontal="right" shrinkToFit="0" vertical="top" wrapText="1"/>
    </xf>
    <xf borderId="60" fillId="0" fontId="5" numFmtId="4" xfId="0" applyAlignment="1" applyBorder="1" applyFont="1" applyNumberFormat="1">
      <alignment horizontal="right" shrinkToFit="0" vertical="top" wrapText="1"/>
    </xf>
    <xf borderId="57" fillId="0" fontId="5" numFmtId="4" xfId="0" applyAlignment="1" applyBorder="1" applyFont="1" applyNumberFormat="1">
      <alignment horizontal="right" shrinkToFit="0" vertical="top" wrapText="1"/>
    </xf>
    <xf borderId="58" fillId="0" fontId="5" numFmtId="4" xfId="0" applyAlignment="1" applyBorder="1" applyFont="1" applyNumberFormat="1">
      <alignment horizontal="right" shrinkToFit="0" vertical="top" wrapText="1"/>
    </xf>
    <xf borderId="56" fillId="0" fontId="5" numFmtId="0" xfId="0" applyAlignment="1" applyBorder="1" applyFont="1">
      <alignment shrinkToFit="0" vertical="top" wrapText="1"/>
    </xf>
    <xf borderId="61" fillId="0" fontId="4" numFmtId="49" xfId="0" applyAlignment="1" applyBorder="1" applyFont="1" applyNumberFormat="1">
      <alignment horizontal="center" shrinkToFit="0" vertical="top" wrapText="1"/>
    </xf>
    <xf borderId="62" fillId="0" fontId="5" numFmtId="166" xfId="0" applyAlignment="1" applyBorder="1" applyFont="1" applyNumberFormat="1">
      <alignment shrinkToFit="0" vertical="top" wrapText="1"/>
    </xf>
    <xf borderId="61" fillId="0" fontId="5" numFmtId="166" xfId="0" applyAlignment="1" applyBorder="1" applyFont="1" applyNumberFormat="1">
      <alignment horizontal="center" shrinkToFit="0" vertical="top" wrapText="1"/>
    </xf>
    <xf borderId="63" fillId="0" fontId="5" numFmtId="3" xfId="0" applyAlignment="1" applyBorder="1" applyFont="1" applyNumberFormat="1">
      <alignment horizontal="center" shrinkToFit="0" vertical="center" wrapText="1"/>
    </xf>
    <xf borderId="56" fillId="0" fontId="7" numFmtId="0" xfId="0" applyBorder="1" applyFont="1"/>
    <xf borderId="47" fillId="0" fontId="5" numFmtId="3" xfId="0" applyAlignment="1" applyBorder="1" applyFont="1" applyNumberFormat="1">
      <alignment horizontal="center" shrinkToFit="0" vertical="top" wrapText="1"/>
    </xf>
    <xf borderId="48" fillId="0" fontId="5" numFmtId="4" xfId="0" applyAlignment="1" applyBorder="1" applyFont="1" applyNumberFormat="1">
      <alignment horizontal="center" shrinkToFit="0" vertical="top" wrapText="1"/>
    </xf>
    <xf borderId="64" fillId="0" fontId="5" numFmtId="4" xfId="0" applyAlignment="1" applyBorder="1" applyFont="1" applyNumberFormat="1">
      <alignment horizontal="right" shrinkToFit="0" vertical="top" wrapText="1"/>
    </xf>
    <xf borderId="62" fillId="0" fontId="5" numFmtId="0" xfId="0" applyAlignment="1" applyBorder="1" applyFont="1">
      <alignment shrinkToFit="0" vertical="top" wrapText="1"/>
    </xf>
    <xf borderId="65" fillId="0" fontId="4" numFmtId="166" xfId="0" applyAlignment="1" applyBorder="1" applyFont="1" applyNumberFormat="1">
      <alignment shrinkToFit="0" vertical="top" wrapText="1"/>
    </xf>
    <xf borderId="66" fillId="0" fontId="4" numFmtId="49" xfId="0" applyAlignment="1" applyBorder="1" applyFont="1" applyNumberFormat="1">
      <alignment horizontal="center" shrinkToFit="0" vertical="top" wrapText="1"/>
    </xf>
    <xf borderId="63" fillId="0" fontId="7" numFmtId="0" xfId="0" applyBorder="1" applyFont="1"/>
    <xf borderId="30" fillId="0" fontId="5" numFmtId="4" xfId="0" applyAlignment="1" applyBorder="1" applyFont="1" applyNumberFormat="1">
      <alignment horizontal="right" shrinkToFit="0" vertical="top" wrapText="1"/>
    </xf>
    <xf borderId="67" fillId="0" fontId="5" numFmtId="4" xfId="0" applyAlignment="1" applyBorder="1" applyFont="1" applyNumberFormat="1">
      <alignment horizontal="right" shrinkToFit="0" vertical="top" wrapText="1"/>
    </xf>
    <xf borderId="28" fillId="0" fontId="5" numFmtId="4" xfId="0" applyAlignment="1" applyBorder="1" applyFont="1" applyNumberFormat="1">
      <alignment horizontal="right" shrinkToFit="0" vertical="top" wrapText="1"/>
    </xf>
    <xf borderId="29" fillId="0" fontId="5" numFmtId="4" xfId="0" applyAlignment="1" applyBorder="1" applyFont="1" applyNumberFormat="1">
      <alignment horizontal="right" shrinkToFit="0" vertical="top" wrapText="1"/>
    </xf>
    <xf borderId="68" fillId="0" fontId="5" numFmtId="0" xfId="0" applyAlignment="1" applyBorder="1" applyFont="1">
      <alignment shrinkToFit="0" vertical="top" wrapText="1"/>
    </xf>
    <xf borderId="35" fillId="0" fontId="4" numFmtId="49" xfId="0" applyAlignment="1" applyBorder="1" applyFont="1" applyNumberFormat="1">
      <alignment horizontal="center" shrinkToFit="0" vertical="top" wrapText="1"/>
    </xf>
    <xf borderId="29" fillId="0" fontId="5" numFmtId="166" xfId="0" applyAlignment="1" applyBorder="1" applyFont="1" applyNumberFormat="1">
      <alignment shrinkToFit="0" vertical="top" wrapText="1"/>
    </xf>
    <xf borderId="29" fillId="0" fontId="5" numFmtId="3" xfId="0" applyAlignment="1" applyBorder="1" applyFont="1" applyNumberFormat="1">
      <alignment horizontal="center" shrinkToFit="0" vertical="top" wrapText="1"/>
    </xf>
    <xf borderId="65" fillId="0" fontId="4" numFmtId="49" xfId="0" applyAlignment="1" applyBorder="1" applyFont="1" applyNumberFormat="1">
      <alignment horizontal="center" shrinkToFit="0" vertical="top" wrapText="1"/>
    </xf>
    <xf borderId="29" fillId="0" fontId="5" numFmtId="4" xfId="0" applyAlignment="1" applyBorder="1" applyFont="1" applyNumberFormat="1">
      <alignment horizontal="center" shrinkToFit="0" vertical="top" wrapText="1"/>
    </xf>
    <xf borderId="29" fillId="0" fontId="5" numFmtId="168" xfId="0" applyAlignment="1" applyBorder="1" applyFont="1" applyNumberFormat="1">
      <alignment horizontal="center" shrinkToFit="0" vertical="top" wrapText="1"/>
    </xf>
    <xf borderId="35" fillId="0" fontId="4" numFmtId="166" xfId="0" applyAlignment="1" applyBorder="1" applyFont="1" applyNumberFormat="1">
      <alignment shrinkToFit="0" vertical="top" wrapText="1"/>
    </xf>
    <xf borderId="33" fillId="0" fontId="5" numFmtId="166" xfId="0" applyAlignment="1" applyBorder="1" applyFont="1" applyNumberFormat="1">
      <alignment shrinkToFit="0" vertical="top" wrapText="1"/>
    </xf>
    <xf borderId="33" fillId="0" fontId="5" numFmtId="4" xfId="0" applyAlignment="1" applyBorder="1" applyFont="1" applyNumberFormat="1">
      <alignment horizontal="center" shrinkToFit="0" vertical="top" wrapText="1"/>
    </xf>
    <xf borderId="33" fillId="0" fontId="5" numFmtId="3" xfId="0" applyAlignment="1" applyBorder="1" applyFont="1" applyNumberFormat="1">
      <alignment horizontal="center" shrinkToFit="0" vertical="top" wrapText="1"/>
    </xf>
    <xf borderId="32" fillId="0" fontId="5" numFmtId="4" xfId="0" applyAlignment="1" applyBorder="1" applyFont="1" applyNumberFormat="1">
      <alignment horizontal="right" shrinkToFit="0" vertical="top" wrapText="1"/>
    </xf>
    <xf borderId="33" fillId="0" fontId="5" numFmtId="4" xfId="0" applyAlignment="1" applyBorder="1" applyFont="1" applyNumberFormat="1">
      <alignment horizontal="right" shrinkToFit="0" vertical="top" wrapText="1"/>
    </xf>
    <xf borderId="34" fillId="0" fontId="5" numFmtId="4" xfId="0" applyAlignment="1" applyBorder="1" applyFont="1" applyNumberFormat="1">
      <alignment horizontal="right" shrinkToFit="0" vertical="top" wrapText="1"/>
    </xf>
    <xf borderId="69" fillId="0" fontId="5" numFmtId="0" xfId="0" applyAlignment="1" applyBorder="1" applyFont="1">
      <alignment shrinkToFit="0" vertical="top" wrapText="1"/>
    </xf>
    <xf borderId="45" fillId="6" fontId="5" numFmtId="4" xfId="0" applyAlignment="1" applyBorder="1" applyFont="1" applyNumberFormat="1">
      <alignment horizontal="right" shrinkToFit="0" vertical="center" wrapText="1"/>
    </xf>
    <xf borderId="63" fillId="0" fontId="4" numFmtId="166" xfId="0" applyAlignment="1" applyBorder="1" applyFont="1" applyNumberFormat="1">
      <alignment shrinkToFit="0" vertical="top" wrapText="1"/>
    </xf>
    <xf borderId="45" fillId="7" fontId="4" numFmtId="166" xfId="0" applyAlignment="1" applyBorder="1" applyFill="1" applyFont="1" applyNumberFormat="1">
      <alignment vertical="center"/>
    </xf>
    <xf borderId="42" fillId="7" fontId="4" numFmtId="49" xfId="0" applyAlignment="1" applyBorder="1" applyFont="1" applyNumberFormat="1">
      <alignment horizontal="center" vertical="center"/>
    </xf>
    <xf borderId="43" fillId="7" fontId="5" numFmtId="166" xfId="0" applyAlignment="1" applyBorder="1" applyFont="1" applyNumberFormat="1">
      <alignment vertical="center"/>
    </xf>
    <xf borderId="40" fillId="7" fontId="5" numFmtId="166" xfId="0" applyAlignment="1" applyBorder="1" applyFont="1" applyNumberFormat="1">
      <alignment horizontal="center" shrinkToFit="0" vertical="center" wrapText="1"/>
    </xf>
    <xf borderId="45" fillId="7" fontId="5" numFmtId="3" xfId="0" applyAlignment="1" applyBorder="1" applyFont="1" applyNumberFormat="1">
      <alignment horizontal="center" shrinkToFit="0" vertical="center" wrapText="1"/>
    </xf>
    <xf borderId="42" fillId="7" fontId="5" numFmtId="4" xfId="0" applyAlignment="1" applyBorder="1" applyFont="1" applyNumberFormat="1">
      <alignment horizontal="center" shrinkToFit="0" vertical="center" wrapText="1"/>
    </xf>
    <xf borderId="43" fillId="7" fontId="5" numFmtId="4" xfId="0" applyAlignment="1" applyBorder="1" applyFont="1" applyNumberFormat="1">
      <alignment horizontal="right" shrinkToFit="0" vertical="center" wrapText="1"/>
    </xf>
    <xf borderId="43" fillId="7" fontId="4" numFmtId="4" xfId="0" applyAlignment="1" applyBorder="1" applyFont="1" applyNumberFormat="1">
      <alignment horizontal="right" shrinkToFit="0" vertical="center" wrapText="1"/>
    </xf>
    <xf borderId="45" fillId="7" fontId="4" numFmtId="3" xfId="0" applyAlignment="1" applyBorder="1" applyFont="1" applyNumberFormat="1">
      <alignment horizontal="center" shrinkToFit="0" vertical="center" wrapText="1"/>
    </xf>
    <xf borderId="42" fillId="7" fontId="4" numFmtId="4" xfId="0" applyAlignment="1" applyBorder="1" applyFont="1" applyNumberFormat="1">
      <alignment horizontal="center" shrinkToFit="0" vertical="center" wrapText="1"/>
    </xf>
    <xf borderId="44" fillId="7" fontId="4" numFmtId="4" xfId="0" applyAlignment="1" applyBorder="1" applyFont="1" applyNumberFormat="1">
      <alignment horizontal="right" shrinkToFit="0" vertical="center" wrapText="1"/>
    </xf>
    <xf borderId="45" fillId="7" fontId="4" numFmtId="4" xfId="0" applyAlignment="1" applyBorder="1" applyFont="1" applyNumberFormat="1">
      <alignment horizontal="right" shrinkToFit="0" vertical="center" wrapText="1"/>
    </xf>
    <xf borderId="42" fillId="7" fontId="4" numFmtId="4" xfId="0" applyAlignment="1" applyBorder="1" applyFont="1" applyNumberFormat="1">
      <alignment horizontal="right" shrinkToFit="0" vertical="center" wrapText="1"/>
    </xf>
    <xf borderId="46" fillId="7" fontId="5" numFmtId="0" xfId="0" applyAlignment="1" applyBorder="1" applyFont="1">
      <alignment shrinkToFit="0" vertical="center" wrapText="1"/>
    </xf>
    <xf borderId="39" fillId="6" fontId="4" numFmtId="4" xfId="0" applyAlignment="1" applyBorder="1" applyFont="1" applyNumberFormat="1">
      <alignment horizontal="right" shrinkToFit="0" vertical="center" wrapText="1"/>
    </xf>
    <xf borderId="70" fillId="6" fontId="5" numFmtId="4" xfId="0" applyAlignment="1" applyBorder="1" applyFont="1" applyNumberFormat="1">
      <alignment horizontal="right" shrinkToFit="0" vertical="center" wrapText="1"/>
    </xf>
    <xf borderId="71" fillId="6" fontId="4" numFmtId="4" xfId="0" applyAlignment="1" applyBorder="1" applyFont="1" applyNumberFormat="1">
      <alignment horizontal="right" shrinkToFit="0" vertical="center" wrapText="1"/>
    </xf>
    <xf borderId="72" fillId="6" fontId="4" numFmtId="4" xfId="0" applyAlignment="1" applyBorder="1" applyFont="1" applyNumberFormat="1">
      <alignment horizontal="right" shrinkToFit="0" vertical="center" wrapText="1"/>
    </xf>
    <xf borderId="73" fillId="0" fontId="4" numFmtId="49" xfId="0" applyAlignment="1" applyBorder="1" applyFont="1" applyNumberFormat="1">
      <alignment horizontal="center" shrinkToFit="0" vertical="top" wrapText="1"/>
    </xf>
    <xf borderId="48" fillId="0" fontId="13" numFmtId="4" xfId="0" applyAlignment="1" applyBorder="1" applyFont="1" applyNumberFormat="1">
      <alignment horizontal="center" shrinkToFit="0" vertical="top" wrapText="1"/>
    </xf>
    <xf borderId="74" fillId="0" fontId="4" numFmtId="49" xfId="0" applyAlignment="1" applyBorder="1" applyFont="1" applyNumberFormat="1">
      <alignment horizontal="center" shrinkToFit="0" vertical="top" wrapText="1"/>
    </xf>
    <xf borderId="58" fillId="0" fontId="13" numFmtId="4" xfId="0" applyAlignment="1" applyBorder="1" applyFont="1" applyNumberFormat="1">
      <alignment horizontal="center" shrinkToFit="0" vertical="top" wrapText="1"/>
    </xf>
    <xf borderId="67" fillId="0" fontId="5" numFmtId="167" xfId="0" applyAlignment="1" applyBorder="1" applyFont="1" applyNumberFormat="1">
      <alignment shrinkToFit="0" vertical="top" wrapText="1"/>
    </xf>
    <xf borderId="44" fillId="7" fontId="5" numFmtId="4" xfId="0" applyAlignment="1" applyBorder="1" applyFont="1" applyNumberFormat="1">
      <alignment horizontal="right" shrinkToFit="0" vertical="center" wrapText="1"/>
    </xf>
    <xf borderId="28" fillId="7" fontId="5" numFmtId="4" xfId="0" applyAlignment="1" applyBorder="1" applyFont="1" applyNumberFormat="1">
      <alignment horizontal="right" shrinkToFit="0" vertical="center" wrapText="1"/>
    </xf>
    <xf borderId="29" fillId="7" fontId="5" numFmtId="4" xfId="0" applyAlignment="1" applyBorder="1" applyFont="1" applyNumberFormat="1">
      <alignment horizontal="right" shrinkToFit="0" vertical="center" wrapText="1"/>
    </xf>
    <xf borderId="30" fillId="7" fontId="5" numFmtId="4" xfId="0" applyAlignment="1" applyBorder="1" applyFont="1" applyNumberFormat="1">
      <alignment horizontal="right" shrinkToFit="0" vertical="center" wrapText="1"/>
    </xf>
    <xf borderId="38" fillId="6" fontId="6" numFmtId="166" xfId="0" applyAlignment="1" applyBorder="1" applyFont="1" applyNumberFormat="1">
      <alignment shrinkToFit="0" vertical="center" wrapText="1"/>
    </xf>
    <xf borderId="28" fillId="6" fontId="5" numFmtId="4" xfId="0" applyAlignment="1" applyBorder="1" applyFont="1" applyNumberFormat="1">
      <alignment horizontal="right" shrinkToFit="0" vertical="center" wrapText="1"/>
    </xf>
    <xf borderId="29" fillId="6" fontId="4" numFmtId="4" xfId="0" applyAlignment="1" applyBorder="1" applyFont="1" applyNumberFormat="1">
      <alignment horizontal="right" shrinkToFit="0" vertical="center" wrapText="1"/>
    </xf>
    <xf borderId="30" fillId="6" fontId="4" numFmtId="4" xfId="0" applyAlignment="1" applyBorder="1" applyFont="1" applyNumberFormat="1">
      <alignment horizontal="right" shrinkToFit="0" vertical="center" wrapText="1"/>
    </xf>
    <xf borderId="29" fillId="0" fontId="5" numFmtId="167" xfId="0" applyAlignment="1" applyBorder="1" applyFont="1" applyNumberFormat="1">
      <alignment shrinkToFit="0" vertical="top" wrapText="1"/>
    </xf>
    <xf borderId="64" fillId="0" fontId="5" numFmtId="167" xfId="0" applyAlignment="1" applyBorder="1" applyFont="1" applyNumberFormat="1">
      <alignment shrinkToFit="0" vertical="top" wrapText="1"/>
    </xf>
    <xf borderId="45" fillId="7" fontId="6" numFmtId="166" xfId="0" applyAlignment="1" applyBorder="1" applyFont="1" applyNumberFormat="1">
      <alignment vertical="center"/>
    </xf>
    <xf borderId="67" fillId="0" fontId="5" numFmtId="167" xfId="0" applyAlignment="1" applyBorder="1" applyFont="1" applyNumberFormat="1">
      <alignment horizontal="left" shrinkToFit="0" vertical="top" wrapText="1"/>
    </xf>
    <xf borderId="75" fillId="0" fontId="5" numFmtId="167" xfId="0" applyAlignment="1" applyBorder="1" applyFont="1" applyNumberFormat="1">
      <alignment horizontal="left" shrinkToFit="0" vertical="top" wrapText="1"/>
    </xf>
    <xf borderId="15" fillId="7" fontId="5" numFmtId="4" xfId="0" applyAlignment="1" applyBorder="1" applyFont="1" applyNumberFormat="1">
      <alignment horizontal="right" shrinkToFit="0" vertical="center" wrapText="1"/>
    </xf>
    <xf borderId="53" fillId="7" fontId="5" numFmtId="4" xfId="0" applyAlignment="1" applyBorder="1" applyFont="1" applyNumberFormat="1">
      <alignment horizontal="right" shrinkToFit="0" vertical="center" wrapText="1"/>
    </xf>
    <xf borderId="16" fillId="7" fontId="5" numFmtId="4" xfId="0" applyAlignment="1" applyBorder="1" applyFont="1" applyNumberFormat="1">
      <alignment horizontal="right" shrinkToFit="0" vertical="center" wrapText="1"/>
    </xf>
    <xf borderId="75" fillId="0" fontId="5" numFmtId="167" xfId="0" applyAlignment="1" applyBorder="1" applyFont="1" applyNumberFormat="1">
      <alignment shrinkToFit="0" vertical="top" wrapText="1"/>
    </xf>
    <xf borderId="40" fillId="6" fontId="14" numFmtId="49" xfId="0" applyAlignment="1" applyBorder="1" applyFont="1" applyNumberFormat="1">
      <alignment horizontal="center" shrinkToFit="0" wrapText="1"/>
    </xf>
    <xf borderId="76" fillId="6" fontId="15" numFmtId="166" xfId="0" applyAlignment="1" applyBorder="1" applyFont="1" applyNumberFormat="1">
      <alignment shrinkToFit="0" wrapText="1"/>
    </xf>
    <xf borderId="73" fillId="0" fontId="14" numFmtId="49" xfId="0" applyAlignment="1" applyBorder="1" applyFont="1" applyNumberFormat="1">
      <alignment horizontal="center" shrinkToFit="0" vertical="top" wrapText="1"/>
    </xf>
    <xf borderId="6" fillId="0" fontId="0" numFmtId="167" xfId="0" applyAlignment="1" applyBorder="1" applyFont="1" applyNumberFormat="1">
      <alignment shrinkToFit="0" vertical="top" wrapText="1"/>
    </xf>
    <xf borderId="62" fillId="0" fontId="5" numFmtId="166" xfId="0" applyAlignment="1" applyBorder="1" applyFont="1" applyNumberFormat="1">
      <alignment horizontal="center" shrinkToFit="0" vertical="top" wrapText="1"/>
    </xf>
    <xf borderId="77" fillId="0" fontId="5" numFmtId="3" xfId="0" applyAlignment="1" applyBorder="1" applyFont="1" applyNumberFormat="1">
      <alignment horizontal="center" shrinkToFit="0" vertical="center" wrapText="1"/>
    </xf>
    <xf borderId="78" fillId="0" fontId="7" numFmtId="0" xfId="0" applyBorder="1" applyFont="1"/>
    <xf borderId="79" fillId="0" fontId="7" numFmtId="0" xfId="0" applyBorder="1" applyFont="1"/>
    <xf borderId="80" fillId="0" fontId="14" numFmtId="49" xfId="0" applyAlignment="1" applyBorder="1" applyFont="1" applyNumberFormat="1">
      <alignment horizontal="center" shrinkToFit="0" vertical="top" wrapText="1"/>
    </xf>
    <xf borderId="37" fillId="0" fontId="0" numFmtId="167" xfId="0" applyAlignment="1" applyBorder="1" applyFont="1" applyNumberFormat="1">
      <alignment shrinkToFit="0" vertical="top" wrapText="1"/>
    </xf>
    <xf borderId="54" fillId="0" fontId="7" numFmtId="0" xfId="0" applyBorder="1" applyFont="1"/>
    <xf borderId="81" fillId="0" fontId="7" numFmtId="0" xfId="0" applyBorder="1" applyFont="1"/>
    <xf borderId="62" fillId="0" fontId="7" numFmtId="0" xfId="0" applyBorder="1" applyFont="1"/>
    <xf borderId="82" fillId="7" fontId="4" numFmtId="49" xfId="0" applyAlignment="1" applyBorder="1" applyFont="1" applyNumberFormat="1">
      <alignment horizontal="center" vertical="center"/>
    </xf>
    <xf borderId="83" fillId="7" fontId="5" numFmtId="166" xfId="0" applyAlignment="1" applyBorder="1" applyFont="1" applyNumberFormat="1">
      <alignment vertical="center"/>
    </xf>
    <xf borderId="50" fillId="6" fontId="15" numFmtId="49" xfId="0" applyAlignment="1" applyBorder="1" applyFont="1" applyNumberFormat="1">
      <alignment horizontal="center" shrinkToFit="0" wrapText="1"/>
    </xf>
    <xf borderId="84" fillId="6" fontId="15" numFmtId="166" xfId="0" applyAlignment="1" applyBorder="1" applyFont="1" applyNumberFormat="1">
      <alignment shrinkToFit="0" wrapText="1"/>
    </xf>
    <xf borderId="40" fillId="0" fontId="15" numFmtId="49" xfId="0" applyAlignment="1" applyBorder="1" applyFont="1" applyNumberFormat="1">
      <alignment horizontal="center" shrinkToFit="0" vertical="top" wrapText="1"/>
    </xf>
    <xf borderId="85" fillId="0" fontId="0" numFmtId="167" xfId="0" applyAlignment="1" applyBorder="1" applyFont="1" applyNumberFormat="1">
      <alignment shrinkToFit="0" vertical="top" wrapText="1"/>
    </xf>
    <xf borderId="56" fillId="0" fontId="5" numFmtId="166" xfId="0" applyAlignment="1" applyBorder="1" applyFont="1" applyNumberFormat="1">
      <alignment horizontal="center" shrinkToFit="0" vertical="top" wrapText="1"/>
    </xf>
    <xf borderId="60" fillId="0" fontId="5" numFmtId="4" xfId="0" applyAlignment="1" applyBorder="1" applyFont="1" applyNumberFormat="1">
      <alignment horizontal="center" shrinkToFit="0" vertical="center" wrapText="1"/>
    </xf>
    <xf borderId="45" fillId="4" fontId="12" numFmtId="166" xfId="0" applyAlignment="1" applyBorder="1" applyFont="1" applyNumberFormat="1">
      <alignment vertical="top"/>
    </xf>
    <xf borderId="42" fillId="4" fontId="8" numFmtId="166" xfId="0" applyAlignment="1" applyBorder="1" applyFont="1" applyNumberFormat="1">
      <alignment horizontal="center" vertical="top"/>
    </xf>
    <xf borderId="43" fillId="4" fontId="8" numFmtId="166" xfId="0" applyAlignment="1" applyBorder="1" applyFont="1" applyNumberFormat="1">
      <alignment vertical="top"/>
    </xf>
    <xf borderId="40" fillId="4" fontId="8" numFmtId="166" xfId="0" applyAlignment="1" applyBorder="1" applyFont="1" applyNumberFormat="1">
      <alignment vertical="top"/>
    </xf>
    <xf borderId="45" fillId="4" fontId="8" numFmtId="3" xfId="0" applyAlignment="1" applyBorder="1" applyFont="1" applyNumberFormat="1">
      <alignment vertical="top"/>
    </xf>
    <xf borderId="46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86" fillId="0" fontId="5" numFmtId="166" xfId="0" applyAlignment="1" applyBorder="1" applyFont="1" applyNumberFormat="1">
      <alignment horizontal="center" shrinkToFit="0" wrapText="1"/>
    </xf>
    <xf borderId="87" fillId="0" fontId="7" numFmtId="0" xfId="0" applyBorder="1" applyFont="1"/>
    <xf borderId="87" fillId="0" fontId="5" numFmtId="166" xfId="0" applyAlignment="1" applyBorder="1" applyFont="1" applyNumberFormat="1">
      <alignment shrinkToFit="0" wrapText="1"/>
    </xf>
    <xf borderId="87" fillId="0" fontId="5" numFmtId="3" xfId="0" applyAlignment="1" applyBorder="1" applyFont="1" applyNumberFormat="1">
      <alignment shrinkToFit="0" wrapText="1"/>
    </xf>
    <xf borderId="87" fillId="0" fontId="5" numFmtId="4" xfId="0" applyAlignment="1" applyBorder="1" applyFont="1" applyNumberFormat="1">
      <alignment shrinkToFit="0" wrapText="1"/>
    </xf>
    <xf borderId="87" fillId="0" fontId="5" numFmtId="4" xfId="0" applyAlignment="1" applyBorder="1" applyFont="1" applyNumberFormat="1">
      <alignment horizontal="right" shrinkToFit="0" vertical="top" wrapText="1"/>
    </xf>
    <xf borderId="85" fillId="0" fontId="5" numFmtId="0" xfId="0" applyAlignment="1" applyBorder="1" applyFont="1">
      <alignment shrinkToFit="0" wrapText="1"/>
    </xf>
    <xf borderId="86" fillId="4" fontId="8" numFmtId="166" xfId="0" applyAlignment="1" applyBorder="1" applyFont="1" applyNumberFormat="1">
      <alignment horizontal="left" shrinkToFit="0" wrapText="1"/>
    </xf>
    <xf borderId="88" fillId="0" fontId="7" numFmtId="0" xfId="0" applyBorder="1" applyFont="1"/>
    <xf borderId="40" fillId="4" fontId="4" numFmtId="166" xfId="0" applyAlignment="1" applyBorder="1" applyFont="1" applyNumberFormat="1">
      <alignment shrinkToFit="0" wrapText="1"/>
    </xf>
    <xf borderId="41" fillId="4" fontId="4" numFmtId="3" xfId="0" applyAlignment="1" applyBorder="1" applyFont="1" applyNumberFormat="1">
      <alignment shrinkToFit="0" wrapText="1"/>
    </xf>
    <xf borderId="42" fillId="4" fontId="4" numFmtId="4" xfId="0" applyAlignment="1" applyBorder="1" applyFont="1" applyNumberFormat="1">
      <alignment shrinkToFit="0" wrapText="1"/>
    </xf>
    <xf borderId="42" fillId="4" fontId="4" numFmtId="4" xfId="0" applyAlignment="1" applyBorder="1" applyFont="1" applyNumberFormat="1">
      <alignment horizontal="right" shrinkToFit="0" vertical="top" wrapText="1"/>
    </xf>
    <xf borderId="42" fillId="4" fontId="4" numFmtId="3" xfId="0" applyAlignment="1" applyBorder="1" applyFont="1" applyNumberFormat="1">
      <alignment shrinkToFit="0" wrapText="1"/>
    </xf>
    <xf borderId="44" fillId="4" fontId="4" numFmtId="4" xfId="0" applyAlignment="1" applyBorder="1" applyFont="1" applyNumberFormat="1">
      <alignment horizontal="right" shrinkToFit="0" vertical="top" wrapText="1"/>
    </xf>
    <xf borderId="45" fillId="4" fontId="4" numFmtId="4" xfId="0" applyAlignment="1" applyBorder="1" applyFont="1" applyNumberFormat="1">
      <alignment horizontal="right" shrinkToFit="0" vertical="top" wrapText="1"/>
    </xf>
    <xf borderId="46" fillId="4" fontId="4" numFmtId="0" xfId="0" applyAlignment="1" applyBorder="1" applyFont="1">
      <alignment shrinkToFit="0" wrapText="1"/>
    </xf>
    <xf borderId="0" fillId="0" fontId="5" numFmtId="0" xfId="0" applyAlignment="1" applyFont="1">
      <alignment shrinkToFit="0" wrapText="1"/>
    </xf>
    <xf borderId="0" fillId="0" fontId="4" numFmtId="0" xfId="0" applyAlignment="1" applyFont="1">
      <alignment horizontal="center" shrinkToFit="0" wrapText="1"/>
    </xf>
    <xf borderId="81" fillId="0" fontId="5" numFmtId="0" xfId="0" applyAlignment="1" applyBorder="1" applyFont="1">
      <alignment shrinkToFit="0" wrapText="1"/>
    </xf>
    <xf borderId="81" fillId="0" fontId="5" numFmtId="3" xfId="0" applyAlignment="1" applyBorder="1" applyFont="1" applyNumberFormat="1">
      <alignment shrinkToFit="0" wrapText="1"/>
    </xf>
    <xf borderId="81" fillId="0" fontId="5" numFmtId="3" xfId="0" applyBorder="1" applyFont="1" applyNumberFormat="1"/>
    <xf borderId="0" fillId="0" fontId="5" numFmtId="0" xfId="0" applyAlignment="1" applyFont="1">
      <alignment horizontal="center" shrinkToFit="0" wrapText="1"/>
    </xf>
    <xf borderId="89" fillId="0" fontId="5" numFmtId="3" xfId="0" applyAlignment="1" applyBorder="1" applyFont="1" applyNumberFormat="1">
      <alignment horizontal="center" shrinkToFit="0" wrapText="1"/>
    </xf>
    <xf borderId="89" fillId="0" fontId="7" numFmtId="0" xfId="0" applyBorder="1" applyFont="1"/>
    <xf borderId="0" fillId="0" fontId="5" numFmtId="0" xfId="0" applyAlignment="1" applyFont="1">
      <alignment horizontal="right" shrinkToFit="0" wrapText="1"/>
    </xf>
    <xf borderId="0" fillId="0" fontId="16" numFmtId="0" xfId="0" applyAlignment="1" applyFont="1">
      <alignment horizontal="center"/>
    </xf>
    <xf borderId="0" fillId="0" fontId="17" numFmtId="0" xfId="0" applyFont="1"/>
    <xf borderId="0" fillId="0" fontId="18" numFmtId="3" xfId="0" applyAlignment="1" applyFont="1" applyNumberFormat="1">
      <alignment horizontal="center"/>
    </xf>
    <xf borderId="0" fillId="0" fontId="19" numFmtId="0" xfId="0" applyAlignment="1" applyFont="1">
      <alignment shrinkToFit="0" wrapText="1"/>
    </xf>
    <xf borderId="0" fillId="0" fontId="20" numFmtId="0" xfId="0" applyAlignment="1" applyFont="1">
      <alignment horizontal="right"/>
    </xf>
    <xf borderId="0" fillId="0" fontId="21" numFmtId="3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4" xfId="0" applyFont="1" applyNumberFormat="1"/>
    <xf borderId="0" fillId="0" fontId="0" numFmtId="0" xfId="0" applyFont="1"/>
    <xf borderId="0" fillId="0" fontId="22" numFmtId="0" xfId="0" applyAlignment="1" applyFont="1">
      <alignment horizontal="right"/>
    </xf>
    <xf borderId="0" fillId="0" fontId="22" numFmtId="0" xfId="0" applyAlignment="1" applyFont="1">
      <alignment horizontal="right" shrinkToFit="0" wrapText="1"/>
    </xf>
    <xf borderId="0" fillId="0" fontId="23" numFmtId="0" xfId="0" applyAlignment="1" applyFont="1">
      <alignment horizontal="center" shrinkToFit="0" wrapText="1"/>
    </xf>
    <xf borderId="0" fillId="0" fontId="24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vertical="center" wrapText="1"/>
    </xf>
    <xf borderId="67" fillId="6" fontId="2" numFmtId="0" xfId="0" applyAlignment="1" applyBorder="1" applyFont="1">
      <alignment horizontal="center" shrinkToFit="0" vertical="center" wrapText="1"/>
    </xf>
    <xf borderId="90" fillId="0" fontId="7" numFmtId="0" xfId="0" applyBorder="1" applyFont="1"/>
    <xf borderId="91" fillId="0" fontId="7" numFmtId="0" xfId="0" applyBorder="1" applyFont="1"/>
    <xf borderId="67" fillId="6" fontId="2" numFmtId="4" xfId="0" applyAlignment="1" applyBorder="1" applyFont="1" applyNumberFormat="1">
      <alignment horizontal="center" shrinkToFit="0" vertical="center" wrapText="1"/>
    </xf>
    <xf borderId="29" fillId="0" fontId="2" numFmtId="0" xfId="0" applyAlignment="1" applyBorder="1" applyFont="1">
      <alignment horizontal="center" shrinkToFit="0" vertical="center" wrapText="1"/>
    </xf>
    <xf borderId="29" fillId="0" fontId="2" numFmtId="4" xfId="0" applyAlignment="1" applyBorder="1" applyFont="1" applyNumberFormat="1">
      <alignment horizontal="center" shrinkToFit="0" vertical="center" wrapText="1"/>
    </xf>
    <xf borderId="29" fillId="0" fontId="0" numFmtId="49" xfId="0" applyAlignment="1" applyBorder="1" applyFont="1" applyNumberFormat="1">
      <alignment horizontal="right" shrinkToFit="0" wrapText="1"/>
    </xf>
    <xf borderId="29" fillId="0" fontId="0" numFmtId="0" xfId="0" applyAlignment="1" applyBorder="1" applyFont="1">
      <alignment shrinkToFit="0" wrapText="1"/>
    </xf>
    <xf borderId="29" fillId="0" fontId="0" numFmtId="4" xfId="0" applyBorder="1" applyFont="1" applyNumberFormat="1"/>
    <xf borderId="0" fillId="0" fontId="2" numFmtId="0" xfId="0" applyAlignment="1" applyFont="1">
      <alignment shrinkToFit="0" wrapText="1"/>
    </xf>
    <xf borderId="67" fillId="0" fontId="2" numFmtId="0" xfId="0" applyAlignment="1" applyBorder="1" applyFont="1">
      <alignment horizontal="right" shrinkToFit="0" wrapText="1"/>
    </xf>
    <xf borderId="29" fillId="0" fontId="2" numFmtId="4" xfId="0" applyAlignment="1" applyBorder="1" applyFont="1" applyNumberFormat="1">
      <alignment shrinkToFit="0" wrapText="1"/>
    </xf>
    <xf borderId="29" fillId="0" fontId="2" numFmtId="0" xfId="0" applyAlignment="1" applyBorder="1" applyFont="1">
      <alignment shrinkToFit="0" wrapText="1"/>
    </xf>
    <xf borderId="0" fillId="0" fontId="2" numFmtId="0" xfId="0" applyFont="1"/>
    <xf borderId="0" fillId="0" fontId="25" numFmtId="0" xfId="0" applyFont="1"/>
    <xf borderId="0" fillId="0" fontId="25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142875</xdr:rowOff>
    </xdr:from>
    <xdr:ext cx="1990725" cy="16383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2.63" defaultRowHeight="15.0"/>
  <cols>
    <col customWidth="1" min="1" max="1" width="7.38"/>
    <col customWidth="1" min="2" max="2" width="4.88"/>
    <col customWidth="1" min="3" max="3" width="22.5"/>
    <col customWidth="1" min="4" max="4" width="7.13"/>
    <col customWidth="1" min="5" max="5" width="8.0"/>
    <col customWidth="1" min="6" max="6" width="10.88"/>
    <col customWidth="1" min="7" max="7" width="10.25"/>
    <col customWidth="1" min="8" max="8" width="8.0"/>
    <col customWidth="1" min="9" max="9" width="10.88"/>
    <col customWidth="1" min="10" max="10" width="10.25"/>
    <col customWidth="1" min="11" max="11" width="8.0"/>
    <col customWidth="1" min="12" max="12" width="10.88"/>
    <col customWidth="1" min="13" max="13" width="10.25"/>
    <col customWidth="1" min="14" max="14" width="8.0"/>
    <col customWidth="1" min="15" max="15" width="10.88"/>
    <col customWidth="1" min="16" max="19" width="10.25"/>
    <col customWidth="1" min="20" max="20" width="22.63"/>
    <col customWidth="1" min="21" max="38" width="3.88"/>
  </cols>
  <sheetData>
    <row r="1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ht="15.75" customHeight="1">
      <c r="A12" s="6" t="s">
        <v>3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ht="15.75" customHeight="1">
      <c r="A13" s="6" t="s">
        <v>4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ht="15.75" customHeight="1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>
      <c r="A15" s="9" t="s">
        <v>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>
      <c r="A16" s="10"/>
      <c r="B16" s="11"/>
      <c r="C16" s="12"/>
      <c r="D16" s="13"/>
      <c r="E16" s="14"/>
      <c r="F16" s="13"/>
      <c r="G16" s="13"/>
      <c r="H16" s="14"/>
      <c r="I16" s="13"/>
      <c r="J16" s="13"/>
      <c r="K16" s="14"/>
      <c r="L16" s="13"/>
      <c r="M16" s="13"/>
      <c r="N16" s="14"/>
      <c r="O16" s="13"/>
      <c r="P16" s="13"/>
      <c r="Q16" s="13"/>
      <c r="R16" s="13"/>
      <c r="S16" s="13"/>
      <c r="T16" s="1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71.25" customHeight="1">
      <c r="A17" s="16" t="s">
        <v>6</v>
      </c>
      <c r="B17" s="17" t="s">
        <v>7</v>
      </c>
      <c r="C17" s="17" t="s">
        <v>8</v>
      </c>
      <c r="D17" s="18" t="s">
        <v>9</v>
      </c>
      <c r="E17" s="19" t="s">
        <v>10</v>
      </c>
      <c r="F17" s="20"/>
      <c r="G17" s="21"/>
      <c r="H17" s="19" t="s">
        <v>11</v>
      </c>
      <c r="I17" s="20"/>
      <c r="J17" s="21"/>
      <c r="K17" s="19" t="s">
        <v>12</v>
      </c>
      <c r="L17" s="20"/>
      <c r="M17" s="21"/>
      <c r="N17" s="19" t="s">
        <v>13</v>
      </c>
      <c r="O17" s="20"/>
      <c r="P17" s="21"/>
      <c r="Q17" s="22" t="s">
        <v>14</v>
      </c>
      <c r="R17" s="20"/>
      <c r="S17" s="21"/>
      <c r="T17" s="23" t="s">
        <v>15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ht="41.25" customHeight="1">
      <c r="A18" s="25"/>
      <c r="B18" s="26"/>
      <c r="C18" s="26"/>
      <c r="D18" s="27"/>
      <c r="E18" s="28" t="s">
        <v>16</v>
      </c>
      <c r="F18" s="29" t="s">
        <v>17</v>
      </c>
      <c r="G18" s="30" t="s">
        <v>18</v>
      </c>
      <c r="H18" s="28" t="s">
        <v>16</v>
      </c>
      <c r="I18" s="29" t="s">
        <v>17</v>
      </c>
      <c r="J18" s="30" t="s">
        <v>19</v>
      </c>
      <c r="K18" s="28" t="s">
        <v>16</v>
      </c>
      <c r="L18" s="29" t="s">
        <v>17</v>
      </c>
      <c r="M18" s="30" t="s">
        <v>20</v>
      </c>
      <c r="N18" s="28" t="s">
        <v>16</v>
      </c>
      <c r="O18" s="29" t="s">
        <v>17</v>
      </c>
      <c r="P18" s="31" t="s">
        <v>21</v>
      </c>
      <c r="Q18" s="32" t="s">
        <v>22</v>
      </c>
      <c r="R18" s="33" t="s">
        <v>23</v>
      </c>
      <c r="S18" s="33" t="s">
        <v>24</v>
      </c>
      <c r="T18" s="3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>
      <c r="A19" s="35" t="s">
        <v>25</v>
      </c>
      <c r="B19" s="36">
        <v>1.0</v>
      </c>
      <c r="C19" s="36">
        <v>2.0</v>
      </c>
      <c r="D19" s="37">
        <v>3.0</v>
      </c>
      <c r="E19" s="38">
        <v>4.0</v>
      </c>
      <c r="F19" s="39">
        <v>5.0</v>
      </c>
      <c r="G19" s="37">
        <v>6.0</v>
      </c>
      <c r="H19" s="38">
        <v>5.0</v>
      </c>
      <c r="I19" s="39">
        <v>6.0</v>
      </c>
      <c r="J19" s="37">
        <v>7.0</v>
      </c>
      <c r="K19" s="38">
        <v>8.0</v>
      </c>
      <c r="L19" s="39">
        <v>9.0</v>
      </c>
      <c r="M19" s="37">
        <v>10.0</v>
      </c>
      <c r="N19" s="38">
        <v>11.0</v>
      </c>
      <c r="O19" s="39">
        <v>12.0</v>
      </c>
      <c r="P19" s="40">
        <v>13.0</v>
      </c>
      <c r="Q19" s="41">
        <v>14.0</v>
      </c>
      <c r="R19" s="42">
        <v>15.0</v>
      </c>
      <c r="S19" s="43">
        <v>16.0</v>
      </c>
      <c r="T19" s="44">
        <v>11.0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9.5" customHeight="1">
      <c r="A20" s="45" t="s">
        <v>26</v>
      </c>
      <c r="B20" s="46" t="s">
        <v>27</v>
      </c>
      <c r="C20" s="47" t="s">
        <v>28</v>
      </c>
      <c r="D20" s="48"/>
      <c r="E20" s="49"/>
      <c r="F20" s="50"/>
      <c r="G20" s="51"/>
      <c r="H20" s="49"/>
      <c r="I20" s="50"/>
      <c r="J20" s="51"/>
      <c r="K20" s="49"/>
      <c r="L20" s="50"/>
      <c r="M20" s="51"/>
      <c r="N20" s="49"/>
      <c r="O20" s="50"/>
      <c r="P20" s="52"/>
      <c r="Q20" s="53"/>
      <c r="R20" s="54"/>
      <c r="S20" s="55"/>
      <c r="T20" s="56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</row>
    <row r="21" ht="30.0" customHeight="1">
      <c r="A21" s="58" t="s">
        <v>29</v>
      </c>
      <c r="B21" s="59" t="s">
        <v>30</v>
      </c>
      <c r="C21" s="60" t="s">
        <v>31</v>
      </c>
      <c r="D21" s="61" t="s">
        <v>32</v>
      </c>
      <c r="E21" s="62"/>
      <c r="F21" s="63"/>
      <c r="G21" s="64">
        <v>0.0</v>
      </c>
      <c r="H21" s="62"/>
      <c r="I21" s="63"/>
      <c r="J21" s="64">
        <v>0.0</v>
      </c>
      <c r="K21" s="62"/>
      <c r="L21" s="63"/>
      <c r="M21" s="64">
        <f>469534.16</f>
        <v>469534.16</v>
      </c>
      <c r="N21" s="62"/>
      <c r="O21" s="63"/>
      <c r="P21" s="65">
        <v>469534.16</v>
      </c>
      <c r="Q21" s="66">
        <f>G21+M21</f>
        <v>469534.16</v>
      </c>
      <c r="R21" s="67">
        <f>J21+P21</f>
        <v>469534.16</v>
      </c>
      <c r="S21" s="68">
        <f>Q21-R21</f>
        <v>0</v>
      </c>
      <c r="T21" s="69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ht="19.5" customHeight="1">
      <c r="A22" s="70" t="s">
        <v>33</v>
      </c>
      <c r="B22" s="71"/>
      <c r="C22" s="72"/>
      <c r="D22" s="73"/>
      <c r="E22" s="74"/>
      <c r="F22" s="75"/>
      <c r="G22" s="76">
        <f>SUM(G21)</f>
        <v>0</v>
      </c>
      <c r="H22" s="74"/>
      <c r="I22" s="75"/>
      <c r="J22" s="76">
        <f>SUM(J21)</f>
        <v>0</v>
      </c>
      <c r="K22" s="74"/>
      <c r="L22" s="75"/>
      <c r="M22" s="76">
        <f>SUM(M21)</f>
        <v>469534.16</v>
      </c>
      <c r="N22" s="74"/>
      <c r="O22" s="75"/>
      <c r="P22" s="77">
        <f t="shared" ref="P22:S22" si="1">SUM(P21)</f>
        <v>469534.16</v>
      </c>
      <c r="Q22" s="78">
        <f t="shared" si="1"/>
        <v>469534.16</v>
      </c>
      <c r="R22" s="79">
        <f t="shared" si="1"/>
        <v>469534.16</v>
      </c>
      <c r="S22" s="76">
        <f t="shared" si="1"/>
        <v>0</v>
      </c>
      <c r="T22" s="8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ht="12.0" customHeight="1">
      <c r="A23" s="81"/>
      <c r="D23" s="82"/>
      <c r="E23" s="83"/>
      <c r="F23" s="84"/>
      <c r="G23" s="85"/>
      <c r="H23" s="83"/>
      <c r="I23" s="84"/>
      <c r="J23" s="85"/>
      <c r="K23" s="83"/>
      <c r="L23" s="84"/>
      <c r="M23" s="85"/>
      <c r="N23" s="83"/>
      <c r="O23" s="84"/>
      <c r="P23" s="85"/>
      <c r="Q23" s="86"/>
      <c r="R23" s="87"/>
      <c r="S23" s="88"/>
      <c r="T23" s="89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ht="19.5" customHeight="1">
      <c r="A24" s="90" t="s">
        <v>26</v>
      </c>
      <c r="B24" s="91" t="s">
        <v>34</v>
      </c>
      <c r="C24" s="92" t="s">
        <v>35</v>
      </c>
      <c r="D24" s="93"/>
      <c r="E24" s="94"/>
      <c r="F24" s="95"/>
      <c r="G24" s="96"/>
      <c r="H24" s="94"/>
      <c r="I24" s="95"/>
      <c r="J24" s="96"/>
      <c r="K24" s="94"/>
      <c r="L24" s="95"/>
      <c r="M24" s="96"/>
      <c r="N24" s="94"/>
      <c r="O24" s="95"/>
      <c r="P24" s="97"/>
      <c r="Q24" s="53"/>
      <c r="R24" s="54"/>
      <c r="S24" s="55"/>
      <c r="T24" s="98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ht="30.0" customHeight="1">
      <c r="A25" s="99" t="s">
        <v>29</v>
      </c>
      <c r="B25" s="100" t="s">
        <v>30</v>
      </c>
      <c r="C25" s="99" t="s">
        <v>36</v>
      </c>
      <c r="D25" s="101"/>
      <c r="E25" s="102"/>
      <c r="F25" s="103"/>
      <c r="G25" s="104"/>
      <c r="H25" s="102"/>
      <c r="I25" s="103"/>
      <c r="J25" s="104"/>
      <c r="K25" s="102"/>
      <c r="L25" s="103"/>
      <c r="M25" s="104"/>
      <c r="N25" s="102"/>
      <c r="O25" s="103"/>
      <c r="P25" s="104"/>
      <c r="Q25" s="105"/>
      <c r="R25" s="106"/>
      <c r="S25" s="107"/>
      <c r="T25" s="108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</row>
    <row r="26" ht="30.0" customHeight="1">
      <c r="A26" s="110" t="s">
        <v>37</v>
      </c>
      <c r="B26" s="111" t="s">
        <v>38</v>
      </c>
      <c r="C26" s="110" t="s">
        <v>39</v>
      </c>
      <c r="D26" s="112"/>
      <c r="E26" s="113"/>
      <c r="F26" s="114"/>
      <c r="G26" s="115">
        <f>SUM(G27)</f>
        <v>0</v>
      </c>
      <c r="H26" s="113"/>
      <c r="I26" s="114"/>
      <c r="J26" s="115">
        <f>SUM(J27)</f>
        <v>0</v>
      </c>
      <c r="K26" s="113"/>
      <c r="L26" s="114"/>
      <c r="M26" s="115">
        <f>SUM(M27)</f>
        <v>18000</v>
      </c>
      <c r="N26" s="113"/>
      <c r="O26" s="114"/>
      <c r="P26" s="116">
        <f t="shared" ref="P26:S26" si="2">SUM(P27)</f>
        <v>6000</v>
      </c>
      <c r="Q26" s="117">
        <f t="shared" si="2"/>
        <v>18000</v>
      </c>
      <c r="R26" s="115">
        <f t="shared" si="2"/>
        <v>6000</v>
      </c>
      <c r="S26" s="118">
        <f t="shared" si="2"/>
        <v>12000</v>
      </c>
      <c r="T26" s="11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</row>
    <row r="27" ht="55.5" customHeight="1">
      <c r="A27" s="120" t="s">
        <v>40</v>
      </c>
      <c r="B27" s="121" t="s">
        <v>41</v>
      </c>
      <c r="C27" s="122" t="s">
        <v>42</v>
      </c>
      <c r="D27" s="123" t="s">
        <v>43</v>
      </c>
      <c r="E27" s="124"/>
      <c r="F27" s="125"/>
      <c r="G27" s="126">
        <f>E27*F27</f>
        <v>0</v>
      </c>
      <c r="H27" s="124"/>
      <c r="I27" s="125"/>
      <c r="J27" s="126">
        <f>H27*I27</f>
        <v>0</v>
      </c>
      <c r="K27" s="124">
        <v>3.0</v>
      </c>
      <c r="L27" s="125">
        <v>6000.0</v>
      </c>
      <c r="M27" s="126">
        <f>K27*L27</f>
        <v>18000</v>
      </c>
      <c r="N27" s="124">
        <v>1.0</v>
      </c>
      <c r="O27" s="125">
        <v>6000.0</v>
      </c>
      <c r="P27" s="127">
        <f>N27*O27</f>
        <v>6000</v>
      </c>
      <c r="Q27" s="128">
        <f>G27+M27</f>
        <v>18000</v>
      </c>
      <c r="R27" s="129">
        <f>J27+P27</f>
        <v>6000</v>
      </c>
      <c r="S27" s="126">
        <f>Q27-R27</f>
        <v>12000</v>
      </c>
      <c r="T27" s="130" t="s">
        <v>44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ht="30.0" customHeight="1">
      <c r="A28" s="110" t="s">
        <v>37</v>
      </c>
      <c r="B28" s="111" t="s">
        <v>45</v>
      </c>
      <c r="C28" s="110" t="s">
        <v>46</v>
      </c>
      <c r="D28" s="112"/>
      <c r="E28" s="113"/>
      <c r="F28" s="114"/>
      <c r="G28" s="115"/>
      <c r="H28" s="113"/>
      <c r="I28" s="114"/>
      <c r="J28" s="115"/>
      <c r="K28" s="113"/>
      <c r="L28" s="114"/>
      <c r="M28" s="115">
        <f>SUM(M29:M37)</f>
        <v>332028</v>
      </c>
      <c r="N28" s="113"/>
      <c r="O28" s="114"/>
      <c r="P28" s="116">
        <f t="shared" ref="P28:S28" si="3">SUM(P29:P37)</f>
        <v>265521</v>
      </c>
      <c r="Q28" s="117">
        <f t="shared" si="3"/>
        <v>332028</v>
      </c>
      <c r="R28" s="115">
        <f t="shared" si="3"/>
        <v>265521</v>
      </c>
      <c r="S28" s="118">
        <f t="shared" si="3"/>
        <v>66507</v>
      </c>
      <c r="T28" s="119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ht="53.25" customHeight="1">
      <c r="A29" s="120" t="s">
        <v>40</v>
      </c>
      <c r="B29" s="131" t="s">
        <v>47</v>
      </c>
      <c r="C29" s="132" t="s">
        <v>48</v>
      </c>
      <c r="D29" s="133" t="s">
        <v>43</v>
      </c>
      <c r="E29" s="134" t="s">
        <v>49</v>
      </c>
      <c r="G29" s="135"/>
      <c r="H29" s="134" t="s">
        <v>49</v>
      </c>
      <c r="K29" s="136">
        <v>3.0</v>
      </c>
      <c r="L29" s="137">
        <v>14169.0</v>
      </c>
      <c r="M29" s="88">
        <f t="shared" ref="M29:M37" si="4">K29*L29</f>
        <v>42507</v>
      </c>
      <c r="N29" s="136">
        <v>2.0</v>
      </c>
      <c r="O29" s="137">
        <v>14169.0</v>
      </c>
      <c r="P29" s="138">
        <f t="shared" ref="P29:P37" si="5">N29*O29</f>
        <v>28338</v>
      </c>
      <c r="Q29" s="86">
        <f t="shared" ref="Q29:Q37" si="6">G29+M29</f>
        <v>42507</v>
      </c>
      <c r="R29" s="87">
        <f t="shared" ref="R29:R37" si="7">J29+P29</f>
        <v>28338</v>
      </c>
      <c r="S29" s="88">
        <f t="shared" ref="S29:S37" si="8">Q29-R29</f>
        <v>14169</v>
      </c>
      <c r="T29" s="139" t="s">
        <v>44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ht="30.0" customHeight="1">
      <c r="A30" s="140" t="s">
        <v>40</v>
      </c>
      <c r="B30" s="141" t="s">
        <v>50</v>
      </c>
      <c r="C30" s="122" t="s">
        <v>51</v>
      </c>
      <c r="D30" s="133" t="s">
        <v>43</v>
      </c>
      <c r="E30" s="142"/>
      <c r="G30" s="135"/>
      <c r="H30" s="142"/>
      <c r="K30" s="136">
        <v>3.0</v>
      </c>
      <c r="L30" s="137">
        <v>14169.0</v>
      </c>
      <c r="M30" s="143">
        <f t="shared" si="4"/>
        <v>42507</v>
      </c>
      <c r="N30" s="124">
        <v>3.0</v>
      </c>
      <c r="O30" s="137">
        <v>14169.0</v>
      </c>
      <c r="P30" s="144">
        <f t="shared" si="5"/>
        <v>42507</v>
      </c>
      <c r="Q30" s="145">
        <f t="shared" si="6"/>
        <v>42507</v>
      </c>
      <c r="R30" s="146">
        <f t="shared" si="7"/>
        <v>42507</v>
      </c>
      <c r="S30" s="143">
        <f t="shared" si="8"/>
        <v>0</v>
      </c>
      <c r="T30" s="14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ht="46.5" customHeight="1">
      <c r="A31" s="140" t="s">
        <v>40</v>
      </c>
      <c r="B31" s="148" t="s">
        <v>52</v>
      </c>
      <c r="C31" s="149" t="s">
        <v>53</v>
      </c>
      <c r="D31" s="133" t="s">
        <v>43</v>
      </c>
      <c r="E31" s="142"/>
      <c r="G31" s="135"/>
      <c r="H31" s="142"/>
      <c r="K31" s="136">
        <v>3.0</v>
      </c>
      <c r="L31" s="137">
        <v>14169.0</v>
      </c>
      <c r="M31" s="143">
        <f t="shared" si="4"/>
        <v>42507</v>
      </c>
      <c r="N31" s="150">
        <v>2.0</v>
      </c>
      <c r="O31" s="137">
        <v>14169.0</v>
      </c>
      <c r="P31" s="138">
        <f t="shared" si="5"/>
        <v>28338</v>
      </c>
      <c r="Q31" s="145">
        <f t="shared" si="6"/>
        <v>42507</v>
      </c>
      <c r="R31" s="146">
        <f t="shared" si="7"/>
        <v>28338</v>
      </c>
      <c r="S31" s="143">
        <f t="shared" si="8"/>
        <v>14169</v>
      </c>
      <c r="T31" s="147" t="s">
        <v>44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ht="30.0" customHeight="1">
      <c r="A32" s="140" t="s">
        <v>40</v>
      </c>
      <c r="B32" s="151" t="s">
        <v>54</v>
      </c>
      <c r="C32" s="149" t="s">
        <v>55</v>
      </c>
      <c r="D32" s="133" t="s">
        <v>43</v>
      </c>
      <c r="E32" s="142"/>
      <c r="G32" s="135"/>
      <c r="H32" s="142"/>
      <c r="K32" s="136">
        <v>3.0</v>
      </c>
      <c r="L32" s="152">
        <v>12000.0</v>
      </c>
      <c r="M32" s="143">
        <f t="shared" si="4"/>
        <v>36000</v>
      </c>
      <c r="N32" s="150">
        <v>3.0</v>
      </c>
      <c r="O32" s="152">
        <v>12000.0</v>
      </c>
      <c r="P32" s="144">
        <f t="shared" si="5"/>
        <v>36000</v>
      </c>
      <c r="Q32" s="145">
        <f t="shared" si="6"/>
        <v>36000</v>
      </c>
      <c r="R32" s="146">
        <f t="shared" si="7"/>
        <v>36000</v>
      </c>
      <c r="S32" s="143">
        <f t="shared" si="8"/>
        <v>0</v>
      </c>
      <c r="T32" s="14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ht="30.0" customHeight="1">
      <c r="A33" s="140" t="s">
        <v>40</v>
      </c>
      <c r="B33" s="148" t="s">
        <v>56</v>
      </c>
      <c r="C33" s="149" t="s">
        <v>57</v>
      </c>
      <c r="D33" s="133" t="s">
        <v>43</v>
      </c>
      <c r="E33" s="142"/>
      <c r="G33" s="135"/>
      <c r="H33" s="142"/>
      <c r="K33" s="136">
        <v>3.0</v>
      </c>
      <c r="L33" s="152">
        <v>12000.0</v>
      </c>
      <c r="M33" s="143">
        <f t="shared" si="4"/>
        <v>36000</v>
      </c>
      <c r="N33" s="150">
        <v>3.0</v>
      </c>
      <c r="O33" s="152">
        <v>12000.0</v>
      </c>
      <c r="P33" s="138">
        <f t="shared" si="5"/>
        <v>36000</v>
      </c>
      <c r="Q33" s="145">
        <f t="shared" si="6"/>
        <v>36000</v>
      </c>
      <c r="R33" s="146">
        <f t="shared" si="7"/>
        <v>36000</v>
      </c>
      <c r="S33" s="143">
        <f t="shared" si="8"/>
        <v>0</v>
      </c>
      <c r="T33" s="14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ht="49.5" customHeight="1">
      <c r="A34" s="140" t="s">
        <v>40</v>
      </c>
      <c r="B34" s="151" t="s">
        <v>58</v>
      </c>
      <c r="C34" s="149" t="s">
        <v>59</v>
      </c>
      <c r="D34" s="133" t="s">
        <v>43</v>
      </c>
      <c r="E34" s="142"/>
      <c r="G34" s="135"/>
      <c r="H34" s="142"/>
      <c r="K34" s="136">
        <v>3.0</v>
      </c>
      <c r="L34" s="152">
        <v>9000.0</v>
      </c>
      <c r="M34" s="143">
        <f t="shared" si="4"/>
        <v>27000</v>
      </c>
      <c r="N34" s="150">
        <v>2.0</v>
      </c>
      <c r="O34" s="152">
        <v>9000.0</v>
      </c>
      <c r="P34" s="144">
        <f t="shared" si="5"/>
        <v>18000</v>
      </c>
      <c r="Q34" s="145">
        <f t="shared" si="6"/>
        <v>27000</v>
      </c>
      <c r="R34" s="146">
        <f t="shared" si="7"/>
        <v>18000</v>
      </c>
      <c r="S34" s="143">
        <f t="shared" si="8"/>
        <v>9000</v>
      </c>
      <c r="T34" s="147" t="s">
        <v>44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ht="48.0" customHeight="1">
      <c r="A35" s="140" t="s">
        <v>40</v>
      </c>
      <c r="B35" s="148" t="s">
        <v>60</v>
      </c>
      <c r="C35" s="149" t="s">
        <v>61</v>
      </c>
      <c r="D35" s="133" t="s">
        <v>43</v>
      </c>
      <c r="E35" s="142"/>
      <c r="G35" s="135"/>
      <c r="H35" s="142"/>
      <c r="K35" s="136">
        <v>3.0</v>
      </c>
      <c r="L35" s="152">
        <v>12000.0</v>
      </c>
      <c r="M35" s="143">
        <f t="shared" si="4"/>
        <v>36000</v>
      </c>
      <c r="N35" s="153">
        <v>2.5</v>
      </c>
      <c r="O35" s="152">
        <v>12000.0</v>
      </c>
      <c r="P35" s="138">
        <f t="shared" si="5"/>
        <v>30000</v>
      </c>
      <c r="Q35" s="145">
        <f t="shared" si="6"/>
        <v>36000</v>
      </c>
      <c r="R35" s="146">
        <f t="shared" si="7"/>
        <v>30000</v>
      </c>
      <c r="S35" s="143">
        <f t="shared" si="8"/>
        <v>6000</v>
      </c>
      <c r="T35" s="147" t="s">
        <v>44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ht="47.25" customHeight="1">
      <c r="A36" s="140" t="s">
        <v>40</v>
      </c>
      <c r="B36" s="151" t="s">
        <v>62</v>
      </c>
      <c r="C36" s="149" t="s">
        <v>63</v>
      </c>
      <c r="D36" s="133" t="s">
        <v>43</v>
      </c>
      <c r="E36" s="142"/>
      <c r="G36" s="135"/>
      <c r="H36" s="142"/>
      <c r="K36" s="136">
        <v>3.0</v>
      </c>
      <c r="L36" s="152">
        <v>9000.0</v>
      </c>
      <c r="M36" s="143">
        <f t="shared" si="4"/>
        <v>27000</v>
      </c>
      <c r="N36" s="150">
        <v>2.0</v>
      </c>
      <c r="O36" s="152">
        <v>9000.0</v>
      </c>
      <c r="P36" s="144">
        <f t="shared" si="5"/>
        <v>18000</v>
      </c>
      <c r="Q36" s="145">
        <f t="shared" si="6"/>
        <v>27000</v>
      </c>
      <c r="R36" s="146">
        <f t="shared" si="7"/>
        <v>18000</v>
      </c>
      <c r="S36" s="143">
        <f t="shared" si="8"/>
        <v>9000</v>
      </c>
      <c r="T36" s="147" t="s">
        <v>44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ht="53.25" customHeight="1">
      <c r="A37" s="154" t="s">
        <v>40</v>
      </c>
      <c r="B37" s="148" t="s">
        <v>64</v>
      </c>
      <c r="C37" s="155" t="s">
        <v>65</v>
      </c>
      <c r="D37" s="123" t="s">
        <v>43</v>
      </c>
      <c r="E37" s="142"/>
      <c r="G37" s="135"/>
      <c r="H37" s="142"/>
      <c r="K37" s="124">
        <v>3.0</v>
      </c>
      <c r="L37" s="156">
        <v>14169.0</v>
      </c>
      <c r="M37" s="126">
        <f t="shared" si="4"/>
        <v>42507</v>
      </c>
      <c r="N37" s="157">
        <v>2.0</v>
      </c>
      <c r="O37" s="156">
        <v>14169.0</v>
      </c>
      <c r="P37" s="127">
        <f t="shared" si="5"/>
        <v>28338</v>
      </c>
      <c r="Q37" s="158">
        <f t="shared" si="6"/>
        <v>42507</v>
      </c>
      <c r="R37" s="159">
        <f t="shared" si="7"/>
        <v>28338</v>
      </c>
      <c r="S37" s="160">
        <f t="shared" si="8"/>
        <v>14169</v>
      </c>
      <c r="T37" s="161" t="s">
        <v>44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ht="30.0" customHeight="1">
      <c r="A38" s="110" t="s">
        <v>37</v>
      </c>
      <c r="B38" s="111" t="s">
        <v>66</v>
      </c>
      <c r="C38" s="110" t="s">
        <v>67</v>
      </c>
      <c r="D38" s="112"/>
      <c r="E38" s="113"/>
      <c r="F38" s="114"/>
      <c r="G38" s="115"/>
      <c r="H38" s="113"/>
      <c r="I38" s="114"/>
      <c r="J38" s="115"/>
      <c r="K38" s="113"/>
      <c r="L38" s="114"/>
      <c r="M38" s="115">
        <f>SUM(M39)</f>
        <v>21000</v>
      </c>
      <c r="N38" s="113"/>
      <c r="O38" s="114"/>
      <c r="P38" s="116">
        <f t="shared" ref="P38:S38" si="9">SUM(P39)</f>
        <v>7000</v>
      </c>
      <c r="Q38" s="162">
        <f t="shared" si="9"/>
        <v>21000</v>
      </c>
      <c r="R38" s="115">
        <f t="shared" si="9"/>
        <v>7000</v>
      </c>
      <c r="S38" s="118">
        <f t="shared" si="9"/>
        <v>14000</v>
      </c>
      <c r="T38" s="119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ht="30.0" customHeight="1">
      <c r="A39" s="163" t="s">
        <v>40</v>
      </c>
      <c r="B39" s="121" t="s">
        <v>68</v>
      </c>
      <c r="C39" s="122" t="s">
        <v>69</v>
      </c>
      <c r="D39" s="123"/>
      <c r="E39" s="134" t="s">
        <v>49</v>
      </c>
      <c r="G39" s="135"/>
      <c r="H39" s="134" t="s">
        <v>49</v>
      </c>
      <c r="J39" s="135"/>
      <c r="K39" s="124">
        <v>3.0</v>
      </c>
      <c r="L39" s="125">
        <v>7000.0</v>
      </c>
      <c r="M39" s="126">
        <f>K39*L39</f>
        <v>21000</v>
      </c>
      <c r="N39" s="124">
        <v>1.0</v>
      </c>
      <c r="O39" s="125">
        <v>7000.0</v>
      </c>
      <c r="P39" s="127">
        <f>N39*O39</f>
        <v>7000</v>
      </c>
      <c r="Q39" s="128">
        <f>G39+M39</f>
        <v>21000</v>
      </c>
      <c r="R39" s="129">
        <f>J39+P39</f>
        <v>7000</v>
      </c>
      <c r="S39" s="126">
        <f>Q39-R39</f>
        <v>14000</v>
      </c>
      <c r="T39" s="130" t="s">
        <v>44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ht="30.0" customHeight="1">
      <c r="A40" s="164" t="s">
        <v>70</v>
      </c>
      <c r="B40" s="165"/>
      <c r="C40" s="166"/>
      <c r="D40" s="167"/>
      <c r="E40" s="168"/>
      <c r="F40" s="169"/>
      <c r="G40" s="170">
        <f>G26+G28+G38</f>
        <v>0</v>
      </c>
      <c r="H40" s="168"/>
      <c r="I40" s="169"/>
      <c r="J40" s="170">
        <f>J26+J28+J38</f>
        <v>0</v>
      </c>
      <c r="K40" s="168"/>
      <c r="L40" s="169"/>
      <c r="M40" s="171">
        <f>M26+M28+M38</f>
        <v>371028</v>
      </c>
      <c r="N40" s="172"/>
      <c r="O40" s="173"/>
      <c r="P40" s="174">
        <f t="shared" ref="P40:S40" si="10">P26+P28+P38</f>
        <v>278521</v>
      </c>
      <c r="Q40" s="175">
        <f t="shared" si="10"/>
        <v>371028</v>
      </c>
      <c r="R40" s="176">
        <f t="shared" si="10"/>
        <v>278521</v>
      </c>
      <c r="S40" s="171">
        <f t="shared" si="10"/>
        <v>92507</v>
      </c>
      <c r="T40" s="17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ht="30.0" customHeight="1">
      <c r="A41" s="110" t="s">
        <v>29</v>
      </c>
      <c r="B41" s="111" t="s">
        <v>71</v>
      </c>
      <c r="C41" s="110" t="s">
        <v>72</v>
      </c>
      <c r="D41" s="112"/>
      <c r="E41" s="113"/>
      <c r="F41" s="114"/>
      <c r="G41" s="178"/>
      <c r="H41" s="113"/>
      <c r="I41" s="114"/>
      <c r="J41" s="178"/>
      <c r="K41" s="113"/>
      <c r="L41" s="114"/>
      <c r="M41" s="178"/>
      <c r="N41" s="113"/>
      <c r="O41" s="114"/>
      <c r="P41" s="178"/>
      <c r="Q41" s="179"/>
      <c r="R41" s="180"/>
      <c r="S41" s="181"/>
      <c r="T41" s="11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</row>
    <row r="42" ht="45.75" customHeight="1">
      <c r="A42" s="120" t="s">
        <v>40</v>
      </c>
      <c r="B42" s="182" t="s">
        <v>73</v>
      </c>
      <c r="C42" s="132" t="s">
        <v>74</v>
      </c>
      <c r="D42" s="133"/>
      <c r="E42" s="136"/>
      <c r="F42" s="183">
        <v>0.22</v>
      </c>
      <c r="G42" s="88">
        <f t="shared" ref="G42:G43" si="11">E42*F42</f>
        <v>0</v>
      </c>
      <c r="H42" s="136"/>
      <c r="I42" s="183">
        <v>0.22</v>
      </c>
      <c r="J42" s="88">
        <f t="shared" ref="J42:J43" si="12">H42*I42</f>
        <v>0</v>
      </c>
      <c r="K42" s="136">
        <v>18000.0</v>
      </c>
      <c r="L42" s="183">
        <v>0.22</v>
      </c>
      <c r="M42" s="88">
        <f t="shared" ref="M42:M43" si="13">K42*L42</f>
        <v>3960</v>
      </c>
      <c r="N42" s="136">
        <v>6000.0</v>
      </c>
      <c r="O42" s="183">
        <v>0.22</v>
      </c>
      <c r="P42" s="138">
        <f t="shared" ref="P42:P43" si="14">N42*O42</f>
        <v>1320</v>
      </c>
      <c r="Q42" s="145">
        <f t="shared" ref="Q42:Q43" si="15">G42+M42</f>
        <v>3960</v>
      </c>
      <c r="R42" s="146">
        <f t="shared" ref="R42:R43" si="16">J42+P42</f>
        <v>1320</v>
      </c>
      <c r="S42" s="143">
        <f t="shared" ref="S42:S43" si="17">Q42-R42</f>
        <v>2640</v>
      </c>
      <c r="T42" s="139" t="s">
        <v>44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ht="41.25" customHeight="1">
      <c r="A43" s="154" t="s">
        <v>40</v>
      </c>
      <c r="B43" s="184" t="s">
        <v>75</v>
      </c>
      <c r="C43" s="122" t="s">
        <v>46</v>
      </c>
      <c r="D43" s="123"/>
      <c r="E43" s="124"/>
      <c r="F43" s="185">
        <v>0.22</v>
      </c>
      <c r="G43" s="126">
        <f t="shared" si="11"/>
        <v>0</v>
      </c>
      <c r="H43" s="124"/>
      <c r="I43" s="185">
        <v>0.22</v>
      </c>
      <c r="J43" s="126">
        <f t="shared" si="12"/>
        <v>0</v>
      </c>
      <c r="K43" s="124">
        <v>332028.0</v>
      </c>
      <c r="L43" s="185">
        <v>0.22</v>
      </c>
      <c r="M43" s="126">
        <f t="shared" si="13"/>
        <v>73046.16</v>
      </c>
      <c r="N43" s="124">
        <f>P28</f>
        <v>265521</v>
      </c>
      <c r="O43" s="185">
        <v>0.22</v>
      </c>
      <c r="P43" s="127">
        <f t="shared" si="14"/>
        <v>58414.62</v>
      </c>
      <c r="Q43" s="158">
        <f t="shared" si="15"/>
        <v>73046.16</v>
      </c>
      <c r="R43" s="159">
        <f t="shared" si="16"/>
        <v>58414.62</v>
      </c>
      <c r="S43" s="160">
        <f t="shared" si="17"/>
        <v>14631.54</v>
      </c>
      <c r="T43" s="130" t="s">
        <v>44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ht="30.0" customHeight="1">
      <c r="A44" s="164" t="s">
        <v>76</v>
      </c>
      <c r="B44" s="165"/>
      <c r="C44" s="166"/>
      <c r="D44" s="167"/>
      <c r="E44" s="168"/>
      <c r="F44" s="169"/>
      <c r="G44" s="170">
        <f>SUM(G42:G43)</f>
        <v>0</v>
      </c>
      <c r="H44" s="168"/>
      <c r="I44" s="169"/>
      <c r="J44" s="170">
        <f>SUM(J42:J43)</f>
        <v>0</v>
      </c>
      <c r="K44" s="168"/>
      <c r="L44" s="169"/>
      <c r="M44" s="171">
        <f>SUM(M42:M43)</f>
        <v>77006.16</v>
      </c>
      <c r="N44" s="172"/>
      <c r="O44" s="173"/>
      <c r="P44" s="174">
        <f t="shared" ref="P44:S44" si="18">SUM(P42:P43)</f>
        <v>59734.62</v>
      </c>
      <c r="Q44" s="175">
        <f t="shared" si="18"/>
        <v>77006.16</v>
      </c>
      <c r="R44" s="176">
        <f t="shared" si="18"/>
        <v>59734.62</v>
      </c>
      <c r="S44" s="171">
        <f t="shared" si="18"/>
        <v>17271.54</v>
      </c>
      <c r="T44" s="17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ht="30.0" customHeight="1">
      <c r="A45" s="110" t="s">
        <v>29</v>
      </c>
      <c r="B45" s="111" t="s">
        <v>77</v>
      </c>
      <c r="C45" s="110" t="s">
        <v>78</v>
      </c>
      <c r="D45" s="112"/>
      <c r="E45" s="113"/>
      <c r="F45" s="114"/>
      <c r="G45" s="178"/>
      <c r="H45" s="113"/>
      <c r="I45" s="114"/>
      <c r="J45" s="178"/>
      <c r="K45" s="113"/>
      <c r="L45" s="114"/>
      <c r="M45" s="178"/>
      <c r="N45" s="113"/>
      <c r="O45" s="114"/>
      <c r="P45" s="178"/>
      <c r="Q45" s="179"/>
      <c r="R45" s="180"/>
      <c r="S45" s="181"/>
      <c r="T45" s="11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</row>
    <row r="46" ht="30.0" customHeight="1">
      <c r="A46" s="120" t="s">
        <v>40</v>
      </c>
      <c r="B46" s="182" t="s">
        <v>79</v>
      </c>
      <c r="C46" s="186" t="s">
        <v>80</v>
      </c>
      <c r="D46" s="133" t="s">
        <v>43</v>
      </c>
      <c r="E46" s="136"/>
      <c r="F46" s="137"/>
      <c r="G46" s="88">
        <f t="shared" ref="G46:G48" si="19">E46*F46</f>
        <v>0</v>
      </c>
      <c r="H46" s="136"/>
      <c r="I46" s="137"/>
      <c r="J46" s="88">
        <f t="shared" ref="J46:J48" si="20">H46*I46</f>
        <v>0</v>
      </c>
      <c r="K46" s="136"/>
      <c r="L46" s="137"/>
      <c r="M46" s="88">
        <f t="shared" ref="M46:M48" si="21">K46*L46</f>
        <v>0</v>
      </c>
      <c r="N46" s="136"/>
      <c r="O46" s="137"/>
      <c r="P46" s="138">
        <f t="shared" ref="P46:P48" si="22">N46*O46</f>
        <v>0</v>
      </c>
      <c r="Q46" s="145">
        <f t="shared" ref="Q46:Q48" si="23">G46+M46</f>
        <v>0</v>
      </c>
      <c r="R46" s="146">
        <f t="shared" ref="R46:R48" si="24">J46+P46</f>
        <v>0</v>
      </c>
      <c r="S46" s="143">
        <f t="shared" ref="S46:S48" si="25">Q46-R46</f>
        <v>0</v>
      </c>
      <c r="T46" s="13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ht="30.0" customHeight="1">
      <c r="A47" s="140" t="s">
        <v>40</v>
      </c>
      <c r="B47" s="141" t="s">
        <v>81</v>
      </c>
      <c r="C47" s="186" t="s">
        <v>80</v>
      </c>
      <c r="D47" s="133" t="s">
        <v>43</v>
      </c>
      <c r="E47" s="136"/>
      <c r="F47" s="137"/>
      <c r="G47" s="88">
        <f t="shared" si="19"/>
        <v>0</v>
      </c>
      <c r="H47" s="136"/>
      <c r="I47" s="137"/>
      <c r="J47" s="88">
        <f t="shared" si="20"/>
        <v>0</v>
      </c>
      <c r="K47" s="136"/>
      <c r="L47" s="137"/>
      <c r="M47" s="88">
        <f t="shared" si="21"/>
        <v>0</v>
      </c>
      <c r="N47" s="136"/>
      <c r="O47" s="137"/>
      <c r="P47" s="138">
        <f t="shared" si="22"/>
        <v>0</v>
      </c>
      <c r="Q47" s="145">
        <f t="shared" si="23"/>
        <v>0</v>
      </c>
      <c r="R47" s="146">
        <f t="shared" si="24"/>
        <v>0</v>
      </c>
      <c r="S47" s="143">
        <f t="shared" si="25"/>
        <v>0</v>
      </c>
      <c r="T47" s="139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ht="30.0" customHeight="1">
      <c r="A48" s="154" t="s">
        <v>40</v>
      </c>
      <c r="B48" s="184" t="s">
        <v>82</v>
      </c>
      <c r="C48" s="186" t="s">
        <v>80</v>
      </c>
      <c r="D48" s="123" t="s">
        <v>43</v>
      </c>
      <c r="E48" s="124"/>
      <c r="F48" s="125"/>
      <c r="G48" s="126">
        <f t="shared" si="19"/>
        <v>0</v>
      </c>
      <c r="H48" s="124"/>
      <c r="I48" s="125"/>
      <c r="J48" s="126">
        <f t="shared" si="20"/>
        <v>0</v>
      </c>
      <c r="K48" s="124"/>
      <c r="L48" s="125"/>
      <c r="M48" s="126">
        <f t="shared" si="21"/>
        <v>0</v>
      </c>
      <c r="N48" s="124"/>
      <c r="O48" s="125"/>
      <c r="P48" s="127">
        <f t="shared" si="22"/>
        <v>0</v>
      </c>
      <c r="Q48" s="145">
        <f t="shared" si="23"/>
        <v>0</v>
      </c>
      <c r="R48" s="146">
        <f t="shared" si="24"/>
        <v>0</v>
      </c>
      <c r="S48" s="143">
        <f t="shared" si="25"/>
        <v>0</v>
      </c>
      <c r="T48" s="130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ht="30.0" customHeight="1">
      <c r="A49" s="164" t="s">
        <v>83</v>
      </c>
      <c r="B49" s="165"/>
      <c r="C49" s="166"/>
      <c r="D49" s="167"/>
      <c r="E49" s="168"/>
      <c r="F49" s="169"/>
      <c r="G49" s="170">
        <f>SUM(G46:G48)</f>
        <v>0</v>
      </c>
      <c r="H49" s="168"/>
      <c r="I49" s="169"/>
      <c r="J49" s="170">
        <f>SUM(J46:J48)</f>
        <v>0</v>
      </c>
      <c r="K49" s="168"/>
      <c r="L49" s="169"/>
      <c r="M49" s="170">
        <f>SUM(M46:M48)</f>
        <v>0</v>
      </c>
      <c r="N49" s="168"/>
      <c r="O49" s="169"/>
      <c r="P49" s="187">
        <f t="shared" ref="P49:S49" si="26">SUM(P46:P48)</f>
        <v>0</v>
      </c>
      <c r="Q49" s="188">
        <f t="shared" si="26"/>
        <v>0</v>
      </c>
      <c r="R49" s="189">
        <f t="shared" si="26"/>
        <v>0</v>
      </c>
      <c r="S49" s="190">
        <f t="shared" si="26"/>
        <v>0</v>
      </c>
      <c r="T49" s="17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ht="30.0" customHeight="1">
      <c r="A50" s="110" t="s">
        <v>29</v>
      </c>
      <c r="B50" s="111" t="s">
        <v>84</v>
      </c>
      <c r="C50" s="191" t="s">
        <v>85</v>
      </c>
      <c r="D50" s="112"/>
      <c r="E50" s="113"/>
      <c r="F50" s="114"/>
      <c r="G50" s="178"/>
      <c r="H50" s="113"/>
      <c r="I50" s="114"/>
      <c r="J50" s="178"/>
      <c r="K50" s="113"/>
      <c r="L50" s="114"/>
      <c r="M50" s="178"/>
      <c r="N50" s="113"/>
      <c r="O50" s="114"/>
      <c r="P50" s="178"/>
      <c r="Q50" s="192"/>
      <c r="R50" s="193"/>
      <c r="S50" s="194"/>
      <c r="T50" s="11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</row>
    <row r="51" ht="30.0" customHeight="1">
      <c r="A51" s="120" t="s">
        <v>40</v>
      </c>
      <c r="B51" s="182" t="s">
        <v>86</v>
      </c>
      <c r="C51" s="186" t="s">
        <v>87</v>
      </c>
      <c r="D51" s="133" t="s">
        <v>43</v>
      </c>
      <c r="E51" s="136"/>
      <c r="F51" s="137"/>
      <c r="G51" s="88">
        <f t="shared" ref="G51:G54" si="27">E51*F51</f>
        <v>0</v>
      </c>
      <c r="H51" s="136"/>
      <c r="I51" s="137"/>
      <c r="J51" s="88">
        <f t="shared" ref="J51:J54" si="28">H51*I51</f>
        <v>0</v>
      </c>
      <c r="K51" s="136"/>
      <c r="L51" s="137"/>
      <c r="M51" s="88">
        <f t="shared" ref="M51:M54" si="29">K51*L51</f>
        <v>0</v>
      </c>
      <c r="N51" s="136"/>
      <c r="O51" s="137"/>
      <c r="P51" s="138">
        <f t="shared" ref="P51:P54" si="30">N51*O51</f>
        <v>0</v>
      </c>
      <c r="Q51" s="145">
        <f t="shared" ref="Q51:Q54" si="31">G51+M51</f>
        <v>0</v>
      </c>
      <c r="R51" s="146">
        <f t="shared" ref="R51:R54" si="32">J51+P51</f>
        <v>0</v>
      </c>
      <c r="S51" s="143">
        <f t="shared" ref="S51:S54" si="33">Q51-R51</f>
        <v>0</v>
      </c>
      <c r="T51" s="139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ht="30.0" customHeight="1">
      <c r="A52" s="140" t="s">
        <v>40</v>
      </c>
      <c r="B52" s="184" t="s">
        <v>88</v>
      </c>
      <c r="C52" s="186" t="s">
        <v>89</v>
      </c>
      <c r="D52" s="133" t="s">
        <v>43</v>
      </c>
      <c r="E52" s="136"/>
      <c r="F52" s="137"/>
      <c r="G52" s="88">
        <f t="shared" si="27"/>
        <v>0</v>
      </c>
      <c r="H52" s="136"/>
      <c r="I52" s="137"/>
      <c r="J52" s="88">
        <f t="shared" si="28"/>
        <v>0</v>
      </c>
      <c r="K52" s="136"/>
      <c r="L52" s="137"/>
      <c r="M52" s="88">
        <f t="shared" si="29"/>
        <v>0</v>
      </c>
      <c r="N52" s="136"/>
      <c r="O52" s="137"/>
      <c r="P52" s="138">
        <f t="shared" si="30"/>
        <v>0</v>
      </c>
      <c r="Q52" s="145">
        <f t="shared" si="31"/>
        <v>0</v>
      </c>
      <c r="R52" s="146">
        <f t="shared" si="32"/>
        <v>0</v>
      </c>
      <c r="S52" s="143">
        <f t="shared" si="33"/>
        <v>0</v>
      </c>
      <c r="T52" s="13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ht="30.0" customHeight="1">
      <c r="A53" s="140" t="s">
        <v>40</v>
      </c>
      <c r="B53" s="141" t="s">
        <v>90</v>
      </c>
      <c r="C53" s="195" t="s">
        <v>91</v>
      </c>
      <c r="D53" s="133" t="s">
        <v>43</v>
      </c>
      <c r="E53" s="136"/>
      <c r="F53" s="137"/>
      <c r="G53" s="88">
        <f t="shared" si="27"/>
        <v>0</v>
      </c>
      <c r="H53" s="136"/>
      <c r="I53" s="137"/>
      <c r="J53" s="88">
        <f t="shared" si="28"/>
        <v>0</v>
      </c>
      <c r="K53" s="136"/>
      <c r="L53" s="137"/>
      <c r="M53" s="88">
        <f t="shared" si="29"/>
        <v>0</v>
      </c>
      <c r="N53" s="136"/>
      <c r="O53" s="137"/>
      <c r="P53" s="138">
        <f t="shared" si="30"/>
        <v>0</v>
      </c>
      <c r="Q53" s="145">
        <f t="shared" si="31"/>
        <v>0</v>
      </c>
      <c r="R53" s="146">
        <f t="shared" si="32"/>
        <v>0</v>
      </c>
      <c r="S53" s="143">
        <f t="shared" si="33"/>
        <v>0</v>
      </c>
      <c r="T53" s="139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ht="45.75" customHeight="1">
      <c r="A54" s="154" t="s">
        <v>40</v>
      </c>
      <c r="B54" s="141" t="s">
        <v>92</v>
      </c>
      <c r="C54" s="196" t="s">
        <v>93</v>
      </c>
      <c r="D54" s="123" t="s">
        <v>43</v>
      </c>
      <c r="E54" s="124"/>
      <c r="F54" s="125"/>
      <c r="G54" s="126">
        <f t="shared" si="27"/>
        <v>0</v>
      </c>
      <c r="H54" s="124"/>
      <c r="I54" s="125"/>
      <c r="J54" s="126">
        <f t="shared" si="28"/>
        <v>0</v>
      </c>
      <c r="K54" s="124"/>
      <c r="L54" s="125"/>
      <c r="M54" s="126">
        <f t="shared" si="29"/>
        <v>0</v>
      </c>
      <c r="N54" s="124"/>
      <c r="O54" s="125"/>
      <c r="P54" s="127">
        <f t="shared" si="30"/>
        <v>0</v>
      </c>
      <c r="Q54" s="145">
        <f t="shared" si="31"/>
        <v>0</v>
      </c>
      <c r="R54" s="146">
        <f t="shared" si="32"/>
        <v>0</v>
      </c>
      <c r="S54" s="143">
        <f t="shared" si="33"/>
        <v>0</v>
      </c>
      <c r="T54" s="130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ht="30.0" customHeight="1">
      <c r="A55" s="197" t="s">
        <v>94</v>
      </c>
      <c r="B55" s="165"/>
      <c r="C55" s="166"/>
      <c r="D55" s="167"/>
      <c r="E55" s="168"/>
      <c r="F55" s="169"/>
      <c r="G55" s="170">
        <f>SUM(G51:G54)</f>
        <v>0</v>
      </c>
      <c r="H55" s="168"/>
      <c r="I55" s="169"/>
      <c r="J55" s="170">
        <f>SUM(J51:J54)</f>
        <v>0</v>
      </c>
      <c r="K55" s="168"/>
      <c r="L55" s="169"/>
      <c r="M55" s="170">
        <f>SUM(M51:M54)</f>
        <v>0</v>
      </c>
      <c r="N55" s="168"/>
      <c r="O55" s="169"/>
      <c r="P55" s="187">
        <f t="shared" ref="P55:S55" si="34">SUM(P51:P54)</f>
        <v>0</v>
      </c>
      <c r="Q55" s="188">
        <f t="shared" si="34"/>
        <v>0</v>
      </c>
      <c r="R55" s="189">
        <f t="shared" si="34"/>
        <v>0</v>
      </c>
      <c r="S55" s="190">
        <f t="shared" si="34"/>
        <v>0</v>
      </c>
      <c r="T55" s="17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ht="30.0" customHeight="1">
      <c r="A56" s="110" t="s">
        <v>29</v>
      </c>
      <c r="B56" s="111" t="s">
        <v>95</v>
      </c>
      <c r="C56" s="110" t="s">
        <v>96</v>
      </c>
      <c r="D56" s="112"/>
      <c r="E56" s="113"/>
      <c r="F56" s="114"/>
      <c r="G56" s="178"/>
      <c r="H56" s="113"/>
      <c r="I56" s="114"/>
      <c r="J56" s="178"/>
      <c r="K56" s="113"/>
      <c r="L56" s="114"/>
      <c r="M56" s="178"/>
      <c r="N56" s="113"/>
      <c r="O56" s="114"/>
      <c r="P56" s="178"/>
      <c r="Q56" s="192"/>
      <c r="R56" s="193"/>
      <c r="S56" s="194"/>
      <c r="T56" s="11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</row>
    <row r="57" ht="30.0" customHeight="1">
      <c r="A57" s="120" t="s">
        <v>40</v>
      </c>
      <c r="B57" s="182" t="s">
        <v>97</v>
      </c>
      <c r="C57" s="198" t="s">
        <v>98</v>
      </c>
      <c r="D57" s="133" t="s">
        <v>43</v>
      </c>
      <c r="E57" s="136"/>
      <c r="F57" s="137"/>
      <c r="G57" s="88">
        <f t="shared" ref="G57:G59" si="35">E57*F57</f>
        <v>0</v>
      </c>
      <c r="H57" s="136"/>
      <c r="I57" s="137"/>
      <c r="J57" s="88">
        <f t="shared" ref="J57:J59" si="36">H57*I57</f>
        <v>0</v>
      </c>
      <c r="K57" s="136"/>
      <c r="L57" s="137"/>
      <c r="M57" s="88">
        <f t="shared" ref="M57:M59" si="37">K57*L57</f>
        <v>0</v>
      </c>
      <c r="N57" s="136"/>
      <c r="O57" s="137"/>
      <c r="P57" s="138">
        <f t="shared" ref="P57:P59" si="38">N57*O57</f>
        <v>0</v>
      </c>
      <c r="Q57" s="145">
        <f t="shared" ref="Q57:Q59" si="39">G57+M57</f>
        <v>0</v>
      </c>
      <c r="R57" s="146">
        <f t="shared" ref="R57:R59" si="40">J57+P57</f>
        <v>0</v>
      </c>
      <c r="S57" s="143">
        <f t="shared" ref="S57:S59" si="41">Q57-R57</f>
        <v>0</v>
      </c>
      <c r="T57" s="139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ht="30.0" customHeight="1">
      <c r="A58" s="140" t="s">
        <v>40</v>
      </c>
      <c r="B58" s="141" t="s">
        <v>99</v>
      </c>
      <c r="C58" s="198" t="s">
        <v>100</v>
      </c>
      <c r="D58" s="133" t="s">
        <v>43</v>
      </c>
      <c r="E58" s="136"/>
      <c r="F58" s="137"/>
      <c r="G58" s="88">
        <f t="shared" si="35"/>
        <v>0</v>
      </c>
      <c r="H58" s="136"/>
      <c r="I58" s="137"/>
      <c r="J58" s="88">
        <f t="shared" si="36"/>
        <v>0</v>
      </c>
      <c r="K58" s="136"/>
      <c r="L58" s="137"/>
      <c r="M58" s="88">
        <f t="shared" si="37"/>
        <v>0</v>
      </c>
      <c r="N58" s="136"/>
      <c r="O58" s="137"/>
      <c r="P58" s="138">
        <f t="shared" si="38"/>
        <v>0</v>
      </c>
      <c r="Q58" s="145">
        <f t="shared" si="39"/>
        <v>0</v>
      </c>
      <c r="R58" s="146">
        <f t="shared" si="40"/>
        <v>0</v>
      </c>
      <c r="S58" s="143">
        <f t="shared" si="41"/>
        <v>0</v>
      </c>
      <c r="T58" s="139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ht="30.0" customHeight="1">
      <c r="A59" s="154" t="s">
        <v>40</v>
      </c>
      <c r="B59" s="184" t="s">
        <v>101</v>
      </c>
      <c r="C59" s="199" t="s">
        <v>102</v>
      </c>
      <c r="D59" s="123" t="s">
        <v>43</v>
      </c>
      <c r="E59" s="124"/>
      <c r="F59" s="125"/>
      <c r="G59" s="126">
        <f t="shared" si="35"/>
        <v>0</v>
      </c>
      <c r="H59" s="124"/>
      <c r="I59" s="125"/>
      <c r="J59" s="126">
        <f t="shared" si="36"/>
        <v>0</v>
      </c>
      <c r="K59" s="124"/>
      <c r="L59" s="125"/>
      <c r="M59" s="126">
        <f t="shared" si="37"/>
        <v>0</v>
      </c>
      <c r="N59" s="124"/>
      <c r="O59" s="125"/>
      <c r="P59" s="127">
        <f t="shared" si="38"/>
        <v>0</v>
      </c>
      <c r="Q59" s="145">
        <f t="shared" si="39"/>
        <v>0</v>
      </c>
      <c r="R59" s="146">
        <f t="shared" si="40"/>
        <v>0</v>
      </c>
      <c r="S59" s="143">
        <f t="shared" si="41"/>
        <v>0</v>
      </c>
      <c r="T59" s="130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ht="30.0" customHeight="1">
      <c r="A60" s="164" t="s">
        <v>103</v>
      </c>
      <c r="B60" s="165"/>
      <c r="C60" s="166"/>
      <c r="D60" s="167"/>
      <c r="E60" s="168"/>
      <c r="F60" s="169"/>
      <c r="G60" s="170">
        <f>SUM(G57:G59)</f>
        <v>0</v>
      </c>
      <c r="H60" s="168"/>
      <c r="I60" s="169"/>
      <c r="J60" s="170">
        <f>SUM(J57:J59)</f>
        <v>0</v>
      </c>
      <c r="K60" s="168"/>
      <c r="L60" s="169"/>
      <c r="M60" s="170">
        <f>SUM(M57:M59)</f>
        <v>0</v>
      </c>
      <c r="N60" s="168"/>
      <c r="O60" s="169"/>
      <c r="P60" s="187">
        <f t="shared" ref="P60:S60" si="42">SUM(P57:P59)</f>
        <v>0</v>
      </c>
      <c r="Q60" s="188">
        <f t="shared" si="42"/>
        <v>0</v>
      </c>
      <c r="R60" s="189">
        <f t="shared" si="42"/>
        <v>0</v>
      </c>
      <c r="S60" s="190">
        <f t="shared" si="42"/>
        <v>0</v>
      </c>
      <c r="T60" s="17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ht="30.0" customHeight="1">
      <c r="A61" s="110" t="s">
        <v>29</v>
      </c>
      <c r="B61" s="111" t="s">
        <v>104</v>
      </c>
      <c r="C61" s="110" t="s">
        <v>105</v>
      </c>
      <c r="D61" s="112"/>
      <c r="E61" s="113"/>
      <c r="F61" s="114"/>
      <c r="G61" s="178"/>
      <c r="H61" s="113"/>
      <c r="I61" s="114"/>
      <c r="J61" s="178"/>
      <c r="K61" s="113"/>
      <c r="L61" s="114"/>
      <c r="M61" s="178"/>
      <c r="N61" s="113"/>
      <c r="O61" s="114"/>
      <c r="P61" s="178"/>
      <c r="Q61" s="192"/>
      <c r="R61" s="193"/>
      <c r="S61" s="194"/>
      <c r="T61" s="11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</row>
    <row r="62" ht="30.0" customHeight="1">
      <c r="A62" s="120" t="s">
        <v>40</v>
      </c>
      <c r="B62" s="182" t="s">
        <v>106</v>
      </c>
      <c r="C62" s="198" t="s">
        <v>107</v>
      </c>
      <c r="D62" s="133" t="s">
        <v>108</v>
      </c>
      <c r="E62" s="136"/>
      <c r="F62" s="137"/>
      <c r="G62" s="88">
        <f t="shared" ref="G62:G64" si="43">E62*F62</f>
        <v>0</v>
      </c>
      <c r="H62" s="136"/>
      <c r="I62" s="137"/>
      <c r="J62" s="88">
        <f t="shared" ref="J62:J64" si="44">H62*I62</f>
        <v>0</v>
      </c>
      <c r="K62" s="136"/>
      <c r="L62" s="137"/>
      <c r="M62" s="88">
        <f t="shared" ref="M62:M64" si="45">K62*L62</f>
        <v>0</v>
      </c>
      <c r="N62" s="136"/>
      <c r="O62" s="137"/>
      <c r="P62" s="138">
        <f t="shared" ref="P62:P64" si="46">N62*O62</f>
        <v>0</v>
      </c>
      <c r="Q62" s="145">
        <f t="shared" ref="Q62:Q64" si="47">G62+M62</f>
        <v>0</v>
      </c>
      <c r="R62" s="146">
        <f t="shared" ref="R62:R64" si="48">J62+P62</f>
        <v>0</v>
      </c>
      <c r="S62" s="143">
        <f t="shared" ref="S62:S64" si="49">Q62-R62</f>
        <v>0</v>
      </c>
      <c r="T62" s="139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ht="30.0" customHeight="1">
      <c r="A63" s="140" t="s">
        <v>40</v>
      </c>
      <c r="B63" s="141" t="s">
        <v>109</v>
      </c>
      <c r="C63" s="198" t="s">
        <v>107</v>
      </c>
      <c r="D63" s="133" t="s">
        <v>108</v>
      </c>
      <c r="E63" s="136"/>
      <c r="F63" s="137"/>
      <c r="G63" s="88">
        <f t="shared" si="43"/>
        <v>0</v>
      </c>
      <c r="H63" s="136"/>
      <c r="I63" s="137"/>
      <c r="J63" s="88">
        <f t="shared" si="44"/>
        <v>0</v>
      </c>
      <c r="K63" s="136"/>
      <c r="L63" s="137"/>
      <c r="M63" s="88">
        <f t="shared" si="45"/>
        <v>0</v>
      </c>
      <c r="N63" s="136"/>
      <c r="O63" s="137"/>
      <c r="P63" s="138">
        <f t="shared" si="46"/>
        <v>0</v>
      </c>
      <c r="Q63" s="145">
        <f t="shared" si="47"/>
        <v>0</v>
      </c>
      <c r="R63" s="146">
        <f t="shared" si="48"/>
        <v>0</v>
      </c>
      <c r="S63" s="143">
        <f t="shared" si="49"/>
        <v>0</v>
      </c>
      <c r="T63" s="139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ht="30.0" customHeight="1">
      <c r="A64" s="154" t="s">
        <v>40</v>
      </c>
      <c r="B64" s="184" t="s">
        <v>110</v>
      </c>
      <c r="C64" s="199" t="s">
        <v>107</v>
      </c>
      <c r="D64" s="123" t="s">
        <v>108</v>
      </c>
      <c r="E64" s="124"/>
      <c r="F64" s="125"/>
      <c r="G64" s="126">
        <f t="shared" si="43"/>
        <v>0</v>
      </c>
      <c r="H64" s="124"/>
      <c r="I64" s="125"/>
      <c r="J64" s="126">
        <f t="shared" si="44"/>
        <v>0</v>
      </c>
      <c r="K64" s="124"/>
      <c r="L64" s="125"/>
      <c r="M64" s="126">
        <f t="shared" si="45"/>
        <v>0</v>
      </c>
      <c r="N64" s="124"/>
      <c r="O64" s="125"/>
      <c r="P64" s="127">
        <f t="shared" si="46"/>
        <v>0</v>
      </c>
      <c r="Q64" s="145">
        <f t="shared" si="47"/>
        <v>0</v>
      </c>
      <c r="R64" s="146">
        <f t="shared" si="48"/>
        <v>0</v>
      </c>
      <c r="S64" s="143">
        <f t="shared" si="49"/>
        <v>0</v>
      </c>
      <c r="T64" s="130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ht="30.0" customHeight="1">
      <c r="A65" s="164" t="s">
        <v>111</v>
      </c>
      <c r="B65" s="165"/>
      <c r="C65" s="166"/>
      <c r="D65" s="167"/>
      <c r="E65" s="168"/>
      <c r="F65" s="169"/>
      <c r="G65" s="170">
        <f>SUM(G62:G64)</f>
        <v>0</v>
      </c>
      <c r="H65" s="168"/>
      <c r="I65" s="169"/>
      <c r="J65" s="170">
        <f>SUM(J62:J64)</f>
        <v>0</v>
      </c>
      <c r="K65" s="168"/>
      <c r="L65" s="169"/>
      <c r="M65" s="170">
        <f>SUM(M62:M64)</f>
        <v>0</v>
      </c>
      <c r="N65" s="168"/>
      <c r="O65" s="169"/>
      <c r="P65" s="187">
        <f t="shared" ref="P65:S65" si="50">SUM(P62:P64)</f>
        <v>0</v>
      </c>
      <c r="Q65" s="188">
        <f t="shared" si="50"/>
        <v>0</v>
      </c>
      <c r="R65" s="189">
        <f t="shared" si="50"/>
        <v>0</v>
      </c>
      <c r="S65" s="190">
        <f t="shared" si="50"/>
        <v>0</v>
      </c>
      <c r="T65" s="17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ht="42.0" customHeight="1">
      <c r="A66" s="110" t="s">
        <v>29</v>
      </c>
      <c r="B66" s="111" t="s">
        <v>112</v>
      </c>
      <c r="C66" s="191" t="s">
        <v>113</v>
      </c>
      <c r="D66" s="112"/>
      <c r="E66" s="113"/>
      <c r="F66" s="114"/>
      <c r="G66" s="178"/>
      <c r="H66" s="113"/>
      <c r="I66" s="114"/>
      <c r="J66" s="178"/>
      <c r="K66" s="113"/>
      <c r="L66" s="114"/>
      <c r="M66" s="178"/>
      <c r="N66" s="113"/>
      <c r="O66" s="114"/>
      <c r="P66" s="178"/>
      <c r="Q66" s="192"/>
      <c r="R66" s="193"/>
      <c r="S66" s="194"/>
      <c r="T66" s="11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</row>
    <row r="67" ht="30.0" customHeight="1">
      <c r="A67" s="120" t="s">
        <v>40</v>
      </c>
      <c r="B67" s="182" t="s">
        <v>114</v>
      </c>
      <c r="C67" s="198" t="s">
        <v>115</v>
      </c>
      <c r="D67" s="133" t="s">
        <v>43</v>
      </c>
      <c r="E67" s="136"/>
      <c r="F67" s="137"/>
      <c r="G67" s="88">
        <f t="shared" ref="G67:G69" si="51">E67*F67</f>
        <v>0</v>
      </c>
      <c r="H67" s="136"/>
      <c r="I67" s="137"/>
      <c r="J67" s="88">
        <f t="shared" ref="J67:J69" si="52">H67*I67</f>
        <v>0</v>
      </c>
      <c r="K67" s="136"/>
      <c r="L67" s="137"/>
      <c r="M67" s="88">
        <f t="shared" ref="M67:M69" si="53">K67*L67</f>
        <v>0</v>
      </c>
      <c r="N67" s="136"/>
      <c r="O67" s="137"/>
      <c r="P67" s="138">
        <f t="shared" ref="P67:P69" si="54">N67*O67</f>
        <v>0</v>
      </c>
      <c r="Q67" s="145">
        <f t="shared" ref="Q67:Q69" si="55">G67+M67</f>
        <v>0</v>
      </c>
      <c r="R67" s="146">
        <f t="shared" ref="R67:R69" si="56">J67+P67</f>
        <v>0</v>
      </c>
      <c r="S67" s="143">
        <f t="shared" ref="S67:S69" si="57">Q67-R67</f>
        <v>0</v>
      </c>
      <c r="T67" s="139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ht="30.0" customHeight="1">
      <c r="A68" s="140" t="s">
        <v>40</v>
      </c>
      <c r="B68" s="141" t="s">
        <v>116</v>
      </c>
      <c r="C68" s="198" t="s">
        <v>117</v>
      </c>
      <c r="D68" s="133" t="s">
        <v>43</v>
      </c>
      <c r="E68" s="136"/>
      <c r="F68" s="137"/>
      <c r="G68" s="88">
        <f t="shared" si="51"/>
        <v>0</v>
      </c>
      <c r="H68" s="136"/>
      <c r="I68" s="137"/>
      <c r="J68" s="88">
        <f t="shared" si="52"/>
        <v>0</v>
      </c>
      <c r="K68" s="136"/>
      <c r="L68" s="137"/>
      <c r="M68" s="88">
        <f t="shared" si="53"/>
        <v>0</v>
      </c>
      <c r="N68" s="136"/>
      <c r="O68" s="137"/>
      <c r="P68" s="138">
        <f t="shared" si="54"/>
        <v>0</v>
      </c>
      <c r="Q68" s="145">
        <f t="shared" si="55"/>
        <v>0</v>
      </c>
      <c r="R68" s="146">
        <f t="shared" si="56"/>
        <v>0</v>
      </c>
      <c r="S68" s="143">
        <f t="shared" si="57"/>
        <v>0</v>
      </c>
      <c r="T68" s="139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ht="30.0" customHeight="1">
      <c r="A69" s="154" t="s">
        <v>40</v>
      </c>
      <c r="B69" s="184" t="s">
        <v>118</v>
      </c>
      <c r="C69" s="199" t="s">
        <v>119</v>
      </c>
      <c r="D69" s="123" t="s">
        <v>43</v>
      </c>
      <c r="E69" s="124"/>
      <c r="F69" s="125"/>
      <c r="G69" s="126">
        <f t="shared" si="51"/>
        <v>0</v>
      </c>
      <c r="H69" s="124"/>
      <c r="I69" s="125"/>
      <c r="J69" s="126">
        <f t="shared" si="52"/>
        <v>0</v>
      </c>
      <c r="K69" s="124"/>
      <c r="L69" s="125"/>
      <c r="M69" s="126">
        <f t="shared" si="53"/>
        <v>0</v>
      </c>
      <c r="N69" s="124"/>
      <c r="O69" s="125"/>
      <c r="P69" s="127">
        <f t="shared" si="54"/>
        <v>0</v>
      </c>
      <c r="Q69" s="145">
        <f t="shared" si="55"/>
        <v>0</v>
      </c>
      <c r="R69" s="146">
        <f t="shared" si="56"/>
        <v>0</v>
      </c>
      <c r="S69" s="143">
        <f t="shared" si="57"/>
        <v>0</v>
      </c>
      <c r="T69" s="130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ht="30.0" customHeight="1">
      <c r="A70" s="164" t="s">
        <v>120</v>
      </c>
      <c r="B70" s="165"/>
      <c r="C70" s="166"/>
      <c r="D70" s="167"/>
      <c r="E70" s="168"/>
      <c r="F70" s="169"/>
      <c r="G70" s="170">
        <f>SUM(G67:G69)</f>
        <v>0</v>
      </c>
      <c r="H70" s="168"/>
      <c r="I70" s="169"/>
      <c r="J70" s="170">
        <f>SUM(J67:J69)</f>
        <v>0</v>
      </c>
      <c r="K70" s="168"/>
      <c r="L70" s="169"/>
      <c r="M70" s="170">
        <f>SUM(M67:M69)</f>
        <v>0</v>
      </c>
      <c r="N70" s="168"/>
      <c r="O70" s="169"/>
      <c r="P70" s="187">
        <f t="shared" ref="P70:S70" si="58">SUM(P67:P69)</f>
        <v>0</v>
      </c>
      <c r="Q70" s="200">
        <f t="shared" si="58"/>
        <v>0</v>
      </c>
      <c r="R70" s="201">
        <f t="shared" si="58"/>
        <v>0</v>
      </c>
      <c r="S70" s="202">
        <f t="shared" si="58"/>
        <v>0</v>
      </c>
      <c r="T70" s="17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ht="30.0" customHeight="1">
      <c r="A71" s="110" t="s">
        <v>29</v>
      </c>
      <c r="B71" s="111" t="s">
        <v>121</v>
      </c>
      <c r="C71" s="191" t="s">
        <v>122</v>
      </c>
      <c r="D71" s="112"/>
      <c r="E71" s="113"/>
      <c r="F71" s="114"/>
      <c r="G71" s="178"/>
      <c r="H71" s="113"/>
      <c r="I71" s="114"/>
      <c r="J71" s="178"/>
      <c r="K71" s="113"/>
      <c r="L71" s="114"/>
      <c r="M71" s="178"/>
      <c r="N71" s="113"/>
      <c r="O71" s="114"/>
      <c r="P71" s="178"/>
      <c r="Q71" s="162"/>
      <c r="R71" s="115"/>
      <c r="S71" s="118"/>
      <c r="T71" s="11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</row>
    <row r="72" ht="46.5" customHeight="1">
      <c r="A72" s="120" t="s">
        <v>40</v>
      </c>
      <c r="B72" s="182" t="s">
        <v>123</v>
      </c>
      <c r="C72" s="196" t="s">
        <v>124</v>
      </c>
      <c r="D72" s="133"/>
      <c r="E72" s="136"/>
      <c r="F72" s="137"/>
      <c r="G72" s="88">
        <f t="shared" ref="G72:G74" si="59">E72*F72</f>
        <v>0</v>
      </c>
      <c r="H72" s="136"/>
      <c r="I72" s="137"/>
      <c r="J72" s="88">
        <f t="shared" ref="J72:J74" si="60">H72*I72</f>
        <v>0</v>
      </c>
      <c r="K72" s="136">
        <v>3.0</v>
      </c>
      <c r="L72" s="137">
        <v>1500.0</v>
      </c>
      <c r="M72" s="88">
        <f t="shared" ref="M72:M74" si="61">K72*L72</f>
        <v>4500</v>
      </c>
      <c r="N72" s="136">
        <v>1.0</v>
      </c>
      <c r="O72" s="137">
        <v>174.9</v>
      </c>
      <c r="P72" s="138">
        <f t="shared" ref="P72:P74" si="62">N72*O72</f>
        <v>174.9</v>
      </c>
      <c r="Q72" s="86">
        <f t="shared" ref="Q72:Q74" si="63">G72+M72</f>
        <v>4500</v>
      </c>
      <c r="R72" s="87">
        <f t="shared" ref="R72:R74" si="64">J72+P72</f>
        <v>174.9</v>
      </c>
      <c r="S72" s="88">
        <f t="shared" ref="S72:S74" si="65">Q72-R72</f>
        <v>4325.1</v>
      </c>
      <c r="T72" s="139" t="s">
        <v>44</v>
      </c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ht="30.0" customHeight="1">
      <c r="A73" s="120" t="s">
        <v>40</v>
      </c>
      <c r="B73" s="131" t="s">
        <v>125</v>
      </c>
      <c r="C73" s="186" t="s">
        <v>126</v>
      </c>
      <c r="D73" s="133"/>
      <c r="E73" s="136"/>
      <c r="F73" s="137"/>
      <c r="G73" s="88">
        <f t="shared" si="59"/>
        <v>0</v>
      </c>
      <c r="H73" s="136"/>
      <c r="I73" s="137"/>
      <c r="J73" s="88">
        <f t="shared" si="60"/>
        <v>0</v>
      </c>
      <c r="K73" s="136"/>
      <c r="L73" s="137"/>
      <c r="M73" s="88">
        <f t="shared" si="61"/>
        <v>0</v>
      </c>
      <c r="N73" s="136"/>
      <c r="O73" s="137"/>
      <c r="P73" s="138">
        <f t="shared" si="62"/>
        <v>0</v>
      </c>
      <c r="Q73" s="145">
        <f t="shared" si="63"/>
        <v>0</v>
      </c>
      <c r="R73" s="146">
        <f t="shared" si="64"/>
        <v>0</v>
      </c>
      <c r="S73" s="143">
        <f t="shared" si="65"/>
        <v>0</v>
      </c>
      <c r="T73" s="139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ht="30.0" customHeight="1">
      <c r="A74" s="154" t="s">
        <v>40</v>
      </c>
      <c r="B74" s="184" t="s">
        <v>127</v>
      </c>
      <c r="C74" s="203" t="s">
        <v>128</v>
      </c>
      <c r="D74" s="123"/>
      <c r="E74" s="124"/>
      <c r="F74" s="125"/>
      <c r="G74" s="126">
        <f t="shared" si="59"/>
        <v>0</v>
      </c>
      <c r="H74" s="124"/>
      <c r="I74" s="125"/>
      <c r="J74" s="126">
        <f t="shared" si="60"/>
        <v>0</v>
      </c>
      <c r="K74" s="124"/>
      <c r="L74" s="125"/>
      <c r="M74" s="126">
        <f t="shared" si="61"/>
        <v>0</v>
      </c>
      <c r="N74" s="124"/>
      <c r="O74" s="125"/>
      <c r="P74" s="127">
        <f t="shared" si="62"/>
        <v>0</v>
      </c>
      <c r="Q74" s="158">
        <f t="shared" si="63"/>
        <v>0</v>
      </c>
      <c r="R74" s="159">
        <f t="shared" si="64"/>
        <v>0</v>
      </c>
      <c r="S74" s="160">
        <f t="shared" si="65"/>
        <v>0</v>
      </c>
      <c r="T74" s="130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ht="30.0" customHeight="1">
      <c r="A75" s="197" t="s">
        <v>129</v>
      </c>
      <c r="B75" s="165"/>
      <c r="C75" s="166"/>
      <c r="D75" s="167"/>
      <c r="E75" s="168"/>
      <c r="F75" s="169"/>
      <c r="G75" s="170">
        <f>SUM(G72:G74)</f>
        <v>0</v>
      </c>
      <c r="H75" s="168"/>
      <c r="I75" s="169"/>
      <c r="J75" s="170">
        <f>SUM(J72:J74)</f>
        <v>0</v>
      </c>
      <c r="K75" s="168"/>
      <c r="L75" s="169"/>
      <c r="M75" s="171">
        <f>SUM(M72:M74)</f>
        <v>4500</v>
      </c>
      <c r="N75" s="172"/>
      <c r="O75" s="173"/>
      <c r="P75" s="174">
        <f t="shared" ref="P75:S75" si="66">SUM(P72:P74)</f>
        <v>174.9</v>
      </c>
      <c r="Q75" s="175">
        <f t="shared" si="66"/>
        <v>4500</v>
      </c>
      <c r="R75" s="176">
        <f t="shared" si="66"/>
        <v>174.9</v>
      </c>
      <c r="S75" s="171">
        <f t="shared" si="66"/>
        <v>4325.1</v>
      </c>
      <c r="T75" s="17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ht="30.0" customHeight="1">
      <c r="A76" s="110" t="s">
        <v>29</v>
      </c>
      <c r="B76" s="204" t="s">
        <v>130</v>
      </c>
      <c r="C76" s="205" t="s">
        <v>131</v>
      </c>
      <c r="D76" s="112"/>
      <c r="E76" s="113"/>
      <c r="F76" s="114"/>
      <c r="G76" s="178"/>
      <c r="H76" s="113"/>
      <c r="I76" s="114"/>
      <c r="J76" s="178"/>
      <c r="K76" s="113"/>
      <c r="L76" s="114"/>
      <c r="M76" s="178"/>
      <c r="N76" s="113"/>
      <c r="O76" s="114"/>
      <c r="P76" s="178"/>
      <c r="Q76" s="179"/>
      <c r="R76" s="180"/>
      <c r="S76" s="181"/>
      <c r="T76" s="11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</row>
    <row r="77" ht="30.0" customHeight="1">
      <c r="A77" s="120" t="s">
        <v>40</v>
      </c>
      <c r="B77" s="206" t="s">
        <v>132</v>
      </c>
      <c r="C77" s="207" t="s">
        <v>131</v>
      </c>
      <c r="D77" s="208"/>
      <c r="E77" s="209" t="s">
        <v>49</v>
      </c>
      <c r="F77" s="210"/>
      <c r="G77" s="211"/>
      <c r="H77" s="209" t="s">
        <v>49</v>
      </c>
      <c r="I77" s="210"/>
      <c r="J77" s="211"/>
      <c r="K77" s="136"/>
      <c r="L77" s="137"/>
      <c r="M77" s="88">
        <f t="shared" ref="M77:M78" si="67">K77*L77</f>
        <v>0</v>
      </c>
      <c r="N77" s="136"/>
      <c r="O77" s="137"/>
      <c r="P77" s="138">
        <f t="shared" ref="P77:P78" si="68">N77*O77</f>
        <v>0</v>
      </c>
      <c r="Q77" s="145">
        <f t="shared" ref="Q77:Q78" si="69">G77+M77</f>
        <v>0</v>
      </c>
      <c r="R77" s="146">
        <f t="shared" ref="R77:R78" si="70">J77+P77</f>
        <v>0</v>
      </c>
      <c r="S77" s="143">
        <f t="shared" ref="S77:S78" si="71">Q77-R77</f>
        <v>0</v>
      </c>
      <c r="T77" s="139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ht="30.0" customHeight="1">
      <c r="A78" s="140" t="s">
        <v>40</v>
      </c>
      <c r="B78" s="212" t="s">
        <v>133</v>
      </c>
      <c r="C78" s="213" t="s">
        <v>131</v>
      </c>
      <c r="D78" s="208"/>
      <c r="E78" s="214"/>
      <c r="F78" s="215"/>
      <c r="G78" s="216"/>
      <c r="H78" s="214"/>
      <c r="I78" s="215"/>
      <c r="J78" s="216"/>
      <c r="K78" s="136"/>
      <c r="L78" s="137"/>
      <c r="M78" s="88">
        <f t="shared" si="67"/>
        <v>0</v>
      </c>
      <c r="N78" s="136"/>
      <c r="O78" s="137"/>
      <c r="P78" s="138">
        <f t="shared" si="68"/>
        <v>0</v>
      </c>
      <c r="Q78" s="145">
        <f t="shared" si="69"/>
        <v>0</v>
      </c>
      <c r="R78" s="146">
        <f t="shared" si="70"/>
        <v>0</v>
      </c>
      <c r="S78" s="143">
        <f t="shared" si="71"/>
        <v>0</v>
      </c>
      <c r="T78" s="139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ht="30.0" customHeight="1">
      <c r="A79" s="197" t="s">
        <v>134</v>
      </c>
      <c r="B79" s="217"/>
      <c r="C79" s="218"/>
      <c r="D79" s="167"/>
      <c r="E79" s="168"/>
      <c r="F79" s="169"/>
      <c r="G79" s="170">
        <f>SUM(G77:G78)</f>
        <v>0</v>
      </c>
      <c r="H79" s="168"/>
      <c r="I79" s="169"/>
      <c r="J79" s="170">
        <f>SUM(J77:J78)</f>
        <v>0</v>
      </c>
      <c r="K79" s="168"/>
      <c r="L79" s="169"/>
      <c r="M79" s="170">
        <f>SUM(M77:M78)</f>
        <v>0</v>
      </c>
      <c r="N79" s="168"/>
      <c r="O79" s="169"/>
      <c r="P79" s="187">
        <f t="shared" ref="P79:S79" si="72">SUM(P77:P78)</f>
        <v>0</v>
      </c>
      <c r="Q79" s="188">
        <f t="shared" si="72"/>
        <v>0</v>
      </c>
      <c r="R79" s="189">
        <f t="shared" si="72"/>
        <v>0</v>
      </c>
      <c r="S79" s="190">
        <f t="shared" si="72"/>
        <v>0</v>
      </c>
      <c r="T79" s="17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ht="30.0" customHeight="1">
      <c r="A80" s="110" t="s">
        <v>29</v>
      </c>
      <c r="B80" s="219" t="s">
        <v>135</v>
      </c>
      <c r="C80" s="220" t="s">
        <v>136</v>
      </c>
      <c r="D80" s="112"/>
      <c r="E80" s="113"/>
      <c r="F80" s="114"/>
      <c r="G80" s="178"/>
      <c r="H80" s="113"/>
      <c r="I80" s="114"/>
      <c r="J80" s="178"/>
      <c r="K80" s="113"/>
      <c r="L80" s="114"/>
      <c r="M80" s="178"/>
      <c r="N80" s="113"/>
      <c r="O80" s="114"/>
      <c r="P80" s="178"/>
      <c r="Q80" s="192"/>
      <c r="R80" s="193"/>
      <c r="S80" s="194"/>
      <c r="T80" s="11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</row>
    <row r="81" ht="41.25" customHeight="1">
      <c r="A81" s="154" t="s">
        <v>40</v>
      </c>
      <c r="B81" s="221" t="s">
        <v>137</v>
      </c>
      <c r="C81" s="222" t="s">
        <v>136</v>
      </c>
      <c r="D81" s="223" t="s">
        <v>138</v>
      </c>
      <c r="E81" s="224" t="s">
        <v>49</v>
      </c>
      <c r="G81" s="135"/>
      <c r="H81" s="224" t="s">
        <v>49</v>
      </c>
      <c r="J81" s="135"/>
      <c r="K81" s="124">
        <v>1.0</v>
      </c>
      <c r="L81" s="125">
        <v>17000.0</v>
      </c>
      <c r="M81" s="126">
        <f>K81*L81</f>
        <v>17000</v>
      </c>
      <c r="N81" s="124">
        <v>1.0</v>
      </c>
      <c r="O81" s="125">
        <v>17000.0</v>
      </c>
      <c r="P81" s="127">
        <f>N81*O81</f>
        <v>17000</v>
      </c>
      <c r="Q81" s="158">
        <f>G81+M81</f>
        <v>17000</v>
      </c>
      <c r="R81" s="159">
        <f>J81+P81</f>
        <v>17000</v>
      </c>
      <c r="S81" s="160">
        <f>Q81-R81</f>
        <v>0</v>
      </c>
      <c r="T81" s="130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ht="30.0" customHeight="1">
      <c r="A82" s="197" t="s">
        <v>139</v>
      </c>
      <c r="B82" s="165"/>
      <c r="C82" s="166"/>
      <c r="D82" s="167"/>
      <c r="E82" s="168"/>
      <c r="F82" s="169"/>
      <c r="G82" s="170">
        <f>SUM(G81)</f>
        <v>0</v>
      </c>
      <c r="H82" s="168"/>
      <c r="I82" s="169"/>
      <c r="J82" s="170">
        <f>SUM(J81)</f>
        <v>0</v>
      </c>
      <c r="K82" s="172"/>
      <c r="L82" s="173"/>
      <c r="M82" s="171">
        <f>SUM(M81)</f>
        <v>17000</v>
      </c>
      <c r="N82" s="172"/>
      <c r="O82" s="173"/>
      <c r="P82" s="174">
        <f t="shared" ref="P82:S82" si="73">SUM(P81)</f>
        <v>17000</v>
      </c>
      <c r="Q82" s="175">
        <f t="shared" si="73"/>
        <v>17000</v>
      </c>
      <c r="R82" s="176">
        <f t="shared" si="73"/>
        <v>17000</v>
      </c>
      <c r="S82" s="171">
        <f t="shared" si="73"/>
        <v>0</v>
      </c>
      <c r="T82" s="17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ht="19.5" customHeight="1">
      <c r="A83" s="225" t="s">
        <v>140</v>
      </c>
      <c r="B83" s="226"/>
      <c r="C83" s="227"/>
      <c r="D83" s="228"/>
      <c r="E83" s="229"/>
      <c r="F83" s="75"/>
      <c r="G83" s="76">
        <f>G40+G44+G49+G55+G60+G65+G70+G75+G79+G82</f>
        <v>0</v>
      </c>
      <c r="H83" s="229"/>
      <c r="I83" s="75"/>
      <c r="J83" s="76">
        <f>J40+J44+J49+J55+J60+J65+J70+J75+J79+J82</f>
        <v>0</v>
      </c>
      <c r="K83" s="229"/>
      <c r="L83" s="75"/>
      <c r="M83" s="76">
        <f>M40+M44+M49+M55+M60+M65+M70+M75+M79+M82</f>
        <v>469534.16</v>
      </c>
      <c r="N83" s="229"/>
      <c r="O83" s="75"/>
      <c r="P83" s="77">
        <f t="shared" ref="P83:S83" si="74">P40+P44+P49+P55+P60+P65+P70+P75+P79+P82</f>
        <v>355430.52</v>
      </c>
      <c r="Q83" s="78">
        <f t="shared" si="74"/>
        <v>469534.16</v>
      </c>
      <c r="R83" s="79">
        <f t="shared" si="74"/>
        <v>355430.52</v>
      </c>
      <c r="S83" s="76">
        <f t="shared" si="74"/>
        <v>114103.64</v>
      </c>
      <c r="T83" s="230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</row>
    <row r="84" ht="15.75" customHeight="1">
      <c r="A84" s="232"/>
      <c r="B84" s="233"/>
      <c r="C84" s="233"/>
      <c r="D84" s="234"/>
      <c r="E84" s="235"/>
      <c r="F84" s="236"/>
      <c r="G84" s="237"/>
      <c r="H84" s="235"/>
      <c r="I84" s="236"/>
      <c r="J84" s="237"/>
      <c r="K84" s="235"/>
      <c r="L84" s="236"/>
      <c r="M84" s="237"/>
      <c r="N84" s="235"/>
      <c r="O84" s="236"/>
      <c r="P84" s="237"/>
      <c r="Q84" s="128"/>
      <c r="R84" s="129"/>
      <c r="S84" s="126"/>
      <c r="T84" s="23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ht="36.75" customHeight="1">
      <c r="A85" s="239" t="s">
        <v>141</v>
      </c>
      <c r="B85" s="233"/>
      <c r="C85" s="240"/>
      <c r="D85" s="241"/>
      <c r="E85" s="242"/>
      <c r="F85" s="243"/>
      <c r="G85" s="244">
        <f>G22-G83</f>
        <v>0</v>
      </c>
      <c r="H85" s="242"/>
      <c r="I85" s="243"/>
      <c r="J85" s="244">
        <f>J22-J83</f>
        <v>0</v>
      </c>
      <c r="K85" s="245"/>
      <c r="L85" s="243"/>
      <c r="M85" s="246">
        <f>M22-M83</f>
        <v>0</v>
      </c>
      <c r="N85" s="245"/>
      <c r="O85" s="243"/>
      <c r="P85" s="246">
        <f t="shared" ref="P85:S85" si="75">P22-P83</f>
        <v>114103.64</v>
      </c>
      <c r="Q85" s="247">
        <f t="shared" si="75"/>
        <v>0</v>
      </c>
      <c r="R85" s="247">
        <f t="shared" si="75"/>
        <v>114103.64</v>
      </c>
      <c r="S85" s="247">
        <f t="shared" si="75"/>
        <v>-114103.64</v>
      </c>
      <c r="T85" s="24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ht="15.75" customHeight="1">
      <c r="A86" s="249"/>
      <c r="B86" s="250"/>
      <c r="C86" s="249"/>
      <c r="D86" s="249"/>
      <c r="E86" s="83"/>
      <c r="F86" s="249"/>
      <c r="G86" s="249"/>
      <c r="H86" s="83"/>
      <c r="I86" s="249"/>
      <c r="J86" s="249"/>
      <c r="K86" s="83"/>
      <c r="L86" s="249"/>
      <c r="M86" s="249"/>
      <c r="N86" s="83"/>
      <c r="O86" s="249"/>
      <c r="P86" s="249"/>
      <c r="Q86" s="249"/>
      <c r="R86" s="249"/>
      <c r="S86" s="249"/>
      <c r="T86" s="249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ht="15.75" customHeight="1">
      <c r="A87" s="249"/>
      <c r="B87" s="250"/>
      <c r="C87" s="249"/>
      <c r="D87" s="249"/>
      <c r="E87" s="83"/>
      <c r="F87" s="249"/>
      <c r="G87" s="249"/>
      <c r="H87" s="83"/>
      <c r="I87" s="249"/>
      <c r="J87" s="249"/>
      <c r="K87" s="83"/>
      <c r="L87" s="249"/>
      <c r="M87" s="249"/>
      <c r="N87" s="83"/>
      <c r="O87" s="249"/>
      <c r="P87" s="249"/>
      <c r="Q87" s="249"/>
      <c r="R87" s="249"/>
      <c r="S87" s="249"/>
      <c r="T87" s="249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ht="15.75" customHeight="1">
      <c r="A88" s="249" t="s">
        <v>142</v>
      </c>
      <c r="B88" s="250"/>
      <c r="C88" s="251" t="s">
        <v>143</v>
      </c>
      <c r="D88" s="249"/>
      <c r="E88" s="252"/>
      <c r="F88" s="251"/>
      <c r="G88" s="249"/>
      <c r="H88" s="253" t="s">
        <v>144</v>
      </c>
      <c r="I88" s="251"/>
      <c r="J88" s="251"/>
      <c r="K88" s="252"/>
      <c r="L88" s="249"/>
      <c r="M88" s="249"/>
      <c r="N88" s="83"/>
      <c r="O88" s="249"/>
      <c r="P88" s="249"/>
      <c r="Q88" s="249"/>
      <c r="R88" s="249"/>
      <c r="S88" s="249"/>
      <c r="T88" s="249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ht="15.75" customHeight="1">
      <c r="A89" s="1"/>
      <c r="B89" s="1"/>
      <c r="C89" s="254" t="s">
        <v>145</v>
      </c>
      <c r="D89" s="249"/>
      <c r="E89" s="255" t="s">
        <v>146</v>
      </c>
      <c r="F89" s="256"/>
      <c r="G89" s="249"/>
      <c r="H89" s="83"/>
      <c r="I89" s="257" t="s">
        <v>147</v>
      </c>
      <c r="J89" s="249"/>
      <c r="K89" s="83"/>
      <c r="L89" s="257"/>
      <c r="M89" s="249"/>
      <c r="N89" s="83"/>
      <c r="O89" s="257"/>
      <c r="P89" s="249"/>
      <c r="Q89" s="249"/>
      <c r="R89" s="249"/>
      <c r="S89" s="249"/>
      <c r="T89" s="249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ht="15.75" customHeight="1">
      <c r="A90" s="1"/>
      <c r="B90" s="1"/>
      <c r="C90" s="258"/>
      <c r="D90" s="259"/>
      <c r="E90" s="260"/>
      <c r="F90" s="261"/>
      <c r="G90" s="262"/>
      <c r="H90" s="260"/>
      <c r="I90" s="261"/>
      <c r="J90" s="262"/>
      <c r="K90" s="263"/>
      <c r="L90" s="261"/>
      <c r="M90" s="262"/>
      <c r="N90" s="263"/>
      <c r="O90" s="261"/>
      <c r="P90" s="262"/>
      <c r="Q90" s="262"/>
      <c r="R90" s="262"/>
      <c r="S90" s="262"/>
      <c r="T90" s="249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ht="15.75" customHeight="1">
      <c r="A91" s="249"/>
      <c r="B91" s="250"/>
      <c r="C91" s="249"/>
      <c r="D91" s="249"/>
      <c r="E91" s="83"/>
      <c r="F91" s="249"/>
      <c r="G91" s="249"/>
      <c r="H91" s="83"/>
      <c r="I91" s="249"/>
      <c r="J91" s="249"/>
      <c r="K91" s="83"/>
      <c r="L91" s="249"/>
      <c r="M91" s="249"/>
      <c r="N91" s="83"/>
      <c r="O91" s="249"/>
      <c r="P91" s="249"/>
      <c r="Q91" s="249"/>
      <c r="R91" s="249"/>
      <c r="S91" s="249"/>
      <c r="T91" s="249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ht="15.75" customHeight="1">
      <c r="A92" s="249"/>
      <c r="B92" s="250"/>
      <c r="C92" s="249"/>
      <c r="D92" s="249"/>
      <c r="E92" s="83"/>
      <c r="F92" s="249"/>
      <c r="G92" s="249"/>
      <c r="H92" s="83"/>
      <c r="I92" s="249"/>
      <c r="J92" s="249"/>
      <c r="K92" s="83"/>
      <c r="L92" s="249"/>
      <c r="M92" s="249"/>
      <c r="N92" s="83"/>
      <c r="O92" s="249"/>
      <c r="P92" s="249"/>
      <c r="Q92" s="249"/>
      <c r="R92" s="249"/>
      <c r="S92" s="249"/>
      <c r="T92" s="249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ht="15.75" customHeight="1">
      <c r="A93" s="249"/>
      <c r="B93" s="250"/>
      <c r="C93" s="249"/>
      <c r="D93" s="249"/>
      <c r="E93" s="83"/>
      <c r="F93" s="249"/>
      <c r="G93" s="249"/>
      <c r="H93" s="83"/>
      <c r="I93" s="249"/>
      <c r="J93" s="249"/>
      <c r="K93" s="83"/>
      <c r="L93" s="249"/>
      <c r="M93" s="249"/>
      <c r="N93" s="83"/>
      <c r="O93" s="249"/>
      <c r="P93" s="249"/>
      <c r="Q93" s="249"/>
      <c r="R93" s="249"/>
      <c r="S93" s="249"/>
      <c r="T93" s="249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ht="15.75" customHeight="1">
      <c r="A94" s="249"/>
      <c r="B94" s="250"/>
      <c r="C94" s="249"/>
      <c r="D94" s="249"/>
      <c r="E94" s="83"/>
      <c r="F94" s="249"/>
      <c r="G94" s="249"/>
      <c r="H94" s="83"/>
      <c r="I94" s="249"/>
      <c r="J94" s="249"/>
      <c r="K94" s="83"/>
      <c r="L94" s="249"/>
      <c r="M94" s="249"/>
      <c r="N94" s="83"/>
      <c r="O94" s="249"/>
      <c r="P94" s="249"/>
      <c r="Q94" s="249"/>
      <c r="R94" s="249"/>
      <c r="S94" s="249"/>
      <c r="T94" s="249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ht="15.75" customHeight="1">
      <c r="A95" s="249"/>
      <c r="B95" s="250"/>
      <c r="C95" s="249"/>
      <c r="D95" s="249"/>
      <c r="E95" s="83"/>
      <c r="F95" s="249"/>
      <c r="G95" s="249"/>
      <c r="H95" s="83"/>
      <c r="I95" s="249"/>
      <c r="J95" s="249"/>
      <c r="K95" s="83"/>
      <c r="L95" s="249"/>
      <c r="M95" s="249"/>
      <c r="N95" s="83"/>
      <c r="O95" s="249"/>
      <c r="P95" s="249"/>
      <c r="Q95" s="249"/>
      <c r="R95" s="249"/>
      <c r="S95" s="249"/>
      <c r="T95" s="249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ht="15.75" customHeight="1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ht="15.75" customHeight="1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ht="15.75" customHeight="1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ht="15.75" customHeight="1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ht="15.75" customHeight="1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ht="15.75" customHeight="1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ht="15.75" customHeight="1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ht="15.75" customHeight="1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ht="15.75" customHeight="1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ht="15.75" customHeight="1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ht="15.75" customHeight="1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ht="15.75" customHeight="1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ht="15.75" customHeight="1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ht="15.75" customHeight="1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ht="15.75" customHeight="1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ht="15.75" customHeight="1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ht="15.75" customHeight="1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ht="15.75" customHeight="1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ht="15.75" customHeight="1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ht="15.75" customHeight="1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ht="15.75" customHeight="1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ht="15.75" customHeight="1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ht="15.75" customHeight="1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ht="15.75" customHeight="1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ht="15.75" customHeight="1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ht="15.75" customHeight="1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ht="15.75" customHeight="1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ht="15.75" customHeight="1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ht="15.75" customHeight="1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ht="15.75" customHeight="1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ht="15.75" customHeight="1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ht="15.75" customHeight="1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ht="15.75" customHeight="1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ht="15.75" customHeight="1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ht="15.75" customHeight="1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ht="15.75" customHeight="1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ht="15.75" customHeight="1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ht="15.75" customHeight="1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ht="15.75" customHeight="1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ht="15.75" customHeight="1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ht="15.75" customHeight="1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ht="15.75" customHeight="1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ht="15.75" customHeight="1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ht="15.75" customHeight="1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ht="15.75" customHeight="1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ht="15.75" customHeight="1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ht="15.75" customHeight="1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ht="15.75" customHeight="1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ht="15.75" customHeight="1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ht="15.75" customHeight="1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ht="15.75" customHeight="1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ht="15.75" customHeight="1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ht="15.75" customHeight="1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ht="15.75" customHeight="1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ht="15.75" customHeight="1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ht="15.75" customHeight="1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ht="15.75" customHeight="1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ht="15.75" customHeight="1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ht="15.75" customHeight="1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ht="15.75" customHeight="1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ht="15.75" customHeight="1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ht="15.75" customHeight="1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ht="15.75" customHeight="1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ht="15.75" customHeight="1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ht="15.75" customHeight="1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ht="15.75" customHeight="1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ht="15.75" customHeight="1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ht="15.75" customHeight="1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ht="15.75" customHeight="1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ht="15.75" customHeight="1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ht="15.75" customHeight="1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ht="15.75" customHeight="1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ht="15.75" customHeight="1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ht="15.75" customHeight="1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ht="15.75" customHeight="1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ht="15.75" customHeight="1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ht="15.75" customHeight="1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ht="15.75" customHeight="1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ht="15.75" customHeight="1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ht="15.75" customHeight="1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ht="15.75" customHeight="1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ht="15.75" customHeight="1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ht="15.75" customHeight="1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ht="15.75" customHeight="1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ht="15.75" customHeight="1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ht="15.75" customHeight="1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ht="15.75" customHeight="1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ht="15.75" customHeight="1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ht="15.75" customHeight="1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ht="15.75" customHeight="1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ht="15.75" customHeight="1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ht="15.75" customHeight="1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ht="15.75" customHeight="1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ht="15.75" customHeight="1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ht="15.75" customHeight="1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ht="15.75" customHeight="1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ht="15.75" customHeight="1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ht="15.75" customHeight="1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ht="15.75" customHeight="1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ht="15.75" customHeight="1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ht="15.75" customHeight="1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ht="15.75" customHeight="1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ht="15.75" customHeight="1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ht="15.75" customHeight="1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ht="15.75" customHeight="1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ht="15.75" customHeight="1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ht="15.75" customHeight="1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ht="15.75" customHeight="1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ht="15.75" customHeight="1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ht="15.75" customHeight="1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ht="15.75" customHeight="1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ht="15.75" customHeight="1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ht="15.75" customHeight="1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ht="15.75" customHeight="1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ht="15.75" customHeight="1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ht="15.75" customHeight="1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ht="15.75" customHeight="1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ht="15.75" customHeight="1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ht="15.75" customHeight="1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ht="15.75" customHeight="1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ht="15.75" customHeight="1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ht="15.75" customHeight="1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ht="15.75" customHeight="1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ht="15.75" customHeight="1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ht="15.75" customHeight="1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ht="15.75" customHeight="1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ht="15.75" customHeight="1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ht="15.75" customHeight="1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ht="15.75" customHeight="1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ht="15.75" customHeight="1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ht="15.75" customHeight="1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ht="15.75" customHeight="1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ht="15.75" customHeight="1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ht="15.75" customHeight="1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ht="15.75" customHeight="1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ht="15.75" customHeight="1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ht="15.75" customHeight="1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ht="15.75" customHeight="1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ht="15.75" customHeight="1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ht="15.75" customHeight="1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ht="15.75" customHeight="1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ht="15.75" customHeight="1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ht="15.75" customHeight="1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ht="15.75" customHeight="1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ht="15.75" customHeight="1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ht="15.75" customHeight="1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ht="15.75" customHeight="1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ht="15.75" customHeight="1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ht="15.75" customHeight="1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ht="15.75" customHeight="1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ht="15.75" customHeight="1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ht="15.75" customHeight="1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ht="15.75" customHeight="1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ht="15.75" customHeight="1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ht="15.75" customHeight="1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ht="15.75" customHeight="1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ht="15.75" customHeight="1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ht="15.75" customHeight="1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ht="15.75" customHeight="1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ht="15.75" customHeight="1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ht="15.75" customHeight="1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ht="15.75" customHeight="1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ht="15.75" customHeight="1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ht="15.75" customHeight="1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ht="15.75" customHeight="1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ht="15.75" customHeight="1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ht="15.75" customHeight="1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ht="15.75" customHeight="1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ht="15.75" customHeight="1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ht="15.75" customHeight="1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ht="15.75" customHeight="1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ht="15.75" customHeight="1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ht="15.75" customHeight="1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ht="15.75" customHeight="1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ht="15.75" customHeight="1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ht="15.75" customHeight="1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ht="15.75" customHeight="1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ht="15.75" customHeight="1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ht="15.75" customHeight="1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ht="15.75" customHeight="1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ht="15.75" customHeight="1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ht="15.75" customHeight="1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ht="15.75" customHeight="1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ht="15.75" customHeight="1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ht="15.75" customHeight="1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ht="15.75" customHeight="1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ht="15.75" customHeight="1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ht="15.75" customHeight="1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ht="15.75" customHeight="1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ht="15.75" customHeight="1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ht="15.75" customHeight="1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ht="15.75" customHeight="1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ht="15.75" customHeight="1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autoFilter ref="$A$19:$T$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E77:G78"/>
    <mergeCell ref="H77:J78"/>
    <mergeCell ref="E81:G81"/>
    <mergeCell ref="H81:J81"/>
    <mergeCell ref="A84:C84"/>
    <mergeCell ref="A85:C85"/>
    <mergeCell ref="E89:F89"/>
    <mergeCell ref="E17:G17"/>
    <mergeCell ref="H17:J17"/>
    <mergeCell ref="A23:C23"/>
    <mergeCell ref="E29:G37"/>
    <mergeCell ref="H29:J37"/>
    <mergeCell ref="E39:G39"/>
    <mergeCell ref="H39:J39"/>
  </mergeCells>
  <printOptions horizontalCentered="1"/>
  <pageMargins bottom="0.0" footer="0.0" header="0.0" left="0.0" right="0.0" top="0.0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F0"/>
    <pageSetUpPr/>
  </sheetPr>
  <sheetViews>
    <sheetView workbookViewId="0"/>
  </sheetViews>
  <sheetFormatPr customHeight="1" defaultColWidth="12.63" defaultRowHeight="15.0"/>
  <cols>
    <col customWidth="1" hidden="1" min="1" max="1" width="9.75"/>
    <col customWidth="1" min="2" max="2" width="9.25"/>
    <col customWidth="1" min="3" max="3" width="25.5"/>
    <col customWidth="1" min="4" max="4" width="11.88"/>
    <col customWidth="1" min="5" max="5" width="15.0"/>
    <col customWidth="1" min="6" max="6" width="11.88"/>
    <col customWidth="1" min="7" max="7" width="14.13"/>
    <col customWidth="1" min="8" max="8" width="16.38"/>
    <col customWidth="1" min="9" max="9" width="11.88"/>
    <col customWidth="1" min="10" max="10" width="12.38"/>
    <col customWidth="1" min="11" max="26" width="5.13"/>
  </cols>
  <sheetData>
    <row r="1" ht="15.0" customHeight="1">
      <c r="A1" s="264"/>
      <c r="B1" s="264"/>
      <c r="C1" s="264"/>
      <c r="D1" s="265"/>
      <c r="E1" s="264"/>
      <c r="F1" s="265"/>
      <c r="G1" s="264"/>
      <c r="H1" s="264"/>
      <c r="I1" s="266"/>
      <c r="J1" s="267" t="s">
        <v>148</v>
      </c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ht="15.0" customHeight="1">
      <c r="A2" s="264"/>
      <c r="B2" s="264"/>
      <c r="C2" s="264"/>
      <c r="D2" s="265"/>
      <c r="E2" s="264"/>
      <c r="F2" s="265"/>
      <c r="G2" s="264"/>
      <c r="H2" s="268" t="s">
        <v>149</v>
      </c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</row>
    <row r="3" ht="15.0" customHeight="1">
      <c r="A3" s="264"/>
      <c r="B3" s="264"/>
      <c r="C3" s="264"/>
      <c r="D3" s="265"/>
      <c r="E3" s="264"/>
      <c r="F3" s="265"/>
      <c r="G3" s="264"/>
      <c r="H3" s="268" t="s">
        <v>150</v>
      </c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</row>
    <row r="4" ht="14.25" customHeight="1">
      <c r="A4" s="264"/>
      <c r="B4" s="264"/>
      <c r="C4" s="264"/>
      <c r="D4" s="265"/>
      <c r="E4" s="264"/>
      <c r="F4" s="265"/>
      <c r="G4" s="264"/>
      <c r="H4" s="264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</row>
    <row r="5" ht="21.0" customHeight="1">
      <c r="A5" s="264"/>
      <c r="B5" s="269" t="s">
        <v>151</v>
      </c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</row>
    <row r="6" ht="21.0" customHeight="1">
      <c r="A6" s="264"/>
      <c r="B6" s="269" t="s">
        <v>152</v>
      </c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</row>
    <row r="7" ht="21.0" customHeight="1">
      <c r="A7" s="264"/>
      <c r="B7" s="270" t="s">
        <v>153</v>
      </c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</row>
    <row r="8" ht="21.0" customHeight="1">
      <c r="A8" s="264"/>
      <c r="B8" s="269" t="s">
        <v>154</v>
      </c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</row>
    <row r="9" ht="14.25" customHeight="1">
      <c r="A9" s="264"/>
      <c r="B9" s="264"/>
      <c r="C9" s="264"/>
      <c r="D9" s="265"/>
      <c r="E9" s="264"/>
      <c r="F9" s="265"/>
      <c r="G9" s="264"/>
      <c r="H9" s="264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</row>
    <row r="10" ht="44.25" customHeight="1">
      <c r="A10" s="271"/>
      <c r="B10" s="272" t="s">
        <v>155</v>
      </c>
      <c r="C10" s="273"/>
      <c r="D10" s="274"/>
      <c r="E10" s="275" t="s">
        <v>156</v>
      </c>
      <c r="F10" s="273"/>
      <c r="G10" s="273"/>
      <c r="H10" s="273"/>
      <c r="I10" s="273"/>
      <c r="J10" s="274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</row>
    <row r="11" ht="61.5" customHeight="1">
      <c r="A11" s="276" t="s">
        <v>157</v>
      </c>
      <c r="B11" s="276" t="s">
        <v>158</v>
      </c>
      <c r="C11" s="276" t="s">
        <v>8</v>
      </c>
      <c r="D11" s="277" t="s">
        <v>159</v>
      </c>
      <c r="E11" s="276" t="s">
        <v>160</v>
      </c>
      <c r="F11" s="277" t="s">
        <v>159</v>
      </c>
      <c r="G11" s="276" t="s">
        <v>161</v>
      </c>
      <c r="H11" s="276" t="s">
        <v>162</v>
      </c>
      <c r="I11" s="276" t="s">
        <v>163</v>
      </c>
      <c r="J11" s="276" t="s">
        <v>164</v>
      </c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</row>
    <row r="12" ht="15.0" customHeight="1">
      <c r="A12" s="278"/>
      <c r="B12" s="278" t="s">
        <v>38</v>
      </c>
      <c r="C12" s="279"/>
      <c r="D12" s="280"/>
      <c r="E12" s="279"/>
      <c r="F12" s="280"/>
      <c r="G12" s="279"/>
      <c r="H12" s="279"/>
      <c r="I12" s="280"/>
      <c r="J12" s="279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</row>
    <row r="13" ht="15.0" customHeight="1">
      <c r="A13" s="278"/>
      <c r="B13" s="278" t="s">
        <v>73</v>
      </c>
      <c r="C13" s="279"/>
      <c r="D13" s="280"/>
      <c r="E13" s="279"/>
      <c r="F13" s="280"/>
      <c r="G13" s="279"/>
      <c r="H13" s="279"/>
      <c r="I13" s="280"/>
      <c r="J13" s="279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</row>
    <row r="14" ht="15.0" customHeight="1">
      <c r="A14" s="278"/>
      <c r="B14" s="278" t="s">
        <v>75</v>
      </c>
      <c r="C14" s="279"/>
      <c r="D14" s="280"/>
      <c r="E14" s="279"/>
      <c r="F14" s="280"/>
      <c r="G14" s="279"/>
      <c r="H14" s="279"/>
      <c r="I14" s="280"/>
      <c r="J14" s="279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</row>
    <row r="15" ht="15.0" customHeight="1">
      <c r="A15" s="278"/>
      <c r="B15" s="278" t="s">
        <v>79</v>
      </c>
      <c r="C15" s="279"/>
      <c r="D15" s="280"/>
      <c r="E15" s="279"/>
      <c r="F15" s="280"/>
      <c r="G15" s="279"/>
      <c r="H15" s="279"/>
      <c r="I15" s="280"/>
      <c r="J15" s="279"/>
      <c r="K15" s="266"/>
      <c r="L15" s="266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</row>
    <row r="16" ht="15.0" customHeight="1">
      <c r="A16" s="278"/>
      <c r="B16" s="278" t="s">
        <v>86</v>
      </c>
      <c r="C16" s="279"/>
      <c r="D16" s="280"/>
      <c r="E16" s="279"/>
      <c r="F16" s="280"/>
      <c r="G16" s="279"/>
      <c r="H16" s="279"/>
      <c r="I16" s="280"/>
      <c r="J16" s="279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</row>
    <row r="17" ht="15.0" customHeight="1">
      <c r="A17" s="278"/>
      <c r="B17" s="278"/>
      <c r="C17" s="279"/>
      <c r="D17" s="280"/>
      <c r="E17" s="279"/>
      <c r="F17" s="280"/>
      <c r="G17" s="279"/>
      <c r="H17" s="279"/>
      <c r="I17" s="280"/>
      <c r="J17" s="279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</row>
    <row r="18" ht="15.0" customHeight="1">
      <c r="A18" s="281"/>
      <c r="B18" s="282" t="s">
        <v>165</v>
      </c>
      <c r="C18" s="273"/>
      <c r="D18" s="283">
        <f>SUM(D12:D17)</f>
        <v>0</v>
      </c>
      <c r="E18" s="284"/>
      <c r="F18" s="283">
        <f>SUM(F12:F17)</f>
        <v>0</v>
      </c>
      <c r="G18" s="284"/>
      <c r="H18" s="284"/>
      <c r="I18" s="283">
        <f>SUM(I12:I17)</f>
        <v>0</v>
      </c>
      <c r="J18" s="284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</row>
    <row r="19" ht="14.25" customHeight="1">
      <c r="A19" s="264"/>
      <c r="B19" s="264"/>
      <c r="C19" s="264"/>
      <c r="D19" s="265"/>
      <c r="E19" s="264"/>
      <c r="F19" s="265"/>
      <c r="G19" s="264"/>
      <c r="H19" s="264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</row>
    <row r="20" ht="14.25" customHeight="1">
      <c r="A20" s="264"/>
      <c r="B20" s="264"/>
      <c r="C20" s="264"/>
      <c r="D20" s="265"/>
      <c r="E20" s="264"/>
      <c r="F20" s="265"/>
      <c r="G20" s="264"/>
      <c r="H20" s="264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</row>
    <row r="21" ht="44.25" customHeight="1">
      <c r="A21" s="271"/>
      <c r="B21" s="272" t="s">
        <v>166</v>
      </c>
      <c r="C21" s="273"/>
      <c r="D21" s="274"/>
      <c r="E21" s="275" t="s">
        <v>156</v>
      </c>
      <c r="F21" s="273"/>
      <c r="G21" s="273"/>
      <c r="H21" s="273"/>
      <c r="I21" s="273"/>
      <c r="J21" s="274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</row>
    <row r="22" ht="75.0" customHeight="1">
      <c r="A22" s="276" t="s">
        <v>157</v>
      </c>
      <c r="B22" s="276" t="s">
        <v>158</v>
      </c>
      <c r="C22" s="276" t="s">
        <v>8</v>
      </c>
      <c r="D22" s="277" t="s">
        <v>159</v>
      </c>
      <c r="E22" s="276" t="s">
        <v>160</v>
      </c>
      <c r="F22" s="277" t="s">
        <v>159</v>
      </c>
      <c r="G22" s="276" t="s">
        <v>161</v>
      </c>
      <c r="H22" s="276" t="s">
        <v>162</v>
      </c>
      <c r="I22" s="276" t="s">
        <v>163</v>
      </c>
      <c r="J22" s="276" t="s">
        <v>164</v>
      </c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</row>
    <row r="23" ht="15.0" customHeight="1">
      <c r="A23" s="278"/>
      <c r="B23" s="278" t="s">
        <v>38</v>
      </c>
      <c r="C23" s="279"/>
      <c r="D23" s="280"/>
      <c r="E23" s="279"/>
      <c r="F23" s="280"/>
      <c r="G23" s="279"/>
      <c r="H23" s="279"/>
      <c r="I23" s="280"/>
      <c r="J23" s="279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</row>
    <row r="24" ht="15.0" customHeight="1">
      <c r="A24" s="278"/>
      <c r="B24" s="278" t="s">
        <v>73</v>
      </c>
      <c r="C24" s="279"/>
      <c r="D24" s="280"/>
      <c r="E24" s="279"/>
      <c r="F24" s="280"/>
      <c r="G24" s="279"/>
      <c r="H24" s="279"/>
      <c r="I24" s="280"/>
      <c r="J24" s="279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</row>
    <row r="25" ht="15.0" customHeight="1">
      <c r="A25" s="278"/>
      <c r="B25" s="278" t="s">
        <v>75</v>
      </c>
      <c r="C25" s="279"/>
      <c r="D25" s="280"/>
      <c r="E25" s="279"/>
      <c r="F25" s="280"/>
      <c r="G25" s="279"/>
      <c r="H25" s="279"/>
      <c r="I25" s="280"/>
      <c r="J25" s="279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</row>
    <row r="26" ht="15.0" customHeight="1">
      <c r="A26" s="278"/>
      <c r="B26" s="278" t="s">
        <v>79</v>
      </c>
      <c r="C26" s="279"/>
      <c r="D26" s="280"/>
      <c r="E26" s="279"/>
      <c r="F26" s="280"/>
      <c r="G26" s="279"/>
      <c r="H26" s="279"/>
      <c r="I26" s="280"/>
      <c r="J26" s="279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</row>
    <row r="27" ht="15.0" customHeight="1">
      <c r="A27" s="278"/>
      <c r="B27" s="278" t="s">
        <v>86</v>
      </c>
      <c r="C27" s="279"/>
      <c r="D27" s="280"/>
      <c r="E27" s="279"/>
      <c r="F27" s="280"/>
      <c r="G27" s="279"/>
      <c r="H27" s="279"/>
      <c r="I27" s="280"/>
      <c r="J27" s="279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</row>
    <row r="28" ht="15.0" customHeight="1">
      <c r="A28" s="278"/>
      <c r="B28" s="278"/>
      <c r="C28" s="279"/>
      <c r="D28" s="280"/>
      <c r="E28" s="279"/>
      <c r="F28" s="280"/>
      <c r="G28" s="279"/>
      <c r="H28" s="279"/>
      <c r="I28" s="280"/>
      <c r="J28" s="279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</row>
    <row r="29" ht="15.0" customHeight="1">
      <c r="A29" s="281"/>
      <c r="B29" s="282" t="s">
        <v>165</v>
      </c>
      <c r="C29" s="273"/>
      <c r="D29" s="283">
        <f>SUM(D23:D28)</f>
        <v>0</v>
      </c>
      <c r="E29" s="284"/>
      <c r="F29" s="283">
        <f>SUM(F23:F28)</f>
        <v>0</v>
      </c>
      <c r="G29" s="284"/>
      <c r="H29" s="284"/>
      <c r="I29" s="283">
        <f>SUM(I23:I28)</f>
        <v>0</v>
      </c>
      <c r="J29" s="284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</row>
    <row r="30" ht="14.25" customHeight="1">
      <c r="A30" s="264"/>
      <c r="B30" s="264"/>
      <c r="C30" s="264"/>
      <c r="D30" s="265"/>
      <c r="E30" s="264"/>
      <c r="F30" s="265"/>
      <c r="G30" s="264"/>
      <c r="H30" s="264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</row>
    <row r="31" ht="14.25" customHeight="1">
      <c r="A31" s="286"/>
      <c r="B31" s="286" t="s">
        <v>167</v>
      </c>
      <c r="C31" s="286"/>
      <c r="D31" s="287"/>
      <c r="E31" s="286"/>
      <c r="F31" s="287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</row>
    <row r="32" ht="14.25" customHeight="1">
      <c r="A32" s="264"/>
      <c r="B32" s="264"/>
      <c r="C32" s="264"/>
      <c r="D32" s="265"/>
      <c r="E32" s="264"/>
      <c r="F32" s="265"/>
      <c r="G32" s="264"/>
      <c r="H32" s="264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</row>
    <row r="33" ht="14.25" customHeight="1">
      <c r="A33" s="264"/>
      <c r="B33" s="264"/>
      <c r="C33" s="264"/>
      <c r="D33" s="265"/>
      <c r="E33" s="264"/>
      <c r="F33" s="265"/>
      <c r="G33" s="264"/>
      <c r="H33" s="264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</row>
    <row r="34" ht="14.25" customHeight="1">
      <c r="A34" s="264"/>
      <c r="B34" s="264"/>
      <c r="C34" s="264"/>
      <c r="D34" s="265"/>
      <c r="E34" s="264"/>
      <c r="F34" s="265"/>
      <c r="G34" s="264"/>
      <c r="H34" s="264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</row>
    <row r="35" ht="14.25" customHeight="1">
      <c r="A35" s="264"/>
      <c r="B35" s="264"/>
      <c r="C35" s="264"/>
      <c r="D35" s="265"/>
      <c r="E35" s="264"/>
      <c r="F35" s="265"/>
      <c r="G35" s="264"/>
      <c r="H35" s="264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</row>
    <row r="36" ht="14.25" customHeight="1">
      <c r="A36" s="264"/>
      <c r="B36" s="264"/>
      <c r="C36" s="264"/>
      <c r="D36" s="265"/>
      <c r="E36" s="264"/>
      <c r="F36" s="265"/>
      <c r="G36" s="264"/>
      <c r="H36" s="264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</row>
    <row r="37" ht="14.25" customHeight="1">
      <c r="A37" s="264"/>
      <c r="B37" s="264"/>
      <c r="C37" s="264"/>
      <c r="D37" s="265"/>
      <c r="E37" s="264"/>
      <c r="F37" s="265"/>
      <c r="G37" s="264"/>
      <c r="H37" s="264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</row>
    <row r="38" ht="14.25" customHeight="1">
      <c r="A38" s="264"/>
      <c r="B38" s="264"/>
      <c r="C38" s="264"/>
      <c r="D38" s="265"/>
      <c r="E38" s="264"/>
      <c r="F38" s="265"/>
      <c r="G38" s="264"/>
      <c r="H38" s="264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</row>
    <row r="39" ht="14.25" customHeight="1">
      <c r="A39" s="264"/>
      <c r="B39" s="264"/>
      <c r="C39" s="264"/>
      <c r="D39" s="265"/>
      <c r="E39" s="264"/>
      <c r="F39" s="265"/>
      <c r="G39" s="264"/>
      <c r="H39" s="264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</row>
    <row r="40" ht="14.25" customHeight="1">
      <c r="A40" s="264"/>
      <c r="B40" s="264"/>
      <c r="C40" s="264"/>
      <c r="D40" s="265"/>
      <c r="E40" s="264"/>
      <c r="F40" s="265"/>
      <c r="G40" s="264"/>
      <c r="H40" s="264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</row>
    <row r="41" ht="14.25" customHeight="1">
      <c r="A41" s="264"/>
      <c r="B41" s="264"/>
      <c r="C41" s="264"/>
      <c r="D41" s="265"/>
      <c r="E41" s="264"/>
      <c r="F41" s="265"/>
      <c r="G41" s="264"/>
      <c r="H41" s="264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</row>
    <row r="42" ht="14.25" customHeight="1">
      <c r="A42" s="264"/>
      <c r="B42" s="264"/>
      <c r="C42" s="264"/>
      <c r="D42" s="265"/>
      <c r="E42" s="264"/>
      <c r="F42" s="265"/>
      <c r="G42" s="264"/>
      <c r="H42" s="264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</row>
    <row r="43" ht="14.25" customHeight="1">
      <c r="A43" s="264"/>
      <c r="B43" s="264"/>
      <c r="C43" s="264"/>
      <c r="D43" s="265"/>
      <c r="E43" s="264"/>
      <c r="F43" s="265"/>
      <c r="G43" s="264"/>
      <c r="H43" s="264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</row>
    <row r="44" ht="14.25" customHeight="1">
      <c r="A44" s="264"/>
      <c r="B44" s="264"/>
      <c r="C44" s="264"/>
      <c r="D44" s="265"/>
      <c r="E44" s="264"/>
      <c r="F44" s="265"/>
      <c r="G44" s="264"/>
      <c r="H44" s="264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  <c r="X44" s="266"/>
      <c r="Y44" s="266"/>
      <c r="Z44" s="266"/>
    </row>
    <row r="45" ht="14.25" customHeight="1">
      <c r="A45" s="264"/>
      <c r="B45" s="264"/>
      <c r="C45" s="264"/>
      <c r="D45" s="265"/>
      <c r="E45" s="264"/>
      <c r="F45" s="265"/>
      <c r="G45" s="264"/>
      <c r="H45" s="264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</row>
    <row r="46" ht="14.25" customHeight="1">
      <c r="A46" s="264"/>
      <c r="B46" s="264"/>
      <c r="C46" s="264"/>
      <c r="D46" s="265"/>
      <c r="E46" s="264"/>
      <c r="F46" s="265"/>
      <c r="G46" s="264"/>
      <c r="H46" s="264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</row>
    <row r="47" ht="14.25" customHeight="1">
      <c r="A47" s="264"/>
      <c r="B47" s="264"/>
      <c r="C47" s="264"/>
      <c r="D47" s="265"/>
      <c r="E47" s="264"/>
      <c r="F47" s="265"/>
      <c r="G47" s="264"/>
      <c r="H47" s="264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</row>
    <row r="48" ht="14.25" customHeight="1">
      <c r="A48" s="264"/>
      <c r="B48" s="264"/>
      <c r="C48" s="264"/>
      <c r="D48" s="265"/>
      <c r="E48" s="264"/>
      <c r="F48" s="265"/>
      <c r="G48" s="264"/>
      <c r="H48" s="264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</row>
    <row r="49" ht="14.25" customHeight="1">
      <c r="A49" s="264"/>
      <c r="B49" s="264"/>
      <c r="C49" s="264"/>
      <c r="D49" s="265"/>
      <c r="E49" s="264"/>
      <c r="F49" s="265"/>
      <c r="G49" s="264"/>
      <c r="H49" s="264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</row>
    <row r="50" ht="14.25" customHeight="1">
      <c r="A50" s="264"/>
      <c r="B50" s="264"/>
      <c r="C50" s="264"/>
      <c r="D50" s="265"/>
      <c r="E50" s="264"/>
      <c r="F50" s="265"/>
      <c r="G50" s="264"/>
      <c r="H50" s="264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</row>
    <row r="51" ht="14.25" customHeight="1">
      <c r="A51" s="264"/>
      <c r="B51" s="264"/>
      <c r="C51" s="264"/>
      <c r="D51" s="265"/>
      <c r="E51" s="264"/>
      <c r="F51" s="265"/>
      <c r="G51" s="264"/>
      <c r="H51" s="264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</row>
    <row r="52" ht="14.25" customHeight="1">
      <c r="A52" s="264"/>
      <c r="B52" s="264"/>
      <c r="C52" s="264"/>
      <c r="D52" s="265"/>
      <c r="E52" s="264"/>
      <c r="F52" s="265"/>
      <c r="G52" s="264"/>
      <c r="H52" s="264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</row>
    <row r="53" ht="14.25" customHeight="1">
      <c r="A53" s="264"/>
      <c r="B53" s="264"/>
      <c r="C53" s="264"/>
      <c r="D53" s="265"/>
      <c r="E53" s="264"/>
      <c r="F53" s="265"/>
      <c r="G53" s="264"/>
      <c r="H53" s="264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</row>
    <row r="54" ht="14.25" customHeight="1">
      <c r="A54" s="264"/>
      <c r="B54" s="264"/>
      <c r="C54" s="264"/>
      <c r="D54" s="265"/>
      <c r="E54" s="264"/>
      <c r="F54" s="265"/>
      <c r="G54" s="264"/>
      <c r="H54" s="264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</row>
    <row r="55" ht="14.25" customHeight="1">
      <c r="A55" s="264"/>
      <c r="B55" s="264"/>
      <c r="C55" s="264"/>
      <c r="D55" s="265"/>
      <c r="E55" s="264"/>
      <c r="F55" s="265"/>
      <c r="G55" s="264"/>
      <c r="H55" s="264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</row>
    <row r="56" ht="14.25" customHeight="1">
      <c r="A56" s="264"/>
      <c r="B56" s="264"/>
      <c r="C56" s="264"/>
      <c r="D56" s="265"/>
      <c r="E56" s="264"/>
      <c r="F56" s="265"/>
      <c r="G56" s="264"/>
      <c r="H56" s="264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</row>
    <row r="57" ht="14.25" customHeight="1">
      <c r="A57" s="264"/>
      <c r="B57" s="264"/>
      <c r="C57" s="264"/>
      <c r="D57" s="265"/>
      <c r="E57" s="264"/>
      <c r="F57" s="265"/>
      <c r="G57" s="264"/>
      <c r="H57" s="264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</row>
    <row r="58" ht="14.25" customHeight="1">
      <c r="A58" s="264"/>
      <c r="B58" s="264"/>
      <c r="C58" s="264"/>
      <c r="D58" s="265"/>
      <c r="E58" s="264"/>
      <c r="F58" s="265"/>
      <c r="G58" s="264"/>
      <c r="H58" s="264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</row>
    <row r="59" ht="14.25" customHeight="1">
      <c r="A59" s="264"/>
      <c r="B59" s="264"/>
      <c r="C59" s="264"/>
      <c r="D59" s="265"/>
      <c r="E59" s="264"/>
      <c r="F59" s="265"/>
      <c r="G59" s="264"/>
      <c r="H59" s="264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</row>
    <row r="60" ht="14.25" customHeight="1">
      <c r="A60" s="264"/>
      <c r="B60" s="264"/>
      <c r="C60" s="264"/>
      <c r="D60" s="265"/>
      <c r="E60" s="264"/>
      <c r="F60" s="265"/>
      <c r="G60" s="264"/>
      <c r="H60" s="264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</row>
    <row r="61" ht="14.25" customHeight="1">
      <c r="A61" s="264"/>
      <c r="B61" s="264"/>
      <c r="C61" s="264"/>
      <c r="D61" s="265"/>
      <c r="E61" s="264"/>
      <c r="F61" s="265"/>
      <c r="G61" s="264"/>
      <c r="H61" s="264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</row>
    <row r="62" ht="14.25" customHeight="1">
      <c r="A62" s="264"/>
      <c r="B62" s="264"/>
      <c r="C62" s="264"/>
      <c r="D62" s="265"/>
      <c r="E62" s="264"/>
      <c r="F62" s="265"/>
      <c r="G62" s="264"/>
      <c r="H62" s="264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</row>
    <row r="63" ht="14.25" customHeight="1">
      <c r="A63" s="264"/>
      <c r="B63" s="264"/>
      <c r="C63" s="264"/>
      <c r="D63" s="265"/>
      <c r="E63" s="264"/>
      <c r="F63" s="265"/>
      <c r="G63" s="264"/>
      <c r="H63" s="264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</row>
    <row r="64" ht="14.25" customHeight="1">
      <c r="A64" s="264"/>
      <c r="B64" s="264"/>
      <c r="C64" s="264"/>
      <c r="D64" s="265"/>
      <c r="E64" s="264"/>
      <c r="F64" s="265"/>
      <c r="G64" s="264"/>
      <c r="H64" s="264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</row>
    <row r="65" ht="14.25" customHeight="1">
      <c r="A65" s="264"/>
      <c r="B65" s="264"/>
      <c r="C65" s="264"/>
      <c r="D65" s="265"/>
      <c r="E65" s="264"/>
      <c r="F65" s="265"/>
      <c r="G65" s="264"/>
      <c r="H65" s="264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</row>
    <row r="66" ht="14.25" customHeight="1">
      <c r="A66" s="264"/>
      <c r="B66" s="264"/>
      <c r="C66" s="264"/>
      <c r="D66" s="265"/>
      <c r="E66" s="264"/>
      <c r="F66" s="265"/>
      <c r="G66" s="264"/>
      <c r="H66" s="264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</row>
    <row r="67" ht="14.25" customHeight="1">
      <c r="A67" s="264"/>
      <c r="B67" s="264"/>
      <c r="C67" s="264"/>
      <c r="D67" s="265"/>
      <c r="E67" s="264"/>
      <c r="F67" s="265"/>
      <c r="G67" s="264"/>
      <c r="H67" s="264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</row>
    <row r="68" ht="14.25" customHeight="1">
      <c r="A68" s="264"/>
      <c r="B68" s="264"/>
      <c r="C68" s="264"/>
      <c r="D68" s="265"/>
      <c r="E68" s="264"/>
      <c r="F68" s="265"/>
      <c r="G68" s="264"/>
      <c r="H68" s="264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</row>
    <row r="69" ht="14.25" customHeight="1">
      <c r="A69" s="264"/>
      <c r="B69" s="264"/>
      <c r="C69" s="264"/>
      <c r="D69" s="265"/>
      <c r="E69" s="264"/>
      <c r="F69" s="265"/>
      <c r="G69" s="264"/>
      <c r="H69" s="264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</row>
    <row r="70" ht="14.25" customHeight="1">
      <c r="A70" s="264"/>
      <c r="B70" s="264"/>
      <c r="C70" s="264"/>
      <c r="D70" s="265"/>
      <c r="E70" s="264"/>
      <c r="F70" s="265"/>
      <c r="G70" s="264"/>
      <c r="H70" s="264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</row>
    <row r="71" ht="14.25" customHeight="1">
      <c r="A71" s="264"/>
      <c r="B71" s="264"/>
      <c r="C71" s="264"/>
      <c r="D71" s="265"/>
      <c r="E71" s="264"/>
      <c r="F71" s="265"/>
      <c r="G71" s="264"/>
      <c r="H71" s="264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</row>
    <row r="72" ht="14.25" customHeight="1">
      <c r="A72" s="264"/>
      <c r="B72" s="264"/>
      <c r="C72" s="264"/>
      <c r="D72" s="265"/>
      <c r="E72" s="264"/>
      <c r="F72" s="265"/>
      <c r="G72" s="264"/>
      <c r="H72" s="264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</row>
    <row r="73" ht="14.25" customHeight="1">
      <c r="A73" s="264"/>
      <c r="B73" s="264"/>
      <c r="C73" s="264"/>
      <c r="D73" s="265"/>
      <c r="E73" s="264"/>
      <c r="F73" s="265"/>
      <c r="G73" s="264"/>
      <c r="H73" s="264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</row>
    <row r="74" ht="14.25" customHeight="1">
      <c r="A74" s="264"/>
      <c r="B74" s="264"/>
      <c r="C74" s="264"/>
      <c r="D74" s="265"/>
      <c r="E74" s="264"/>
      <c r="F74" s="265"/>
      <c r="G74" s="264"/>
      <c r="H74" s="264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</row>
    <row r="75" ht="14.25" customHeight="1">
      <c r="A75" s="264"/>
      <c r="B75" s="264"/>
      <c r="C75" s="264"/>
      <c r="D75" s="265"/>
      <c r="E75" s="264"/>
      <c r="F75" s="265"/>
      <c r="G75" s="264"/>
      <c r="H75" s="264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</row>
    <row r="76" ht="14.25" customHeight="1">
      <c r="A76" s="264"/>
      <c r="B76" s="264"/>
      <c r="C76" s="264"/>
      <c r="D76" s="265"/>
      <c r="E76" s="264"/>
      <c r="F76" s="265"/>
      <c r="G76" s="264"/>
      <c r="H76" s="264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</row>
    <row r="77" ht="14.25" customHeight="1">
      <c r="A77" s="264"/>
      <c r="B77" s="264"/>
      <c r="C77" s="264"/>
      <c r="D77" s="265"/>
      <c r="E77" s="264"/>
      <c r="F77" s="265"/>
      <c r="G77" s="264"/>
      <c r="H77" s="264"/>
      <c r="I77" s="266"/>
      <c r="J77" s="266"/>
      <c r="K77" s="266"/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</row>
    <row r="78" ht="14.25" customHeight="1">
      <c r="A78" s="264"/>
      <c r="B78" s="264"/>
      <c r="C78" s="264"/>
      <c r="D78" s="265"/>
      <c r="E78" s="264"/>
      <c r="F78" s="265"/>
      <c r="G78" s="264"/>
      <c r="H78" s="264"/>
      <c r="I78" s="266"/>
      <c r="J78" s="266"/>
      <c r="K78" s="266"/>
      <c r="L78" s="266"/>
      <c r="M78" s="266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266"/>
      <c r="Z78" s="266"/>
    </row>
    <row r="79" ht="14.25" customHeight="1">
      <c r="A79" s="264"/>
      <c r="B79" s="264"/>
      <c r="C79" s="264"/>
      <c r="D79" s="265"/>
      <c r="E79" s="264"/>
      <c r="F79" s="265"/>
      <c r="G79" s="264"/>
      <c r="H79" s="264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</row>
    <row r="80" ht="14.25" customHeight="1">
      <c r="A80" s="264"/>
      <c r="B80" s="264"/>
      <c r="C80" s="264"/>
      <c r="D80" s="265"/>
      <c r="E80" s="264"/>
      <c r="F80" s="265"/>
      <c r="G80" s="264"/>
      <c r="H80" s="264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266"/>
      <c r="V80" s="266"/>
      <c r="W80" s="266"/>
      <c r="X80" s="266"/>
      <c r="Y80" s="266"/>
      <c r="Z80" s="266"/>
    </row>
    <row r="81" ht="14.25" customHeight="1">
      <c r="A81" s="264"/>
      <c r="B81" s="264"/>
      <c r="C81" s="264"/>
      <c r="D81" s="265"/>
      <c r="E81" s="264"/>
      <c r="F81" s="265"/>
      <c r="G81" s="264"/>
      <c r="H81" s="264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</row>
    <row r="82" ht="14.25" customHeight="1">
      <c r="A82" s="264"/>
      <c r="B82" s="264"/>
      <c r="C82" s="264"/>
      <c r="D82" s="265"/>
      <c r="E82" s="264"/>
      <c r="F82" s="265"/>
      <c r="G82" s="264"/>
      <c r="H82" s="264"/>
      <c r="I82" s="266"/>
      <c r="J82" s="266"/>
      <c r="K82" s="266"/>
      <c r="L82" s="266"/>
      <c r="M82" s="266"/>
      <c r="N82" s="266"/>
      <c r="O82" s="266"/>
      <c r="P82" s="266"/>
      <c r="Q82" s="266"/>
      <c r="R82" s="266"/>
      <c r="S82" s="266"/>
      <c r="T82" s="266"/>
      <c r="U82" s="266"/>
      <c r="V82" s="266"/>
      <c r="W82" s="266"/>
      <c r="X82" s="266"/>
      <c r="Y82" s="266"/>
      <c r="Z82" s="266"/>
    </row>
    <row r="83" ht="14.25" customHeight="1">
      <c r="A83" s="264"/>
      <c r="B83" s="264"/>
      <c r="C83" s="264"/>
      <c r="D83" s="265"/>
      <c r="E83" s="264"/>
      <c r="F83" s="265"/>
      <c r="G83" s="264"/>
      <c r="H83" s="264"/>
      <c r="I83" s="266"/>
      <c r="J83" s="266"/>
      <c r="K83" s="266"/>
      <c r="L83" s="266"/>
      <c r="M83" s="266"/>
      <c r="N83" s="266"/>
      <c r="O83" s="266"/>
      <c r="P83" s="266"/>
      <c r="Q83" s="266"/>
      <c r="R83" s="266"/>
      <c r="S83" s="266"/>
      <c r="T83" s="266"/>
      <c r="U83" s="266"/>
      <c r="V83" s="266"/>
      <c r="W83" s="266"/>
      <c r="X83" s="266"/>
      <c r="Y83" s="266"/>
      <c r="Z83" s="266"/>
    </row>
    <row r="84" ht="14.25" customHeight="1">
      <c r="A84" s="264"/>
      <c r="B84" s="264"/>
      <c r="C84" s="264"/>
      <c r="D84" s="265"/>
      <c r="E84" s="264"/>
      <c r="F84" s="265"/>
      <c r="G84" s="264"/>
      <c r="H84" s="264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6"/>
      <c r="T84" s="266"/>
      <c r="U84" s="266"/>
      <c r="V84" s="266"/>
      <c r="W84" s="266"/>
      <c r="X84" s="266"/>
      <c r="Y84" s="266"/>
      <c r="Z84" s="266"/>
    </row>
    <row r="85" ht="14.25" customHeight="1">
      <c r="A85" s="264"/>
      <c r="B85" s="264"/>
      <c r="C85" s="264"/>
      <c r="D85" s="265"/>
      <c r="E85" s="264"/>
      <c r="F85" s="265"/>
      <c r="G85" s="264"/>
      <c r="H85" s="264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</row>
    <row r="86" ht="14.25" customHeight="1">
      <c r="A86" s="264"/>
      <c r="B86" s="264"/>
      <c r="C86" s="264"/>
      <c r="D86" s="265"/>
      <c r="E86" s="264"/>
      <c r="F86" s="265"/>
      <c r="G86" s="264"/>
      <c r="H86" s="264"/>
      <c r="I86" s="266"/>
      <c r="J86" s="266"/>
      <c r="K86" s="266"/>
      <c r="L86" s="266"/>
      <c r="M86" s="266"/>
      <c r="N86" s="266"/>
      <c r="O86" s="266"/>
      <c r="P86" s="266"/>
      <c r="Q86" s="266"/>
      <c r="R86" s="266"/>
      <c r="S86" s="266"/>
      <c r="T86" s="266"/>
      <c r="U86" s="266"/>
      <c r="V86" s="266"/>
      <c r="W86" s="266"/>
      <c r="X86" s="266"/>
      <c r="Y86" s="266"/>
      <c r="Z86" s="266"/>
    </row>
    <row r="87" ht="14.25" customHeight="1">
      <c r="A87" s="264"/>
      <c r="B87" s="264"/>
      <c r="C87" s="264"/>
      <c r="D87" s="265"/>
      <c r="E87" s="264"/>
      <c r="F87" s="265"/>
      <c r="G87" s="264"/>
      <c r="H87" s="264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</row>
    <row r="88" ht="14.25" customHeight="1">
      <c r="A88" s="264"/>
      <c r="B88" s="264"/>
      <c r="C88" s="264"/>
      <c r="D88" s="265"/>
      <c r="E88" s="264"/>
      <c r="F88" s="265"/>
      <c r="G88" s="264"/>
      <c r="H88" s="264"/>
      <c r="I88" s="266"/>
      <c r="J88" s="266"/>
      <c r="K88" s="266"/>
      <c r="L88" s="266"/>
      <c r="M88" s="26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</row>
    <row r="89" ht="14.25" customHeight="1">
      <c r="A89" s="264"/>
      <c r="B89" s="264"/>
      <c r="C89" s="264"/>
      <c r="D89" s="265"/>
      <c r="E89" s="264"/>
      <c r="F89" s="265"/>
      <c r="G89" s="264"/>
      <c r="H89" s="264"/>
      <c r="I89" s="266"/>
      <c r="J89" s="266"/>
      <c r="K89" s="266"/>
      <c r="L89" s="266"/>
      <c r="M89" s="266"/>
      <c r="N89" s="266"/>
      <c r="O89" s="266"/>
      <c r="P89" s="266"/>
      <c r="Q89" s="266"/>
      <c r="R89" s="266"/>
      <c r="S89" s="266"/>
      <c r="T89" s="266"/>
      <c r="U89" s="266"/>
      <c r="V89" s="266"/>
      <c r="W89" s="266"/>
      <c r="X89" s="266"/>
      <c r="Y89" s="266"/>
      <c r="Z89" s="266"/>
    </row>
    <row r="90" ht="14.25" customHeight="1">
      <c r="A90" s="264"/>
      <c r="B90" s="264"/>
      <c r="C90" s="264"/>
      <c r="D90" s="265"/>
      <c r="E90" s="264"/>
      <c r="F90" s="265"/>
      <c r="G90" s="264"/>
      <c r="H90" s="264"/>
      <c r="I90" s="266"/>
      <c r="J90" s="266"/>
      <c r="K90" s="266"/>
      <c r="L90" s="266"/>
      <c r="M90" s="266"/>
      <c r="N90" s="266"/>
      <c r="O90" s="266"/>
      <c r="P90" s="266"/>
      <c r="Q90" s="266"/>
      <c r="R90" s="266"/>
      <c r="S90" s="266"/>
      <c r="T90" s="266"/>
      <c r="U90" s="266"/>
      <c r="V90" s="266"/>
      <c r="W90" s="266"/>
      <c r="X90" s="266"/>
      <c r="Y90" s="266"/>
      <c r="Z90" s="266"/>
    </row>
    <row r="91" ht="14.25" customHeight="1">
      <c r="A91" s="264"/>
      <c r="B91" s="264"/>
      <c r="C91" s="264"/>
      <c r="D91" s="265"/>
      <c r="E91" s="264"/>
      <c r="F91" s="265"/>
      <c r="G91" s="264"/>
      <c r="H91" s="264"/>
      <c r="I91" s="266"/>
      <c r="J91" s="266"/>
      <c r="K91" s="266"/>
      <c r="L91" s="266"/>
      <c r="M91" s="266"/>
      <c r="N91" s="266"/>
      <c r="O91" s="266"/>
      <c r="P91" s="266"/>
      <c r="Q91" s="266"/>
      <c r="R91" s="266"/>
      <c r="S91" s="266"/>
      <c r="T91" s="266"/>
      <c r="U91" s="266"/>
      <c r="V91" s="266"/>
      <c r="W91" s="266"/>
      <c r="X91" s="266"/>
      <c r="Y91" s="266"/>
      <c r="Z91" s="266"/>
    </row>
    <row r="92" ht="14.25" customHeight="1">
      <c r="A92" s="264"/>
      <c r="B92" s="264"/>
      <c r="C92" s="264"/>
      <c r="D92" s="265"/>
      <c r="E92" s="264"/>
      <c r="F92" s="265"/>
      <c r="G92" s="264"/>
      <c r="H92" s="264"/>
      <c r="I92" s="266"/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</row>
    <row r="93" ht="14.25" customHeight="1">
      <c r="A93" s="264"/>
      <c r="B93" s="264"/>
      <c r="C93" s="264"/>
      <c r="D93" s="265"/>
      <c r="E93" s="264"/>
      <c r="F93" s="265"/>
      <c r="G93" s="264"/>
      <c r="H93" s="264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6"/>
      <c r="Y93" s="266"/>
      <c r="Z93" s="266"/>
    </row>
    <row r="94" ht="14.25" customHeight="1">
      <c r="A94" s="264"/>
      <c r="B94" s="264"/>
      <c r="C94" s="264"/>
      <c r="D94" s="265"/>
      <c r="E94" s="264"/>
      <c r="F94" s="265"/>
      <c r="G94" s="264"/>
      <c r="H94" s="264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266"/>
      <c r="V94" s="266"/>
      <c r="W94" s="266"/>
      <c r="X94" s="266"/>
      <c r="Y94" s="266"/>
      <c r="Z94" s="266"/>
    </row>
    <row r="95" ht="14.25" customHeight="1">
      <c r="A95" s="264"/>
      <c r="B95" s="264"/>
      <c r="C95" s="264"/>
      <c r="D95" s="265"/>
      <c r="E95" s="264"/>
      <c r="F95" s="265"/>
      <c r="G95" s="264"/>
      <c r="H95" s="264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</row>
    <row r="96" ht="14.25" customHeight="1">
      <c r="A96" s="264"/>
      <c r="B96" s="264"/>
      <c r="C96" s="264"/>
      <c r="D96" s="265"/>
      <c r="E96" s="264"/>
      <c r="F96" s="265"/>
      <c r="G96" s="264"/>
      <c r="H96" s="264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</row>
    <row r="97" ht="14.25" customHeight="1">
      <c r="A97" s="264"/>
      <c r="B97" s="264"/>
      <c r="C97" s="264"/>
      <c r="D97" s="265"/>
      <c r="E97" s="264"/>
      <c r="F97" s="265"/>
      <c r="G97" s="264"/>
      <c r="H97" s="264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6"/>
      <c r="T97" s="266"/>
      <c r="U97" s="266"/>
      <c r="V97" s="266"/>
      <c r="W97" s="266"/>
      <c r="X97" s="266"/>
      <c r="Y97" s="266"/>
      <c r="Z97" s="266"/>
    </row>
    <row r="98" ht="14.25" customHeight="1">
      <c r="A98" s="264"/>
      <c r="B98" s="264"/>
      <c r="C98" s="264"/>
      <c r="D98" s="265"/>
      <c r="E98" s="264"/>
      <c r="F98" s="265"/>
      <c r="G98" s="264"/>
      <c r="H98" s="264"/>
      <c r="I98" s="266"/>
      <c r="J98" s="266"/>
      <c r="K98" s="266"/>
      <c r="L98" s="266"/>
      <c r="M98" s="266"/>
      <c r="N98" s="266"/>
      <c r="O98" s="266"/>
      <c r="P98" s="266"/>
      <c r="Q98" s="266"/>
      <c r="R98" s="266"/>
      <c r="S98" s="266"/>
      <c r="T98" s="266"/>
      <c r="U98" s="266"/>
      <c r="V98" s="266"/>
      <c r="W98" s="266"/>
      <c r="X98" s="266"/>
      <c r="Y98" s="266"/>
      <c r="Z98" s="266"/>
    </row>
    <row r="99" ht="14.25" customHeight="1">
      <c r="A99" s="264"/>
      <c r="B99" s="264"/>
      <c r="C99" s="264"/>
      <c r="D99" s="265"/>
      <c r="E99" s="264"/>
      <c r="F99" s="265"/>
      <c r="G99" s="264"/>
      <c r="H99" s="264"/>
      <c r="I99" s="266"/>
      <c r="J99" s="266"/>
      <c r="K99" s="266"/>
      <c r="L99" s="266"/>
      <c r="M99" s="266"/>
      <c r="N99" s="266"/>
      <c r="O99" s="266"/>
      <c r="P99" s="266"/>
      <c r="Q99" s="266"/>
      <c r="R99" s="266"/>
      <c r="S99" s="266"/>
      <c r="T99" s="266"/>
      <c r="U99" s="266"/>
      <c r="V99" s="266"/>
      <c r="W99" s="266"/>
      <c r="X99" s="266"/>
      <c r="Y99" s="266"/>
      <c r="Z99" s="266"/>
    </row>
    <row r="100" ht="14.25" customHeight="1">
      <c r="A100" s="264"/>
      <c r="B100" s="264"/>
      <c r="C100" s="264"/>
      <c r="D100" s="265"/>
      <c r="E100" s="264"/>
      <c r="F100" s="265"/>
      <c r="G100" s="264"/>
      <c r="H100" s="264"/>
      <c r="I100" s="266"/>
      <c r="J100" s="266"/>
      <c r="K100" s="266"/>
      <c r="L100" s="266"/>
      <c r="M100" s="266"/>
      <c r="N100" s="266"/>
      <c r="O100" s="266"/>
      <c r="P100" s="266"/>
      <c r="Q100" s="266"/>
      <c r="R100" s="266"/>
      <c r="S100" s="266"/>
      <c r="T100" s="266"/>
      <c r="U100" s="266"/>
      <c r="V100" s="266"/>
      <c r="W100" s="266"/>
      <c r="X100" s="266"/>
      <c r="Y100" s="266"/>
      <c r="Z100" s="266"/>
    </row>
    <row r="101" ht="14.25" customHeight="1">
      <c r="A101" s="264"/>
      <c r="B101" s="264"/>
      <c r="C101" s="264"/>
      <c r="D101" s="265"/>
      <c r="E101" s="264"/>
      <c r="F101" s="265"/>
      <c r="G101" s="264"/>
      <c r="H101" s="264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66"/>
      <c r="U101" s="266"/>
      <c r="V101" s="266"/>
      <c r="W101" s="266"/>
      <c r="X101" s="266"/>
      <c r="Y101" s="266"/>
      <c r="Z101" s="266"/>
    </row>
    <row r="102" ht="14.25" customHeight="1">
      <c r="A102" s="264"/>
      <c r="B102" s="264"/>
      <c r="C102" s="264"/>
      <c r="D102" s="265"/>
      <c r="E102" s="264"/>
      <c r="F102" s="265"/>
      <c r="G102" s="264"/>
      <c r="H102" s="264"/>
      <c r="I102" s="266"/>
      <c r="J102" s="266"/>
      <c r="K102" s="266"/>
      <c r="L102" s="266"/>
      <c r="M102" s="266"/>
      <c r="N102" s="266"/>
      <c r="O102" s="266"/>
      <c r="P102" s="266"/>
      <c r="Q102" s="266"/>
      <c r="R102" s="266"/>
      <c r="S102" s="266"/>
      <c r="T102" s="266"/>
      <c r="U102" s="266"/>
      <c r="V102" s="266"/>
      <c r="W102" s="266"/>
      <c r="X102" s="266"/>
      <c r="Y102" s="266"/>
      <c r="Z102" s="266"/>
    </row>
    <row r="103" ht="14.25" customHeight="1">
      <c r="A103" s="264"/>
      <c r="B103" s="264"/>
      <c r="C103" s="264"/>
      <c r="D103" s="265"/>
      <c r="E103" s="264"/>
      <c r="F103" s="265"/>
      <c r="G103" s="264"/>
      <c r="H103" s="264"/>
      <c r="I103" s="266"/>
      <c r="J103" s="266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66"/>
      <c r="X103" s="266"/>
      <c r="Y103" s="266"/>
      <c r="Z103" s="266"/>
    </row>
    <row r="104" ht="14.25" customHeight="1">
      <c r="A104" s="264"/>
      <c r="B104" s="264"/>
      <c r="C104" s="264"/>
      <c r="D104" s="265"/>
      <c r="E104" s="264"/>
      <c r="F104" s="265"/>
      <c r="G104" s="264"/>
      <c r="H104" s="264"/>
      <c r="I104" s="266"/>
      <c r="J104" s="266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66"/>
      <c r="X104" s="266"/>
      <c r="Y104" s="266"/>
      <c r="Z104" s="266"/>
    </row>
    <row r="105" ht="14.25" customHeight="1">
      <c r="A105" s="264"/>
      <c r="B105" s="264"/>
      <c r="C105" s="264"/>
      <c r="D105" s="265"/>
      <c r="E105" s="264"/>
      <c r="F105" s="265"/>
      <c r="G105" s="264"/>
      <c r="H105" s="264"/>
      <c r="I105" s="266"/>
      <c r="J105" s="266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66"/>
      <c r="X105" s="266"/>
      <c r="Y105" s="266"/>
      <c r="Z105" s="266"/>
    </row>
    <row r="106" ht="14.25" customHeight="1">
      <c r="A106" s="264"/>
      <c r="B106" s="264"/>
      <c r="C106" s="264"/>
      <c r="D106" s="265"/>
      <c r="E106" s="264"/>
      <c r="F106" s="265"/>
      <c r="G106" s="264"/>
      <c r="H106" s="264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</row>
    <row r="107" ht="14.25" customHeight="1">
      <c r="A107" s="264"/>
      <c r="B107" s="264"/>
      <c r="C107" s="264"/>
      <c r="D107" s="265"/>
      <c r="E107" s="264"/>
      <c r="F107" s="265"/>
      <c r="G107" s="264"/>
      <c r="H107" s="264"/>
      <c r="I107" s="266"/>
      <c r="J107" s="266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66"/>
      <c r="X107" s="266"/>
      <c r="Y107" s="266"/>
      <c r="Z107" s="266"/>
    </row>
    <row r="108" ht="14.25" customHeight="1">
      <c r="A108" s="264"/>
      <c r="B108" s="264"/>
      <c r="C108" s="264"/>
      <c r="D108" s="265"/>
      <c r="E108" s="264"/>
      <c r="F108" s="265"/>
      <c r="G108" s="264"/>
      <c r="H108" s="264"/>
      <c r="I108" s="266"/>
      <c r="J108" s="266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66"/>
      <c r="X108" s="266"/>
      <c r="Y108" s="266"/>
      <c r="Z108" s="266"/>
    </row>
    <row r="109" ht="14.25" customHeight="1">
      <c r="A109" s="264"/>
      <c r="B109" s="264"/>
      <c r="C109" s="264"/>
      <c r="D109" s="265"/>
      <c r="E109" s="264"/>
      <c r="F109" s="265"/>
      <c r="G109" s="264"/>
      <c r="H109" s="264"/>
      <c r="I109" s="266"/>
      <c r="J109" s="266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66"/>
      <c r="X109" s="266"/>
      <c r="Y109" s="266"/>
      <c r="Z109" s="266"/>
    </row>
    <row r="110" ht="14.25" customHeight="1">
      <c r="A110" s="264"/>
      <c r="B110" s="264"/>
      <c r="C110" s="264"/>
      <c r="D110" s="265"/>
      <c r="E110" s="264"/>
      <c r="F110" s="265"/>
      <c r="G110" s="264"/>
      <c r="H110" s="264"/>
      <c r="I110" s="266"/>
      <c r="J110" s="266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66"/>
      <c r="X110" s="266"/>
      <c r="Y110" s="266"/>
      <c r="Z110" s="266"/>
    </row>
    <row r="111" ht="14.25" customHeight="1">
      <c r="A111" s="264"/>
      <c r="B111" s="264"/>
      <c r="C111" s="264"/>
      <c r="D111" s="265"/>
      <c r="E111" s="264"/>
      <c r="F111" s="265"/>
      <c r="G111" s="264"/>
      <c r="H111" s="264"/>
      <c r="I111" s="266"/>
      <c r="J111" s="266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  <c r="X111" s="266"/>
      <c r="Y111" s="266"/>
      <c r="Z111" s="266"/>
    </row>
    <row r="112" ht="14.25" customHeight="1">
      <c r="A112" s="264"/>
      <c r="B112" s="264"/>
      <c r="C112" s="264"/>
      <c r="D112" s="265"/>
      <c r="E112" s="264"/>
      <c r="F112" s="265"/>
      <c r="G112" s="264"/>
      <c r="H112" s="264"/>
      <c r="I112" s="266"/>
      <c r="J112" s="266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  <c r="X112" s="266"/>
      <c r="Y112" s="266"/>
      <c r="Z112" s="266"/>
    </row>
    <row r="113" ht="14.25" customHeight="1">
      <c r="A113" s="264"/>
      <c r="B113" s="264"/>
      <c r="C113" s="264"/>
      <c r="D113" s="265"/>
      <c r="E113" s="264"/>
      <c r="F113" s="265"/>
      <c r="G113" s="264"/>
      <c r="H113" s="264"/>
      <c r="I113" s="266"/>
      <c r="J113" s="266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  <c r="X113" s="266"/>
      <c r="Y113" s="266"/>
      <c r="Z113" s="266"/>
    </row>
    <row r="114" ht="14.25" customHeight="1">
      <c r="A114" s="264"/>
      <c r="B114" s="264"/>
      <c r="C114" s="264"/>
      <c r="D114" s="265"/>
      <c r="E114" s="264"/>
      <c r="F114" s="265"/>
      <c r="G114" s="264"/>
      <c r="H114" s="264"/>
      <c r="I114" s="266"/>
      <c r="J114" s="266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66"/>
      <c r="X114" s="266"/>
      <c r="Y114" s="266"/>
      <c r="Z114" s="266"/>
    </row>
    <row r="115" ht="14.25" customHeight="1">
      <c r="A115" s="264"/>
      <c r="B115" s="264"/>
      <c r="C115" s="264"/>
      <c r="D115" s="265"/>
      <c r="E115" s="264"/>
      <c r="F115" s="265"/>
      <c r="G115" s="264"/>
      <c r="H115" s="264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</row>
    <row r="116" ht="14.25" customHeight="1">
      <c r="A116" s="264"/>
      <c r="B116" s="264"/>
      <c r="C116" s="264"/>
      <c r="D116" s="265"/>
      <c r="E116" s="264"/>
      <c r="F116" s="265"/>
      <c r="G116" s="264"/>
      <c r="H116" s="264"/>
      <c r="I116" s="266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</row>
    <row r="117" ht="14.25" customHeight="1">
      <c r="A117" s="264"/>
      <c r="B117" s="264"/>
      <c r="C117" s="264"/>
      <c r="D117" s="265"/>
      <c r="E117" s="264"/>
      <c r="F117" s="265"/>
      <c r="G117" s="264"/>
      <c r="H117" s="264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</row>
    <row r="118" ht="14.25" customHeight="1">
      <c r="A118" s="264"/>
      <c r="B118" s="264"/>
      <c r="C118" s="264"/>
      <c r="D118" s="265"/>
      <c r="E118" s="264"/>
      <c r="F118" s="265"/>
      <c r="G118" s="264"/>
      <c r="H118" s="264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66"/>
      <c r="W118" s="266"/>
      <c r="X118" s="266"/>
      <c r="Y118" s="266"/>
      <c r="Z118" s="266"/>
    </row>
    <row r="119" ht="14.25" customHeight="1">
      <c r="A119" s="264"/>
      <c r="B119" s="264"/>
      <c r="C119" s="264"/>
      <c r="D119" s="265"/>
      <c r="E119" s="264"/>
      <c r="F119" s="265"/>
      <c r="G119" s="264"/>
      <c r="H119" s="264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  <c r="S119" s="266"/>
      <c r="T119" s="266"/>
      <c r="U119" s="266"/>
      <c r="V119" s="266"/>
      <c r="W119" s="266"/>
      <c r="X119" s="266"/>
      <c r="Y119" s="266"/>
      <c r="Z119" s="266"/>
    </row>
    <row r="120" ht="14.25" customHeight="1">
      <c r="A120" s="264"/>
      <c r="B120" s="264"/>
      <c r="C120" s="264"/>
      <c r="D120" s="265"/>
      <c r="E120" s="264"/>
      <c r="F120" s="265"/>
      <c r="G120" s="264"/>
      <c r="H120" s="264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</row>
    <row r="121" ht="14.25" customHeight="1">
      <c r="A121" s="264"/>
      <c r="B121" s="264"/>
      <c r="C121" s="264"/>
      <c r="D121" s="265"/>
      <c r="E121" s="264"/>
      <c r="F121" s="265"/>
      <c r="G121" s="264"/>
      <c r="H121" s="264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6"/>
      <c r="Y121" s="266"/>
      <c r="Z121" s="266"/>
    </row>
    <row r="122" ht="14.25" customHeight="1">
      <c r="A122" s="264"/>
      <c r="B122" s="264"/>
      <c r="C122" s="264"/>
      <c r="D122" s="265"/>
      <c r="E122" s="264"/>
      <c r="F122" s="265"/>
      <c r="G122" s="264"/>
      <c r="H122" s="264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  <c r="S122" s="266"/>
      <c r="T122" s="266"/>
      <c r="U122" s="266"/>
      <c r="V122" s="266"/>
      <c r="W122" s="266"/>
      <c r="X122" s="266"/>
      <c r="Y122" s="266"/>
      <c r="Z122" s="266"/>
    </row>
    <row r="123" ht="14.25" customHeight="1">
      <c r="A123" s="264"/>
      <c r="B123" s="264"/>
      <c r="C123" s="264"/>
      <c r="D123" s="265"/>
      <c r="E123" s="264"/>
      <c r="F123" s="265"/>
      <c r="G123" s="264"/>
      <c r="H123" s="264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</row>
    <row r="124" ht="14.25" customHeight="1">
      <c r="A124" s="264"/>
      <c r="B124" s="264"/>
      <c r="C124" s="264"/>
      <c r="D124" s="265"/>
      <c r="E124" s="264"/>
      <c r="F124" s="265"/>
      <c r="G124" s="264"/>
      <c r="H124" s="264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  <c r="S124" s="266"/>
      <c r="T124" s="266"/>
      <c r="U124" s="266"/>
      <c r="V124" s="266"/>
      <c r="W124" s="266"/>
      <c r="X124" s="266"/>
      <c r="Y124" s="266"/>
      <c r="Z124" s="266"/>
    </row>
    <row r="125" ht="14.25" customHeight="1">
      <c r="A125" s="264"/>
      <c r="B125" s="264"/>
      <c r="C125" s="264"/>
      <c r="D125" s="265"/>
      <c r="E125" s="264"/>
      <c r="F125" s="265"/>
      <c r="G125" s="264"/>
      <c r="H125" s="264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X125" s="266"/>
      <c r="Y125" s="266"/>
      <c r="Z125" s="266"/>
    </row>
    <row r="126" ht="14.25" customHeight="1">
      <c r="A126" s="264"/>
      <c r="B126" s="264"/>
      <c r="C126" s="264"/>
      <c r="D126" s="265"/>
      <c r="E126" s="264"/>
      <c r="F126" s="265"/>
      <c r="G126" s="264"/>
      <c r="H126" s="264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  <c r="S126" s="266"/>
      <c r="T126" s="266"/>
      <c r="U126" s="266"/>
      <c r="V126" s="266"/>
      <c r="W126" s="266"/>
      <c r="X126" s="266"/>
      <c r="Y126" s="266"/>
      <c r="Z126" s="266"/>
    </row>
    <row r="127" ht="14.25" customHeight="1">
      <c r="A127" s="264"/>
      <c r="B127" s="264"/>
      <c r="C127" s="264"/>
      <c r="D127" s="265"/>
      <c r="E127" s="264"/>
      <c r="F127" s="265"/>
      <c r="G127" s="264"/>
      <c r="H127" s="264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  <c r="S127" s="266"/>
      <c r="T127" s="266"/>
      <c r="U127" s="266"/>
      <c r="V127" s="266"/>
      <c r="W127" s="266"/>
      <c r="X127" s="266"/>
      <c r="Y127" s="266"/>
      <c r="Z127" s="266"/>
    </row>
    <row r="128" ht="14.25" customHeight="1">
      <c r="A128" s="264"/>
      <c r="B128" s="264"/>
      <c r="C128" s="264"/>
      <c r="D128" s="265"/>
      <c r="E128" s="264"/>
      <c r="F128" s="265"/>
      <c r="G128" s="264"/>
      <c r="H128" s="264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6"/>
      <c r="T128" s="266"/>
      <c r="U128" s="266"/>
      <c r="V128" s="266"/>
      <c r="W128" s="266"/>
      <c r="X128" s="266"/>
      <c r="Y128" s="266"/>
      <c r="Z128" s="266"/>
    </row>
    <row r="129" ht="14.25" customHeight="1">
      <c r="A129" s="264"/>
      <c r="B129" s="264"/>
      <c r="C129" s="264"/>
      <c r="D129" s="265"/>
      <c r="E129" s="264"/>
      <c r="F129" s="265"/>
      <c r="G129" s="264"/>
      <c r="H129" s="264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  <c r="S129" s="266"/>
      <c r="T129" s="266"/>
      <c r="U129" s="266"/>
      <c r="V129" s="266"/>
      <c r="W129" s="266"/>
      <c r="X129" s="266"/>
      <c r="Y129" s="266"/>
      <c r="Z129" s="266"/>
    </row>
    <row r="130" ht="14.25" customHeight="1">
      <c r="A130" s="264"/>
      <c r="B130" s="264"/>
      <c r="C130" s="264"/>
      <c r="D130" s="265"/>
      <c r="E130" s="264"/>
      <c r="F130" s="265"/>
      <c r="G130" s="264"/>
      <c r="H130" s="264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  <c r="S130" s="266"/>
      <c r="T130" s="266"/>
      <c r="U130" s="266"/>
      <c r="V130" s="266"/>
      <c r="W130" s="266"/>
      <c r="X130" s="266"/>
      <c r="Y130" s="266"/>
      <c r="Z130" s="266"/>
    </row>
    <row r="131" ht="14.25" customHeight="1">
      <c r="A131" s="264"/>
      <c r="B131" s="264"/>
      <c r="C131" s="264"/>
      <c r="D131" s="265"/>
      <c r="E131" s="264"/>
      <c r="F131" s="265"/>
      <c r="G131" s="264"/>
      <c r="H131" s="264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  <c r="S131" s="266"/>
      <c r="T131" s="266"/>
      <c r="U131" s="266"/>
      <c r="V131" s="266"/>
      <c r="W131" s="266"/>
      <c r="X131" s="266"/>
      <c r="Y131" s="266"/>
      <c r="Z131" s="266"/>
    </row>
    <row r="132" ht="14.25" customHeight="1">
      <c r="A132" s="264"/>
      <c r="B132" s="264"/>
      <c r="C132" s="264"/>
      <c r="D132" s="265"/>
      <c r="E132" s="264"/>
      <c r="F132" s="265"/>
      <c r="G132" s="264"/>
      <c r="H132" s="264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6"/>
      <c r="Y132" s="266"/>
      <c r="Z132" s="266"/>
    </row>
    <row r="133" ht="14.25" customHeight="1">
      <c r="A133" s="264"/>
      <c r="B133" s="264"/>
      <c r="C133" s="264"/>
      <c r="D133" s="265"/>
      <c r="E133" s="264"/>
      <c r="F133" s="265"/>
      <c r="G133" s="264"/>
      <c r="H133" s="264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6"/>
      <c r="Y133" s="266"/>
      <c r="Z133" s="266"/>
    </row>
    <row r="134" ht="14.25" customHeight="1">
      <c r="A134" s="264"/>
      <c r="B134" s="264"/>
      <c r="C134" s="264"/>
      <c r="D134" s="265"/>
      <c r="E134" s="264"/>
      <c r="F134" s="265"/>
      <c r="G134" s="264"/>
      <c r="H134" s="264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  <c r="Z134" s="266"/>
    </row>
    <row r="135" ht="14.25" customHeight="1">
      <c r="A135" s="264"/>
      <c r="B135" s="264"/>
      <c r="C135" s="264"/>
      <c r="D135" s="265"/>
      <c r="E135" s="264"/>
      <c r="F135" s="265"/>
      <c r="G135" s="264"/>
      <c r="H135" s="264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  <c r="S135" s="266"/>
      <c r="T135" s="266"/>
      <c r="U135" s="266"/>
      <c r="V135" s="266"/>
      <c r="W135" s="266"/>
      <c r="X135" s="266"/>
      <c r="Y135" s="266"/>
      <c r="Z135" s="266"/>
    </row>
    <row r="136" ht="14.25" customHeight="1">
      <c r="A136" s="264"/>
      <c r="B136" s="264"/>
      <c r="C136" s="264"/>
      <c r="D136" s="265"/>
      <c r="E136" s="264"/>
      <c r="F136" s="265"/>
      <c r="G136" s="264"/>
      <c r="H136" s="264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  <c r="S136" s="266"/>
      <c r="T136" s="266"/>
      <c r="U136" s="266"/>
      <c r="V136" s="266"/>
      <c r="W136" s="266"/>
      <c r="X136" s="266"/>
      <c r="Y136" s="266"/>
      <c r="Z136" s="266"/>
    </row>
    <row r="137" ht="14.25" customHeight="1">
      <c r="A137" s="264"/>
      <c r="B137" s="264"/>
      <c r="C137" s="264"/>
      <c r="D137" s="265"/>
      <c r="E137" s="264"/>
      <c r="F137" s="265"/>
      <c r="G137" s="264"/>
      <c r="H137" s="264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  <c r="S137" s="266"/>
      <c r="T137" s="266"/>
      <c r="U137" s="266"/>
      <c r="V137" s="266"/>
      <c r="W137" s="266"/>
      <c r="X137" s="266"/>
      <c r="Y137" s="266"/>
      <c r="Z137" s="266"/>
    </row>
    <row r="138" ht="14.25" customHeight="1">
      <c r="A138" s="264"/>
      <c r="B138" s="264"/>
      <c r="C138" s="264"/>
      <c r="D138" s="265"/>
      <c r="E138" s="264"/>
      <c r="F138" s="265"/>
      <c r="G138" s="264"/>
      <c r="H138" s="264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X138" s="266"/>
      <c r="Y138" s="266"/>
      <c r="Z138" s="266"/>
    </row>
    <row r="139" ht="14.25" customHeight="1">
      <c r="A139" s="264"/>
      <c r="B139" s="264"/>
      <c r="C139" s="264"/>
      <c r="D139" s="265"/>
      <c r="E139" s="264"/>
      <c r="F139" s="265"/>
      <c r="G139" s="264"/>
      <c r="H139" s="264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6"/>
      <c r="Y139" s="266"/>
      <c r="Z139" s="266"/>
    </row>
    <row r="140" ht="14.25" customHeight="1">
      <c r="A140" s="264"/>
      <c r="B140" s="264"/>
      <c r="C140" s="264"/>
      <c r="D140" s="265"/>
      <c r="E140" s="264"/>
      <c r="F140" s="265"/>
      <c r="G140" s="264"/>
      <c r="H140" s="264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  <c r="S140" s="266"/>
      <c r="T140" s="266"/>
      <c r="U140" s="266"/>
      <c r="V140" s="266"/>
      <c r="W140" s="266"/>
      <c r="X140" s="266"/>
      <c r="Y140" s="266"/>
      <c r="Z140" s="266"/>
    </row>
    <row r="141" ht="14.25" customHeight="1">
      <c r="A141" s="264"/>
      <c r="B141" s="264"/>
      <c r="C141" s="264"/>
      <c r="D141" s="265"/>
      <c r="E141" s="264"/>
      <c r="F141" s="265"/>
      <c r="G141" s="264"/>
      <c r="H141" s="264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  <c r="S141" s="266"/>
      <c r="T141" s="266"/>
      <c r="U141" s="266"/>
      <c r="V141" s="266"/>
      <c r="W141" s="266"/>
      <c r="X141" s="266"/>
      <c r="Y141" s="266"/>
      <c r="Z141" s="266"/>
    </row>
    <row r="142" ht="14.25" customHeight="1">
      <c r="A142" s="264"/>
      <c r="B142" s="264"/>
      <c r="C142" s="264"/>
      <c r="D142" s="265"/>
      <c r="E142" s="264"/>
      <c r="F142" s="265"/>
      <c r="G142" s="264"/>
      <c r="H142" s="264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  <c r="S142" s="266"/>
      <c r="T142" s="266"/>
      <c r="U142" s="266"/>
      <c r="V142" s="266"/>
      <c r="W142" s="266"/>
      <c r="X142" s="266"/>
      <c r="Y142" s="266"/>
      <c r="Z142" s="266"/>
    </row>
    <row r="143" ht="14.25" customHeight="1">
      <c r="A143" s="264"/>
      <c r="B143" s="264"/>
      <c r="C143" s="264"/>
      <c r="D143" s="265"/>
      <c r="E143" s="264"/>
      <c r="F143" s="265"/>
      <c r="G143" s="264"/>
      <c r="H143" s="264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  <c r="U143" s="266"/>
      <c r="V143" s="266"/>
      <c r="W143" s="266"/>
      <c r="X143" s="266"/>
      <c r="Y143" s="266"/>
      <c r="Z143" s="266"/>
    </row>
    <row r="144" ht="14.25" customHeight="1">
      <c r="A144" s="264"/>
      <c r="B144" s="264"/>
      <c r="C144" s="264"/>
      <c r="D144" s="265"/>
      <c r="E144" s="264"/>
      <c r="F144" s="265"/>
      <c r="G144" s="264"/>
      <c r="H144" s="264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  <c r="S144" s="266"/>
      <c r="T144" s="266"/>
      <c r="U144" s="266"/>
      <c r="V144" s="266"/>
      <c r="W144" s="266"/>
      <c r="X144" s="266"/>
      <c r="Y144" s="266"/>
      <c r="Z144" s="266"/>
    </row>
    <row r="145" ht="14.25" customHeight="1">
      <c r="A145" s="264"/>
      <c r="B145" s="264"/>
      <c r="C145" s="264"/>
      <c r="D145" s="265"/>
      <c r="E145" s="264"/>
      <c r="F145" s="265"/>
      <c r="G145" s="264"/>
      <c r="H145" s="264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  <c r="S145" s="266"/>
      <c r="T145" s="266"/>
      <c r="U145" s="266"/>
      <c r="V145" s="266"/>
      <c r="W145" s="266"/>
      <c r="X145" s="266"/>
      <c r="Y145" s="266"/>
      <c r="Z145" s="266"/>
    </row>
    <row r="146" ht="14.25" customHeight="1">
      <c r="A146" s="264"/>
      <c r="B146" s="264"/>
      <c r="C146" s="264"/>
      <c r="D146" s="265"/>
      <c r="E146" s="264"/>
      <c r="F146" s="265"/>
      <c r="G146" s="264"/>
      <c r="H146" s="264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</row>
    <row r="147" ht="14.25" customHeight="1">
      <c r="A147" s="264"/>
      <c r="B147" s="264"/>
      <c r="C147" s="264"/>
      <c r="D147" s="265"/>
      <c r="E147" s="264"/>
      <c r="F147" s="265"/>
      <c r="G147" s="264"/>
      <c r="H147" s="264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  <c r="S147" s="266"/>
      <c r="T147" s="266"/>
      <c r="U147" s="266"/>
      <c r="V147" s="266"/>
      <c r="W147" s="266"/>
      <c r="X147" s="266"/>
      <c r="Y147" s="266"/>
      <c r="Z147" s="266"/>
    </row>
    <row r="148" ht="14.25" customHeight="1">
      <c r="A148" s="264"/>
      <c r="B148" s="264"/>
      <c r="C148" s="264"/>
      <c r="D148" s="265"/>
      <c r="E148" s="264"/>
      <c r="F148" s="265"/>
      <c r="G148" s="264"/>
      <c r="H148" s="264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266"/>
      <c r="T148" s="266"/>
      <c r="U148" s="266"/>
      <c r="V148" s="266"/>
      <c r="W148" s="266"/>
      <c r="X148" s="266"/>
      <c r="Y148" s="266"/>
      <c r="Z148" s="266"/>
    </row>
    <row r="149" ht="14.25" customHeight="1">
      <c r="A149" s="264"/>
      <c r="B149" s="264"/>
      <c r="C149" s="264"/>
      <c r="D149" s="265"/>
      <c r="E149" s="264"/>
      <c r="F149" s="265"/>
      <c r="G149" s="264"/>
      <c r="H149" s="264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</row>
    <row r="150" ht="14.25" customHeight="1">
      <c r="A150" s="264"/>
      <c r="B150" s="264"/>
      <c r="C150" s="264"/>
      <c r="D150" s="265"/>
      <c r="E150" s="264"/>
      <c r="F150" s="265"/>
      <c r="G150" s="264"/>
      <c r="H150" s="264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  <c r="S150" s="266"/>
      <c r="T150" s="266"/>
      <c r="U150" s="266"/>
      <c r="V150" s="266"/>
      <c r="W150" s="266"/>
      <c r="X150" s="266"/>
      <c r="Y150" s="266"/>
      <c r="Z150" s="266"/>
    </row>
    <row r="151" ht="14.25" customHeight="1">
      <c r="A151" s="264"/>
      <c r="B151" s="264"/>
      <c r="C151" s="264"/>
      <c r="D151" s="265"/>
      <c r="E151" s="264"/>
      <c r="F151" s="265"/>
      <c r="G151" s="264"/>
      <c r="H151" s="264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6"/>
      <c r="V151" s="266"/>
      <c r="W151" s="266"/>
      <c r="X151" s="266"/>
      <c r="Y151" s="266"/>
      <c r="Z151" s="266"/>
    </row>
    <row r="152" ht="14.25" customHeight="1">
      <c r="A152" s="264"/>
      <c r="B152" s="264"/>
      <c r="C152" s="264"/>
      <c r="D152" s="265"/>
      <c r="E152" s="264"/>
      <c r="F152" s="265"/>
      <c r="G152" s="264"/>
      <c r="H152" s="264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  <c r="S152" s="266"/>
      <c r="T152" s="266"/>
      <c r="U152" s="266"/>
      <c r="V152" s="266"/>
      <c r="W152" s="266"/>
      <c r="X152" s="266"/>
      <c r="Y152" s="266"/>
      <c r="Z152" s="266"/>
    </row>
    <row r="153" ht="14.25" customHeight="1">
      <c r="A153" s="264"/>
      <c r="B153" s="264"/>
      <c r="C153" s="264"/>
      <c r="D153" s="265"/>
      <c r="E153" s="264"/>
      <c r="F153" s="265"/>
      <c r="G153" s="264"/>
      <c r="H153" s="264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  <c r="S153" s="266"/>
      <c r="T153" s="266"/>
      <c r="U153" s="266"/>
      <c r="V153" s="266"/>
      <c r="W153" s="266"/>
      <c r="X153" s="266"/>
      <c r="Y153" s="266"/>
      <c r="Z153" s="266"/>
    </row>
    <row r="154" ht="14.25" customHeight="1">
      <c r="A154" s="264"/>
      <c r="B154" s="264"/>
      <c r="C154" s="264"/>
      <c r="D154" s="265"/>
      <c r="E154" s="264"/>
      <c r="F154" s="265"/>
      <c r="G154" s="264"/>
      <c r="H154" s="264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</row>
    <row r="155" ht="14.25" customHeight="1">
      <c r="A155" s="264"/>
      <c r="B155" s="264"/>
      <c r="C155" s="264"/>
      <c r="D155" s="265"/>
      <c r="E155" s="264"/>
      <c r="F155" s="265"/>
      <c r="G155" s="264"/>
      <c r="H155" s="264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  <c r="S155" s="266"/>
      <c r="T155" s="266"/>
      <c r="U155" s="266"/>
      <c r="V155" s="266"/>
      <c r="W155" s="266"/>
      <c r="X155" s="266"/>
      <c r="Y155" s="266"/>
      <c r="Z155" s="266"/>
    </row>
    <row r="156" ht="14.25" customHeight="1">
      <c r="A156" s="264"/>
      <c r="B156" s="264"/>
      <c r="C156" s="264"/>
      <c r="D156" s="265"/>
      <c r="E156" s="264"/>
      <c r="F156" s="265"/>
      <c r="G156" s="264"/>
      <c r="H156" s="264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</row>
    <row r="157" ht="14.25" customHeight="1">
      <c r="A157" s="264"/>
      <c r="B157" s="264"/>
      <c r="C157" s="264"/>
      <c r="D157" s="265"/>
      <c r="E157" s="264"/>
      <c r="F157" s="265"/>
      <c r="G157" s="264"/>
      <c r="H157" s="264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  <c r="S157" s="266"/>
      <c r="T157" s="266"/>
      <c r="U157" s="266"/>
      <c r="V157" s="266"/>
      <c r="W157" s="266"/>
      <c r="X157" s="266"/>
      <c r="Y157" s="266"/>
      <c r="Z157" s="266"/>
    </row>
    <row r="158" ht="14.25" customHeight="1">
      <c r="A158" s="264"/>
      <c r="B158" s="264"/>
      <c r="C158" s="264"/>
      <c r="D158" s="265"/>
      <c r="E158" s="264"/>
      <c r="F158" s="265"/>
      <c r="G158" s="264"/>
      <c r="H158" s="264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  <c r="S158" s="266"/>
      <c r="T158" s="266"/>
      <c r="U158" s="266"/>
      <c r="V158" s="266"/>
      <c r="W158" s="266"/>
      <c r="X158" s="266"/>
      <c r="Y158" s="266"/>
      <c r="Z158" s="266"/>
    </row>
    <row r="159" ht="14.25" customHeight="1">
      <c r="A159" s="264"/>
      <c r="B159" s="264"/>
      <c r="C159" s="264"/>
      <c r="D159" s="265"/>
      <c r="E159" s="264"/>
      <c r="F159" s="265"/>
      <c r="G159" s="264"/>
      <c r="H159" s="264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  <c r="S159" s="266"/>
      <c r="T159" s="266"/>
      <c r="U159" s="266"/>
      <c r="V159" s="266"/>
      <c r="W159" s="266"/>
      <c r="X159" s="266"/>
      <c r="Y159" s="266"/>
      <c r="Z159" s="266"/>
    </row>
    <row r="160" ht="14.25" customHeight="1">
      <c r="A160" s="264"/>
      <c r="B160" s="264"/>
      <c r="C160" s="264"/>
      <c r="D160" s="265"/>
      <c r="E160" s="264"/>
      <c r="F160" s="265"/>
      <c r="G160" s="264"/>
      <c r="H160" s="264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  <c r="X160" s="266"/>
      <c r="Y160" s="266"/>
      <c r="Z160" s="266"/>
    </row>
    <row r="161" ht="14.25" customHeight="1">
      <c r="A161" s="264"/>
      <c r="B161" s="264"/>
      <c r="C161" s="264"/>
      <c r="D161" s="265"/>
      <c r="E161" s="264"/>
      <c r="F161" s="265"/>
      <c r="G161" s="264"/>
      <c r="H161" s="264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  <c r="X161" s="266"/>
      <c r="Y161" s="266"/>
      <c r="Z161" s="266"/>
    </row>
    <row r="162" ht="14.25" customHeight="1">
      <c r="A162" s="264"/>
      <c r="B162" s="264"/>
      <c r="C162" s="264"/>
      <c r="D162" s="265"/>
      <c r="E162" s="264"/>
      <c r="F162" s="265"/>
      <c r="G162" s="264"/>
      <c r="H162" s="264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  <c r="X162" s="266"/>
      <c r="Y162" s="266"/>
      <c r="Z162" s="266"/>
    </row>
    <row r="163" ht="14.25" customHeight="1">
      <c r="A163" s="264"/>
      <c r="B163" s="264"/>
      <c r="C163" s="264"/>
      <c r="D163" s="265"/>
      <c r="E163" s="264"/>
      <c r="F163" s="265"/>
      <c r="G163" s="264"/>
      <c r="H163" s="264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  <c r="X163" s="266"/>
      <c r="Y163" s="266"/>
      <c r="Z163" s="266"/>
    </row>
    <row r="164" ht="14.25" customHeight="1">
      <c r="A164" s="264"/>
      <c r="B164" s="264"/>
      <c r="C164" s="264"/>
      <c r="D164" s="265"/>
      <c r="E164" s="264"/>
      <c r="F164" s="265"/>
      <c r="G164" s="264"/>
      <c r="H164" s="264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</row>
    <row r="165" ht="14.25" customHeight="1">
      <c r="A165" s="264"/>
      <c r="B165" s="264"/>
      <c r="C165" s="264"/>
      <c r="D165" s="265"/>
      <c r="E165" s="264"/>
      <c r="F165" s="265"/>
      <c r="G165" s="264"/>
      <c r="H165" s="264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  <c r="S165" s="266"/>
      <c r="T165" s="266"/>
      <c r="U165" s="266"/>
      <c r="V165" s="266"/>
      <c r="W165" s="266"/>
      <c r="X165" s="266"/>
      <c r="Y165" s="266"/>
      <c r="Z165" s="266"/>
    </row>
    <row r="166" ht="14.25" customHeight="1">
      <c r="A166" s="264"/>
      <c r="B166" s="264"/>
      <c r="C166" s="264"/>
      <c r="D166" s="265"/>
      <c r="E166" s="264"/>
      <c r="F166" s="265"/>
      <c r="G166" s="264"/>
      <c r="H166" s="264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  <c r="S166" s="266"/>
      <c r="T166" s="266"/>
      <c r="U166" s="266"/>
      <c r="V166" s="266"/>
      <c r="W166" s="266"/>
      <c r="X166" s="266"/>
      <c r="Y166" s="266"/>
      <c r="Z166" s="266"/>
    </row>
    <row r="167" ht="14.25" customHeight="1">
      <c r="A167" s="264"/>
      <c r="B167" s="264"/>
      <c r="C167" s="264"/>
      <c r="D167" s="265"/>
      <c r="E167" s="264"/>
      <c r="F167" s="265"/>
      <c r="G167" s="264"/>
      <c r="H167" s="264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</row>
    <row r="168" ht="14.25" customHeight="1">
      <c r="A168" s="264"/>
      <c r="B168" s="264"/>
      <c r="C168" s="264"/>
      <c r="D168" s="265"/>
      <c r="E168" s="264"/>
      <c r="F168" s="265"/>
      <c r="G168" s="264"/>
      <c r="H168" s="264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266"/>
      <c r="X168" s="266"/>
      <c r="Y168" s="266"/>
      <c r="Z168" s="266"/>
    </row>
    <row r="169" ht="14.25" customHeight="1">
      <c r="A169" s="264"/>
      <c r="B169" s="264"/>
      <c r="C169" s="264"/>
      <c r="D169" s="265"/>
      <c r="E169" s="264"/>
      <c r="F169" s="265"/>
      <c r="G169" s="264"/>
      <c r="H169" s="264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</row>
    <row r="170" ht="14.25" customHeight="1">
      <c r="A170" s="264"/>
      <c r="B170" s="264"/>
      <c r="C170" s="264"/>
      <c r="D170" s="265"/>
      <c r="E170" s="264"/>
      <c r="F170" s="265"/>
      <c r="G170" s="264"/>
      <c r="H170" s="264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  <c r="S170" s="266"/>
      <c r="T170" s="266"/>
      <c r="U170" s="266"/>
      <c r="V170" s="266"/>
      <c r="W170" s="266"/>
      <c r="X170" s="266"/>
      <c r="Y170" s="266"/>
      <c r="Z170" s="266"/>
    </row>
    <row r="171" ht="14.25" customHeight="1">
      <c r="A171" s="264"/>
      <c r="B171" s="264"/>
      <c r="C171" s="264"/>
      <c r="D171" s="265"/>
      <c r="E171" s="264"/>
      <c r="F171" s="265"/>
      <c r="G171" s="264"/>
      <c r="H171" s="264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  <c r="S171" s="266"/>
      <c r="T171" s="266"/>
      <c r="U171" s="266"/>
      <c r="V171" s="266"/>
      <c r="W171" s="266"/>
      <c r="X171" s="266"/>
      <c r="Y171" s="266"/>
      <c r="Z171" s="266"/>
    </row>
    <row r="172" ht="14.25" customHeight="1">
      <c r="A172" s="264"/>
      <c r="B172" s="264"/>
      <c r="C172" s="264"/>
      <c r="D172" s="265"/>
      <c r="E172" s="264"/>
      <c r="F172" s="265"/>
      <c r="G172" s="264"/>
      <c r="H172" s="264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  <c r="S172" s="266"/>
      <c r="T172" s="266"/>
      <c r="U172" s="266"/>
      <c r="V172" s="266"/>
      <c r="W172" s="266"/>
      <c r="X172" s="266"/>
      <c r="Y172" s="266"/>
      <c r="Z172" s="266"/>
    </row>
    <row r="173" ht="14.25" customHeight="1">
      <c r="A173" s="264"/>
      <c r="B173" s="264"/>
      <c r="C173" s="264"/>
      <c r="D173" s="265"/>
      <c r="E173" s="264"/>
      <c r="F173" s="265"/>
      <c r="G173" s="264"/>
      <c r="H173" s="264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  <c r="S173" s="266"/>
      <c r="T173" s="266"/>
      <c r="U173" s="266"/>
      <c r="V173" s="266"/>
      <c r="W173" s="266"/>
      <c r="X173" s="266"/>
      <c r="Y173" s="266"/>
      <c r="Z173" s="266"/>
    </row>
    <row r="174" ht="14.25" customHeight="1">
      <c r="A174" s="264"/>
      <c r="B174" s="264"/>
      <c r="C174" s="264"/>
      <c r="D174" s="265"/>
      <c r="E174" s="264"/>
      <c r="F174" s="265"/>
      <c r="G174" s="264"/>
      <c r="H174" s="264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  <c r="S174" s="266"/>
      <c r="T174" s="266"/>
      <c r="U174" s="266"/>
      <c r="V174" s="266"/>
      <c r="W174" s="266"/>
      <c r="X174" s="266"/>
      <c r="Y174" s="266"/>
      <c r="Z174" s="266"/>
    </row>
    <row r="175" ht="14.25" customHeight="1">
      <c r="A175" s="264"/>
      <c r="B175" s="264"/>
      <c r="C175" s="264"/>
      <c r="D175" s="265"/>
      <c r="E175" s="264"/>
      <c r="F175" s="265"/>
      <c r="G175" s="264"/>
      <c r="H175" s="264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  <c r="S175" s="266"/>
      <c r="T175" s="266"/>
      <c r="U175" s="266"/>
      <c r="V175" s="266"/>
      <c r="W175" s="266"/>
      <c r="X175" s="266"/>
      <c r="Y175" s="266"/>
      <c r="Z175" s="266"/>
    </row>
    <row r="176" ht="14.25" customHeight="1">
      <c r="A176" s="264"/>
      <c r="B176" s="264"/>
      <c r="C176" s="264"/>
      <c r="D176" s="265"/>
      <c r="E176" s="264"/>
      <c r="F176" s="265"/>
      <c r="G176" s="264"/>
      <c r="H176" s="264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  <c r="S176" s="266"/>
      <c r="T176" s="266"/>
      <c r="U176" s="266"/>
      <c r="V176" s="266"/>
      <c r="W176" s="266"/>
      <c r="X176" s="266"/>
      <c r="Y176" s="266"/>
      <c r="Z176" s="266"/>
    </row>
    <row r="177" ht="14.25" customHeight="1">
      <c r="A177" s="264"/>
      <c r="B177" s="264"/>
      <c r="C177" s="264"/>
      <c r="D177" s="265"/>
      <c r="E177" s="264"/>
      <c r="F177" s="265"/>
      <c r="G177" s="264"/>
      <c r="H177" s="264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  <c r="S177" s="266"/>
      <c r="T177" s="266"/>
      <c r="U177" s="266"/>
      <c r="V177" s="266"/>
      <c r="W177" s="266"/>
      <c r="X177" s="266"/>
      <c r="Y177" s="266"/>
      <c r="Z177" s="266"/>
    </row>
    <row r="178" ht="14.25" customHeight="1">
      <c r="A178" s="264"/>
      <c r="B178" s="264"/>
      <c r="C178" s="264"/>
      <c r="D178" s="265"/>
      <c r="E178" s="264"/>
      <c r="F178" s="265"/>
      <c r="G178" s="264"/>
      <c r="H178" s="264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  <c r="S178" s="266"/>
      <c r="T178" s="266"/>
      <c r="U178" s="266"/>
      <c r="V178" s="266"/>
      <c r="W178" s="266"/>
      <c r="X178" s="266"/>
      <c r="Y178" s="266"/>
      <c r="Z178" s="266"/>
    </row>
    <row r="179" ht="14.25" customHeight="1">
      <c r="A179" s="264"/>
      <c r="B179" s="264"/>
      <c r="C179" s="264"/>
      <c r="D179" s="265"/>
      <c r="E179" s="264"/>
      <c r="F179" s="265"/>
      <c r="G179" s="264"/>
      <c r="H179" s="264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</row>
    <row r="180" ht="14.25" customHeight="1">
      <c r="A180" s="264"/>
      <c r="B180" s="264"/>
      <c r="C180" s="264"/>
      <c r="D180" s="265"/>
      <c r="E180" s="264"/>
      <c r="F180" s="265"/>
      <c r="G180" s="264"/>
      <c r="H180" s="264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266"/>
      <c r="Z180" s="266"/>
    </row>
    <row r="181" ht="14.25" customHeight="1">
      <c r="A181" s="264"/>
      <c r="B181" s="264"/>
      <c r="C181" s="264"/>
      <c r="D181" s="265"/>
      <c r="E181" s="264"/>
      <c r="F181" s="265"/>
      <c r="G181" s="264"/>
      <c r="H181" s="264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  <c r="S181" s="266"/>
      <c r="T181" s="266"/>
      <c r="U181" s="266"/>
      <c r="V181" s="266"/>
      <c r="W181" s="266"/>
      <c r="X181" s="266"/>
      <c r="Y181" s="266"/>
      <c r="Z181" s="266"/>
    </row>
    <row r="182" ht="14.25" customHeight="1">
      <c r="A182" s="264"/>
      <c r="B182" s="264"/>
      <c r="C182" s="264"/>
      <c r="D182" s="265"/>
      <c r="E182" s="264"/>
      <c r="F182" s="265"/>
      <c r="G182" s="264"/>
      <c r="H182" s="264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  <c r="S182" s="266"/>
      <c r="T182" s="266"/>
      <c r="U182" s="266"/>
      <c r="V182" s="266"/>
      <c r="W182" s="266"/>
      <c r="X182" s="266"/>
      <c r="Y182" s="266"/>
      <c r="Z182" s="266"/>
    </row>
    <row r="183" ht="14.25" customHeight="1">
      <c r="A183" s="264"/>
      <c r="B183" s="264"/>
      <c r="C183" s="264"/>
      <c r="D183" s="265"/>
      <c r="E183" s="264"/>
      <c r="F183" s="265"/>
      <c r="G183" s="264"/>
      <c r="H183" s="264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  <c r="S183" s="266"/>
      <c r="T183" s="266"/>
      <c r="U183" s="266"/>
      <c r="V183" s="266"/>
      <c r="W183" s="266"/>
      <c r="X183" s="266"/>
      <c r="Y183" s="266"/>
      <c r="Z183" s="266"/>
    </row>
    <row r="184" ht="14.25" customHeight="1">
      <c r="A184" s="264"/>
      <c r="B184" s="264"/>
      <c r="C184" s="264"/>
      <c r="D184" s="265"/>
      <c r="E184" s="264"/>
      <c r="F184" s="265"/>
      <c r="G184" s="264"/>
      <c r="H184" s="264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  <c r="S184" s="266"/>
      <c r="T184" s="266"/>
      <c r="U184" s="266"/>
      <c r="V184" s="266"/>
      <c r="W184" s="266"/>
      <c r="X184" s="266"/>
      <c r="Y184" s="266"/>
      <c r="Z184" s="266"/>
    </row>
    <row r="185" ht="14.25" customHeight="1">
      <c r="A185" s="264"/>
      <c r="B185" s="264"/>
      <c r="C185" s="264"/>
      <c r="D185" s="265"/>
      <c r="E185" s="264"/>
      <c r="F185" s="265"/>
      <c r="G185" s="264"/>
      <c r="H185" s="264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  <c r="S185" s="266"/>
      <c r="T185" s="266"/>
      <c r="U185" s="266"/>
      <c r="V185" s="266"/>
      <c r="W185" s="266"/>
      <c r="X185" s="266"/>
      <c r="Y185" s="266"/>
      <c r="Z185" s="266"/>
    </row>
    <row r="186" ht="14.25" customHeight="1">
      <c r="A186" s="264"/>
      <c r="B186" s="264"/>
      <c r="C186" s="264"/>
      <c r="D186" s="265"/>
      <c r="E186" s="264"/>
      <c r="F186" s="265"/>
      <c r="G186" s="264"/>
      <c r="H186" s="264"/>
      <c r="I186" s="266"/>
      <c r="J186" s="266"/>
      <c r="K186" s="266"/>
      <c r="L186" s="266"/>
      <c r="M186" s="266"/>
      <c r="N186" s="266"/>
      <c r="O186" s="266"/>
      <c r="P186" s="266"/>
      <c r="Q186" s="266"/>
      <c r="R186" s="266"/>
      <c r="S186" s="266"/>
      <c r="T186" s="266"/>
      <c r="U186" s="266"/>
      <c r="V186" s="266"/>
      <c r="W186" s="266"/>
      <c r="X186" s="266"/>
      <c r="Y186" s="266"/>
      <c r="Z186" s="266"/>
    </row>
    <row r="187" ht="14.25" customHeight="1">
      <c r="A187" s="264"/>
      <c r="B187" s="264"/>
      <c r="C187" s="264"/>
      <c r="D187" s="265"/>
      <c r="E187" s="264"/>
      <c r="F187" s="265"/>
      <c r="G187" s="264"/>
      <c r="H187" s="264"/>
      <c r="I187" s="266"/>
      <c r="J187" s="266"/>
      <c r="K187" s="266"/>
      <c r="L187" s="266"/>
      <c r="M187" s="266"/>
      <c r="N187" s="266"/>
      <c r="O187" s="266"/>
      <c r="P187" s="266"/>
      <c r="Q187" s="266"/>
      <c r="R187" s="266"/>
      <c r="S187" s="266"/>
      <c r="T187" s="266"/>
      <c r="U187" s="266"/>
      <c r="V187" s="266"/>
      <c r="W187" s="266"/>
      <c r="X187" s="266"/>
      <c r="Y187" s="266"/>
      <c r="Z187" s="266"/>
    </row>
    <row r="188" ht="14.25" customHeight="1">
      <c r="A188" s="264"/>
      <c r="B188" s="264"/>
      <c r="C188" s="264"/>
      <c r="D188" s="265"/>
      <c r="E188" s="264"/>
      <c r="F188" s="265"/>
      <c r="G188" s="264"/>
      <c r="H188" s="264"/>
      <c r="I188" s="266"/>
      <c r="J188" s="266"/>
      <c r="K188" s="266"/>
      <c r="L188" s="266"/>
      <c r="M188" s="266"/>
      <c r="N188" s="266"/>
      <c r="O188" s="266"/>
      <c r="P188" s="266"/>
      <c r="Q188" s="266"/>
      <c r="R188" s="266"/>
      <c r="S188" s="266"/>
      <c r="T188" s="266"/>
      <c r="U188" s="266"/>
      <c r="V188" s="266"/>
      <c r="W188" s="266"/>
      <c r="X188" s="266"/>
      <c r="Y188" s="266"/>
      <c r="Z188" s="266"/>
    </row>
    <row r="189" ht="14.25" customHeight="1">
      <c r="A189" s="264"/>
      <c r="B189" s="264"/>
      <c r="C189" s="264"/>
      <c r="D189" s="265"/>
      <c r="E189" s="264"/>
      <c r="F189" s="265"/>
      <c r="G189" s="264"/>
      <c r="H189" s="264"/>
      <c r="I189" s="266"/>
      <c r="J189" s="266"/>
      <c r="K189" s="266"/>
      <c r="L189" s="266"/>
      <c r="M189" s="266"/>
      <c r="N189" s="266"/>
      <c r="O189" s="266"/>
      <c r="P189" s="266"/>
      <c r="Q189" s="266"/>
      <c r="R189" s="266"/>
      <c r="S189" s="266"/>
      <c r="T189" s="266"/>
      <c r="U189" s="266"/>
      <c r="V189" s="266"/>
      <c r="W189" s="266"/>
      <c r="X189" s="266"/>
      <c r="Y189" s="266"/>
      <c r="Z189" s="266"/>
    </row>
    <row r="190" ht="14.25" customHeight="1">
      <c r="A190" s="264"/>
      <c r="B190" s="264"/>
      <c r="C190" s="264"/>
      <c r="D190" s="265"/>
      <c r="E190" s="264"/>
      <c r="F190" s="265"/>
      <c r="G190" s="264"/>
      <c r="H190" s="264"/>
      <c r="I190" s="266"/>
      <c r="J190" s="266"/>
      <c r="K190" s="266"/>
      <c r="L190" s="266"/>
      <c r="M190" s="266"/>
      <c r="N190" s="266"/>
      <c r="O190" s="266"/>
      <c r="P190" s="266"/>
      <c r="Q190" s="266"/>
      <c r="R190" s="266"/>
      <c r="S190" s="266"/>
      <c r="T190" s="266"/>
      <c r="U190" s="266"/>
      <c r="V190" s="266"/>
      <c r="W190" s="266"/>
      <c r="X190" s="266"/>
      <c r="Y190" s="266"/>
      <c r="Z190" s="266"/>
    </row>
    <row r="191" ht="14.25" customHeight="1">
      <c r="A191" s="264"/>
      <c r="B191" s="264"/>
      <c r="C191" s="264"/>
      <c r="D191" s="265"/>
      <c r="E191" s="264"/>
      <c r="F191" s="265"/>
      <c r="G191" s="264"/>
      <c r="H191" s="264"/>
      <c r="I191" s="266"/>
      <c r="J191" s="266"/>
      <c r="K191" s="266"/>
      <c r="L191" s="266"/>
      <c r="M191" s="266"/>
      <c r="N191" s="266"/>
      <c r="O191" s="266"/>
      <c r="P191" s="266"/>
      <c r="Q191" s="266"/>
      <c r="R191" s="266"/>
      <c r="S191" s="266"/>
      <c r="T191" s="266"/>
      <c r="U191" s="266"/>
      <c r="V191" s="266"/>
      <c r="W191" s="266"/>
      <c r="X191" s="266"/>
      <c r="Y191" s="266"/>
      <c r="Z191" s="266"/>
    </row>
    <row r="192" ht="14.25" customHeight="1">
      <c r="A192" s="264"/>
      <c r="B192" s="264"/>
      <c r="C192" s="264"/>
      <c r="D192" s="265"/>
      <c r="E192" s="264"/>
      <c r="F192" s="265"/>
      <c r="G192" s="264"/>
      <c r="H192" s="264"/>
      <c r="I192" s="266"/>
      <c r="J192" s="266"/>
      <c r="K192" s="266"/>
      <c r="L192" s="266"/>
      <c r="M192" s="266"/>
      <c r="N192" s="266"/>
      <c r="O192" s="266"/>
      <c r="P192" s="266"/>
      <c r="Q192" s="266"/>
      <c r="R192" s="266"/>
      <c r="S192" s="266"/>
      <c r="T192" s="266"/>
      <c r="U192" s="266"/>
      <c r="V192" s="266"/>
      <c r="W192" s="266"/>
      <c r="X192" s="266"/>
      <c r="Y192" s="266"/>
      <c r="Z192" s="266"/>
    </row>
    <row r="193" ht="14.25" customHeight="1">
      <c r="A193" s="264"/>
      <c r="B193" s="264"/>
      <c r="C193" s="264"/>
      <c r="D193" s="265"/>
      <c r="E193" s="264"/>
      <c r="F193" s="265"/>
      <c r="G193" s="264"/>
      <c r="H193" s="264"/>
      <c r="I193" s="266"/>
      <c r="J193" s="266"/>
      <c r="K193" s="266"/>
      <c r="L193" s="266"/>
      <c r="M193" s="266"/>
      <c r="N193" s="266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6"/>
      <c r="Z193" s="266"/>
    </row>
    <row r="194" ht="14.25" customHeight="1">
      <c r="A194" s="264"/>
      <c r="B194" s="264"/>
      <c r="C194" s="264"/>
      <c r="D194" s="265"/>
      <c r="E194" s="264"/>
      <c r="F194" s="265"/>
      <c r="G194" s="264"/>
      <c r="H194" s="264"/>
      <c r="I194" s="266"/>
      <c r="J194" s="266"/>
      <c r="K194" s="266"/>
      <c r="L194" s="266"/>
      <c r="M194" s="266"/>
      <c r="N194" s="266"/>
      <c r="O194" s="266"/>
      <c r="P194" s="266"/>
      <c r="Q194" s="266"/>
      <c r="R194" s="266"/>
      <c r="S194" s="266"/>
      <c r="T194" s="266"/>
      <c r="U194" s="266"/>
      <c r="V194" s="266"/>
      <c r="W194" s="266"/>
      <c r="X194" s="266"/>
      <c r="Y194" s="266"/>
      <c r="Z194" s="266"/>
    </row>
    <row r="195" ht="14.25" customHeight="1">
      <c r="A195" s="264"/>
      <c r="B195" s="264"/>
      <c r="C195" s="264"/>
      <c r="D195" s="265"/>
      <c r="E195" s="264"/>
      <c r="F195" s="265"/>
      <c r="G195" s="264"/>
      <c r="H195" s="264"/>
      <c r="I195" s="266"/>
      <c r="J195" s="266"/>
      <c r="K195" s="266"/>
      <c r="L195" s="266"/>
      <c r="M195" s="266"/>
      <c r="N195" s="266"/>
      <c r="O195" s="266"/>
      <c r="P195" s="266"/>
      <c r="Q195" s="266"/>
      <c r="R195" s="266"/>
      <c r="S195" s="266"/>
      <c r="T195" s="266"/>
      <c r="U195" s="266"/>
      <c r="V195" s="266"/>
      <c r="W195" s="266"/>
      <c r="X195" s="266"/>
      <c r="Y195" s="266"/>
      <c r="Z195" s="266"/>
    </row>
    <row r="196" ht="14.25" customHeight="1">
      <c r="A196" s="264"/>
      <c r="B196" s="264"/>
      <c r="C196" s="264"/>
      <c r="D196" s="265"/>
      <c r="E196" s="264"/>
      <c r="F196" s="265"/>
      <c r="G196" s="264"/>
      <c r="H196" s="264"/>
      <c r="I196" s="266"/>
      <c r="J196" s="266"/>
      <c r="K196" s="266"/>
      <c r="L196" s="266"/>
      <c r="M196" s="266"/>
      <c r="N196" s="266"/>
      <c r="O196" s="266"/>
      <c r="P196" s="266"/>
      <c r="Q196" s="266"/>
      <c r="R196" s="266"/>
      <c r="S196" s="266"/>
      <c r="T196" s="266"/>
      <c r="U196" s="266"/>
      <c r="V196" s="266"/>
      <c r="W196" s="266"/>
      <c r="X196" s="266"/>
      <c r="Y196" s="266"/>
      <c r="Z196" s="266"/>
    </row>
    <row r="197" ht="14.25" customHeight="1">
      <c r="A197" s="264"/>
      <c r="B197" s="264"/>
      <c r="C197" s="264"/>
      <c r="D197" s="265"/>
      <c r="E197" s="264"/>
      <c r="F197" s="265"/>
      <c r="G197" s="264"/>
      <c r="H197" s="264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  <c r="X197" s="266"/>
      <c r="Y197" s="266"/>
      <c r="Z197" s="266"/>
    </row>
    <row r="198" ht="14.25" customHeight="1">
      <c r="A198" s="264"/>
      <c r="B198" s="264"/>
      <c r="C198" s="264"/>
      <c r="D198" s="265"/>
      <c r="E198" s="264"/>
      <c r="F198" s="265"/>
      <c r="G198" s="264"/>
      <c r="H198" s="264"/>
      <c r="I198" s="266"/>
      <c r="J198" s="266"/>
      <c r="K198" s="266"/>
      <c r="L198" s="266"/>
      <c r="M198" s="266"/>
      <c r="N198" s="266"/>
      <c r="O198" s="266"/>
      <c r="P198" s="266"/>
      <c r="Q198" s="266"/>
      <c r="R198" s="266"/>
      <c r="S198" s="266"/>
      <c r="T198" s="266"/>
      <c r="U198" s="266"/>
      <c r="V198" s="266"/>
      <c r="W198" s="266"/>
      <c r="X198" s="266"/>
      <c r="Y198" s="266"/>
      <c r="Z198" s="266"/>
    </row>
    <row r="199" ht="14.25" customHeight="1">
      <c r="A199" s="264"/>
      <c r="B199" s="264"/>
      <c r="C199" s="264"/>
      <c r="D199" s="265"/>
      <c r="E199" s="264"/>
      <c r="F199" s="265"/>
      <c r="G199" s="264"/>
      <c r="H199" s="264"/>
      <c r="I199" s="266"/>
      <c r="J199" s="266"/>
      <c r="K199" s="266"/>
      <c r="L199" s="266"/>
      <c r="M199" s="266"/>
      <c r="N199" s="266"/>
      <c r="O199" s="266"/>
      <c r="P199" s="266"/>
      <c r="Q199" s="266"/>
      <c r="R199" s="266"/>
      <c r="S199" s="266"/>
      <c r="T199" s="266"/>
      <c r="U199" s="266"/>
      <c r="V199" s="266"/>
      <c r="W199" s="266"/>
      <c r="X199" s="266"/>
      <c r="Y199" s="266"/>
      <c r="Z199" s="266"/>
    </row>
    <row r="200" ht="14.25" customHeight="1">
      <c r="A200" s="264"/>
      <c r="B200" s="264"/>
      <c r="C200" s="264"/>
      <c r="D200" s="265"/>
      <c r="E200" s="264"/>
      <c r="F200" s="265"/>
      <c r="G200" s="264"/>
      <c r="H200" s="264"/>
      <c r="I200" s="266"/>
      <c r="J200" s="266"/>
      <c r="K200" s="266"/>
      <c r="L200" s="266"/>
      <c r="M200" s="266"/>
      <c r="N200" s="266"/>
      <c r="O200" s="266"/>
      <c r="P200" s="266"/>
      <c r="Q200" s="266"/>
      <c r="R200" s="266"/>
      <c r="S200" s="266"/>
      <c r="T200" s="266"/>
      <c r="U200" s="266"/>
      <c r="V200" s="266"/>
      <c r="W200" s="266"/>
      <c r="X200" s="266"/>
      <c r="Y200" s="266"/>
      <c r="Z200" s="266"/>
    </row>
    <row r="201" ht="14.25" customHeight="1">
      <c r="A201" s="264"/>
      <c r="B201" s="264"/>
      <c r="C201" s="264"/>
      <c r="D201" s="265"/>
      <c r="E201" s="264"/>
      <c r="F201" s="265"/>
      <c r="G201" s="264"/>
      <c r="H201" s="264"/>
      <c r="I201" s="266"/>
      <c r="J201" s="266"/>
      <c r="K201" s="266"/>
      <c r="L201" s="266"/>
      <c r="M201" s="266"/>
      <c r="N201" s="266"/>
      <c r="O201" s="266"/>
      <c r="P201" s="266"/>
      <c r="Q201" s="266"/>
      <c r="R201" s="266"/>
      <c r="S201" s="266"/>
      <c r="T201" s="266"/>
      <c r="U201" s="266"/>
      <c r="V201" s="266"/>
      <c r="W201" s="266"/>
      <c r="X201" s="266"/>
      <c r="Y201" s="266"/>
      <c r="Z201" s="266"/>
    </row>
    <row r="202" ht="14.25" customHeight="1">
      <c r="A202" s="264"/>
      <c r="B202" s="264"/>
      <c r="C202" s="264"/>
      <c r="D202" s="265"/>
      <c r="E202" s="264"/>
      <c r="F202" s="265"/>
      <c r="G202" s="264"/>
      <c r="H202" s="264"/>
      <c r="I202" s="266"/>
      <c r="J202" s="266"/>
      <c r="K202" s="266"/>
      <c r="L202" s="266"/>
      <c r="M202" s="266"/>
      <c r="N202" s="266"/>
      <c r="O202" s="266"/>
      <c r="P202" s="266"/>
      <c r="Q202" s="266"/>
      <c r="R202" s="266"/>
      <c r="S202" s="266"/>
      <c r="T202" s="266"/>
      <c r="U202" s="266"/>
      <c r="V202" s="266"/>
      <c r="W202" s="266"/>
      <c r="X202" s="266"/>
      <c r="Y202" s="266"/>
      <c r="Z202" s="266"/>
    </row>
    <row r="203" ht="14.25" customHeight="1">
      <c r="A203" s="264"/>
      <c r="B203" s="264"/>
      <c r="C203" s="264"/>
      <c r="D203" s="265"/>
      <c r="E203" s="264"/>
      <c r="F203" s="265"/>
      <c r="G203" s="264"/>
      <c r="H203" s="264"/>
      <c r="I203" s="266"/>
      <c r="J203" s="266"/>
      <c r="K203" s="266"/>
      <c r="L203" s="266"/>
      <c r="M203" s="266"/>
      <c r="N203" s="266"/>
      <c r="O203" s="266"/>
      <c r="P203" s="266"/>
      <c r="Q203" s="266"/>
      <c r="R203" s="266"/>
      <c r="S203" s="266"/>
      <c r="T203" s="266"/>
      <c r="U203" s="266"/>
      <c r="V203" s="266"/>
      <c r="W203" s="266"/>
      <c r="X203" s="266"/>
      <c r="Y203" s="266"/>
      <c r="Z203" s="266"/>
    </row>
    <row r="204" ht="14.25" customHeight="1">
      <c r="A204" s="264"/>
      <c r="B204" s="264"/>
      <c r="C204" s="264"/>
      <c r="D204" s="265"/>
      <c r="E204" s="264"/>
      <c r="F204" s="265"/>
      <c r="G204" s="264"/>
      <c r="H204" s="264"/>
      <c r="I204" s="266"/>
      <c r="J204" s="266"/>
      <c r="K204" s="266"/>
      <c r="L204" s="266"/>
      <c r="M204" s="266"/>
      <c r="N204" s="266"/>
      <c r="O204" s="266"/>
      <c r="P204" s="266"/>
      <c r="Q204" s="266"/>
      <c r="R204" s="266"/>
      <c r="S204" s="266"/>
      <c r="T204" s="266"/>
      <c r="U204" s="266"/>
      <c r="V204" s="266"/>
      <c r="W204" s="266"/>
      <c r="X204" s="266"/>
      <c r="Y204" s="266"/>
      <c r="Z204" s="266"/>
    </row>
    <row r="205" ht="14.25" customHeight="1">
      <c r="A205" s="264"/>
      <c r="B205" s="264"/>
      <c r="C205" s="264"/>
      <c r="D205" s="265"/>
      <c r="E205" s="264"/>
      <c r="F205" s="265"/>
      <c r="G205" s="264"/>
      <c r="H205" s="264"/>
      <c r="I205" s="266"/>
      <c r="J205" s="266"/>
      <c r="K205" s="266"/>
      <c r="L205" s="266"/>
      <c r="M205" s="266"/>
      <c r="N205" s="266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</row>
    <row r="206" ht="14.25" customHeight="1">
      <c r="A206" s="264"/>
      <c r="B206" s="264"/>
      <c r="C206" s="264"/>
      <c r="D206" s="265"/>
      <c r="E206" s="264"/>
      <c r="F206" s="265"/>
      <c r="G206" s="264"/>
      <c r="H206" s="264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</row>
    <row r="207" ht="14.25" customHeight="1">
      <c r="A207" s="264"/>
      <c r="B207" s="264"/>
      <c r="C207" s="264"/>
      <c r="D207" s="265"/>
      <c r="E207" s="264"/>
      <c r="F207" s="265"/>
      <c r="G207" s="264"/>
      <c r="H207" s="264"/>
      <c r="I207" s="266"/>
      <c r="J207" s="266"/>
      <c r="K207" s="266"/>
      <c r="L207" s="266"/>
      <c r="M207" s="266"/>
      <c r="N207" s="266"/>
      <c r="O207" s="266"/>
      <c r="P207" s="266"/>
      <c r="Q207" s="266"/>
      <c r="R207" s="266"/>
      <c r="S207" s="266"/>
      <c r="T207" s="266"/>
      <c r="U207" s="266"/>
      <c r="V207" s="266"/>
      <c r="W207" s="266"/>
      <c r="X207" s="266"/>
      <c r="Y207" s="266"/>
      <c r="Z207" s="266"/>
    </row>
    <row r="208" ht="14.25" customHeight="1">
      <c r="A208" s="264"/>
      <c r="B208" s="264"/>
      <c r="C208" s="264"/>
      <c r="D208" s="265"/>
      <c r="E208" s="264"/>
      <c r="F208" s="265"/>
      <c r="G208" s="264"/>
      <c r="H208" s="264"/>
      <c r="I208" s="266"/>
      <c r="J208" s="266"/>
      <c r="K208" s="266"/>
      <c r="L208" s="266"/>
      <c r="M208" s="266"/>
      <c r="N208" s="266"/>
      <c r="O208" s="266"/>
      <c r="P208" s="266"/>
      <c r="Q208" s="266"/>
      <c r="R208" s="266"/>
      <c r="S208" s="266"/>
      <c r="T208" s="266"/>
      <c r="U208" s="266"/>
      <c r="V208" s="266"/>
      <c r="W208" s="266"/>
      <c r="X208" s="266"/>
      <c r="Y208" s="266"/>
      <c r="Z208" s="266"/>
    </row>
    <row r="209" ht="14.25" customHeight="1">
      <c r="A209" s="264"/>
      <c r="B209" s="264"/>
      <c r="C209" s="264"/>
      <c r="D209" s="265"/>
      <c r="E209" s="264"/>
      <c r="F209" s="265"/>
      <c r="G209" s="264"/>
      <c r="H209" s="264"/>
      <c r="I209" s="266"/>
      <c r="J209" s="266"/>
      <c r="K209" s="266"/>
      <c r="L209" s="266"/>
      <c r="M209" s="266"/>
      <c r="N209" s="266"/>
      <c r="O209" s="266"/>
      <c r="P209" s="266"/>
      <c r="Q209" s="266"/>
      <c r="R209" s="266"/>
      <c r="S209" s="266"/>
      <c r="T209" s="266"/>
      <c r="U209" s="266"/>
      <c r="V209" s="266"/>
      <c r="W209" s="266"/>
      <c r="X209" s="266"/>
      <c r="Y209" s="266"/>
      <c r="Z209" s="266"/>
    </row>
    <row r="210" ht="14.25" customHeight="1">
      <c r="A210" s="264"/>
      <c r="B210" s="264"/>
      <c r="C210" s="264"/>
      <c r="D210" s="265"/>
      <c r="E210" s="264"/>
      <c r="F210" s="265"/>
      <c r="G210" s="264"/>
      <c r="H210" s="264"/>
      <c r="I210" s="266"/>
      <c r="J210" s="266"/>
      <c r="K210" s="266"/>
      <c r="L210" s="266"/>
      <c r="M210" s="266"/>
      <c r="N210" s="266"/>
      <c r="O210" s="266"/>
      <c r="P210" s="266"/>
      <c r="Q210" s="266"/>
      <c r="R210" s="266"/>
      <c r="S210" s="266"/>
      <c r="T210" s="266"/>
      <c r="U210" s="266"/>
      <c r="V210" s="266"/>
      <c r="W210" s="266"/>
      <c r="X210" s="266"/>
      <c r="Y210" s="266"/>
      <c r="Z210" s="266"/>
    </row>
    <row r="211" ht="14.25" customHeight="1">
      <c r="A211" s="264"/>
      <c r="B211" s="264"/>
      <c r="C211" s="264"/>
      <c r="D211" s="265"/>
      <c r="E211" s="264"/>
      <c r="F211" s="265"/>
      <c r="G211" s="264"/>
      <c r="H211" s="264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</row>
    <row r="212" ht="14.25" customHeight="1">
      <c r="A212" s="264"/>
      <c r="B212" s="264"/>
      <c r="C212" s="264"/>
      <c r="D212" s="265"/>
      <c r="E212" s="264"/>
      <c r="F212" s="265"/>
      <c r="G212" s="264"/>
      <c r="H212" s="264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</row>
    <row r="213" ht="14.25" customHeight="1">
      <c r="A213" s="264"/>
      <c r="B213" s="264"/>
      <c r="C213" s="264"/>
      <c r="D213" s="265"/>
      <c r="E213" s="264"/>
      <c r="F213" s="265"/>
      <c r="G213" s="264"/>
      <c r="H213" s="264"/>
      <c r="I213" s="266"/>
      <c r="J213" s="266"/>
      <c r="K213" s="266"/>
      <c r="L213" s="266"/>
      <c r="M213" s="266"/>
      <c r="N213" s="266"/>
      <c r="O213" s="266"/>
      <c r="P213" s="266"/>
      <c r="Q213" s="266"/>
      <c r="R213" s="266"/>
      <c r="S213" s="266"/>
      <c r="T213" s="266"/>
      <c r="U213" s="266"/>
      <c r="V213" s="266"/>
      <c r="W213" s="266"/>
      <c r="X213" s="266"/>
      <c r="Y213" s="266"/>
      <c r="Z213" s="266"/>
    </row>
    <row r="214" ht="14.25" customHeight="1">
      <c r="A214" s="264"/>
      <c r="B214" s="264"/>
      <c r="C214" s="264"/>
      <c r="D214" s="265"/>
      <c r="E214" s="264"/>
      <c r="F214" s="265"/>
      <c r="G214" s="264"/>
      <c r="H214" s="264"/>
      <c r="I214" s="266"/>
      <c r="J214" s="266"/>
      <c r="K214" s="266"/>
      <c r="L214" s="266"/>
      <c r="M214" s="266"/>
      <c r="N214" s="266"/>
      <c r="O214" s="266"/>
      <c r="P214" s="266"/>
      <c r="Q214" s="266"/>
      <c r="R214" s="266"/>
      <c r="S214" s="266"/>
      <c r="T214" s="266"/>
      <c r="U214" s="266"/>
      <c r="V214" s="266"/>
      <c r="W214" s="266"/>
      <c r="X214" s="266"/>
      <c r="Y214" s="266"/>
      <c r="Z214" s="266"/>
    </row>
    <row r="215" ht="14.25" customHeight="1">
      <c r="A215" s="264"/>
      <c r="B215" s="264"/>
      <c r="C215" s="264"/>
      <c r="D215" s="265"/>
      <c r="E215" s="264"/>
      <c r="F215" s="265"/>
      <c r="G215" s="264"/>
      <c r="H215" s="264"/>
      <c r="I215" s="266"/>
      <c r="J215" s="266"/>
      <c r="K215" s="266"/>
      <c r="L215" s="266"/>
      <c r="M215" s="266"/>
      <c r="N215" s="266"/>
      <c r="O215" s="266"/>
      <c r="P215" s="266"/>
      <c r="Q215" s="266"/>
      <c r="R215" s="266"/>
      <c r="S215" s="266"/>
      <c r="T215" s="266"/>
      <c r="U215" s="266"/>
      <c r="V215" s="266"/>
      <c r="W215" s="266"/>
      <c r="X215" s="266"/>
      <c r="Y215" s="266"/>
      <c r="Z215" s="266"/>
    </row>
    <row r="216" ht="14.25" customHeight="1">
      <c r="A216" s="264"/>
      <c r="B216" s="264"/>
      <c r="C216" s="264"/>
      <c r="D216" s="265"/>
      <c r="E216" s="264"/>
      <c r="F216" s="265"/>
      <c r="G216" s="264"/>
      <c r="H216" s="264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  <c r="W216" s="266"/>
      <c r="X216" s="266"/>
      <c r="Y216" s="266"/>
      <c r="Z216" s="266"/>
    </row>
    <row r="217" ht="14.25" customHeight="1">
      <c r="A217" s="264"/>
      <c r="B217" s="264"/>
      <c r="C217" s="264"/>
      <c r="D217" s="265"/>
      <c r="E217" s="264"/>
      <c r="F217" s="265"/>
      <c r="G217" s="264"/>
      <c r="H217" s="264"/>
      <c r="I217" s="266"/>
      <c r="J217" s="266"/>
      <c r="K217" s="266"/>
      <c r="L217" s="266"/>
      <c r="M217" s="266"/>
      <c r="N217" s="266"/>
      <c r="O217" s="266"/>
      <c r="P217" s="266"/>
      <c r="Q217" s="266"/>
      <c r="R217" s="266"/>
      <c r="S217" s="266"/>
      <c r="T217" s="266"/>
      <c r="U217" s="266"/>
      <c r="V217" s="266"/>
      <c r="W217" s="266"/>
      <c r="X217" s="266"/>
      <c r="Y217" s="266"/>
      <c r="Z217" s="266"/>
    </row>
    <row r="218" ht="14.25" customHeight="1">
      <c r="A218" s="264"/>
      <c r="B218" s="264"/>
      <c r="C218" s="264"/>
      <c r="D218" s="265"/>
      <c r="E218" s="264"/>
      <c r="F218" s="265"/>
      <c r="G218" s="264"/>
      <c r="H218" s="264"/>
      <c r="I218" s="266"/>
      <c r="J218" s="266"/>
      <c r="K218" s="266"/>
      <c r="L218" s="266"/>
      <c r="M218" s="266"/>
      <c r="N218" s="266"/>
      <c r="O218" s="266"/>
      <c r="P218" s="266"/>
      <c r="Q218" s="266"/>
      <c r="R218" s="266"/>
      <c r="S218" s="266"/>
      <c r="T218" s="266"/>
      <c r="U218" s="266"/>
      <c r="V218" s="266"/>
      <c r="W218" s="266"/>
      <c r="X218" s="266"/>
      <c r="Y218" s="266"/>
      <c r="Z218" s="266"/>
    </row>
    <row r="219" ht="14.25" customHeight="1">
      <c r="A219" s="264"/>
      <c r="B219" s="264"/>
      <c r="C219" s="264"/>
      <c r="D219" s="265"/>
      <c r="E219" s="264"/>
      <c r="F219" s="265"/>
      <c r="G219" s="264"/>
      <c r="H219" s="264"/>
      <c r="I219" s="266"/>
      <c r="J219" s="266"/>
      <c r="K219" s="266"/>
      <c r="L219" s="266"/>
      <c r="M219" s="266"/>
      <c r="N219" s="266"/>
      <c r="O219" s="266"/>
      <c r="P219" s="266"/>
      <c r="Q219" s="266"/>
      <c r="R219" s="266"/>
      <c r="S219" s="266"/>
      <c r="T219" s="266"/>
      <c r="U219" s="266"/>
      <c r="V219" s="266"/>
      <c r="W219" s="266"/>
      <c r="X219" s="266"/>
      <c r="Y219" s="266"/>
      <c r="Z219" s="266"/>
    </row>
    <row r="220" ht="14.25" customHeight="1">
      <c r="A220" s="264"/>
      <c r="B220" s="264"/>
      <c r="C220" s="264"/>
      <c r="D220" s="265"/>
      <c r="E220" s="264"/>
      <c r="F220" s="265"/>
      <c r="G220" s="264"/>
      <c r="H220" s="264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  <c r="S220" s="266"/>
      <c r="T220" s="266"/>
      <c r="U220" s="266"/>
      <c r="V220" s="266"/>
      <c r="W220" s="266"/>
      <c r="X220" s="266"/>
      <c r="Y220" s="266"/>
      <c r="Z220" s="266"/>
    </row>
    <row r="221" ht="14.25" customHeight="1">
      <c r="A221" s="264"/>
      <c r="B221" s="264"/>
      <c r="C221" s="264"/>
      <c r="D221" s="265"/>
      <c r="E221" s="264"/>
      <c r="F221" s="265"/>
      <c r="G221" s="264"/>
      <c r="H221" s="264"/>
      <c r="I221" s="266"/>
      <c r="J221" s="266"/>
      <c r="K221" s="266"/>
      <c r="L221" s="266"/>
      <c r="M221" s="266"/>
      <c r="N221" s="266"/>
      <c r="O221" s="266"/>
      <c r="P221" s="266"/>
      <c r="Q221" s="266"/>
      <c r="R221" s="266"/>
      <c r="S221" s="266"/>
      <c r="T221" s="266"/>
      <c r="U221" s="266"/>
      <c r="V221" s="266"/>
      <c r="W221" s="266"/>
      <c r="X221" s="266"/>
      <c r="Y221" s="266"/>
      <c r="Z221" s="266"/>
    </row>
    <row r="222" ht="14.25" customHeight="1">
      <c r="A222" s="264"/>
      <c r="B222" s="264"/>
      <c r="C222" s="264"/>
      <c r="D222" s="265"/>
      <c r="E222" s="264"/>
      <c r="F222" s="265"/>
      <c r="G222" s="264"/>
      <c r="H222" s="264"/>
      <c r="I222" s="266"/>
      <c r="J222" s="266"/>
      <c r="K222" s="266"/>
      <c r="L222" s="266"/>
      <c r="M222" s="266"/>
      <c r="N222" s="266"/>
      <c r="O222" s="266"/>
      <c r="P222" s="266"/>
      <c r="Q222" s="266"/>
      <c r="R222" s="266"/>
      <c r="S222" s="266"/>
      <c r="T222" s="266"/>
      <c r="U222" s="266"/>
      <c r="V222" s="266"/>
      <c r="W222" s="266"/>
      <c r="X222" s="266"/>
      <c r="Y222" s="266"/>
      <c r="Z222" s="266"/>
    </row>
    <row r="223" ht="14.25" customHeight="1">
      <c r="A223" s="264"/>
      <c r="B223" s="264"/>
      <c r="C223" s="264"/>
      <c r="D223" s="265"/>
      <c r="E223" s="264"/>
      <c r="F223" s="265"/>
      <c r="G223" s="264"/>
      <c r="H223" s="264"/>
      <c r="I223" s="266"/>
      <c r="J223" s="266"/>
      <c r="K223" s="266"/>
      <c r="L223" s="266"/>
      <c r="M223" s="266"/>
      <c r="N223" s="266"/>
      <c r="O223" s="266"/>
      <c r="P223" s="266"/>
      <c r="Q223" s="266"/>
      <c r="R223" s="266"/>
      <c r="S223" s="266"/>
      <c r="T223" s="266"/>
      <c r="U223" s="266"/>
      <c r="V223" s="266"/>
      <c r="W223" s="266"/>
      <c r="X223" s="266"/>
      <c r="Y223" s="266"/>
      <c r="Z223" s="266"/>
    </row>
    <row r="224" ht="14.25" customHeight="1">
      <c r="A224" s="264"/>
      <c r="B224" s="264"/>
      <c r="C224" s="264"/>
      <c r="D224" s="265"/>
      <c r="E224" s="264"/>
      <c r="F224" s="265"/>
      <c r="G224" s="264"/>
      <c r="H224" s="264"/>
      <c r="I224" s="266"/>
      <c r="J224" s="266"/>
      <c r="K224" s="266"/>
      <c r="L224" s="266"/>
      <c r="M224" s="266"/>
      <c r="N224" s="266"/>
      <c r="O224" s="266"/>
      <c r="P224" s="266"/>
      <c r="Q224" s="266"/>
      <c r="R224" s="266"/>
      <c r="S224" s="266"/>
      <c r="T224" s="266"/>
      <c r="U224" s="266"/>
      <c r="V224" s="266"/>
      <c r="W224" s="266"/>
      <c r="X224" s="266"/>
      <c r="Y224" s="266"/>
      <c r="Z224" s="266"/>
    </row>
    <row r="225" ht="14.25" customHeight="1">
      <c r="A225" s="264"/>
      <c r="B225" s="264"/>
      <c r="C225" s="264"/>
      <c r="D225" s="265"/>
      <c r="E225" s="264"/>
      <c r="F225" s="265"/>
      <c r="G225" s="264"/>
      <c r="H225" s="264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X225" s="266"/>
      <c r="Y225" s="266"/>
      <c r="Z225" s="266"/>
    </row>
    <row r="226" ht="14.25" customHeight="1">
      <c r="A226" s="264"/>
      <c r="B226" s="264"/>
      <c r="C226" s="264"/>
      <c r="D226" s="265"/>
      <c r="E226" s="264"/>
      <c r="F226" s="265"/>
      <c r="G226" s="264"/>
      <c r="H226" s="264"/>
      <c r="I226" s="266"/>
      <c r="J226" s="266"/>
      <c r="K226" s="266"/>
      <c r="L226" s="266"/>
      <c r="M226" s="266"/>
      <c r="N226" s="266"/>
      <c r="O226" s="266"/>
      <c r="P226" s="266"/>
      <c r="Q226" s="266"/>
      <c r="R226" s="266"/>
      <c r="S226" s="266"/>
      <c r="T226" s="266"/>
      <c r="U226" s="266"/>
      <c r="V226" s="266"/>
      <c r="W226" s="266"/>
      <c r="X226" s="266"/>
      <c r="Y226" s="266"/>
      <c r="Z226" s="266"/>
    </row>
    <row r="227" ht="14.25" customHeight="1">
      <c r="A227" s="264"/>
      <c r="B227" s="264"/>
      <c r="C227" s="264"/>
      <c r="D227" s="265"/>
      <c r="E227" s="264"/>
      <c r="F227" s="265"/>
      <c r="G227" s="264"/>
      <c r="H227" s="264"/>
      <c r="I227" s="266"/>
      <c r="J227" s="266"/>
      <c r="K227" s="266"/>
      <c r="L227" s="266"/>
      <c r="M227" s="266"/>
      <c r="N227" s="266"/>
      <c r="O227" s="266"/>
      <c r="P227" s="266"/>
      <c r="Q227" s="266"/>
      <c r="R227" s="266"/>
      <c r="S227" s="266"/>
      <c r="T227" s="266"/>
      <c r="U227" s="266"/>
      <c r="V227" s="266"/>
      <c r="W227" s="266"/>
      <c r="X227" s="266"/>
      <c r="Y227" s="266"/>
      <c r="Z227" s="266"/>
    </row>
    <row r="228" ht="14.25" customHeight="1">
      <c r="A228" s="264"/>
      <c r="B228" s="264"/>
      <c r="C228" s="264"/>
      <c r="D228" s="265"/>
      <c r="E228" s="264"/>
      <c r="F228" s="265"/>
      <c r="G228" s="264"/>
      <c r="H228" s="264"/>
      <c r="I228" s="266"/>
      <c r="J228" s="266"/>
      <c r="K228" s="266"/>
      <c r="L228" s="266"/>
      <c r="M228" s="266"/>
      <c r="N228" s="266"/>
      <c r="O228" s="266"/>
      <c r="P228" s="266"/>
      <c r="Q228" s="266"/>
      <c r="R228" s="266"/>
      <c r="S228" s="266"/>
      <c r="T228" s="266"/>
      <c r="U228" s="266"/>
      <c r="V228" s="266"/>
      <c r="W228" s="266"/>
      <c r="X228" s="266"/>
      <c r="Y228" s="266"/>
      <c r="Z228" s="266"/>
    </row>
    <row r="229" ht="14.25" customHeight="1">
      <c r="A229" s="264"/>
      <c r="B229" s="264"/>
      <c r="C229" s="264"/>
      <c r="D229" s="265"/>
      <c r="E229" s="264"/>
      <c r="F229" s="265"/>
      <c r="G229" s="264"/>
      <c r="H229" s="264"/>
      <c r="I229" s="266"/>
      <c r="J229" s="266"/>
      <c r="K229" s="266"/>
      <c r="L229" s="266"/>
      <c r="M229" s="266"/>
      <c r="N229" s="266"/>
      <c r="O229" s="266"/>
      <c r="P229" s="266"/>
      <c r="Q229" s="266"/>
      <c r="R229" s="266"/>
      <c r="S229" s="266"/>
      <c r="T229" s="266"/>
      <c r="U229" s="266"/>
      <c r="V229" s="266"/>
      <c r="W229" s="266"/>
      <c r="X229" s="266"/>
      <c r="Y229" s="266"/>
      <c r="Z229" s="266"/>
    </row>
    <row r="230" ht="14.25" customHeight="1">
      <c r="A230" s="264"/>
      <c r="B230" s="264"/>
      <c r="C230" s="264"/>
      <c r="D230" s="265"/>
      <c r="E230" s="264"/>
      <c r="F230" s="265"/>
      <c r="G230" s="264"/>
      <c r="H230" s="264"/>
      <c r="I230" s="266"/>
      <c r="J230" s="266"/>
      <c r="K230" s="266"/>
      <c r="L230" s="266"/>
      <c r="M230" s="266"/>
      <c r="N230" s="266"/>
      <c r="O230" s="266"/>
      <c r="P230" s="266"/>
      <c r="Q230" s="266"/>
      <c r="R230" s="266"/>
      <c r="S230" s="266"/>
      <c r="T230" s="266"/>
      <c r="U230" s="266"/>
      <c r="V230" s="266"/>
      <c r="W230" s="266"/>
      <c r="X230" s="266"/>
      <c r="Y230" s="266"/>
      <c r="Z230" s="266"/>
    </row>
    <row r="231" ht="14.25" customHeight="1">
      <c r="A231" s="264"/>
      <c r="B231" s="264"/>
      <c r="C231" s="264"/>
      <c r="D231" s="265"/>
      <c r="E231" s="264"/>
      <c r="F231" s="265"/>
      <c r="G231" s="264"/>
      <c r="H231" s="264"/>
      <c r="I231" s="266"/>
      <c r="J231" s="266"/>
      <c r="K231" s="266"/>
      <c r="L231" s="266"/>
      <c r="M231" s="266"/>
      <c r="N231" s="266"/>
      <c r="O231" s="266"/>
      <c r="P231" s="266"/>
      <c r="Q231" s="266"/>
      <c r="R231" s="266"/>
      <c r="S231" s="266"/>
      <c r="T231" s="266"/>
      <c r="U231" s="266"/>
      <c r="V231" s="266"/>
      <c r="W231" s="266"/>
      <c r="X231" s="266"/>
      <c r="Y231" s="266"/>
      <c r="Z231" s="266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0:D10"/>
    <mergeCell ref="B18:C18"/>
    <mergeCell ref="B21:D21"/>
    <mergeCell ref="E21:J21"/>
    <mergeCell ref="B29:C29"/>
    <mergeCell ref="H2:J2"/>
    <mergeCell ref="H3:J3"/>
    <mergeCell ref="B5:J5"/>
    <mergeCell ref="B6:J6"/>
    <mergeCell ref="B7:J7"/>
    <mergeCell ref="B8:J8"/>
    <mergeCell ref="E10:J10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