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4" yWindow="528" windowWidth="21756" windowHeight="8676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35" i="2" l="1"/>
  <c r="I35" i="2"/>
  <c r="F35" i="2"/>
  <c r="P37" i="1"/>
  <c r="M74" i="1"/>
  <c r="Q74" i="1" s="1"/>
  <c r="P74" i="1"/>
  <c r="R74" i="1" s="1"/>
  <c r="M75" i="1"/>
  <c r="Q75" i="1" s="1"/>
  <c r="P75" i="1"/>
  <c r="R75" i="1" s="1"/>
  <c r="G69" i="1"/>
  <c r="M35" i="1"/>
  <c r="Q35" i="1" s="1"/>
  <c r="P35" i="1"/>
  <c r="R35" i="1" s="1"/>
  <c r="M36" i="1"/>
  <c r="Q36" i="1" s="1"/>
  <c r="P36" i="1"/>
  <c r="R36" i="1" s="1"/>
  <c r="I18" i="2"/>
  <c r="F18" i="2"/>
  <c r="D18" i="2"/>
  <c r="J79" i="1"/>
  <c r="G79" i="1"/>
  <c r="P78" i="1"/>
  <c r="R78" i="1" s="1"/>
  <c r="R79" i="1" s="1"/>
  <c r="M78" i="1"/>
  <c r="M79" i="1" s="1"/>
  <c r="J76" i="1"/>
  <c r="G76" i="1"/>
  <c r="P73" i="1"/>
  <c r="R73" i="1" s="1"/>
  <c r="M73" i="1"/>
  <c r="P70" i="1"/>
  <c r="M70" i="1"/>
  <c r="J70" i="1"/>
  <c r="G70" i="1"/>
  <c r="P69" i="1"/>
  <c r="M69" i="1"/>
  <c r="J69" i="1"/>
  <c r="P68" i="1"/>
  <c r="M68" i="1"/>
  <c r="J68" i="1"/>
  <c r="G68" i="1"/>
  <c r="P65" i="1"/>
  <c r="M65" i="1"/>
  <c r="J65" i="1"/>
  <c r="G65" i="1"/>
  <c r="P64" i="1"/>
  <c r="M64" i="1"/>
  <c r="J64" i="1"/>
  <c r="G64" i="1"/>
  <c r="P63" i="1"/>
  <c r="M63" i="1"/>
  <c r="M66" i="1" s="1"/>
  <c r="J63" i="1"/>
  <c r="J66" i="1" s="1"/>
  <c r="G63" i="1"/>
  <c r="P60" i="1"/>
  <c r="M60" i="1"/>
  <c r="J60" i="1"/>
  <c r="G60" i="1"/>
  <c r="P59" i="1"/>
  <c r="M59" i="1"/>
  <c r="J59" i="1"/>
  <c r="G59" i="1"/>
  <c r="P58" i="1"/>
  <c r="P61" i="1" s="1"/>
  <c r="M58" i="1"/>
  <c r="J58" i="1"/>
  <c r="J61" i="1" s="1"/>
  <c r="G58" i="1"/>
  <c r="P55" i="1"/>
  <c r="M55" i="1"/>
  <c r="J55" i="1"/>
  <c r="G55" i="1"/>
  <c r="P54" i="1"/>
  <c r="M54" i="1"/>
  <c r="J54" i="1"/>
  <c r="G54" i="1"/>
  <c r="P53" i="1"/>
  <c r="M53" i="1"/>
  <c r="J53" i="1"/>
  <c r="J56" i="1" s="1"/>
  <c r="G53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4" i="1"/>
  <c r="M44" i="1"/>
  <c r="J44" i="1"/>
  <c r="G44" i="1"/>
  <c r="P43" i="1"/>
  <c r="P45" i="1" s="1"/>
  <c r="M43" i="1"/>
  <c r="J43" i="1"/>
  <c r="G43" i="1"/>
  <c r="G45" i="1" s="1"/>
  <c r="P40" i="1"/>
  <c r="M40" i="1"/>
  <c r="J40" i="1"/>
  <c r="G40" i="1"/>
  <c r="P39" i="1"/>
  <c r="P41" i="1" s="1"/>
  <c r="M39" i="1"/>
  <c r="J39" i="1"/>
  <c r="J41" i="1" s="1"/>
  <c r="G39" i="1"/>
  <c r="P34" i="1"/>
  <c r="R34" i="1" s="1"/>
  <c r="M34" i="1"/>
  <c r="Q34" i="1" s="1"/>
  <c r="P33" i="1"/>
  <c r="R33" i="1" s="1"/>
  <c r="M33" i="1"/>
  <c r="Q33" i="1" s="1"/>
  <c r="P31" i="1"/>
  <c r="M31" i="1"/>
  <c r="Q31" i="1" s="1"/>
  <c r="P30" i="1"/>
  <c r="R30" i="1" s="1"/>
  <c r="M30" i="1"/>
  <c r="Q30" i="1" s="1"/>
  <c r="P29" i="1"/>
  <c r="R29" i="1" s="1"/>
  <c r="M29" i="1"/>
  <c r="Q29" i="1" s="1"/>
  <c r="P27" i="1"/>
  <c r="P26" i="1" s="1"/>
  <c r="M27" i="1"/>
  <c r="M26" i="1" s="1"/>
  <c r="J27" i="1"/>
  <c r="J26" i="1" s="1"/>
  <c r="J37" i="1" s="1"/>
  <c r="G27" i="1"/>
  <c r="P22" i="1"/>
  <c r="M22" i="1"/>
  <c r="J22" i="1"/>
  <c r="G22" i="1"/>
  <c r="R21" i="1"/>
  <c r="R22" i="1" s="1"/>
  <c r="Q21" i="1"/>
  <c r="S21" i="1" l="1"/>
  <c r="S22" i="1" s="1"/>
  <c r="J71" i="1"/>
  <c r="S75" i="1"/>
  <c r="S74" i="1"/>
  <c r="P56" i="1"/>
  <c r="M71" i="1"/>
  <c r="M61" i="1"/>
  <c r="R54" i="1"/>
  <c r="R55" i="1"/>
  <c r="R69" i="1"/>
  <c r="R70" i="1"/>
  <c r="G51" i="1"/>
  <c r="R48" i="1"/>
  <c r="R49" i="1"/>
  <c r="R50" i="1"/>
  <c r="G41" i="1"/>
  <c r="R43" i="1"/>
  <c r="R44" i="1"/>
  <c r="Q48" i="1"/>
  <c r="Q50" i="1"/>
  <c r="Q53" i="1"/>
  <c r="Q55" i="1"/>
  <c r="Q58" i="1"/>
  <c r="Q59" i="1"/>
  <c r="Q60" i="1"/>
  <c r="M76" i="1"/>
  <c r="Q39" i="1"/>
  <c r="S35" i="1"/>
  <c r="S36" i="1"/>
  <c r="S34" i="1"/>
  <c r="R27" i="1"/>
  <c r="R26" i="1" s="1"/>
  <c r="Q27" i="1"/>
  <c r="Q26" i="1" s="1"/>
  <c r="G61" i="1"/>
  <c r="P66" i="1"/>
  <c r="M28" i="1"/>
  <c r="M41" i="1"/>
  <c r="R40" i="1"/>
  <c r="R59" i="1"/>
  <c r="R60" i="1"/>
  <c r="Q63" i="1"/>
  <c r="Q64" i="1"/>
  <c r="Q65" i="1"/>
  <c r="G66" i="1"/>
  <c r="P71" i="1"/>
  <c r="Q73" i="1"/>
  <c r="S73" i="1" s="1"/>
  <c r="M32" i="1"/>
  <c r="Q44" i="1"/>
  <c r="R64" i="1"/>
  <c r="R65" i="1"/>
  <c r="Q68" i="1"/>
  <c r="Q69" i="1"/>
  <c r="S69" i="1" s="1"/>
  <c r="Q70" i="1"/>
  <c r="S70" i="1" s="1"/>
  <c r="G71" i="1"/>
  <c r="P79" i="1"/>
  <c r="G26" i="1"/>
  <c r="G37" i="1" s="1"/>
  <c r="S30" i="1"/>
  <c r="R39" i="1"/>
  <c r="R41" i="1" s="1"/>
  <c r="G56" i="1"/>
  <c r="Q22" i="1"/>
  <c r="Q43" i="1"/>
  <c r="Q47" i="1"/>
  <c r="Q40" i="1"/>
  <c r="J51" i="1"/>
  <c r="R53" i="1"/>
  <c r="R56" i="1" s="1"/>
  <c r="R31" i="1"/>
  <c r="S31" i="1" s="1"/>
  <c r="P28" i="1"/>
  <c r="M45" i="1"/>
  <c r="Q28" i="1"/>
  <c r="S29" i="1"/>
  <c r="S33" i="1"/>
  <c r="Q32" i="1"/>
  <c r="P32" i="1"/>
  <c r="M51" i="1"/>
  <c r="Q49" i="1"/>
  <c r="S49" i="1" s="1"/>
  <c r="Q54" i="1"/>
  <c r="P51" i="1"/>
  <c r="M56" i="1"/>
  <c r="R76" i="1"/>
  <c r="R68" i="1"/>
  <c r="R71" i="1" s="1"/>
  <c r="P76" i="1"/>
  <c r="J45" i="1"/>
  <c r="Q78" i="1"/>
  <c r="R58" i="1"/>
  <c r="R63" i="1"/>
  <c r="R47" i="1"/>
  <c r="P80" i="1" l="1"/>
  <c r="S55" i="1"/>
  <c r="S54" i="1"/>
  <c r="S40" i="1"/>
  <c r="S60" i="1"/>
  <c r="Q61" i="1"/>
  <c r="S48" i="1"/>
  <c r="Q76" i="1"/>
  <c r="S50" i="1"/>
  <c r="Q71" i="1"/>
  <c r="M37" i="1"/>
  <c r="S59" i="1"/>
  <c r="S44" i="1"/>
  <c r="R45" i="1"/>
  <c r="R51" i="1"/>
  <c r="J80" i="1"/>
  <c r="J82" i="1" s="1"/>
  <c r="Q37" i="1"/>
  <c r="R28" i="1"/>
  <c r="P82" i="1"/>
  <c r="S27" i="1"/>
  <c r="S26" i="1" s="1"/>
  <c r="R32" i="1"/>
  <c r="R66" i="1"/>
  <c r="R61" i="1"/>
  <c r="S76" i="1"/>
  <c r="S68" i="1"/>
  <c r="S71" i="1" s="1"/>
  <c r="G80" i="1"/>
  <c r="G82" i="1" s="1"/>
  <c r="M80" i="1"/>
  <c r="M82" i="1" s="1"/>
  <c r="S39" i="1"/>
  <c r="S41" i="1" s="1"/>
  <c r="S65" i="1"/>
  <c r="Q66" i="1"/>
  <c r="S64" i="1"/>
  <c r="S28" i="1"/>
  <c r="S63" i="1"/>
  <c r="Q56" i="1"/>
  <c r="Q41" i="1"/>
  <c r="S43" i="1"/>
  <c r="Q45" i="1"/>
  <c r="Q79" i="1"/>
  <c r="S78" i="1"/>
  <c r="S79" i="1" s="1"/>
  <c r="S58" i="1"/>
  <c r="S32" i="1"/>
  <c r="S53" i="1"/>
  <c r="S47" i="1"/>
  <c r="Q51" i="1"/>
  <c r="S61" i="1" l="1"/>
  <c r="S51" i="1"/>
  <c r="S56" i="1"/>
  <c r="S45" i="1"/>
  <c r="S66" i="1"/>
  <c r="R37" i="1"/>
  <c r="R80" i="1" s="1"/>
  <c r="R82" i="1" s="1"/>
  <c r="S37" i="1"/>
  <c r="Q80" i="1"/>
  <c r="Q82" i="1" s="1"/>
  <c r="S80" i="1" l="1"/>
  <c r="S82" i="1" s="1"/>
</calcChain>
</file>

<file path=xl/sharedStrings.xml><?xml version="1.0" encoding="utf-8"?>
<sst xmlns="http://schemas.openxmlformats.org/spreadsheetml/2006/main" count="330" uniqueCount="199">
  <si>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</si>
  <si>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</si>
  <si>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</si>
  <si>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</si>
  <si>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</si>
  <si>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</si>
  <si>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</si>
  <si>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</si>
  <si>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</si>
  <si>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</si>
  <si>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</si>
  <si>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</si>
  <si>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</si>
  <si>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</si>
  <si>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</si>
  <si>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</si>
  <si>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</si>
  <si>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</si>
  <si>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</si>
  <si>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</si>
  <si>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</si>
  <si>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</si>
  <si>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</si>
  <si>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</si>
  <si>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</si>
  <si>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</si>
  <si>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</si>
  <si>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</si>
  <si>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</si>
  <si>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</si>
  <si>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</si>
  <si>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</si>
  <si>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</si>
  <si>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</si>
  <si>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</si>
  <si>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</si>
  <si>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</si>
  <si>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</si>
  <si>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</si>
  <si>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</si>
  <si>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</si>
  <si>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</si>
  <si>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</si>
  <si>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</si>
  <si>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</si>
  <si>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</si>
  <si>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</si>
  <si>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</si>
  <si>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</si>
  <si>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</si>
  <si>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</si>
  <si>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</si>
  <si>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</si>
  <si>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</si>
  <si>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</si>
  <si>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</si>
  <si>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</si>
  <si>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</si>
  <si>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</si>
  <si>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</si>
  <si>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</si>
  <si>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</si>
  <si>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</si>
  <si>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</si>
  <si>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</si>
  <si>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</si>
  <si>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</si>
  <si>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</si>
  <si>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</si>
  <si>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</si>
  <si>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</si>
  <si>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</si>
  <si>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</si>
  <si>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</si>
  <si>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</si>
  <si>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</si>
  <si>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</si>
  <si>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</si>
  <si>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</si>
  <si>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</si>
  <si>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</si>
  <si>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</si>
  <si>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</si>
  <si>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</si>
  <si>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</si>
  <si>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</si>
  <si>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</si>
  <si>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</si>
  <si>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</si>
  <si>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</si>
  <si>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</si>
  <si>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</si>
  <si>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</si>
  <si>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</si>
  <si>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</si>
  <si>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</si>
  <si>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</si>
  <si>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</si>
  <si>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</si>
  <si>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</si>
  <si>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</si>
  <si>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</si>
  <si>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</si>
  <si>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</si>
  <si>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</si>
  <si>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</si>
  <si>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</si>
  <si>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</si>
  <si>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</si>
  <si>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</si>
  <si>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</si>
  <si>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</si>
  <si>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</si>
  <si>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</si>
  <si>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</si>
  <si>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</si>
  <si>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</si>
  <si>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</si>
  <si>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</si>
  <si>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</si>
  <si>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</si>
  <si>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</si>
  <si>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</si>
  <si>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</si>
  <si>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</si>
  <si>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</si>
  <si>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</si>
  <si>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</si>
  <si>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</si>
  <si>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</si>
  <si>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</si>
  <si>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</si>
  <si>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</si>
  <si>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</si>
  <si>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</si>
  <si>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</si>
  <si>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</si>
  <si>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</si>
  <si>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</si>
  <si>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</si>
  <si>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</si>
  <si>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</si>
  <si>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</si>
  <si>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</si>
  <si>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Менеджер гурту, вакантна посада</t>
  </si>
  <si>
    <t>Повна назва організації Грантоотримувача: Фізична особа підприємець Василюк Денис Олександрович</t>
  </si>
  <si>
    <t>Менеджер гурту, Фізична особа підприємець Василюк Денис Олександрович</t>
  </si>
  <si>
    <t>1.3.4</t>
  </si>
  <si>
    <t>PR та SMM, вакантна посада</t>
  </si>
  <si>
    <t>Бухгалтер, вакантна посада</t>
  </si>
  <si>
    <t xml:space="preserve">Порожній Кирило Юрійович, створення оранжування барабанних партій та перкусії </t>
  </si>
  <si>
    <t>Анкудінова Вікторія Володимирівна, створення партій для скрипки і піаніно</t>
  </si>
  <si>
    <t xml:space="preserve">Бухгалтер, ФОП Приходько О.В. </t>
  </si>
  <si>
    <t xml:space="preserve">Оренда знімального майданчику для запису кліпу. Адреса: вул.Телевізійна, 3. </t>
  </si>
  <si>
    <t>Оренда студії звукозапису. Адреса: вул. Квіткова, 19 с. Братське</t>
  </si>
  <si>
    <t>Послуги звукозапису та зведення композицій, мастерингу, постпродакшену</t>
  </si>
  <si>
    <t>Послуги запису кліпу</t>
  </si>
  <si>
    <t>Послуги дизайну</t>
  </si>
  <si>
    <t>9.3</t>
  </si>
  <si>
    <t>Затвердив:</t>
  </si>
  <si>
    <t>Склала:</t>
  </si>
  <si>
    <t>АНКУДIНОВА В.В. ФОП 3299019625</t>
  </si>
  <si>
    <t>Василюк Денис Олександрович ФОП 3187401712</t>
  </si>
  <si>
    <t>2/30.12.2020</t>
  </si>
  <si>
    <t>ФОП Федотова Вiкторiя Вiкторiвна 2588708181</t>
  </si>
  <si>
    <t>3/27.10.2020</t>
  </si>
  <si>
    <t>4/24.12.2020</t>
  </si>
  <si>
    <t>ПРИХОДЬКО О.В. ФОП 3265612925</t>
  </si>
  <si>
    <t>3/30.12.2020</t>
  </si>
  <si>
    <t>5/29.10.2020 р</t>
  </si>
  <si>
    <t xml:space="preserve">5/30.12.2020 р.  </t>
  </si>
  <si>
    <t>Калькуляція наданих послуг</t>
  </si>
  <si>
    <t>ПОРОЖНIЙ К.Ю. ФОП 3477004911</t>
  </si>
  <si>
    <t>2/24.12.2020</t>
  </si>
  <si>
    <t>1/26.10.2020</t>
  </si>
  <si>
    <t xml:space="preserve">2/26.10.2020 </t>
  </si>
  <si>
    <t>3/24.12.2020</t>
  </si>
  <si>
    <t>БОГДАНОВСЬКИЙ О.М. ФОП 3395212192</t>
  </si>
  <si>
    <t>1/1 від 26.10.2020</t>
  </si>
  <si>
    <t>4/30.12.2020</t>
  </si>
  <si>
    <t>Ткаченко А.В. ФОП 3023203613</t>
  </si>
  <si>
    <t>4/28.10.2020</t>
  </si>
  <si>
    <t>2/28.12.2020</t>
  </si>
  <si>
    <t>ФОП РЄУЦЬКИЙ КОСТЯНТИН СЕРГIЙОВИЧ 2735210734</t>
  </si>
  <si>
    <t>1/2 вiд 26.10.2020 р</t>
  </si>
  <si>
    <t>5/30.12.2020</t>
  </si>
  <si>
    <t>ТОВ, "КГ "ПРОАУДИТ" 36470829</t>
  </si>
  <si>
    <t>4265/22.12.20</t>
  </si>
  <si>
    <t xml:space="preserve">за проектом "Грант інституційної підтримки" </t>
  </si>
  <si>
    <t>№3INST31-26331 від 23.10.2020 р.</t>
  </si>
  <si>
    <t>3/31.12.2020</t>
  </si>
  <si>
    <t>1/31.12.2020</t>
  </si>
  <si>
    <t>2/31.12.2020</t>
  </si>
  <si>
    <t>1/30.12.2020</t>
  </si>
  <si>
    <t>1/2 від 30.12.2020</t>
  </si>
  <si>
    <t>Бухгалтер, якого ми планували запросити  відмовилася виконувати послуги через значне навантаження та відсутність досвіду роботи з грантами. Дійсна бухгалтерка запросила значно більшу суму оплати, більша частина якої покрита за рахунок економії у статті ЄСВ.</t>
  </si>
  <si>
    <t>у період з 01.10.2020 року по 31.12.2020 року</t>
  </si>
  <si>
    <t>4/28.12.2020</t>
  </si>
  <si>
    <t>284/31.12.2020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</si>
</sst>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7" fontId="25" fillId="0" borderId="62" xfId="0" applyNumberFormat="1" applyFont="1" applyFill="1" applyBorder="1" applyAlignment="1">
      <alignment vertical="top" wrapText="1"/>
    </xf>
    <xf numFmtId="3" fontId="25" fillId="0" borderId="44" xfId="0" applyNumberFormat="1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166" fontId="25" fillId="0" borderId="82" xfId="0" applyNumberFormat="1" applyFont="1" applyBorder="1" applyAlignment="1">
      <alignment vertical="top" wrapText="1"/>
    </xf>
    <xf numFmtId="3" fontId="25" fillId="0" borderId="41" xfId="0" applyNumberFormat="1" applyFont="1" applyBorder="1" applyAlignment="1">
      <alignment horizontal="center" vertical="top" wrapText="1"/>
    </xf>
    <xf numFmtId="4" fontId="25" fillId="0" borderId="8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right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3" fontId="25" fillId="0" borderId="82" xfId="0" applyNumberFormat="1" applyFont="1" applyBorder="1" applyAlignment="1">
      <alignment horizontal="center" vertical="top" wrapText="1"/>
    </xf>
    <xf numFmtId="4" fontId="5" fillId="0" borderId="82" xfId="0" applyNumberFormat="1" applyFont="1" applyBorder="1" applyAlignment="1">
      <alignment horizontal="right" vertical="top" wrapText="1"/>
    </xf>
    <xf numFmtId="166" fontId="25" fillId="0" borderId="80" xfId="0" applyNumberFormat="1" applyFont="1" applyFill="1" applyBorder="1" applyAlignment="1">
      <alignment vertical="top" wrapText="1"/>
    </xf>
    <xf numFmtId="166" fontId="25" fillId="0" borderId="50" xfId="0" applyNumberFormat="1" applyFont="1" applyFill="1" applyBorder="1" applyAlignment="1">
      <alignment vertical="top" wrapText="1"/>
    </xf>
    <xf numFmtId="166" fontId="25" fillId="0" borderId="81" xfId="0" applyNumberFormat="1" applyFont="1" applyFill="1" applyBorder="1" applyAlignment="1">
      <alignment vertical="top" wrapText="1"/>
    </xf>
    <xf numFmtId="0" fontId="2" fillId="0" borderId="83" xfId="0" applyFont="1" applyBorder="1" applyAlignment="1">
      <alignment horizontal="center" vertical="center" wrapText="1"/>
    </xf>
    <xf numFmtId="166" fontId="25" fillId="0" borderId="82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right" wrapText="1"/>
    </xf>
    <xf numFmtId="166" fontId="25" fillId="0" borderId="82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wrapText="1"/>
    </xf>
    <xf numFmtId="0" fontId="25" fillId="0" borderId="82" xfId="0" applyNumberFormat="1" applyFont="1" applyFill="1" applyBorder="1" applyAlignment="1">
      <alignment horizontal="left" vertical="top" wrapText="1"/>
    </xf>
    <xf numFmtId="0" fontId="24" fillId="0" borderId="0" xfId="0" applyNumberFormat="1" applyFont="1"/>
    <xf numFmtId="0" fontId="0" fillId="0" borderId="0" xfId="0" applyNumberFormat="1" applyFont="1" applyAlignment="1"/>
    <xf numFmtId="0" fontId="27" fillId="0" borderId="0" xfId="0" applyFont="1" applyAlignment="1">
      <alignment vertical="top"/>
    </xf>
    <xf numFmtId="4" fontId="5" fillId="0" borderId="69" xfId="0" applyNumberFormat="1" applyFont="1" applyBorder="1" applyAlignment="1">
      <alignment horizontal="right" vertical="top" wrapText="1"/>
    </xf>
    <xf numFmtId="0" fontId="5" fillId="6" borderId="58" xfId="0" applyFont="1" applyFill="1" applyBorder="1" applyAlignment="1">
      <alignment vertical="center" wrapText="1"/>
    </xf>
    <xf numFmtId="0" fontId="5" fillId="0" borderId="82" xfId="0" applyFont="1" applyBorder="1" applyAlignment="1">
      <alignment vertical="top" wrapText="1"/>
    </xf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0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999"/>
  <sheetViews>
    <sheetView tabSelected="1" zoomScale="72" zoomScaleNormal="72" workbookViewId="0">
      <selection activeCell="P2" sqref="P2"/>
    </sheetView>
  </sheetViews>
  <sheetFormatPr defaultColWidth="12.59765625" defaultRowHeight="15" customHeight="1" x14ac:dyDescent="0.25"/>
  <cols>
    <col min="1" max="1" width="12.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204" t="s">
        <v>189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36" t="s">
        <v>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36" t="s">
        <v>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37" t="s">
        <v>145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38" t="s">
        <v>4</v>
      </c>
      <c r="B17" s="240" t="s">
        <v>5</v>
      </c>
      <c r="C17" s="240" t="s">
        <v>6</v>
      </c>
      <c r="D17" s="242" t="s">
        <v>7</v>
      </c>
      <c r="E17" s="213" t="s">
        <v>8</v>
      </c>
      <c r="F17" s="214"/>
      <c r="G17" s="215"/>
      <c r="H17" s="213" t="s">
        <v>9</v>
      </c>
      <c r="I17" s="214"/>
      <c r="J17" s="215"/>
      <c r="K17" s="213" t="s">
        <v>10</v>
      </c>
      <c r="L17" s="214"/>
      <c r="M17" s="215"/>
      <c r="N17" s="213" t="s">
        <v>11</v>
      </c>
      <c r="O17" s="214"/>
      <c r="P17" s="215"/>
      <c r="Q17" s="233" t="s">
        <v>12</v>
      </c>
      <c r="R17" s="214"/>
      <c r="S17" s="215"/>
      <c r="T17" s="234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39"/>
      <c r="B18" s="241"/>
      <c r="C18" s="241"/>
      <c r="D18" s="243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3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401500</v>
      </c>
      <c r="N21" s="38"/>
      <c r="O21" s="39"/>
      <c r="P21" s="40">
        <v>401500</v>
      </c>
      <c r="Q21" s="40">
        <f>G21+M21</f>
        <v>401500</v>
      </c>
      <c r="R21" s="40">
        <f>J21+P21</f>
        <v>401500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401500</v>
      </c>
      <c r="N22" s="46"/>
      <c r="O22" s="47"/>
      <c r="P22" s="48">
        <f t="shared" ref="P22:S22" si="0">SUM(P21)</f>
        <v>401500</v>
      </c>
      <c r="Q22" s="48">
        <f t="shared" si="0"/>
        <v>401500</v>
      </c>
      <c r="R22" s="48">
        <f t="shared" si="0"/>
        <v>401500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16"/>
      <c r="B23" s="217"/>
      <c r="C23" s="21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SUM(G27:G27)</f>
        <v>0</v>
      </c>
      <c r="H26" s="74"/>
      <c r="I26" s="75"/>
      <c r="J26" s="76">
        <f>SUM(J27:J27)</f>
        <v>0</v>
      </c>
      <c r="K26" s="74"/>
      <c r="L26" s="75"/>
      <c r="M26" s="76">
        <f>SUM(M27:M27)</f>
        <v>24300</v>
      </c>
      <c r="N26" s="74"/>
      <c r="O26" s="75"/>
      <c r="P26" s="76">
        <f>SUM(P27:P27)</f>
        <v>24300</v>
      </c>
      <c r="Q26" s="76">
        <f>SUM(Q27:Q27)</f>
        <v>24300</v>
      </c>
      <c r="R26" s="76">
        <f>SUM(R27:R27)</f>
        <v>24300</v>
      </c>
      <c r="S26" s="76">
        <f>SUM(S27:S27)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65.400000000000006" customHeight="1" x14ac:dyDescent="0.25">
      <c r="A27" s="78" t="s">
        <v>38</v>
      </c>
      <c r="B27" s="79" t="s">
        <v>39</v>
      </c>
      <c r="C27" s="80" t="s">
        <v>146</v>
      </c>
      <c r="D27" s="81" t="s">
        <v>41</v>
      </c>
      <c r="E27" s="82"/>
      <c r="F27" s="83"/>
      <c r="G27" s="84">
        <f t="shared" ref="G27" si="1">E27*F27</f>
        <v>0</v>
      </c>
      <c r="H27" s="82"/>
      <c r="I27" s="83"/>
      <c r="J27" s="84">
        <f t="shared" ref="J27" si="2">H27*I27</f>
        <v>0</v>
      </c>
      <c r="K27" s="82">
        <v>3</v>
      </c>
      <c r="L27" s="83">
        <v>8100</v>
      </c>
      <c r="M27" s="84">
        <f t="shared" ref="M27" si="3">K27*L27</f>
        <v>24300</v>
      </c>
      <c r="N27" s="82">
        <v>3</v>
      </c>
      <c r="O27" s="83">
        <v>8100</v>
      </c>
      <c r="P27" s="84">
        <f t="shared" ref="P27" si="4">N27*O27</f>
        <v>24300</v>
      </c>
      <c r="Q27" s="84">
        <f t="shared" ref="Q27" si="5">G27+M27</f>
        <v>24300</v>
      </c>
      <c r="R27" s="84">
        <f t="shared" ref="R27" si="6">J27+P27</f>
        <v>24300</v>
      </c>
      <c r="S27" s="84">
        <f t="shared" ref="S27" si="7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thickBot="1" x14ac:dyDescent="0.3">
      <c r="A28" s="71" t="s">
        <v>35</v>
      </c>
      <c r="B28" s="72" t="s">
        <v>42</v>
      </c>
      <c r="C28" s="71" t="s">
        <v>43</v>
      </c>
      <c r="D28" s="73"/>
      <c r="E28" s="74"/>
      <c r="F28" s="75"/>
      <c r="G28" s="76"/>
      <c r="H28" s="74"/>
      <c r="I28" s="75"/>
      <c r="J28" s="76"/>
      <c r="K28" s="74"/>
      <c r="L28" s="75"/>
      <c r="M28" s="76">
        <f>SUM(M29:M31)</f>
        <v>0</v>
      </c>
      <c r="N28" s="74"/>
      <c r="O28" s="75"/>
      <c r="P28" s="76">
        <f t="shared" ref="P28:S28" si="8">SUM(P29:P31)</f>
        <v>0</v>
      </c>
      <c r="Q28" s="76">
        <f t="shared" si="8"/>
        <v>0</v>
      </c>
      <c r="R28" s="76">
        <f t="shared" si="8"/>
        <v>0</v>
      </c>
      <c r="S28" s="76">
        <f t="shared" si="8"/>
        <v>0</v>
      </c>
      <c r="T28" s="7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30" hidden="1" customHeight="1" x14ac:dyDescent="0.25">
      <c r="A29" s="78" t="s">
        <v>38</v>
      </c>
      <c r="B29" s="79" t="s">
        <v>44</v>
      </c>
      <c r="C29" s="80" t="s">
        <v>40</v>
      </c>
      <c r="D29" s="81"/>
      <c r="E29" s="218" t="s">
        <v>45</v>
      </c>
      <c r="F29" s="217"/>
      <c r="G29" s="219"/>
      <c r="H29" s="218" t="s">
        <v>45</v>
      </c>
      <c r="I29" s="217"/>
      <c r="J29" s="219"/>
      <c r="K29" s="82"/>
      <c r="L29" s="83"/>
      <c r="M29" s="84">
        <f t="shared" ref="M29:M31" si="9">K29*L29</f>
        <v>0</v>
      </c>
      <c r="N29" s="82"/>
      <c r="O29" s="83"/>
      <c r="P29" s="84">
        <f t="shared" ref="P29:P31" si="10">N29*O29</f>
        <v>0</v>
      </c>
      <c r="Q29" s="84">
        <f t="shared" ref="Q29:Q31" si="11">G29+M29</f>
        <v>0</v>
      </c>
      <c r="R29" s="84">
        <f t="shared" ref="R29:R31" si="12">J29+P29</f>
        <v>0</v>
      </c>
      <c r="S29" s="84">
        <f t="shared" ref="S29:S31" si="13">Q29-R29</f>
        <v>0</v>
      </c>
      <c r="T29" s="8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30" hidden="1" customHeight="1" x14ac:dyDescent="0.25">
      <c r="A30" s="86" t="s">
        <v>38</v>
      </c>
      <c r="B30" s="87" t="s">
        <v>46</v>
      </c>
      <c r="C30" s="80" t="s">
        <v>40</v>
      </c>
      <c r="D30" s="81"/>
      <c r="E30" s="220"/>
      <c r="F30" s="217"/>
      <c r="G30" s="219"/>
      <c r="H30" s="220"/>
      <c r="I30" s="217"/>
      <c r="J30" s="219"/>
      <c r="K30" s="82"/>
      <c r="L30" s="83"/>
      <c r="M30" s="84">
        <f t="shared" si="9"/>
        <v>0</v>
      </c>
      <c r="N30" s="82"/>
      <c r="O30" s="83"/>
      <c r="P30" s="84">
        <f t="shared" si="10"/>
        <v>0</v>
      </c>
      <c r="Q30" s="84">
        <f t="shared" si="11"/>
        <v>0</v>
      </c>
      <c r="R30" s="84">
        <f t="shared" si="12"/>
        <v>0</v>
      </c>
      <c r="S30" s="84">
        <f t="shared" si="13"/>
        <v>0</v>
      </c>
      <c r="T30" s="8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hidden="1" customHeight="1" thickBot="1" x14ac:dyDescent="0.3">
      <c r="A31" s="88" t="s">
        <v>38</v>
      </c>
      <c r="B31" s="89" t="s">
        <v>47</v>
      </c>
      <c r="C31" s="90" t="s">
        <v>40</v>
      </c>
      <c r="D31" s="91"/>
      <c r="E31" s="220"/>
      <c r="F31" s="217"/>
      <c r="G31" s="219"/>
      <c r="H31" s="220"/>
      <c r="I31" s="217"/>
      <c r="J31" s="219"/>
      <c r="K31" s="92"/>
      <c r="L31" s="93"/>
      <c r="M31" s="94">
        <f t="shared" si="9"/>
        <v>0</v>
      </c>
      <c r="N31" s="92"/>
      <c r="O31" s="93"/>
      <c r="P31" s="94">
        <f t="shared" si="10"/>
        <v>0</v>
      </c>
      <c r="Q31" s="94">
        <f t="shared" si="11"/>
        <v>0</v>
      </c>
      <c r="R31" s="94">
        <f t="shared" si="12"/>
        <v>0</v>
      </c>
      <c r="S31" s="94">
        <f t="shared" si="13"/>
        <v>0</v>
      </c>
      <c r="T31" s="9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 x14ac:dyDescent="0.3">
      <c r="A32" s="71" t="s">
        <v>35</v>
      </c>
      <c r="B32" s="72" t="s">
        <v>48</v>
      </c>
      <c r="C32" s="71" t="s">
        <v>49</v>
      </c>
      <c r="D32" s="73"/>
      <c r="E32" s="74"/>
      <c r="F32" s="75"/>
      <c r="G32" s="76"/>
      <c r="H32" s="74"/>
      <c r="I32" s="75"/>
      <c r="J32" s="76"/>
      <c r="K32" s="182"/>
      <c r="L32" s="183"/>
      <c r="M32" s="184">
        <f>SUM(M33:M36)</f>
        <v>93000</v>
      </c>
      <c r="N32" s="182"/>
      <c r="O32" s="183"/>
      <c r="P32" s="184">
        <f t="shared" ref="P32:S32" si="14">SUM(P33:P36)</f>
        <v>98346</v>
      </c>
      <c r="Q32" s="184">
        <f t="shared" si="14"/>
        <v>93000</v>
      </c>
      <c r="R32" s="184">
        <f t="shared" si="14"/>
        <v>98346</v>
      </c>
      <c r="S32" s="76">
        <f t="shared" si="14"/>
        <v>-5346</v>
      </c>
      <c r="T32" s="7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5">
      <c r="A33" s="78" t="s">
        <v>38</v>
      </c>
      <c r="B33" s="79" t="s">
        <v>50</v>
      </c>
      <c r="C33" s="190" t="s">
        <v>148</v>
      </c>
      <c r="D33" s="81"/>
      <c r="E33" s="218" t="s">
        <v>45</v>
      </c>
      <c r="F33" s="217"/>
      <c r="G33" s="219"/>
      <c r="H33" s="218" t="s">
        <v>45</v>
      </c>
      <c r="I33" s="217"/>
      <c r="J33" s="224"/>
      <c r="K33" s="188">
        <v>3</v>
      </c>
      <c r="L33" s="180">
        <v>13000</v>
      </c>
      <c r="M33" s="189">
        <f t="shared" ref="M33:M34" si="15">K33*L33</f>
        <v>39000</v>
      </c>
      <c r="N33" s="188">
        <v>3</v>
      </c>
      <c r="O33" s="180">
        <v>13000</v>
      </c>
      <c r="P33" s="189">
        <f t="shared" ref="P33:P34" si="16">N33*O33</f>
        <v>39000</v>
      </c>
      <c r="Q33" s="189">
        <f t="shared" ref="Q33:Q34" si="17">G33+M33</f>
        <v>39000</v>
      </c>
      <c r="R33" s="189">
        <f t="shared" ref="R33:R34" si="18">J33+P33</f>
        <v>39000</v>
      </c>
      <c r="S33" s="181">
        <f t="shared" ref="S33:S34" si="19"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68.6" customHeight="1" thickBot="1" x14ac:dyDescent="0.3">
      <c r="A34" s="86" t="s">
        <v>38</v>
      </c>
      <c r="B34" s="87" t="s">
        <v>51</v>
      </c>
      <c r="C34" s="191" t="s">
        <v>152</v>
      </c>
      <c r="D34" s="81"/>
      <c r="E34" s="220"/>
      <c r="F34" s="217"/>
      <c r="G34" s="219"/>
      <c r="H34" s="220"/>
      <c r="I34" s="217"/>
      <c r="J34" s="224"/>
      <c r="K34" s="188">
        <v>3</v>
      </c>
      <c r="L34" s="180">
        <v>2000</v>
      </c>
      <c r="M34" s="189">
        <f t="shared" si="15"/>
        <v>6000</v>
      </c>
      <c r="N34" s="188">
        <v>3</v>
      </c>
      <c r="O34" s="180">
        <v>3782</v>
      </c>
      <c r="P34" s="189">
        <f t="shared" si="16"/>
        <v>11346</v>
      </c>
      <c r="Q34" s="189">
        <f t="shared" si="17"/>
        <v>6000</v>
      </c>
      <c r="R34" s="189">
        <f t="shared" si="18"/>
        <v>11346</v>
      </c>
      <c r="S34" s="181">
        <f t="shared" si="19"/>
        <v>-5346</v>
      </c>
      <c r="T34" s="95" t="s">
        <v>195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56.4" customHeight="1" x14ac:dyDescent="0.25">
      <c r="A35" s="78" t="s">
        <v>38</v>
      </c>
      <c r="B35" s="79" t="s">
        <v>52</v>
      </c>
      <c r="C35" s="190" t="s">
        <v>150</v>
      </c>
      <c r="D35" s="91"/>
      <c r="E35" s="220"/>
      <c r="F35" s="217"/>
      <c r="G35" s="219"/>
      <c r="H35" s="220"/>
      <c r="I35" s="217"/>
      <c r="J35" s="224"/>
      <c r="K35" s="188">
        <v>2</v>
      </c>
      <c r="L35" s="180">
        <v>12000</v>
      </c>
      <c r="M35" s="189">
        <f t="shared" ref="M35:M36" si="20">K35*L35</f>
        <v>24000</v>
      </c>
      <c r="N35" s="188">
        <v>2</v>
      </c>
      <c r="O35" s="180">
        <v>12000</v>
      </c>
      <c r="P35" s="189">
        <f t="shared" ref="P35:P36" si="21">N35*O35</f>
        <v>24000</v>
      </c>
      <c r="Q35" s="189">
        <f t="shared" ref="Q35:Q36" si="22">G35+M35</f>
        <v>24000</v>
      </c>
      <c r="R35" s="189">
        <f t="shared" ref="R35:R36" si="23">J35+P35</f>
        <v>24000</v>
      </c>
      <c r="S35" s="205">
        <f t="shared" ref="S35:S36" si="24">Q35-R35</f>
        <v>0</v>
      </c>
      <c r="T35" s="20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56.4" customHeight="1" thickBot="1" x14ac:dyDescent="0.3">
      <c r="A36" s="86" t="s">
        <v>38</v>
      </c>
      <c r="B36" s="87" t="s">
        <v>147</v>
      </c>
      <c r="C36" s="192" t="s">
        <v>151</v>
      </c>
      <c r="D36" s="91"/>
      <c r="E36" s="221"/>
      <c r="F36" s="222"/>
      <c r="G36" s="223"/>
      <c r="H36" s="221"/>
      <c r="I36" s="222"/>
      <c r="J36" s="222"/>
      <c r="K36" s="188">
        <v>2</v>
      </c>
      <c r="L36" s="180">
        <v>12000</v>
      </c>
      <c r="M36" s="189">
        <f t="shared" si="20"/>
        <v>24000</v>
      </c>
      <c r="N36" s="188">
        <v>2</v>
      </c>
      <c r="O36" s="180">
        <v>12000</v>
      </c>
      <c r="P36" s="189">
        <f t="shared" si="21"/>
        <v>24000</v>
      </c>
      <c r="Q36" s="189">
        <f t="shared" si="22"/>
        <v>24000</v>
      </c>
      <c r="R36" s="189">
        <f t="shared" si="23"/>
        <v>24000</v>
      </c>
      <c r="S36" s="205">
        <f t="shared" si="24"/>
        <v>0</v>
      </c>
      <c r="T36" s="20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3">
      <c r="A37" s="96" t="s">
        <v>53</v>
      </c>
      <c r="B37" s="97"/>
      <c r="C37" s="98"/>
      <c r="D37" s="99"/>
      <c r="E37" s="100"/>
      <c r="F37" s="101"/>
      <c r="G37" s="102">
        <f>G26+G28+G32</f>
        <v>0</v>
      </c>
      <c r="H37" s="100"/>
      <c r="I37" s="101"/>
      <c r="J37" s="102">
        <f>J26+J28+J32</f>
        <v>0</v>
      </c>
      <c r="K37" s="185"/>
      <c r="L37" s="186"/>
      <c r="M37" s="187">
        <f>M26+M28+M32</f>
        <v>117300</v>
      </c>
      <c r="N37" s="185"/>
      <c r="O37" s="186"/>
      <c r="P37" s="187">
        <f>P32+P26</f>
        <v>122646</v>
      </c>
      <c r="Q37" s="187">
        <f>Q26+Q28+Q32</f>
        <v>117300</v>
      </c>
      <c r="R37" s="187">
        <f>R26+R28+R32</f>
        <v>122646</v>
      </c>
      <c r="S37" s="102">
        <f>S26+S28+S32</f>
        <v>-5346</v>
      </c>
      <c r="T37" s="20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3">
      <c r="A38" s="71" t="s">
        <v>27</v>
      </c>
      <c r="B38" s="72" t="s">
        <v>54</v>
      </c>
      <c r="C38" s="71" t="s">
        <v>55</v>
      </c>
      <c r="D38" s="73"/>
      <c r="E38" s="74"/>
      <c r="F38" s="75"/>
      <c r="G38" s="104"/>
      <c r="H38" s="74"/>
      <c r="I38" s="75"/>
      <c r="J38" s="104"/>
      <c r="K38" s="74"/>
      <c r="L38" s="75"/>
      <c r="M38" s="104"/>
      <c r="N38" s="74"/>
      <c r="O38" s="75"/>
      <c r="P38" s="104"/>
      <c r="Q38" s="104"/>
      <c r="R38" s="104"/>
      <c r="S38" s="104"/>
      <c r="T38" s="77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1:38" ht="30" customHeight="1" x14ac:dyDescent="0.25">
      <c r="A39" s="78" t="s">
        <v>38</v>
      </c>
      <c r="B39" s="105" t="s">
        <v>56</v>
      </c>
      <c r="C39" s="80" t="s">
        <v>57</v>
      </c>
      <c r="D39" s="81"/>
      <c r="E39" s="82"/>
      <c r="F39" s="106">
        <v>0.22</v>
      </c>
      <c r="G39" s="84">
        <f t="shared" ref="G39:G40" si="25">E39*F39</f>
        <v>0</v>
      </c>
      <c r="H39" s="82"/>
      <c r="I39" s="106">
        <v>0.22</v>
      </c>
      <c r="J39" s="84">
        <f t="shared" ref="J39:J40" si="26">H39*I39</f>
        <v>0</v>
      </c>
      <c r="K39" s="82">
        <v>24300</v>
      </c>
      <c r="L39" s="106">
        <v>0.22</v>
      </c>
      <c r="M39" s="84">
        <f t="shared" ref="M39:M40" si="27">K39*L39</f>
        <v>5346</v>
      </c>
      <c r="N39" s="82">
        <v>0</v>
      </c>
      <c r="O39" s="106">
        <v>0.22</v>
      </c>
      <c r="P39" s="84">
        <f t="shared" ref="P39:P40" si="28">N39*O39</f>
        <v>0</v>
      </c>
      <c r="Q39" s="84">
        <f t="shared" ref="Q39:Q40" si="29">G39+M39</f>
        <v>5346</v>
      </c>
      <c r="R39" s="84">
        <f t="shared" ref="R39:R40" si="30">J39+P39</f>
        <v>0</v>
      </c>
      <c r="S39" s="84">
        <f t="shared" ref="S39:S40" si="31">Q39-R39</f>
        <v>5346</v>
      </c>
      <c r="T39" s="8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5">
      <c r="A40" s="86" t="s">
        <v>38</v>
      </c>
      <c r="B40" s="87" t="s">
        <v>58</v>
      </c>
      <c r="C40" s="80" t="s">
        <v>43</v>
      </c>
      <c r="D40" s="81"/>
      <c r="E40" s="82"/>
      <c r="F40" s="106">
        <v>0.22</v>
      </c>
      <c r="G40" s="84">
        <f t="shared" si="25"/>
        <v>0</v>
      </c>
      <c r="H40" s="82"/>
      <c r="I40" s="106">
        <v>0.22</v>
      </c>
      <c r="J40" s="84">
        <f t="shared" si="26"/>
        <v>0</v>
      </c>
      <c r="K40" s="82"/>
      <c r="L40" s="106">
        <v>0.22</v>
      </c>
      <c r="M40" s="84">
        <f t="shared" si="27"/>
        <v>0</v>
      </c>
      <c r="N40" s="82"/>
      <c r="O40" s="106">
        <v>0.22</v>
      </c>
      <c r="P40" s="84">
        <f t="shared" si="28"/>
        <v>0</v>
      </c>
      <c r="Q40" s="84">
        <f t="shared" si="29"/>
        <v>0</v>
      </c>
      <c r="R40" s="84">
        <f t="shared" si="30"/>
        <v>0</v>
      </c>
      <c r="S40" s="84">
        <f t="shared" si="31"/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5">
      <c r="A41" s="96" t="s">
        <v>59</v>
      </c>
      <c r="B41" s="97"/>
      <c r="C41" s="98"/>
      <c r="D41" s="99"/>
      <c r="E41" s="100"/>
      <c r="F41" s="101"/>
      <c r="G41" s="102">
        <f>SUM(G39:G40)</f>
        <v>0</v>
      </c>
      <c r="H41" s="100"/>
      <c r="I41" s="101"/>
      <c r="J41" s="102">
        <f>SUM(J39:J40)</f>
        <v>0</v>
      </c>
      <c r="K41" s="100"/>
      <c r="L41" s="101"/>
      <c r="M41" s="102">
        <f>SUM(M39:M40)</f>
        <v>5346</v>
      </c>
      <c r="N41" s="100"/>
      <c r="O41" s="101"/>
      <c r="P41" s="102">
        <f t="shared" ref="P41:S41" si="32">SUM(P39:P40)</f>
        <v>0</v>
      </c>
      <c r="Q41" s="102">
        <f t="shared" si="32"/>
        <v>5346</v>
      </c>
      <c r="R41" s="102">
        <f t="shared" si="32"/>
        <v>0</v>
      </c>
      <c r="S41" s="102">
        <f t="shared" si="32"/>
        <v>5346</v>
      </c>
      <c r="T41" s="10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5">
      <c r="A42" s="71" t="s">
        <v>27</v>
      </c>
      <c r="B42" s="72" t="s">
        <v>60</v>
      </c>
      <c r="C42" s="71" t="s">
        <v>61</v>
      </c>
      <c r="D42" s="73"/>
      <c r="E42" s="74"/>
      <c r="F42" s="75"/>
      <c r="G42" s="104"/>
      <c r="H42" s="74"/>
      <c r="I42" s="75"/>
      <c r="J42" s="104"/>
      <c r="K42" s="74"/>
      <c r="L42" s="75"/>
      <c r="M42" s="104"/>
      <c r="N42" s="74"/>
      <c r="O42" s="75"/>
      <c r="P42" s="104"/>
      <c r="Q42" s="104"/>
      <c r="R42" s="104"/>
      <c r="S42" s="104"/>
      <c r="T42" s="7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49.8" customHeight="1" x14ac:dyDescent="0.25">
      <c r="A43" s="78" t="s">
        <v>38</v>
      </c>
      <c r="B43" s="105" t="s">
        <v>62</v>
      </c>
      <c r="C43" s="175" t="s">
        <v>153</v>
      </c>
      <c r="D43" s="81" t="s">
        <v>41</v>
      </c>
      <c r="E43" s="82"/>
      <c r="F43" s="83"/>
      <c r="G43" s="84">
        <f t="shared" ref="G43:G44" si="33">E43*F43</f>
        <v>0</v>
      </c>
      <c r="H43" s="82"/>
      <c r="I43" s="83"/>
      <c r="J43" s="84">
        <f t="shared" ref="J43:J44" si="34">H43*I43</f>
        <v>0</v>
      </c>
      <c r="K43" s="176">
        <v>18</v>
      </c>
      <c r="L43" s="177">
        <v>2000</v>
      </c>
      <c r="M43" s="84">
        <f t="shared" ref="M43:M44" si="35">K43*L43</f>
        <v>36000</v>
      </c>
      <c r="N43" s="176">
        <v>18</v>
      </c>
      <c r="O43" s="177">
        <v>2000</v>
      </c>
      <c r="P43" s="84">
        <f t="shared" ref="P43:P44" si="36">N43*O43</f>
        <v>36000</v>
      </c>
      <c r="Q43" s="84">
        <f t="shared" ref="Q43:Q44" si="37">G43+M43</f>
        <v>36000</v>
      </c>
      <c r="R43" s="84">
        <f t="shared" ref="R43:R44" si="38">J43+P43</f>
        <v>36000</v>
      </c>
      <c r="S43" s="84">
        <f t="shared" ref="S43:S44" si="39">Q43-R43</f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49.8" customHeight="1" thickBot="1" x14ac:dyDescent="0.3">
      <c r="A44" s="86" t="s">
        <v>38</v>
      </c>
      <c r="B44" s="87" t="s">
        <v>63</v>
      </c>
      <c r="C44" s="175" t="s">
        <v>154</v>
      </c>
      <c r="D44" s="81" t="s">
        <v>41</v>
      </c>
      <c r="E44" s="82"/>
      <c r="F44" s="83"/>
      <c r="G44" s="84">
        <f t="shared" si="33"/>
        <v>0</v>
      </c>
      <c r="H44" s="82"/>
      <c r="I44" s="83"/>
      <c r="J44" s="84">
        <f t="shared" si="34"/>
        <v>0</v>
      </c>
      <c r="K44" s="176">
        <v>160</v>
      </c>
      <c r="L44" s="177">
        <v>500</v>
      </c>
      <c r="M44" s="84">
        <f t="shared" si="35"/>
        <v>80000</v>
      </c>
      <c r="N44" s="176">
        <v>160</v>
      </c>
      <c r="O44" s="177">
        <v>500</v>
      </c>
      <c r="P44" s="84">
        <f t="shared" si="36"/>
        <v>80000</v>
      </c>
      <c r="Q44" s="84">
        <f t="shared" si="37"/>
        <v>80000</v>
      </c>
      <c r="R44" s="84">
        <f t="shared" si="38"/>
        <v>80000</v>
      </c>
      <c r="S44" s="84">
        <f t="shared" si="39"/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thickBot="1" x14ac:dyDescent="0.3">
      <c r="A45" s="96" t="s">
        <v>64</v>
      </c>
      <c r="B45" s="97"/>
      <c r="C45" s="98"/>
      <c r="D45" s="99"/>
      <c r="E45" s="100"/>
      <c r="F45" s="101"/>
      <c r="G45" s="102">
        <f>SUM(G43:G44)</f>
        <v>0</v>
      </c>
      <c r="H45" s="100"/>
      <c r="I45" s="101"/>
      <c r="J45" s="102">
        <f>SUM(J43:J44)</f>
        <v>0</v>
      </c>
      <c r="K45" s="100"/>
      <c r="L45" s="101"/>
      <c r="M45" s="102">
        <f>SUM(M43:M44)</f>
        <v>116000</v>
      </c>
      <c r="N45" s="100"/>
      <c r="O45" s="101"/>
      <c r="P45" s="102">
        <f>SUM(P43:P44)</f>
        <v>116000</v>
      </c>
      <c r="Q45" s="102">
        <f>SUM(Q43:Q44)</f>
        <v>116000</v>
      </c>
      <c r="R45" s="102">
        <f>SUM(R43:R44)</f>
        <v>116000</v>
      </c>
      <c r="S45" s="102">
        <f>SUM(S43:S44)</f>
        <v>0</v>
      </c>
      <c r="T45" s="10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48.6" customHeight="1" thickBot="1" x14ac:dyDescent="0.3">
      <c r="A46" s="71" t="s">
        <v>27</v>
      </c>
      <c r="B46" s="72" t="s">
        <v>65</v>
      </c>
      <c r="C46" s="108" t="s">
        <v>66</v>
      </c>
      <c r="D46" s="73"/>
      <c r="E46" s="74"/>
      <c r="F46" s="75"/>
      <c r="G46" s="104"/>
      <c r="H46" s="74"/>
      <c r="I46" s="75"/>
      <c r="J46" s="104"/>
      <c r="K46" s="74"/>
      <c r="L46" s="75"/>
      <c r="M46" s="104"/>
      <c r="N46" s="74"/>
      <c r="O46" s="75"/>
      <c r="P46" s="104"/>
      <c r="Q46" s="104"/>
      <c r="R46" s="104"/>
      <c r="S46" s="104"/>
      <c r="T46" s="77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30" hidden="1" customHeight="1" x14ac:dyDescent="0.25">
      <c r="A47" s="78" t="s">
        <v>38</v>
      </c>
      <c r="B47" s="105" t="s">
        <v>67</v>
      </c>
      <c r="C47" s="107" t="s">
        <v>68</v>
      </c>
      <c r="D47" s="81" t="s">
        <v>41</v>
      </c>
      <c r="E47" s="82"/>
      <c r="F47" s="83"/>
      <c r="G47" s="84">
        <f t="shared" ref="G47:G50" si="40">E47*F47</f>
        <v>0</v>
      </c>
      <c r="H47" s="82"/>
      <c r="I47" s="83"/>
      <c r="J47" s="84">
        <f t="shared" ref="J47:J50" si="41">H47*I47</f>
        <v>0</v>
      </c>
      <c r="K47" s="82"/>
      <c r="L47" s="83"/>
      <c r="M47" s="84">
        <f t="shared" ref="M47:M50" si="42">K47*L47</f>
        <v>0</v>
      </c>
      <c r="N47" s="82"/>
      <c r="O47" s="83"/>
      <c r="P47" s="84">
        <f t="shared" ref="P47:P50" si="43">N47*O47</f>
        <v>0</v>
      </c>
      <c r="Q47" s="84">
        <f t="shared" ref="Q47:Q50" si="44">G47+M47</f>
        <v>0</v>
      </c>
      <c r="R47" s="84">
        <f t="shared" ref="R47:R50" si="45">J47+P47</f>
        <v>0</v>
      </c>
      <c r="S47" s="84">
        <f t="shared" ref="S47:S50" si="46"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hidden="1" customHeight="1" x14ac:dyDescent="0.25">
      <c r="A48" s="86" t="s">
        <v>38</v>
      </c>
      <c r="B48" s="89" t="s">
        <v>69</v>
      </c>
      <c r="C48" s="107" t="s">
        <v>70</v>
      </c>
      <c r="D48" s="81" t="s">
        <v>41</v>
      </c>
      <c r="E48" s="82"/>
      <c r="F48" s="83"/>
      <c r="G48" s="84">
        <f t="shared" si="40"/>
        <v>0</v>
      </c>
      <c r="H48" s="82"/>
      <c r="I48" s="83"/>
      <c r="J48" s="84">
        <f t="shared" si="41"/>
        <v>0</v>
      </c>
      <c r="K48" s="82"/>
      <c r="L48" s="83"/>
      <c r="M48" s="84">
        <f t="shared" si="42"/>
        <v>0</v>
      </c>
      <c r="N48" s="82"/>
      <c r="O48" s="83"/>
      <c r="P48" s="84">
        <f t="shared" si="43"/>
        <v>0</v>
      </c>
      <c r="Q48" s="84">
        <f t="shared" si="44"/>
        <v>0</v>
      </c>
      <c r="R48" s="84">
        <f t="shared" si="45"/>
        <v>0</v>
      </c>
      <c r="S48" s="84">
        <f t="shared" si="46"/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hidden="1" customHeight="1" x14ac:dyDescent="0.25">
      <c r="A49" s="86" t="s">
        <v>38</v>
      </c>
      <c r="B49" s="87" t="s">
        <v>71</v>
      </c>
      <c r="C49" s="109" t="s">
        <v>72</v>
      </c>
      <c r="D49" s="81" t="s">
        <v>41</v>
      </c>
      <c r="E49" s="82"/>
      <c r="F49" s="83"/>
      <c r="G49" s="84">
        <f t="shared" si="40"/>
        <v>0</v>
      </c>
      <c r="H49" s="82"/>
      <c r="I49" s="83"/>
      <c r="J49" s="84">
        <f t="shared" si="41"/>
        <v>0</v>
      </c>
      <c r="K49" s="82"/>
      <c r="L49" s="83"/>
      <c r="M49" s="84">
        <f t="shared" si="42"/>
        <v>0</v>
      </c>
      <c r="N49" s="82"/>
      <c r="O49" s="83"/>
      <c r="P49" s="84">
        <f t="shared" si="43"/>
        <v>0</v>
      </c>
      <c r="Q49" s="84">
        <f t="shared" si="44"/>
        <v>0</v>
      </c>
      <c r="R49" s="84">
        <f t="shared" si="45"/>
        <v>0</v>
      </c>
      <c r="S49" s="84">
        <f t="shared" si="46"/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45.75" hidden="1" customHeight="1" x14ac:dyDescent="0.25">
      <c r="A50" s="88" t="s">
        <v>38</v>
      </c>
      <c r="B50" s="87" t="s">
        <v>73</v>
      </c>
      <c r="C50" s="110" t="s">
        <v>74</v>
      </c>
      <c r="D50" s="91" t="s">
        <v>41</v>
      </c>
      <c r="E50" s="92"/>
      <c r="F50" s="93"/>
      <c r="G50" s="94">
        <f t="shared" si="40"/>
        <v>0</v>
      </c>
      <c r="H50" s="92"/>
      <c r="I50" s="93"/>
      <c r="J50" s="94">
        <f t="shared" si="41"/>
        <v>0</v>
      </c>
      <c r="K50" s="92"/>
      <c r="L50" s="93"/>
      <c r="M50" s="94">
        <f t="shared" si="42"/>
        <v>0</v>
      </c>
      <c r="N50" s="92"/>
      <c r="O50" s="93"/>
      <c r="P50" s="94">
        <f t="shared" si="43"/>
        <v>0</v>
      </c>
      <c r="Q50" s="84">
        <f t="shared" si="44"/>
        <v>0</v>
      </c>
      <c r="R50" s="84">
        <f t="shared" si="45"/>
        <v>0</v>
      </c>
      <c r="S50" s="84">
        <f t="shared" si="46"/>
        <v>0</v>
      </c>
      <c r="T50" s="9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thickBot="1" x14ac:dyDescent="0.3">
      <c r="A51" s="111" t="s">
        <v>75</v>
      </c>
      <c r="B51" s="97"/>
      <c r="C51" s="98"/>
      <c r="D51" s="99"/>
      <c r="E51" s="100"/>
      <c r="F51" s="101"/>
      <c r="G51" s="102">
        <f>SUM(G47:G50)</f>
        <v>0</v>
      </c>
      <c r="H51" s="100"/>
      <c r="I51" s="101"/>
      <c r="J51" s="102">
        <f>SUM(J47:J50)</f>
        <v>0</v>
      </c>
      <c r="K51" s="100"/>
      <c r="L51" s="101"/>
      <c r="M51" s="102">
        <f>SUM(M47:M50)</f>
        <v>0</v>
      </c>
      <c r="N51" s="100"/>
      <c r="O51" s="101"/>
      <c r="P51" s="102">
        <f t="shared" ref="P51:S51" si="47">SUM(P47:P50)</f>
        <v>0</v>
      </c>
      <c r="Q51" s="102">
        <f t="shared" si="47"/>
        <v>0</v>
      </c>
      <c r="R51" s="102">
        <f t="shared" si="47"/>
        <v>0</v>
      </c>
      <c r="S51" s="102">
        <f t="shared" si="47"/>
        <v>0</v>
      </c>
      <c r="T51" s="10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thickBot="1" x14ac:dyDescent="0.3">
      <c r="A52" s="71" t="s">
        <v>27</v>
      </c>
      <c r="B52" s="72" t="s">
        <v>76</v>
      </c>
      <c r="C52" s="71" t="s">
        <v>77</v>
      </c>
      <c r="D52" s="73"/>
      <c r="E52" s="74"/>
      <c r="F52" s="75"/>
      <c r="G52" s="104"/>
      <c r="H52" s="74"/>
      <c r="I52" s="75"/>
      <c r="J52" s="104"/>
      <c r="K52" s="74"/>
      <c r="L52" s="75"/>
      <c r="M52" s="104"/>
      <c r="N52" s="74"/>
      <c r="O52" s="75"/>
      <c r="P52" s="104"/>
      <c r="Q52" s="104"/>
      <c r="R52" s="104"/>
      <c r="S52" s="104"/>
      <c r="T52" s="77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30" hidden="1" customHeight="1" x14ac:dyDescent="0.25">
      <c r="A53" s="78" t="s">
        <v>38</v>
      </c>
      <c r="B53" s="105" t="s">
        <v>78</v>
      </c>
      <c r="C53" s="112" t="s">
        <v>79</v>
      </c>
      <c r="D53" s="81" t="s">
        <v>41</v>
      </c>
      <c r="E53" s="82"/>
      <c r="F53" s="83"/>
      <c r="G53" s="84">
        <f t="shared" ref="G53:G55" si="48">E53*F53</f>
        <v>0</v>
      </c>
      <c r="H53" s="82"/>
      <c r="I53" s="83"/>
      <c r="J53" s="84">
        <f t="shared" ref="J53:J55" si="49">H53*I53</f>
        <v>0</v>
      </c>
      <c r="K53" s="82"/>
      <c r="L53" s="83"/>
      <c r="M53" s="84">
        <f t="shared" ref="M53:M55" si="50">K53*L53</f>
        <v>0</v>
      </c>
      <c r="N53" s="82"/>
      <c r="O53" s="83"/>
      <c r="P53" s="84">
        <f t="shared" ref="P53:P55" si="51">N53*O53</f>
        <v>0</v>
      </c>
      <c r="Q53" s="84">
        <f t="shared" ref="Q53:Q55" si="52">G53+M53</f>
        <v>0</v>
      </c>
      <c r="R53" s="84">
        <f t="shared" ref="R53:R55" si="53">J53+P53</f>
        <v>0</v>
      </c>
      <c r="S53" s="84">
        <f t="shared" ref="S53:S55" si="54"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hidden="1" customHeight="1" x14ac:dyDescent="0.25">
      <c r="A54" s="86" t="s">
        <v>38</v>
      </c>
      <c r="B54" s="87" t="s">
        <v>80</v>
      </c>
      <c r="C54" s="112" t="s">
        <v>81</v>
      </c>
      <c r="D54" s="81" t="s">
        <v>41</v>
      </c>
      <c r="E54" s="82"/>
      <c r="F54" s="83"/>
      <c r="G54" s="84">
        <f t="shared" si="48"/>
        <v>0</v>
      </c>
      <c r="H54" s="82"/>
      <c r="I54" s="83"/>
      <c r="J54" s="84">
        <f t="shared" si="49"/>
        <v>0</v>
      </c>
      <c r="K54" s="82"/>
      <c r="L54" s="83"/>
      <c r="M54" s="84">
        <f t="shared" si="50"/>
        <v>0</v>
      </c>
      <c r="N54" s="82"/>
      <c r="O54" s="83"/>
      <c r="P54" s="84">
        <f t="shared" si="51"/>
        <v>0</v>
      </c>
      <c r="Q54" s="84">
        <f t="shared" si="52"/>
        <v>0</v>
      </c>
      <c r="R54" s="84">
        <f t="shared" si="53"/>
        <v>0</v>
      </c>
      <c r="S54" s="84">
        <f t="shared" si="54"/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hidden="1" customHeight="1" x14ac:dyDescent="0.25">
      <c r="A55" s="88" t="s">
        <v>38</v>
      </c>
      <c r="B55" s="89" t="s">
        <v>82</v>
      </c>
      <c r="C55" s="113" t="s">
        <v>83</v>
      </c>
      <c r="D55" s="91" t="s">
        <v>41</v>
      </c>
      <c r="E55" s="92"/>
      <c r="F55" s="93"/>
      <c r="G55" s="94">
        <f t="shared" si="48"/>
        <v>0</v>
      </c>
      <c r="H55" s="92"/>
      <c r="I55" s="93"/>
      <c r="J55" s="94">
        <f t="shared" si="49"/>
        <v>0</v>
      </c>
      <c r="K55" s="92"/>
      <c r="L55" s="93"/>
      <c r="M55" s="94">
        <f t="shared" si="50"/>
        <v>0</v>
      </c>
      <c r="N55" s="92"/>
      <c r="O55" s="93"/>
      <c r="P55" s="94">
        <f t="shared" si="51"/>
        <v>0</v>
      </c>
      <c r="Q55" s="84">
        <f t="shared" si="52"/>
        <v>0</v>
      </c>
      <c r="R55" s="84">
        <f t="shared" si="53"/>
        <v>0</v>
      </c>
      <c r="S55" s="84">
        <f t="shared" si="54"/>
        <v>0</v>
      </c>
      <c r="T55" s="9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thickBot="1" x14ac:dyDescent="0.3">
      <c r="A56" s="96" t="s">
        <v>84</v>
      </c>
      <c r="B56" s="97"/>
      <c r="C56" s="98"/>
      <c r="D56" s="99"/>
      <c r="E56" s="100"/>
      <c r="F56" s="101"/>
      <c r="G56" s="102">
        <f>SUM(G53:G55)</f>
        <v>0</v>
      </c>
      <c r="H56" s="100"/>
      <c r="I56" s="101"/>
      <c r="J56" s="102">
        <f>SUM(J53:J55)</f>
        <v>0</v>
      </c>
      <c r="K56" s="100"/>
      <c r="L56" s="101"/>
      <c r="M56" s="102">
        <f>SUM(M53:M55)</f>
        <v>0</v>
      </c>
      <c r="N56" s="100"/>
      <c r="O56" s="101"/>
      <c r="P56" s="102">
        <f t="shared" ref="P56:S56" si="55">SUM(P53:P55)</f>
        <v>0</v>
      </c>
      <c r="Q56" s="102">
        <f t="shared" si="55"/>
        <v>0</v>
      </c>
      <c r="R56" s="102">
        <f t="shared" si="55"/>
        <v>0</v>
      </c>
      <c r="S56" s="102">
        <f t="shared" si="55"/>
        <v>0</v>
      </c>
      <c r="T56" s="103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 thickBot="1" x14ac:dyDescent="0.3">
      <c r="A57" s="71" t="s">
        <v>27</v>
      </c>
      <c r="B57" s="72" t="s">
        <v>85</v>
      </c>
      <c r="C57" s="71" t="s">
        <v>86</v>
      </c>
      <c r="D57" s="73"/>
      <c r="E57" s="74"/>
      <c r="F57" s="75"/>
      <c r="G57" s="104"/>
      <c r="H57" s="74"/>
      <c r="I57" s="75"/>
      <c r="J57" s="104"/>
      <c r="K57" s="74"/>
      <c r="L57" s="75"/>
      <c r="M57" s="104"/>
      <c r="N57" s="74"/>
      <c r="O57" s="75"/>
      <c r="P57" s="104"/>
      <c r="Q57" s="104"/>
      <c r="R57" s="104"/>
      <c r="S57" s="104"/>
      <c r="T57" s="77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:38" ht="30" hidden="1" customHeight="1" x14ac:dyDescent="0.25">
      <c r="A58" s="78" t="s">
        <v>38</v>
      </c>
      <c r="B58" s="105" t="s">
        <v>87</v>
      </c>
      <c r="C58" s="112" t="s">
        <v>88</v>
      </c>
      <c r="D58" s="81" t="s">
        <v>89</v>
      </c>
      <c r="E58" s="82"/>
      <c r="F58" s="83"/>
      <c r="G58" s="84">
        <f t="shared" ref="G58:G60" si="56">E58*F58</f>
        <v>0</v>
      </c>
      <c r="H58" s="82"/>
      <c r="I58" s="83"/>
      <c r="J58" s="84">
        <f t="shared" ref="J58:J60" si="57">H58*I58</f>
        <v>0</v>
      </c>
      <c r="K58" s="82"/>
      <c r="L58" s="83"/>
      <c r="M58" s="84">
        <f t="shared" ref="M58:M60" si="58">K58*L58</f>
        <v>0</v>
      </c>
      <c r="N58" s="82"/>
      <c r="O58" s="83"/>
      <c r="P58" s="84">
        <f t="shared" ref="P58:P60" si="59">N58*O58</f>
        <v>0</v>
      </c>
      <c r="Q58" s="84">
        <f t="shared" ref="Q58:Q60" si="60">G58+M58</f>
        <v>0</v>
      </c>
      <c r="R58" s="84">
        <f t="shared" ref="R58:R60" si="61">J58+P58</f>
        <v>0</v>
      </c>
      <c r="S58" s="84">
        <f t="shared" ref="S58:S60" si="62"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hidden="1" customHeight="1" x14ac:dyDescent="0.25">
      <c r="A59" s="86" t="s">
        <v>38</v>
      </c>
      <c r="B59" s="87" t="s">
        <v>90</v>
      </c>
      <c r="C59" s="112" t="s">
        <v>88</v>
      </c>
      <c r="D59" s="81" t="s">
        <v>89</v>
      </c>
      <c r="E59" s="82"/>
      <c r="F59" s="83"/>
      <c r="G59" s="84">
        <f t="shared" si="56"/>
        <v>0</v>
      </c>
      <c r="H59" s="82"/>
      <c r="I59" s="83"/>
      <c r="J59" s="84">
        <f t="shared" si="57"/>
        <v>0</v>
      </c>
      <c r="K59" s="82"/>
      <c r="L59" s="83"/>
      <c r="M59" s="84">
        <f t="shared" si="58"/>
        <v>0</v>
      </c>
      <c r="N59" s="82"/>
      <c r="O59" s="83"/>
      <c r="P59" s="84">
        <f t="shared" si="59"/>
        <v>0</v>
      </c>
      <c r="Q59" s="84">
        <f t="shared" si="60"/>
        <v>0</v>
      </c>
      <c r="R59" s="84">
        <f t="shared" si="61"/>
        <v>0</v>
      </c>
      <c r="S59" s="84">
        <f t="shared" si="62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hidden="1" customHeight="1" thickBot="1" x14ac:dyDescent="0.3">
      <c r="A60" s="88" t="s">
        <v>38</v>
      </c>
      <c r="B60" s="89" t="s">
        <v>91</v>
      </c>
      <c r="C60" s="113" t="s">
        <v>88</v>
      </c>
      <c r="D60" s="91" t="s">
        <v>89</v>
      </c>
      <c r="E60" s="92"/>
      <c r="F60" s="93"/>
      <c r="G60" s="94">
        <f t="shared" si="56"/>
        <v>0</v>
      </c>
      <c r="H60" s="92"/>
      <c r="I60" s="93"/>
      <c r="J60" s="94">
        <f t="shared" si="57"/>
        <v>0</v>
      </c>
      <c r="K60" s="92"/>
      <c r="L60" s="93"/>
      <c r="M60" s="94">
        <f t="shared" si="58"/>
        <v>0</v>
      </c>
      <c r="N60" s="92"/>
      <c r="O60" s="93"/>
      <c r="P60" s="94">
        <f t="shared" si="59"/>
        <v>0</v>
      </c>
      <c r="Q60" s="84">
        <f t="shared" si="60"/>
        <v>0</v>
      </c>
      <c r="R60" s="84">
        <f t="shared" si="61"/>
        <v>0</v>
      </c>
      <c r="S60" s="84">
        <f t="shared" si="62"/>
        <v>0</v>
      </c>
      <c r="T60" s="9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3">
      <c r="A61" s="96" t="s">
        <v>92</v>
      </c>
      <c r="B61" s="97"/>
      <c r="C61" s="98"/>
      <c r="D61" s="99"/>
      <c r="E61" s="100"/>
      <c r="F61" s="101"/>
      <c r="G61" s="102">
        <f>SUM(G58:G60)</f>
        <v>0</v>
      </c>
      <c r="H61" s="100"/>
      <c r="I61" s="101"/>
      <c r="J61" s="102">
        <f>SUM(J58:J60)</f>
        <v>0</v>
      </c>
      <c r="K61" s="100"/>
      <c r="L61" s="101"/>
      <c r="M61" s="102">
        <f>SUM(M58:M60)</f>
        <v>0</v>
      </c>
      <c r="N61" s="100"/>
      <c r="O61" s="101"/>
      <c r="P61" s="102">
        <f t="shared" ref="P61:S61" si="63">SUM(P58:P60)</f>
        <v>0</v>
      </c>
      <c r="Q61" s="102">
        <f t="shared" si="63"/>
        <v>0</v>
      </c>
      <c r="R61" s="102">
        <f t="shared" si="63"/>
        <v>0</v>
      </c>
      <c r="S61" s="102">
        <f t="shared" si="63"/>
        <v>0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42" customHeight="1" thickBot="1" x14ac:dyDescent="0.3">
      <c r="A62" s="71" t="s">
        <v>27</v>
      </c>
      <c r="B62" s="72" t="s">
        <v>93</v>
      </c>
      <c r="C62" s="108" t="s">
        <v>94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hidden="1" customHeight="1" x14ac:dyDescent="0.25">
      <c r="A63" s="78" t="s">
        <v>38</v>
      </c>
      <c r="B63" s="105" t="s">
        <v>95</v>
      </c>
      <c r="C63" s="112" t="s">
        <v>96</v>
      </c>
      <c r="D63" s="81" t="s">
        <v>41</v>
      </c>
      <c r="E63" s="82"/>
      <c r="F63" s="83"/>
      <c r="G63" s="84">
        <f t="shared" ref="G63:G65" si="64">E63*F63</f>
        <v>0</v>
      </c>
      <c r="H63" s="82"/>
      <c r="I63" s="83"/>
      <c r="J63" s="84">
        <f t="shared" ref="J63:J65" si="65">H63*I63</f>
        <v>0</v>
      </c>
      <c r="K63" s="82"/>
      <c r="L63" s="83"/>
      <c r="M63" s="84">
        <f t="shared" ref="M63:M65" si="66">K63*L63</f>
        <v>0</v>
      </c>
      <c r="N63" s="82"/>
      <c r="O63" s="83"/>
      <c r="P63" s="84">
        <f t="shared" ref="P63:P65" si="67">N63*O63</f>
        <v>0</v>
      </c>
      <c r="Q63" s="84">
        <f t="shared" ref="Q63:Q65" si="68">G63+M63</f>
        <v>0</v>
      </c>
      <c r="R63" s="84">
        <f t="shared" ref="R63:R65" si="69">J63+P63</f>
        <v>0</v>
      </c>
      <c r="S63" s="84">
        <f t="shared" ref="S63:S65" si="70">Q63-R63</f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hidden="1" customHeight="1" x14ac:dyDescent="0.25">
      <c r="A64" s="86" t="s">
        <v>38</v>
      </c>
      <c r="B64" s="87" t="s">
        <v>97</v>
      </c>
      <c r="C64" s="112" t="s">
        <v>98</v>
      </c>
      <c r="D64" s="81" t="s">
        <v>41</v>
      </c>
      <c r="E64" s="82"/>
      <c r="F64" s="83"/>
      <c r="G64" s="84">
        <f t="shared" si="64"/>
        <v>0</v>
      </c>
      <c r="H64" s="82"/>
      <c r="I64" s="83"/>
      <c r="J64" s="84">
        <f t="shared" si="65"/>
        <v>0</v>
      </c>
      <c r="K64" s="82"/>
      <c r="L64" s="83"/>
      <c r="M64" s="84">
        <f t="shared" si="66"/>
        <v>0</v>
      </c>
      <c r="N64" s="82"/>
      <c r="O64" s="83"/>
      <c r="P64" s="84">
        <f t="shared" si="67"/>
        <v>0</v>
      </c>
      <c r="Q64" s="84">
        <f t="shared" si="68"/>
        <v>0</v>
      </c>
      <c r="R64" s="84">
        <f t="shared" si="69"/>
        <v>0</v>
      </c>
      <c r="S64" s="84">
        <f t="shared" si="70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hidden="1" customHeight="1" x14ac:dyDescent="0.25">
      <c r="A65" s="88" t="s">
        <v>38</v>
      </c>
      <c r="B65" s="89" t="s">
        <v>99</v>
      </c>
      <c r="C65" s="113" t="s">
        <v>100</v>
      </c>
      <c r="D65" s="91" t="s">
        <v>41</v>
      </c>
      <c r="E65" s="92"/>
      <c r="F65" s="93"/>
      <c r="G65" s="94">
        <f t="shared" si="64"/>
        <v>0</v>
      </c>
      <c r="H65" s="92"/>
      <c r="I65" s="93"/>
      <c r="J65" s="94">
        <f t="shared" si="65"/>
        <v>0</v>
      </c>
      <c r="K65" s="92"/>
      <c r="L65" s="93"/>
      <c r="M65" s="94">
        <f t="shared" si="66"/>
        <v>0</v>
      </c>
      <c r="N65" s="92"/>
      <c r="O65" s="93"/>
      <c r="P65" s="94">
        <f t="shared" si="67"/>
        <v>0</v>
      </c>
      <c r="Q65" s="84">
        <f t="shared" si="68"/>
        <v>0</v>
      </c>
      <c r="R65" s="84">
        <f t="shared" si="69"/>
        <v>0</v>
      </c>
      <c r="S65" s="84">
        <f t="shared" si="70"/>
        <v>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3">
      <c r="A66" s="96" t="s">
        <v>101</v>
      </c>
      <c r="B66" s="97"/>
      <c r="C66" s="98"/>
      <c r="D66" s="99"/>
      <c r="E66" s="100"/>
      <c r="F66" s="101"/>
      <c r="G66" s="102">
        <f>SUM(G63:G65)</f>
        <v>0</v>
      </c>
      <c r="H66" s="100"/>
      <c r="I66" s="101"/>
      <c r="J66" s="102">
        <f>SUM(J63:J65)</f>
        <v>0</v>
      </c>
      <c r="K66" s="100"/>
      <c r="L66" s="101"/>
      <c r="M66" s="102">
        <f>SUM(M63:M65)</f>
        <v>0</v>
      </c>
      <c r="N66" s="100"/>
      <c r="O66" s="101"/>
      <c r="P66" s="102">
        <f t="shared" ref="P66:S66" si="71">SUM(P63:P65)</f>
        <v>0</v>
      </c>
      <c r="Q66" s="102">
        <f t="shared" si="71"/>
        <v>0</v>
      </c>
      <c r="R66" s="102">
        <f t="shared" si="71"/>
        <v>0</v>
      </c>
      <c r="S66" s="102">
        <f t="shared" si="71"/>
        <v>0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 thickBot="1" x14ac:dyDescent="0.3">
      <c r="A67" s="71" t="s">
        <v>27</v>
      </c>
      <c r="B67" s="72" t="s">
        <v>102</v>
      </c>
      <c r="C67" s="108" t="s">
        <v>103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30" hidden="1" customHeight="1" x14ac:dyDescent="0.25">
      <c r="A68" s="78" t="s">
        <v>38</v>
      </c>
      <c r="B68" s="105" t="s">
        <v>104</v>
      </c>
      <c r="C68" s="107" t="s">
        <v>105</v>
      </c>
      <c r="D68" s="81"/>
      <c r="E68" s="82"/>
      <c r="F68" s="83"/>
      <c r="G68" s="84">
        <f t="shared" ref="G68:G70" si="72">E68*F68</f>
        <v>0</v>
      </c>
      <c r="H68" s="82"/>
      <c r="I68" s="83"/>
      <c r="J68" s="84">
        <f t="shared" ref="J68:J70" si="73">H68*I68</f>
        <v>0</v>
      </c>
      <c r="K68" s="82"/>
      <c r="L68" s="83"/>
      <c r="M68" s="84">
        <f t="shared" ref="M68:M70" si="74">K68*L68</f>
        <v>0</v>
      </c>
      <c r="N68" s="82"/>
      <c r="O68" s="83"/>
      <c r="P68" s="84">
        <f t="shared" ref="P68:P70" si="75">N68*O68</f>
        <v>0</v>
      </c>
      <c r="Q68" s="84">
        <f t="shared" ref="Q68:Q70" si="76">G68+M68</f>
        <v>0</v>
      </c>
      <c r="R68" s="84">
        <f t="shared" ref="R68:R70" si="77">J68+P68</f>
        <v>0</v>
      </c>
      <c r="S68" s="84">
        <f t="shared" ref="S68:S70" si="78">Q68-R68</f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hidden="1" customHeight="1" x14ac:dyDescent="0.25">
      <c r="A69" s="78" t="s">
        <v>38</v>
      </c>
      <c r="B69" s="79" t="s">
        <v>106</v>
      </c>
      <c r="C69" s="107" t="s">
        <v>107</v>
      </c>
      <c r="D69" s="81"/>
      <c r="E69" s="82"/>
      <c r="F69" s="83"/>
      <c r="G69" s="84">
        <f>E69*F69</f>
        <v>0</v>
      </c>
      <c r="H69" s="82"/>
      <c r="I69" s="83"/>
      <c r="J69" s="84">
        <f t="shared" si="73"/>
        <v>0</v>
      </c>
      <c r="K69" s="82"/>
      <c r="L69" s="83"/>
      <c r="M69" s="84">
        <f t="shared" si="74"/>
        <v>0</v>
      </c>
      <c r="N69" s="82"/>
      <c r="O69" s="83"/>
      <c r="P69" s="84">
        <f t="shared" si="75"/>
        <v>0</v>
      </c>
      <c r="Q69" s="84">
        <f t="shared" si="76"/>
        <v>0</v>
      </c>
      <c r="R69" s="84">
        <f t="shared" si="77"/>
        <v>0</v>
      </c>
      <c r="S69" s="84">
        <f t="shared" si="78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hidden="1" customHeight="1" x14ac:dyDescent="0.25">
      <c r="A70" s="86" t="s">
        <v>38</v>
      </c>
      <c r="B70" s="87" t="s">
        <v>108</v>
      </c>
      <c r="C70" s="107" t="s">
        <v>109</v>
      </c>
      <c r="D70" s="81"/>
      <c r="E70" s="82"/>
      <c r="F70" s="83"/>
      <c r="G70" s="84">
        <f t="shared" si="72"/>
        <v>0</v>
      </c>
      <c r="H70" s="82"/>
      <c r="I70" s="83"/>
      <c r="J70" s="84">
        <f t="shared" si="73"/>
        <v>0</v>
      </c>
      <c r="K70" s="82"/>
      <c r="L70" s="83"/>
      <c r="M70" s="84">
        <f t="shared" si="74"/>
        <v>0</v>
      </c>
      <c r="N70" s="82"/>
      <c r="O70" s="83"/>
      <c r="P70" s="84">
        <f t="shared" si="75"/>
        <v>0</v>
      </c>
      <c r="Q70" s="84">
        <f t="shared" si="76"/>
        <v>0</v>
      </c>
      <c r="R70" s="84">
        <f t="shared" si="77"/>
        <v>0</v>
      </c>
      <c r="S70" s="84">
        <f t="shared" si="78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 x14ac:dyDescent="0.3">
      <c r="A71" s="111" t="s">
        <v>110</v>
      </c>
      <c r="B71" s="114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0</v>
      </c>
      <c r="K71" s="100"/>
      <c r="L71" s="101"/>
      <c r="M71" s="102">
        <f>SUM(M68:M70)</f>
        <v>0</v>
      </c>
      <c r="N71" s="100"/>
      <c r="O71" s="101"/>
      <c r="P71" s="102">
        <f t="shared" ref="P71:S71" si="79">SUM(P68:P70)</f>
        <v>0</v>
      </c>
      <c r="Q71" s="102">
        <f t="shared" si="79"/>
        <v>0</v>
      </c>
      <c r="R71" s="102">
        <f t="shared" si="79"/>
        <v>0</v>
      </c>
      <c r="S71" s="102">
        <f t="shared" si="79"/>
        <v>0</v>
      </c>
      <c r="T71" s="10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 thickBot="1" x14ac:dyDescent="0.3">
      <c r="A72" s="71" t="s">
        <v>27</v>
      </c>
      <c r="B72" s="115" t="s">
        <v>111</v>
      </c>
      <c r="C72" s="116" t="s">
        <v>112</v>
      </c>
      <c r="D72" s="73"/>
      <c r="E72" s="74"/>
      <c r="F72" s="75"/>
      <c r="G72" s="104"/>
      <c r="H72" s="74"/>
      <c r="I72" s="75"/>
      <c r="J72" s="104"/>
      <c r="K72" s="74"/>
      <c r="L72" s="75"/>
      <c r="M72" s="104"/>
      <c r="N72" s="74"/>
      <c r="O72" s="75"/>
      <c r="P72" s="104"/>
      <c r="Q72" s="104"/>
      <c r="R72" s="104"/>
      <c r="S72" s="104"/>
      <c r="T72" s="77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30" customHeight="1" thickBot="1" x14ac:dyDescent="0.3">
      <c r="A73" s="78" t="s">
        <v>38</v>
      </c>
      <c r="B73" s="117" t="s">
        <v>113</v>
      </c>
      <c r="C73" s="194" t="s">
        <v>155</v>
      </c>
      <c r="D73" s="118"/>
      <c r="E73" s="225" t="s">
        <v>45</v>
      </c>
      <c r="F73" s="226"/>
      <c r="G73" s="227"/>
      <c r="H73" s="225" t="s">
        <v>45</v>
      </c>
      <c r="I73" s="226"/>
      <c r="J73" s="227"/>
      <c r="K73" s="179">
        <v>1</v>
      </c>
      <c r="L73" s="180">
        <v>65000</v>
      </c>
      <c r="M73" s="84">
        <f t="shared" ref="M73" si="80">K73*L73</f>
        <v>65000</v>
      </c>
      <c r="N73" s="179">
        <v>1</v>
      </c>
      <c r="O73" s="180">
        <v>65000</v>
      </c>
      <c r="P73" s="84">
        <f t="shared" ref="P73" si="81">N73*O73</f>
        <v>65000</v>
      </c>
      <c r="Q73" s="84">
        <f t="shared" ref="Q73" si="82">G73+M73</f>
        <v>65000</v>
      </c>
      <c r="R73" s="84">
        <f t="shared" ref="R73" si="83">J73+P73</f>
        <v>65000</v>
      </c>
      <c r="S73" s="84">
        <f t="shared" ref="S73" si="84">Q73-R73</f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 x14ac:dyDescent="0.3">
      <c r="A74" s="78" t="s">
        <v>38</v>
      </c>
      <c r="B74" s="117" t="s">
        <v>114</v>
      </c>
      <c r="C74" s="194" t="s">
        <v>156</v>
      </c>
      <c r="D74" s="118"/>
      <c r="E74" s="218"/>
      <c r="F74" s="224"/>
      <c r="G74" s="219"/>
      <c r="H74" s="218"/>
      <c r="I74" s="224"/>
      <c r="J74" s="219"/>
      <c r="K74" s="179">
        <v>1</v>
      </c>
      <c r="L74" s="180">
        <v>55000</v>
      </c>
      <c r="M74" s="84">
        <f t="shared" ref="M74:M75" si="85">K74*L74</f>
        <v>55000</v>
      </c>
      <c r="N74" s="179">
        <v>1</v>
      </c>
      <c r="O74" s="180">
        <v>55000</v>
      </c>
      <c r="P74" s="84">
        <f t="shared" ref="P74:P75" si="86">N74*O74</f>
        <v>55000</v>
      </c>
      <c r="Q74" s="84">
        <f t="shared" ref="Q74:Q75" si="87">G74+M74</f>
        <v>55000</v>
      </c>
      <c r="R74" s="84">
        <f t="shared" ref="R74:R75" si="88">J74+P74</f>
        <v>55000</v>
      </c>
      <c r="S74" s="84">
        <f t="shared" ref="S74:S75" si="89">Q74-R74</f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 x14ac:dyDescent="0.3">
      <c r="A75" s="78" t="s">
        <v>38</v>
      </c>
      <c r="B75" s="117" t="s">
        <v>158</v>
      </c>
      <c r="C75" s="178" t="s">
        <v>157</v>
      </c>
      <c r="D75" s="118"/>
      <c r="E75" s="228"/>
      <c r="F75" s="229"/>
      <c r="G75" s="230"/>
      <c r="H75" s="228"/>
      <c r="I75" s="229"/>
      <c r="J75" s="230"/>
      <c r="K75" s="176">
        <v>1</v>
      </c>
      <c r="L75" s="177">
        <v>27854</v>
      </c>
      <c r="M75" s="84">
        <f t="shared" si="85"/>
        <v>27854</v>
      </c>
      <c r="N75" s="176">
        <v>1</v>
      </c>
      <c r="O75" s="177">
        <v>27854</v>
      </c>
      <c r="P75" s="84">
        <f t="shared" si="86"/>
        <v>27854</v>
      </c>
      <c r="Q75" s="84">
        <f t="shared" si="87"/>
        <v>27854</v>
      </c>
      <c r="R75" s="84">
        <f t="shared" si="88"/>
        <v>27854</v>
      </c>
      <c r="S75" s="84">
        <f t="shared" si="89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 x14ac:dyDescent="0.3">
      <c r="A76" s="111" t="s">
        <v>115</v>
      </c>
      <c r="B76" s="119"/>
      <c r="C76" s="120"/>
      <c r="D76" s="99"/>
      <c r="E76" s="100"/>
      <c r="F76" s="101"/>
      <c r="G76" s="102">
        <f>SUM(G73:G75)</f>
        <v>0</v>
      </c>
      <c r="H76" s="100"/>
      <c r="I76" s="101"/>
      <c r="J76" s="102">
        <f>SUM(J73:J75)</f>
        <v>0</v>
      </c>
      <c r="K76" s="100"/>
      <c r="L76" s="101"/>
      <c r="M76" s="102">
        <f>SUM(M73:M75)</f>
        <v>147854</v>
      </c>
      <c r="N76" s="100"/>
      <c r="O76" s="101"/>
      <c r="P76" s="102">
        <f>SUM(P73:P75)</f>
        <v>147854</v>
      </c>
      <c r="Q76" s="102">
        <f>SUM(Q73:Q75)</f>
        <v>147854</v>
      </c>
      <c r="R76" s="102">
        <f>SUM(R73:R75)</f>
        <v>147854</v>
      </c>
      <c r="S76" s="102">
        <f>SUM(S73:S75)</f>
        <v>0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5">
      <c r="A77" s="71" t="s">
        <v>27</v>
      </c>
      <c r="B77" s="121" t="s">
        <v>116</v>
      </c>
      <c r="C77" s="116" t="s">
        <v>117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41.25" customHeight="1" x14ac:dyDescent="0.25">
      <c r="A78" s="86" t="s">
        <v>38</v>
      </c>
      <c r="B78" s="122" t="s">
        <v>118</v>
      </c>
      <c r="C78" s="123" t="s">
        <v>117</v>
      </c>
      <c r="D78" s="118" t="s">
        <v>119</v>
      </c>
      <c r="E78" s="231" t="s">
        <v>45</v>
      </c>
      <c r="F78" s="229"/>
      <c r="G78" s="230"/>
      <c r="H78" s="231" t="s">
        <v>45</v>
      </c>
      <c r="I78" s="229"/>
      <c r="J78" s="230"/>
      <c r="K78" s="82">
        <v>1</v>
      </c>
      <c r="L78" s="83">
        <v>15000</v>
      </c>
      <c r="M78" s="84">
        <f>K78*L78</f>
        <v>15000</v>
      </c>
      <c r="N78" s="82">
        <v>1</v>
      </c>
      <c r="O78" s="83">
        <v>15000</v>
      </c>
      <c r="P78" s="84">
        <f>N78*O78</f>
        <v>15000</v>
      </c>
      <c r="Q78" s="84">
        <f>G78+M78</f>
        <v>15000</v>
      </c>
      <c r="R78" s="84">
        <f>J78+P78</f>
        <v>15000</v>
      </c>
      <c r="S78" s="84">
        <f>Q78-R78</f>
        <v>0</v>
      </c>
      <c r="T78" s="85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25">
      <c r="A79" s="111" t="s">
        <v>120</v>
      </c>
      <c r="B79" s="124"/>
      <c r="C79" s="120"/>
      <c r="D79" s="99"/>
      <c r="E79" s="100"/>
      <c r="F79" s="101"/>
      <c r="G79" s="102">
        <f>SUM(G78)</f>
        <v>0</v>
      </c>
      <c r="H79" s="100"/>
      <c r="I79" s="101"/>
      <c r="J79" s="102">
        <f>SUM(J78)</f>
        <v>0</v>
      </c>
      <c r="K79" s="100"/>
      <c r="L79" s="101"/>
      <c r="M79" s="102">
        <f>SUM(M78)</f>
        <v>15000</v>
      </c>
      <c r="N79" s="100"/>
      <c r="O79" s="101"/>
      <c r="P79" s="102">
        <f t="shared" ref="P79:S79" si="90">SUM(P78)</f>
        <v>15000</v>
      </c>
      <c r="Q79" s="102">
        <f t="shared" si="90"/>
        <v>15000</v>
      </c>
      <c r="R79" s="102">
        <f t="shared" si="90"/>
        <v>15000</v>
      </c>
      <c r="S79" s="102">
        <f t="shared" si="90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9.5" customHeight="1" x14ac:dyDescent="0.25">
      <c r="A80" s="125" t="s">
        <v>121</v>
      </c>
      <c r="B80" s="126"/>
      <c r="C80" s="127"/>
      <c r="D80" s="128"/>
      <c r="E80" s="129"/>
      <c r="F80" s="130"/>
      <c r="G80" s="131">
        <f>G37+G41+G45+G51+G56+G61+G66+G71+G76+G79</f>
        <v>0</v>
      </c>
      <c r="H80" s="129"/>
      <c r="I80" s="130"/>
      <c r="J80" s="131">
        <f>J37+J41+J45+J51+J56+J61+J66+J71+J76+J79</f>
        <v>0</v>
      </c>
      <c r="K80" s="129"/>
      <c r="L80" s="130"/>
      <c r="M80" s="131">
        <f>M37+M41+M45+M51+M56+M61+M66+M71+M76+M79</f>
        <v>401500</v>
      </c>
      <c r="N80" s="129"/>
      <c r="O80" s="130"/>
      <c r="P80" s="131">
        <f>P37+P41+P45+P51+P56+P61+P66+P71+P76+P79</f>
        <v>401500</v>
      </c>
      <c r="Q80" s="131">
        <f>Q37+Q41+Q45+Q51+Q56+Q61+Q66+Q71+Q76+Q79</f>
        <v>401500</v>
      </c>
      <c r="R80" s="131">
        <f>R37+R41+R45+R51+R56+R61+R66+R71+R76+R79</f>
        <v>401500</v>
      </c>
      <c r="S80" s="131">
        <f>S37+S41+S45+S51+S56+S61+S66+S71+S76+S79</f>
        <v>0</v>
      </c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</row>
    <row r="81" spans="1:38" ht="15.75" customHeight="1" x14ac:dyDescent="0.3">
      <c r="A81" s="232"/>
      <c r="B81" s="211"/>
      <c r="C81" s="211"/>
      <c r="D81" s="134"/>
      <c r="E81" s="135"/>
      <c r="F81" s="136"/>
      <c r="G81" s="137"/>
      <c r="H81" s="135"/>
      <c r="I81" s="136"/>
      <c r="J81" s="137"/>
      <c r="K81" s="135"/>
      <c r="L81" s="136"/>
      <c r="M81" s="137"/>
      <c r="N81" s="135"/>
      <c r="O81" s="136"/>
      <c r="P81" s="137"/>
      <c r="Q81" s="137"/>
      <c r="R81" s="137"/>
      <c r="S81" s="137"/>
      <c r="T81" s="13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9.5" customHeight="1" x14ac:dyDescent="0.3">
      <c r="A82" s="210" t="s">
        <v>122</v>
      </c>
      <c r="B82" s="211"/>
      <c r="C82" s="212"/>
      <c r="D82" s="139"/>
      <c r="E82" s="140"/>
      <c r="F82" s="141"/>
      <c r="G82" s="142">
        <f>G22-G80</f>
        <v>0</v>
      </c>
      <c r="H82" s="140"/>
      <c r="I82" s="141"/>
      <c r="J82" s="142">
        <f>J22-J80</f>
        <v>0</v>
      </c>
      <c r="K82" s="143"/>
      <c r="L82" s="141"/>
      <c r="M82" s="144">
        <f>M22-M80</f>
        <v>0</v>
      </c>
      <c r="N82" s="143"/>
      <c r="O82" s="141"/>
      <c r="P82" s="144">
        <f>P22-P80</f>
        <v>0</v>
      </c>
      <c r="Q82" s="145">
        <f>Q22-Q80</f>
        <v>0</v>
      </c>
      <c r="R82" s="145">
        <f>R22-R80</f>
        <v>0</v>
      </c>
      <c r="S82" s="145">
        <f>S22-S80</f>
        <v>0</v>
      </c>
      <c r="T82" s="146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3">
      <c r="A83" s="147"/>
      <c r="B83" s="148"/>
      <c r="C83" s="147"/>
      <c r="D83" s="147"/>
      <c r="E83" s="51"/>
      <c r="F83" s="147"/>
      <c r="G83" s="147"/>
      <c r="H83" s="51"/>
      <c r="I83" s="147"/>
      <c r="J83" s="147"/>
      <c r="K83" s="51"/>
      <c r="L83" s="147"/>
      <c r="M83" s="147"/>
      <c r="N83" s="51"/>
      <c r="O83" s="147"/>
      <c r="P83" s="147"/>
      <c r="Q83" s="147"/>
      <c r="R83" s="147"/>
      <c r="S83" s="147"/>
      <c r="T83" s="14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3">
      <c r="A84" s="147"/>
      <c r="B84" s="148"/>
      <c r="C84" s="147"/>
      <c r="D84" s="147"/>
      <c r="E84" s="51"/>
      <c r="F84" s="147"/>
      <c r="G84" s="147"/>
      <c r="H84" s="51"/>
      <c r="I84" s="147"/>
      <c r="J84" s="147"/>
      <c r="K84" s="51"/>
      <c r="L84" s="147"/>
      <c r="M84" s="147"/>
      <c r="N84" s="51"/>
      <c r="O84" s="147"/>
      <c r="P84" s="147"/>
      <c r="Q84" s="147"/>
      <c r="R84" s="147"/>
      <c r="S84" s="147"/>
      <c r="T84" s="14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50.4" customHeight="1" x14ac:dyDescent="0.3">
      <c r="A85" s="147" t="s">
        <v>160</v>
      </c>
      <c r="B85" s="148"/>
      <c r="C85" s="149"/>
      <c r="D85" s="147"/>
      <c r="E85" s="150"/>
      <c r="F85" s="149"/>
      <c r="G85" s="147"/>
      <c r="H85" s="150"/>
      <c r="I85" s="149"/>
      <c r="J85" s="149"/>
      <c r="K85" s="150"/>
      <c r="L85" s="147"/>
      <c r="M85" s="147"/>
      <c r="N85" s="51"/>
      <c r="O85" s="147"/>
      <c r="P85" s="147"/>
      <c r="Q85" s="147"/>
      <c r="R85" s="147"/>
      <c r="S85" s="147"/>
      <c r="T85" s="14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3">
      <c r="A86" s="1"/>
      <c r="B86" s="1"/>
      <c r="C86" s="151" t="s">
        <v>123</v>
      </c>
      <c r="D86" s="147"/>
      <c r="E86" s="208" t="s">
        <v>124</v>
      </c>
      <c r="F86" s="209"/>
      <c r="G86" s="147"/>
      <c r="H86" s="51"/>
      <c r="I86" s="152" t="s">
        <v>125</v>
      </c>
      <c r="J86" s="147"/>
      <c r="K86" s="51"/>
      <c r="L86" s="152"/>
      <c r="M86" s="147"/>
      <c r="N86" s="51"/>
      <c r="O86" s="152"/>
      <c r="P86" s="147"/>
      <c r="Q86" s="147"/>
      <c r="R86" s="147"/>
      <c r="S86" s="147"/>
      <c r="T86" s="14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35">
      <c r="A87" s="1"/>
      <c r="B87" s="1"/>
      <c r="C87" s="153"/>
      <c r="D87" s="154"/>
      <c r="E87" s="155"/>
      <c r="F87" s="156"/>
      <c r="G87" s="157"/>
      <c r="H87" s="155"/>
      <c r="I87" s="156"/>
      <c r="J87" s="157"/>
      <c r="K87" s="158"/>
      <c r="L87" s="156"/>
      <c r="M87" s="157"/>
      <c r="N87" s="158"/>
      <c r="O87" s="156"/>
      <c r="P87" s="157"/>
      <c r="Q87" s="157"/>
      <c r="R87" s="157"/>
      <c r="S87" s="157"/>
      <c r="T87" s="14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">
      <c r="A88" s="147"/>
      <c r="B88" s="148"/>
      <c r="C88" s="147"/>
      <c r="D88" s="147"/>
      <c r="E88" s="51"/>
      <c r="F88" s="147"/>
      <c r="G88" s="147"/>
      <c r="H88" s="51"/>
      <c r="I88" s="147"/>
      <c r="J88" s="147"/>
      <c r="K88" s="51"/>
      <c r="L88" s="147"/>
      <c r="M88" s="147"/>
      <c r="N88" s="51"/>
      <c r="O88" s="147"/>
      <c r="P88" s="147"/>
      <c r="Q88" s="147"/>
      <c r="R88" s="147"/>
      <c r="S88" s="147"/>
      <c r="T88" s="14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">
      <c r="A89" s="147"/>
      <c r="B89" s="148"/>
      <c r="C89" s="147"/>
      <c r="D89" s="147"/>
      <c r="E89" s="51"/>
      <c r="F89" s="147"/>
      <c r="G89" s="147"/>
      <c r="H89" s="51"/>
      <c r="I89" s="147"/>
      <c r="J89" s="147"/>
      <c r="K89" s="51"/>
      <c r="L89" s="147"/>
      <c r="M89" s="147"/>
      <c r="N89" s="51"/>
      <c r="O89" s="147"/>
      <c r="P89" s="147"/>
      <c r="Q89" s="147"/>
      <c r="R89" s="147"/>
      <c r="S89" s="147"/>
      <c r="T89" s="14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">
      <c r="A90" s="147"/>
      <c r="B90" s="148"/>
      <c r="C90" s="147"/>
      <c r="D90" s="147"/>
      <c r="E90" s="51"/>
      <c r="F90" s="147"/>
      <c r="G90" s="147"/>
      <c r="H90" s="51"/>
      <c r="I90" s="147"/>
      <c r="J90" s="147"/>
      <c r="K90" s="51"/>
      <c r="L90" s="147"/>
      <c r="M90" s="147"/>
      <c r="N90" s="51"/>
      <c r="O90" s="147"/>
      <c r="P90" s="147"/>
      <c r="Q90" s="147"/>
      <c r="R90" s="147"/>
      <c r="S90" s="147"/>
      <c r="T90" s="14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">
      <c r="A91" s="147" t="s">
        <v>159</v>
      </c>
      <c r="B91" s="148"/>
      <c r="C91" s="149"/>
      <c r="D91" s="147"/>
      <c r="E91" s="150"/>
      <c r="F91" s="149"/>
      <c r="G91" s="147"/>
      <c r="H91" s="150"/>
      <c r="I91" s="149"/>
      <c r="J91" s="149"/>
      <c r="K91" s="150"/>
      <c r="L91" s="147"/>
      <c r="M91" s="147"/>
      <c r="N91" s="51"/>
      <c r="O91" s="147"/>
      <c r="P91" s="147"/>
      <c r="Q91" s="147"/>
      <c r="R91" s="147"/>
      <c r="S91" s="147"/>
      <c r="T91" s="14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">
      <c r="A92" s="1"/>
      <c r="B92" s="1"/>
      <c r="C92" s="151" t="s">
        <v>123</v>
      </c>
      <c r="D92" s="147"/>
      <c r="E92" s="208" t="s">
        <v>124</v>
      </c>
      <c r="F92" s="209"/>
      <c r="G92" s="147"/>
      <c r="H92" s="51"/>
      <c r="I92" s="152" t="s">
        <v>125</v>
      </c>
      <c r="J92" s="147"/>
      <c r="K92" s="51"/>
      <c r="L92" s="147"/>
      <c r="M92" s="147"/>
      <c r="N92" s="51"/>
      <c r="O92" s="147"/>
      <c r="P92" s="147"/>
      <c r="Q92" s="147"/>
      <c r="R92" s="147"/>
      <c r="S92" s="147"/>
      <c r="T92" s="14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5">
      <c r="A93" s="1"/>
      <c r="B93" s="1"/>
      <c r="C93" s="153"/>
      <c r="D93" s="154"/>
      <c r="E93" s="155"/>
      <c r="F93" s="156"/>
      <c r="G93" s="157"/>
      <c r="H93" s="155"/>
      <c r="I93" s="156"/>
      <c r="J93" s="157"/>
      <c r="K93" s="158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">
      <c r="A94" s="147"/>
      <c r="B94" s="148"/>
      <c r="C94" s="147"/>
      <c r="D94" s="147"/>
      <c r="E94" s="51"/>
      <c r="F94" s="147"/>
      <c r="G94" s="147"/>
      <c r="H94" s="51"/>
      <c r="I94" s="147"/>
      <c r="J94" s="147"/>
      <c r="K94" s="51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/>
    <row r="288" spans="1:3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A19:T19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92:F92"/>
    <mergeCell ref="A82:C82"/>
    <mergeCell ref="E86:F86"/>
    <mergeCell ref="E17:G17"/>
    <mergeCell ref="H17:J17"/>
    <mergeCell ref="A23:C23"/>
    <mergeCell ref="E29:G31"/>
    <mergeCell ref="H29:J31"/>
    <mergeCell ref="E33:G36"/>
    <mergeCell ref="H33:J36"/>
    <mergeCell ref="E73:G75"/>
    <mergeCell ref="H73:J75"/>
    <mergeCell ref="E78:G78"/>
    <mergeCell ref="H78:J78"/>
    <mergeCell ref="A81:C81"/>
  </mergeCells>
  <printOptions horizontalCentered="1"/>
  <pageMargins left="0" right="0" top="0.78740157480314965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6"/>
  <sheetViews>
    <sheetView topLeftCell="B1" workbookViewId="0">
      <selection activeCell="H35" sqref="H35"/>
    </sheetView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style="203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59"/>
      <c r="B1" s="159"/>
      <c r="C1" s="159"/>
      <c r="D1" s="160"/>
      <c r="E1" s="159"/>
      <c r="F1" s="160"/>
      <c r="G1" s="159"/>
      <c r="H1" s="197"/>
      <c r="I1" s="161"/>
      <c r="J1" s="162" t="s">
        <v>126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5" customHeight="1" x14ac:dyDescent="0.3">
      <c r="A2" s="159"/>
      <c r="B2" s="159"/>
      <c r="C2" s="159"/>
      <c r="D2" s="160"/>
      <c r="E2" s="159"/>
      <c r="F2" s="160"/>
      <c r="G2" s="159"/>
      <c r="H2" s="244" t="s">
        <v>127</v>
      </c>
      <c r="I2" s="217"/>
      <c r="J2" s="217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" customHeight="1" x14ac:dyDescent="0.3">
      <c r="A3" s="159"/>
      <c r="B3" s="159"/>
      <c r="C3" s="159"/>
      <c r="D3" s="160"/>
      <c r="E3" s="159"/>
      <c r="F3" s="160"/>
      <c r="G3" s="159"/>
      <c r="H3" s="244" t="s">
        <v>128</v>
      </c>
      <c r="I3" s="217"/>
      <c r="J3" s="217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4.25" customHeight="1" x14ac:dyDescent="0.25">
      <c r="A4" s="159"/>
      <c r="B4" s="159"/>
      <c r="C4" s="159"/>
      <c r="D4" s="160"/>
      <c r="E4" s="159"/>
      <c r="F4" s="160"/>
      <c r="G4" s="159"/>
      <c r="H4" s="197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21" customHeight="1" x14ac:dyDescent="0.35">
      <c r="A5" s="159"/>
      <c r="B5" s="245" t="s">
        <v>129</v>
      </c>
      <c r="C5" s="217"/>
      <c r="D5" s="217"/>
      <c r="E5" s="217"/>
      <c r="F5" s="217"/>
      <c r="G5" s="217"/>
      <c r="H5" s="217"/>
      <c r="I5" s="217"/>
      <c r="J5" s="217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1" customHeight="1" x14ac:dyDescent="0.35">
      <c r="A6" s="159"/>
      <c r="B6" s="246" t="s">
        <v>188</v>
      </c>
      <c r="C6" s="217"/>
      <c r="D6" s="217"/>
      <c r="E6" s="217"/>
      <c r="F6" s="217"/>
      <c r="G6" s="217"/>
      <c r="H6" s="217"/>
      <c r="I6" s="217"/>
      <c r="J6" s="217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1" customHeight="1" x14ac:dyDescent="0.35">
      <c r="A7" s="159"/>
      <c r="B7" s="247" t="s">
        <v>130</v>
      </c>
      <c r="C7" s="217"/>
      <c r="D7" s="217"/>
      <c r="E7" s="217"/>
      <c r="F7" s="217"/>
      <c r="G7" s="217"/>
      <c r="H7" s="217"/>
      <c r="I7" s="217"/>
      <c r="J7" s="217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1" customHeight="1" x14ac:dyDescent="0.35">
      <c r="A8" s="159"/>
      <c r="B8" s="246" t="s">
        <v>196</v>
      </c>
      <c r="C8" s="217"/>
      <c r="D8" s="217"/>
      <c r="E8" s="217"/>
      <c r="F8" s="217"/>
      <c r="G8" s="217"/>
      <c r="H8" s="217"/>
      <c r="I8" s="217"/>
      <c r="J8" s="21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4.25" customHeight="1" x14ac:dyDescent="0.25">
      <c r="A9" s="159"/>
      <c r="B9" s="159"/>
      <c r="C9" s="159"/>
      <c r="D9" s="160"/>
      <c r="E9" s="159"/>
      <c r="F9" s="160"/>
      <c r="G9" s="159"/>
      <c r="H9" s="197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44.25" customHeight="1" x14ac:dyDescent="0.25">
      <c r="A10" s="163"/>
      <c r="B10" s="250" t="s">
        <v>131</v>
      </c>
      <c r="C10" s="249"/>
      <c r="D10" s="251"/>
      <c r="E10" s="252" t="s">
        <v>132</v>
      </c>
      <c r="F10" s="249"/>
      <c r="G10" s="249"/>
      <c r="H10" s="249"/>
      <c r="I10" s="249"/>
      <c r="J10" s="251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61.5" customHeight="1" x14ac:dyDescent="0.25">
      <c r="A11" s="164" t="s">
        <v>133</v>
      </c>
      <c r="B11" s="164" t="s">
        <v>134</v>
      </c>
      <c r="C11" s="164" t="s">
        <v>6</v>
      </c>
      <c r="D11" s="165" t="s">
        <v>135</v>
      </c>
      <c r="E11" s="164" t="s">
        <v>136</v>
      </c>
      <c r="F11" s="165" t="s">
        <v>135</v>
      </c>
      <c r="G11" s="164" t="s">
        <v>137</v>
      </c>
      <c r="H11" s="198" t="s">
        <v>138</v>
      </c>
      <c r="I11" s="164" t="s">
        <v>139</v>
      </c>
      <c r="J11" s="164" t="s">
        <v>140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5" customHeight="1" x14ac:dyDescent="0.25">
      <c r="A12" s="166"/>
      <c r="B12" s="166" t="s">
        <v>36</v>
      </c>
      <c r="C12" s="167"/>
      <c r="D12" s="168"/>
      <c r="E12" s="167"/>
      <c r="F12" s="168"/>
      <c r="G12" s="167"/>
      <c r="H12" s="199"/>
      <c r="I12" s="168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x14ac:dyDescent="0.25">
      <c r="A13" s="166"/>
      <c r="B13" s="166" t="s">
        <v>56</v>
      </c>
      <c r="C13" s="167"/>
      <c r="D13" s="168"/>
      <c r="E13" s="167"/>
      <c r="F13" s="168"/>
      <c r="G13" s="167"/>
      <c r="H13" s="199"/>
      <c r="I13" s="168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" customHeight="1" x14ac:dyDescent="0.25">
      <c r="A14" s="166"/>
      <c r="B14" s="166" t="s">
        <v>58</v>
      </c>
      <c r="C14" s="167"/>
      <c r="D14" s="168"/>
      <c r="E14" s="167"/>
      <c r="F14" s="168"/>
      <c r="G14" s="167"/>
      <c r="H14" s="199"/>
      <c r="I14" s="168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" customHeight="1" x14ac:dyDescent="0.25">
      <c r="A15" s="166"/>
      <c r="B15" s="166" t="s">
        <v>62</v>
      </c>
      <c r="C15" s="167"/>
      <c r="D15" s="168"/>
      <c r="E15" s="167"/>
      <c r="F15" s="168"/>
      <c r="G15" s="167"/>
      <c r="H15" s="199"/>
      <c r="I15" s="168"/>
      <c r="J15" s="167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" customHeight="1" x14ac:dyDescent="0.25">
      <c r="A16" s="166"/>
      <c r="B16" s="166" t="s">
        <v>67</v>
      </c>
      <c r="C16" s="167"/>
      <c r="D16" s="168"/>
      <c r="E16" s="167"/>
      <c r="F16" s="168"/>
      <c r="G16" s="167"/>
      <c r="H16" s="199"/>
      <c r="I16" s="168"/>
      <c r="J16" s="167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" customHeight="1" x14ac:dyDescent="0.25">
      <c r="A17" s="166"/>
      <c r="B17" s="166"/>
      <c r="C17" s="167"/>
      <c r="D17" s="168"/>
      <c r="E17" s="167"/>
      <c r="F17" s="168"/>
      <c r="G17" s="167"/>
      <c r="H17" s="199"/>
      <c r="I17" s="168"/>
      <c r="J17" s="167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" customHeight="1" x14ac:dyDescent="0.3">
      <c r="A18" s="169"/>
      <c r="B18" s="248" t="s">
        <v>141</v>
      </c>
      <c r="C18" s="249"/>
      <c r="D18" s="170">
        <f>SUM(D12:D17)</f>
        <v>0</v>
      </c>
      <c r="E18" s="171"/>
      <c r="F18" s="170">
        <f>SUM(F12:F17)</f>
        <v>0</v>
      </c>
      <c r="G18" s="171"/>
      <c r="H18" s="200"/>
      <c r="I18" s="170">
        <f>SUM(I12:I17)</f>
        <v>0</v>
      </c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 x14ac:dyDescent="0.25">
      <c r="A19" s="159"/>
      <c r="B19" s="159"/>
      <c r="C19" s="159"/>
      <c r="D19" s="160"/>
      <c r="E19" s="159"/>
      <c r="F19" s="160"/>
      <c r="G19" s="159"/>
      <c r="H19" s="197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4.25" customHeight="1" x14ac:dyDescent="0.25">
      <c r="A20" s="159"/>
      <c r="B20" s="159"/>
      <c r="C20" s="159"/>
      <c r="D20" s="160"/>
      <c r="E20" s="159"/>
      <c r="F20" s="160"/>
      <c r="G20" s="159"/>
      <c r="H20" s="197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44.25" customHeight="1" x14ac:dyDescent="0.25">
      <c r="A21" s="163"/>
      <c r="B21" s="250" t="s">
        <v>142</v>
      </c>
      <c r="C21" s="249"/>
      <c r="D21" s="251"/>
      <c r="E21" s="252" t="s">
        <v>132</v>
      </c>
      <c r="F21" s="249"/>
      <c r="G21" s="249"/>
      <c r="H21" s="249"/>
      <c r="I21" s="249"/>
      <c r="J21" s="251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61.5" customHeight="1" x14ac:dyDescent="0.25">
      <c r="A22" s="164" t="s">
        <v>133</v>
      </c>
      <c r="B22" s="164" t="s">
        <v>134</v>
      </c>
      <c r="C22" s="193" t="s">
        <v>6</v>
      </c>
      <c r="D22" s="165" t="s">
        <v>135</v>
      </c>
      <c r="E22" s="164" t="s">
        <v>136</v>
      </c>
      <c r="F22" s="165" t="s">
        <v>135</v>
      </c>
      <c r="G22" s="164" t="s">
        <v>137</v>
      </c>
      <c r="H22" s="198" t="s">
        <v>138</v>
      </c>
      <c r="I22" s="164" t="s">
        <v>139</v>
      </c>
      <c r="J22" s="164" t="s">
        <v>140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s="159" customFormat="1" ht="42.6" customHeight="1" thickBot="1" x14ac:dyDescent="0.3">
      <c r="A23" s="166"/>
      <c r="B23" s="196" t="s">
        <v>39</v>
      </c>
      <c r="C23" s="196" t="s">
        <v>144</v>
      </c>
      <c r="D23" s="196">
        <v>24300</v>
      </c>
      <c r="E23" s="196" t="s">
        <v>162</v>
      </c>
      <c r="F23" s="196">
        <v>24300</v>
      </c>
      <c r="G23" s="196"/>
      <c r="H23" s="201" t="s">
        <v>171</v>
      </c>
      <c r="I23" s="196">
        <v>24300</v>
      </c>
      <c r="J23" s="196" t="s">
        <v>163</v>
      </c>
    </row>
    <row r="24" spans="1:26" s="159" customFormat="1" ht="42.6" customHeight="1" x14ac:dyDescent="0.25">
      <c r="A24" s="166"/>
      <c r="B24" s="105" t="s">
        <v>56</v>
      </c>
      <c r="C24" s="80" t="s">
        <v>57</v>
      </c>
      <c r="D24" s="196"/>
      <c r="E24" s="196"/>
      <c r="F24" s="196"/>
      <c r="G24" s="196"/>
      <c r="H24" s="201"/>
      <c r="I24" s="196"/>
      <c r="J24" s="196"/>
    </row>
    <row r="25" spans="1:26" s="159" customFormat="1" ht="42.6" customHeight="1" x14ac:dyDescent="0.25">
      <c r="A25" s="166"/>
      <c r="B25" s="196" t="s">
        <v>50</v>
      </c>
      <c r="C25" s="196" t="s">
        <v>148</v>
      </c>
      <c r="D25" s="196">
        <v>39000</v>
      </c>
      <c r="E25" s="196" t="s">
        <v>164</v>
      </c>
      <c r="F25" s="196">
        <v>39000</v>
      </c>
      <c r="G25" s="196" t="s">
        <v>165</v>
      </c>
      <c r="H25" s="201" t="s">
        <v>190</v>
      </c>
      <c r="I25" s="196">
        <v>39000</v>
      </c>
      <c r="J25" s="196" t="s">
        <v>166</v>
      </c>
    </row>
    <row r="26" spans="1:26" s="159" customFormat="1" ht="42.6" customHeight="1" x14ac:dyDescent="0.25">
      <c r="A26" s="166"/>
      <c r="B26" s="196" t="s">
        <v>51</v>
      </c>
      <c r="C26" s="196" t="s">
        <v>149</v>
      </c>
      <c r="D26" s="196">
        <v>11346</v>
      </c>
      <c r="E26" s="196" t="s">
        <v>167</v>
      </c>
      <c r="F26" s="196">
        <v>11346</v>
      </c>
      <c r="G26" s="196" t="s">
        <v>169</v>
      </c>
      <c r="H26" s="201" t="s">
        <v>170</v>
      </c>
      <c r="I26" s="196">
        <v>11346</v>
      </c>
      <c r="J26" s="196" t="s">
        <v>168</v>
      </c>
    </row>
    <row r="27" spans="1:26" s="159" customFormat="1" ht="42.6" customHeight="1" x14ac:dyDescent="0.25">
      <c r="A27" s="166"/>
      <c r="B27" s="196" t="s">
        <v>52</v>
      </c>
      <c r="C27" s="196" t="s">
        <v>150</v>
      </c>
      <c r="D27" s="196">
        <v>24000</v>
      </c>
      <c r="E27" s="196" t="s">
        <v>172</v>
      </c>
      <c r="F27" s="196">
        <v>24000</v>
      </c>
      <c r="G27" s="196" t="s">
        <v>174</v>
      </c>
      <c r="H27" s="201" t="s">
        <v>191</v>
      </c>
      <c r="I27" s="196">
        <v>24000</v>
      </c>
      <c r="J27" s="196" t="s">
        <v>173</v>
      </c>
    </row>
    <row r="28" spans="1:26" s="159" customFormat="1" ht="42.6" customHeight="1" x14ac:dyDescent="0.25">
      <c r="A28" s="166"/>
      <c r="B28" s="196" t="s">
        <v>147</v>
      </c>
      <c r="C28" s="196" t="s">
        <v>151</v>
      </c>
      <c r="D28" s="196">
        <v>24000</v>
      </c>
      <c r="E28" s="196" t="s">
        <v>161</v>
      </c>
      <c r="F28" s="196">
        <v>24000</v>
      </c>
      <c r="G28" s="196" t="s">
        <v>175</v>
      </c>
      <c r="H28" s="201" t="s">
        <v>192</v>
      </c>
      <c r="I28" s="196">
        <v>24000</v>
      </c>
      <c r="J28" s="196" t="s">
        <v>176</v>
      </c>
    </row>
    <row r="29" spans="1:26" s="159" customFormat="1" ht="42.6" customHeight="1" x14ac:dyDescent="0.25">
      <c r="A29" s="166"/>
      <c r="B29" s="196" t="s">
        <v>62</v>
      </c>
      <c r="C29" s="196" t="s">
        <v>153</v>
      </c>
      <c r="D29" s="196">
        <v>36000</v>
      </c>
      <c r="E29" s="196" t="s">
        <v>177</v>
      </c>
      <c r="F29" s="196">
        <v>36000</v>
      </c>
      <c r="G29" s="196" t="s">
        <v>178</v>
      </c>
      <c r="H29" s="201" t="s">
        <v>193</v>
      </c>
      <c r="I29" s="196">
        <v>36000</v>
      </c>
      <c r="J29" s="196" t="s">
        <v>179</v>
      </c>
    </row>
    <row r="30" spans="1:26" s="159" customFormat="1" ht="42.6" customHeight="1" x14ac:dyDescent="0.25">
      <c r="A30" s="166"/>
      <c r="B30" s="196" t="s">
        <v>63</v>
      </c>
      <c r="C30" s="196" t="s">
        <v>154</v>
      </c>
      <c r="D30" s="196">
        <v>80000</v>
      </c>
      <c r="E30" s="196" t="s">
        <v>180</v>
      </c>
      <c r="F30" s="196">
        <v>80000</v>
      </c>
      <c r="G30" s="196" t="s">
        <v>181</v>
      </c>
      <c r="H30" s="201" t="s">
        <v>197</v>
      </c>
      <c r="I30" s="196">
        <v>80000</v>
      </c>
      <c r="J30" s="196" t="s">
        <v>182</v>
      </c>
    </row>
    <row r="31" spans="1:26" s="159" customFormat="1" ht="42.6" customHeight="1" x14ac:dyDescent="0.25">
      <c r="A31" s="166"/>
      <c r="B31" s="196" t="s">
        <v>113</v>
      </c>
      <c r="C31" s="196" t="s">
        <v>155</v>
      </c>
      <c r="D31" s="196">
        <v>65000</v>
      </c>
      <c r="E31" s="196" t="s">
        <v>177</v>
      </c>
      <c r="F31" s="196">
        <v>65000</v>
      </c>
      <c r="G31" s="196" t="s">
        <v>178</v>
      </c>
      <c r="H31" s="201" t="s">
        <v>163</v>
      </c>
      <c r="I31" s="196">
        <v>65000</v>
      </c>
      <c r="J31" s="196" t="s">
        <v>179</v>
      </c>
    </row>
    <row r="32" spans="1:26" s="159" customFormat="1" ht="42.6" customHeight="1" x14ac:dyDescent="0.25">
      <c r="A32" s="166"/>
      <c r="B32" s="196" t="s">
        <v>114</v>
      </c>
      <c r="C32" s="196" t="s">
        <v>156</v>
      </c>
      <c r="D32" s="196">
        <v>55000</v>
      </c>
      <c r="E32" s="196" t="s">
        <v>177</v>
      </c>
      <c r="F32" s="196">
        <v>55000</v>
      </c>
      <c r="G32" s="196" t="s">
        <v>178</v>
      </c>
      <c r="H32" s="201" t="s">
        <v>168</v>
      </c>
      <c r="I32" s="196">
        <v>55000</v>
      </c>
      <c r="J32" s="196" t="s">
        <v>179</v>
      </c>
    </row>
    <row r="33" spans="1:26" s="159" customFormat="1" ht="42.6" customHeight="1" x14ac:dyDescent="0.25">
      <c r="A33" s="166"/>
      <c r="B33" s="196" t="s">
        <v>158</v>
      </c>
      <c r="C33" s="196" t="s">
        <v>157</v>
      </c>
      <c r="D33" s="196">
        <v>27854</v>
      </c>
      <c r="E33" s="196" t="s">
        <v>183</v>
      </c>
      <c r="F33" s="196">
        <v>27854</v>
      </c>
      <c r="G33" s="196" t="s">
        <v>184</v>
      </c>
      <c r="H33" s="201" t="s">
        <v>194</v>
      </c>
      <c r="I33" s="196">
        <v>27854</v>
      </c>
      <c r="J33" s="196" t="s">
        <v>185</v>
      </c>
    </row>
    <row r="34" spans="1:26" s="159" customFormat="1" ht="42.6" customHeight="1" x14ac:dyDescent="0.25">
      <c r="A34" s="195"/>
      <c r="B34" s="196" t="s">
        <v>118</v>
      </c>
      <c r="C34" s="196" t="s">
        <v>117</v>
      </c>
      <c r="D34" s="196">
        <v>15000</v>
      </c>
      <c r="E34" s="196" t="s">
        <v>186</v>
      </c>
      <c r="F34" s="196">
        <v>15000</v>
      </c>
      <c r="G34" s="196" t="s">
        <v>187</v>
      </c>
      <c r="H34" s="201" t="s">
        <v>198</v>
      </c>
      <c r="I34" s="196">
        <v>15000</v>
      </c>
      <c r="J34" s="196" t="s">
        <v>179</v>
      </c>
    </row>
    <row r="35" spans="1:26" ht="15" customHeight="1" x14ac:dyDescent="0.3">
      <c r="A35" s="169"/>
      <c r="B35" s="248" t="s">
        <v>141</v>
      </c>
      <c r="C35" s="229"/>
      <c r="D35" s="170">
        <f>SUM(D23:D34)</f>
        <v>401500</v>
      </c>
      <c r="E35" s="171"/>
      <c r="F35" s="170">
        <f>SUM(F23:F34)</f>
        <v>401500</v>
      </c>
      <c r="G35" s="171"/>
      <c r="H35" s="200"/>
      <c r="I35" s="170">
        <f>SUM(I23:I34)</f>
        <v>401500</v>
      </c>
      <c r="J35" s="171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ht="14.25" customHeight="1" x14ac:dyDescent="0.25">
      <c r="A36" s="159"/>
      <c r="B36" s="159"/>
      <c r="C36" s="159"/>
      <c r="D36" s="160"/>
      <c r="E36" s="159"/>
      <c r="F36" s="160"/>
      <c r="G36" s="159"/>
      <c r="H36" s="197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4.25" customHeight="1" x14ac:dyDescent="0.3">
      <c r="A37" s="173"/>
      <c r="B37" s="173" t="s">
        <v>143</v>
      </c>
      <c r="C37" s="173"/>
      <c r="D37" s="174"/>
      <c r="E37" s="173"/>
      <c r="F37" s="174"/>
      <c r="G37" s="173"/>
      <c r="H37" s="20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ht="14.25" customHeight="1" x14ac:dyDescent="0.25">
      <c r="A38" s="159"/>
      <c r="B38" s="159"/>
      <c r="C38" s="159"/>
      <c r="D38" s="160"/>
      <c r="E38" s="159"/>
      <c r="F38" s="160"/>
      <c r="G38" s="159"/>
      <c r="H38" s="197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4.25" customHeight="1" x14ac:dyDescent="0.25">
      <c r="A39" s="159"/>
      <c r="B39" s="159"/>
      <c r="C39" s="159"/>
      <c r="D39" s="160"/>
      <c r="E39" s="159"/>
      <c r="F39" s="160"/>
      <c r="G39" s="159"/>
      <c r="H39" s="197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4.25" customHeight="1" x14ac:dyDescent="0.25">
      <c r="A40" s="159"/>
      <c r="B40" s="159"/>
      <c r="C40" s="159"/>
      <c r="D40" s="160"/>
      <c r="E40" s="159"/>
      <c r="F40" s="160"/>
      <c r="G40" s="159"/>
      <c r="H40" s="197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14.25" customHeight="1" x14ac:dyDescent="0.25">
      <c r="A41" s="159"/>
      <c r="B41" s="159"/>
      <c r="C41" s="159"/>
      <c r="D41" s="160"/>
      <c r="E41" s="159"/>
      <c r="F41" s="160"/>
      <c r="G41" s="159"/>
      <c r="H41" s="197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14.25" customHeight="1" x14ac:dyDescent="0.25">
      <c r="A42" s="159"/>
      <c r="B42" s="159"/>
      <c r="C42" s="159"/>
      <c r="D42" s="160"/>
      <c r="E42" s="159"/>
      <c r="F42" s="160"/>
      <c r="G42" s="159"/>
      <c r="H42" s="197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4.25" customHeight="1" x14ac:dyDescent="0.25">
      <c r="A43" s="159"/>
      <c r="B43" s="159"/>
      <c r="C43" s="159"/>
      <c r="D43" s="160"/>
      <c r="E43" s="159"/>
      <c r="F43" s="160"/>
      <c r="G43" s="159"/>
      <c r="H43" s="197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4.25" customHeight="1" x14ac:dyDescent="0.25">
      <c r="A44" s="159"/>
      <c r="B44" s="159"/>
      <c r="C44" s="159"/>
      <c r="D44" s="160"/>
      <c r="E44" s="159"/>
      <c r="F44" s="160"/>
      <c r="G44" s="159"/>
      <c r="H44" s="197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4.25" customHeight="1" x14ac:dyDescent="0.25">
      <c r="A45" s="159"/>
      <c r="B45" s="159"/>
      <c r="C45" s="159"/>
      <c r="D45" s="160"/>
      <c r="E45" s="159"/>
      <c r="F45" s="160"/>
      <c r="G45" s="159"/>
      <c r="H45" s="197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4.25" customHeight="1" x14ac:dyDescent="0.25">
      <c r="A46" s="159"/>
      <c r="B46" s="159"/>
      <c r="C46" s="159"/>
      <c r="D46" s="160"/>
      <c r="E46" s="159"/>
      <c r="F46" s="160"/>
      <c r="G46" s="159"/>
      <c r="H46" s="197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4.25" customHeight="1" x14ac:dyDescent="0.25">
      <c r="A47" s="159"/>
      <c r="B47" s="159"/>
      <c r="C47" s="159"/>
      <c r="D47" s="160"/>
      <c r="E47" s="159"/>
      <c r="F47" s="160"/>
      <c r="G47" s="159"/>
      <c r="H47" s="197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4.25" customHeight="1" x14ac:dyDescent="0.25">
      <c r="A48" s="159"/>
      <c r="B48" s="159"/>
      <c r="C48" s="159"/>
      <c r="D48" s="160"/>
      <c r="E48" s="159"/>
      <c r="F48" s="160"/>
      <c r="G48" s="159"/>
      <c r="H48" s="197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4.25" customHeight="1" x14ac:dyDescent="0.25">
      <c r="A49" s="159"/>
      <c r="B49" s="159"/>
      <c r="C49" s="159"/>
      <c r="D49" s="160"/>
      <c r="E49" s="159"/>
      <c r="F49" s="160"/>
      <c r="G49" s="159"/>
      <c r="H49" s="197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4.25" customHeight="1" x14ac:dyDescent="0.25">
      <c r="A50" s="159"/>
      <c r="B50" s="159"/>
      <c r="C50" s="159"/>
      <c r="D50" s="160"/>
      <c r="E50" s="159"/>
      <c r="F50" s="160"/>
      <c r="G50" s="159"/>
      <c r="H50" s="197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4.25" customHeight="1" x14ac:dyDescent="0.25">
      <c r="A51" s="159"/>
      <c r="B51" s="159"/>
      <c r="C51" s="159"/>
      <c r="D51" s="160"/>
      <c r="E51" s="159"/>
      <c r="F51" s="160"/>
      <c r="G51" s="159"/>
      <c r="H51" s="197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4.25" customHeight="1" x14ac:dyDescent="0.25">
      <c r="A52" s="159"/>
      <c r="B52" s="159"/>
      <c r="C52" s="159"/>
      <c r="D52" s="160"/>
      <c r="E52" s="159"/>
      <c r="F52" s="160"/>
      <c r="G52" s="159"/>
      <c r="H52" s="197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4.25" customHeight="1" x14ac:dyDescent="0.25">
      <c r="A53" s="159"/>
      <c r="B53" s="159"/>
      <c r="C53" s="159"/>
      <c r="D53" s="160"/>
      <c r="E53" s="159"/>
      <c r="F53" s="160"/>
      <c r="G53" s="159"/>
      <c r="H53" s="197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4.25" customHeight="1" x14ac:dyDescent="0.25">
      <c r="A54" s="159"/>
      <c r="B54" s="159"/>
      <c r="C54" s="159"/>
      <c r="D54" s="160"/>
      <c r="E54" s="159"/>
      <c r="F54" s="160"/>
      <c r="G54" s="159"/>
      <c r="H54" s="197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4.25" customHeight="1" x14ac:dyDescent="0.25">
      <c r="A55" s="159"/>
      <c r="B55" s="159"/>
      <c r="C55" s="159"/>
      <c r="D55" s="160"/>
      <c r="E55" s="159"/>
      <c r="F55" s="160"/>
      <c r="G55" s="159"/>
      <c r="H55" s="197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4.25" customHeight="1" x14ac:dyDescent="0.25">
      <c r="A56" s="159"/>
      <c r="B56" s="159"/>
      <c r="C56" s="159"/>
      <c r="D56" s="160"/>
      <c r="E56" s="159"/>
      <c r="F56" s="160"/>
      <c r="G56" s="159"/>
      <c r="H56" s="197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4.25" customHeight="1" x14ac:dyDescent="0.25">
      <c r="A57" s="159"/>
      <c r="B57" s="159"/>
      <c r="C57" s="159"/>
      <c r="D57" s="160"/>
      <c r="E57" s="159"/>
      <c r="F57" s="160"/>
      <c r="G57" s="159"/>
      <c r="H57" s="197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4.25" customHeight="1" x14ac:dyDescent="0.25">
      <c r="A58" s="159"/>
      <c r="B58" s="159"/>
      <c r="C58" s="159"/>
      <c r="D58" s="160"/>
      <c r="E58" s="159"/>
      <c r="F58" s="160"/>
      <c r="G58" s="159"/>
      <c r="H58" s="197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4.25" customHeight="1" x14ac:dyDescent="0.25">
      <c r="A59" s="159"/>
      <c r="B59" s="159"/>
      <c r="C59" s="159"/>
      <c r="D59" s="160"/>
      <c r="E59" s="159"/>
      <c r="F59" s="160"/>
      <c r="G59" s="159"/>
      <c r="H59" s="197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4.25" customHeight="1" x14ac:dyDescent="0.25">
      <c r="A60" s="159"/>
      <c r="B60" s="159"/>
      <c r="C60" s="159"/>
      <c r="D60" s="160"/>
      <c r="E60" s="159"/>
      <c r="F60" s="160"/>
      <c r="G60" s="159"/>
      <c r="H60" s="197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4.25" customHeight="1" x14ac:dyDescent="0.25">
      <c r="A61" s="159"/>
      <c r="B61" s="159"/>
      <c r="C61" s="159"/>
      <c r="D61" s="160"/>
      <c r="E61" s="159"/>
      <c r="F61" s="160"/>
      <c r="G61" s="159"/>
      <c r="H61" s="197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4.25" customHeight="1" x14ac:dyDescent="0.25">
      <c r="A62" s="159"/>
      <c r="B62" s="159"/>
      <c r="C62" s="159"/>
      <c r="D62" s="160"/>
      <c r="E62" s="159"/>
      <c r="F62" s="160"/>
      <c r="G62" s="159"/>
      <c r="H62" s="197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4.25" customHeight="1" x14ac:dyDescent="0.25">
      <c r="A63" s="159"/>
      <c r="B63" s="159"/>
      <c r="C63" s="159"/>
      <c r="D63" s="160"/>
      <c r="E63" s="159"/>
      <c r="F63" s="160"/>
      <c r="G63" s="159"/>
      <c r="H63" s="197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4.25" customHeight="1" x14ac:dyDescent="0.25">
      <c r="A64" s="159"/>
      <c r="B64" s="159"/>
      <c r="C64" s="159"/>
      <c r="D64" s="160"/>
      <c r="E64" s="159"/>
      <c r="F64" s="160"/>
      <c r="G64" s="159"/>
      <c r="H64" s="197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4.25" customHeight="1" x14ac:dyDescent="0.25">
      <c r="A65" s="159"/>
      <c r="B65" s="159"/>
      <c r="C65" s="159"/>
      <c r="D65" s="160"/>
      <c r="E65" s="159"/>
      <c r="F65" s="160"/>
      <c r="G65" s="159"/>
      <c r="H65" s="197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4.25" customHeight="1" x14ac:dyDescent="0.25">
      <c r="A66" s="159"/>
      <c r="B66" s="159"/>
      <c r="C66" s="159"/>
      <c r="D66" s="160"/>
      <c r="E66" s="159"/>
      <c r="F66" s="160"/>
      <c r="G66" s="159"/>
      <c r="H66" s="197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4.25" customHeight="1" x14ac:dyDescent="0.25">
      <c r="A67" s="159"/>
      <c r="B67" s="159"/>
      <c r="C67" s="159"/>
      <c r="D67" s="160"/>
      <c r="E67" s="159"/>
      <c r="F67" s="160"/>
      <c r="G67" s="159"/>
      <c r="H67" s="197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4.25" customHeight="1" x14ac:dyDescent="0.25">
      <c r="A68" s="159"/>
      <c r="B68" s="159"/>
      <c r="C68" s="159"/>
      <c r="D68" s="160"/>
      <c r="E68" s="159"/>
      <c r="F68" s="160"/>
      <c r="G68" s="159"/>
      <c r="H68" s="197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4.25" customHeight="1" x14ac:dyDescent="0.25">
      <c r="A69" s="159"/>
      <c r="B69" s="159"/>
      <c r="C69" s="159"/>
      <c r="D69" s="160"/>
      <c r="E69" s="159"/>
      <c r="F69" s="160"/>
      <c r="G69" s="159"/>
      <c r="H69" s="197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4.25" customHeight="1" x14ac:dyDescent="0.25">
      <c r="A70" s="159"/>
      <c r="B70" s="159"/>
      <c r="C70" s="159"/>
      <c r="D70" s="160"/>
      <c r="E70" s="159"/>
      <c r="F70" s="160"/>
      <c r="G70" s="159"/>
      <c r="H70" s="197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4.25" customHeight="1" x14ac:dyDescent="0.25">
      <c r="A71" s="159"/>
      <c r="B71" s="159"/>
      <c r="C71" s="159"/>
      <c r="D71" s="160"/>
      <c r="E71" s="159"/>
      <c r="F71" s="160"/>
      <c r="G71" s="159"/>
      <c r="H71" s="197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4.25" customHeight="1" x14ac:dyDescent="0.25">
      <c r="A72" s="159"/>
      <c r="B72" s="159"/>
      <c r="C72" s="159"/>
      <c r="D72" s="160"/>
      <c r="E72" s="159"/>
      <c r="F72" s="160"/>
      <c r="G72" s="159"/>
      <c r="H72" s="197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4.25" customHeight="1" x14ac:dyDescent="0.25">
      <c r="A73" s="159"/>
      <c r="B73" s="159"/>
      <c r="C73" s="159"/>
      <c r="D73" s="160"/>
      <c r="E73" s="159"/>
      <c r="F73" s="160"/>
      <c r="G73" s="159"/>
      <c r="H73" s="197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4.25" customHeight="1" x14ac:dyDescent="0.25">
      <c r="A74" s="159"/>
      <c r="B74" s="159"/>
      <c r="C74" s="159"/>
      <c r="D74" s="160"/>
      <c r="E74" s="159"/>
      <c r="F74" s="160"/>
      <c r="G74" s="159"/>
      <c r="H74" s="197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4.25" customHeight="1" x14ac:dyDescent="0.25">
      <c r="A75" s="159"/>
      <c r="B75" s="159"/>
      <c r="C75" s="159"/>
      <c r="D75" s="160"/>
      <c r="E75" s="159"/>
      <c r="F75" s="160"/>
      <c r="G75" s="159"/>
      <c r="H75" s="197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4.25" customHeight="1" x14ac:dyDescent="0.25">
      <c r="A76" s="159"/>
      <c r="B76" s="159"/>
      <c r="C76" s="159"/>
      <c r="D76" s="160"/>
      <c r="E76" s="159"/>
      <c r="F76" s="160"/>
      <c r="G76" s="159"/>
      <c r="H76" s="197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4.25" customHeight="1" x14ac:dyDescent="0.25">
      <c r="A77" s="159"/>
      <c r="B77" s="159"/>
      <c r="C77" s="159"/>
      <c r="D77" s="160"/>
      <c r="E77" s="159"/>
      <c r="F77" s="160"/>
      <c r="G77" s="159"/>
      <c r="H77" s="197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4.25" customHeight="1" x14ac:dyDescent="0.25">
      <c r="A78" s="159"/>
      <c r="B78" s="159"/>
      <c r="C78" s="159"/>
      <c r="D78" s="160"/>
      <c r="E78" s="159"/>
      <c r="F78" s="160"/>
      <c r="G78" s="159"/>
      <c r="H78" s="197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4.25" customHeight="1" x14ac:dyDescent="0.25">
      <c r="A79" s="159"/>
      <c r="B79" s="159"/>
      <c r="C79" s="159"/>
      <c r="D79" s="160"/>
      <c r="E79" s="159"/>
      <c r="F79" s="160"/>
      <c r="G79" s="159"/>
      <c r="H79" s="197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4.25" customHeight="1" x14ac:dyDescent="0.25">
      <c r="A80" s="159"/>
      <c r="B80" s="159"/>
      <c r="C80" s="159"/>
      <c r="D80" s="160"/>
      <c r="E80" s="159"/>
      <c r="F80" s="160"/>
      <c r="G80" s="159"/>
      <c r="H80" s="197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4.25" customHeight="1" x14ac:dyDescent="0.25">
      <c r="A81" s="159"/>
      <c r="B81" s="159"/>
      <c r="C81" s="159"/>
      <c r="D81" s="160"/>
      <c r="E81" s="159"/>
      <c r="F81" s="160"/>
      <c r="G81" s="159"/>
      <c r="H81" s="197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4.25" customHeight="1" x14ac:dyDescent="0.25">
      <c r="A82" s="159"/>
      <c r="B82" s="159"/>
      <c r="C82" s="159"/>
      <c r="D82" s="160"/>
      <c r="E82" s="159"/>
      <c r="F82" s="160"/>
      <c r="G82" s="159"/>
      <c r="H82" s="197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4.25" customHeight="1" x14ac:dyDescent="0.25">
      <c r="A83" s="159"/>
      <c r="B83" s="159"/>
      <c r="C83" s="159"/>
      <c r="D83" s="160"/>
      <c r="E83" s="159"/>
      <c r="F83" s="160"/>
      <c r="G83" s="159"/>
      <c r="H83" s="197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4.25" customHeight="1" x14ac:dyDescent="0.25">
      <c r="A84" s="159"/>
      <c r="B84" s="159"/>
      <c r="C84" s="159"/>
      <c r="D84" s="160"/>
      <c r="E84" s="159"/>
      <c r="F84" s="160"/>
      <c r="G84" s="159"/>
      <c r="H84" s="197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4.25" customHeight="1" x14ac:dyDescent="0.25">
      <c r="A85" s="159"/>
      <c r="B85" s="159"/>
      <c r="C85" s="159"/>
      <c r="D85" s="160"/>
      <c r="E85" s="159"/>
      <c r="F85" s="160"/>
      <c r="G85" s="159"/>
      <c r="H85" s="197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4.25" customHeight="1" x14ac:dyDescent="0.25">
      <c r="A86" s="159"/>
      <c r="B86" s="159"/>
      <c r="C86" s="159"/>
      <c r="D86" s="160"/>
      <c r="E86" s="159"/>
      <c r="F86" s="160"/>
      <c r="G86" s="159"/>
      <c r="H86" s="197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4.25" customHeight="1" x14ac:dyDescent="0.25">
      <c r="A87" s="159"/>
      <c r="B87" s="159"/>
      <c r="C87" s="159"/>
      <c r="D87" s="160"/>
      <c r="E87" s="159"/>
      <c r="F87" s="160"/>
      <c r="G87" s="159"/>
      <c r="H87" s="197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4.25" customHeight="1" x14ac:dyDescent="0.25">
      <c r="A88" s="159"/>
      <c r="B88" s="159"/>
      <c r="C88" s="159"/>
      <c r="D88" s="160"/>
      <c r="E88" s="159"/>
      <c r="F88" s="160"/>
      <c r="G88" s="159"/>
      <c r="H88" s="197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4.25" customHeight="1" x14ac:dyDescent="0.25">
      <c r="A89" s="159"/>
      <c r="B89" s="159"/>
      <c r="C89" s="159"/>
      <c r="D89" s="160"/>
      <c r="E89" s="159"/>
      <c r="F89" s="160"/>
      <c r="G89" s="159"/>
      <c r="H89" s="197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4.25" customHeight="1" x14ac:dyDescent="0.25">
      <c r="A90" s="159"/>
      <c r="B90" s="159"/>
      <c r="C90" s="159"/>
      <c r="D90" s="160"/>
      <c r="E90" s="159"/>
      <c r="F90" s="160"/>
      <c r="G90" s="159"/>
      <c r="H90" s="197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4.25" customHeight="1" x14ac:dyDescent="0.25">
      <c r="A91" s="159"/>
      <c r="B91" s="159"/>
      <c r="C91" s="159"/>
      <c r="D91" s="160"/>
      <c r="E91" s="159"/>
      <c r="F91" s="160"/>
      <c r="G91" s="159"/>
      <c r="H91" s="197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4.25" customHeight="1" x14ac:dyDescent="0.25">
      <c r="A92" s="159"/>
      <c r="B92" s="159"/>
      <c r="C92" s="159"/>
      <c r="D92" s="160"/>
      <c r="E92" s="159"/>
      <c r="F92" s="160"/>
      <c r="G92" s="159"/>
      <c r="H92" s="197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4.25" customHeight="1" x14ac:dyDescent="0.25">
      <c r="A93" s="159"/>
      <c r="B93" s="159"/>
      <c r="C93" s="159"/>
      <c r="D93" s="160"/>
      <c r="E93" s="159"/>
      <c r="F93" s="160"/>
      <c r="G93" s="159"/>
      <c r="H93" s="197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4.25" customHeight="1" x14ac:dyDescent="0.25">
      <c r="A94" s="159"/>
      <c r="B94" s="159"/>
      <c r="C94" s="159"/>
      <c r="D94" s="160"/>
      <c r="E94" s="159"/>
      <c r="F94" s="160"/>
      <c r="G94" s="159"/>
      <c r="H94" s="197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4.25" customHeight="1" x14ac:dyDescent="0.25">
      <c r="A95" s="159"/>
      <c r="B95" s="159"/>
      <c r="C95" s="159"/>
      <c r="D95" s="160"/>
      <c r="E95" s="159"/>
      <c r="F95" s="160"/>
      <c r="G95" s="159"/>
      <c r="H95" s="197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4.25" customHeight="1" x14ac:dyDescent="0.25">
      <c r="A96" s="159"/>
      <c r="B96" s="159"/>
      <c r="C96" s="159"/>
      <c r="D96" s="160"/>
      <c r="E96" s="159"/>
      <c r="F96" s="160"/>
      <c r="G96" s="159"/>
      <c r="H96" s="197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4.25" customHeight="1" x14ac:dyDescent="0.25">
      <c r="A97" s="159"/>
      <c r="B97" s="159"/>
      <c r="C97" s="159"/>
      <c r="D97" s="160"/>
      <c r="E97" s="159"/>
      <c r="F97" s="160"/>
      <c r="G97" s="159"/>
      <c r="H97" s="197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4.25" customHeight="1" x14ac:dyDescent="0.25">
      <c r="A98" s="159"/>
      <c r="B98" s="159"/>
      <c r="C98" s="159"/>
      <c r="D98" s="160"/>
      <c r="E98" s="159"/>
      <c r="F98" s="160"/>
      <c r="G98" s="159"/>
      <c r="H98" s="197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4.25" customHeight="1" x14ac:dyDescent="0.25">
      <c r="A99" s="159"/>
      <c r="B99" s="159"/>
      <c r="C99" s="159"/>
      <c r="D99" s="160"/>
      <c r="E99" s="159"/>
      <c r="F99" s="160"/>
      <c r="G99" s="159"/>
      <c r="H99" s="197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4.25" customHeight="1" x14ac:dyDescent="0.25">
      <c r="A100" s="159"/>
      <c r="B100" s="159"/>
      <c r="C100" s="159"/>
      <c r="D100" s="160"/>
      <c r="E100" s="159"/>
      <c r="F100" s="160"/>
      <c r="G100" s="159"/>
      <c r="H100" s="197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4.25" customHeight="1" x14ac:dyDescent="0.25">
      <c r="A101" s="159"/>
      <c r="B101" s="159"/>
      <c r="C101" s="159"/>
      <c r="D101" s="160"/>
      <c r="E101" s="159"/>
      <c r="F101" s="160"/>
      <c r="G101" s="159"/>
      <c r="H101" s="197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 x14ac:dyDescent="0.25">
      <c r="A102" s="159"/>
      <c r="B102" s="159"/>
      <c r="C102" s="159"/>
      <c r="D102" s="160"/>
      <c r="E102" s="159"/>
      <c r="F102" s="160"/>
      <c r="G102" s="159"/>
      <c r="H102" s="197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4.25" customHeight="1" x14ac:dyDescent="0.25">
      <c r="A103" s="159"/>
      <c r="B103" s="159"/>
      <c r="C103" s="159"/>
      <c r="D103" s="160"/>
      <c r="E103" s="159"/>
      <c r="F103" s="160"/>
      <c r="G103" s="159"/>
      <c r="H103" s="197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4.25" customHeight="1" x14ac:dyDescent="0.25">
      <c r="A104" s="159"/>
      <c r="B104" s="159"/>
      <c r="C104" s="159"/>
      <c r="D104" s="160"/>
      <c r="E104" s="159"/>
      <c r="F104" s="160"/>
      <c r="G104" s="159"/>
      <c r="H104" s="197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4.25" customHeight="1" x14ac:dyDescent="0.25">
      <c r="A105" s="159"/>
      <c r="B105" s="159"/>
      <c r="C105" s="159"/>
      <c r="D105" s="160"/>
      <c r="E105" s="159"/>
      <c r="F105" s="160"/>
      <c r="G105" s="159"/>
      <c r="H105" s="197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4.25" customHeight="1" x14ac:dyDescent="0.25">
      <c r="A106" s="159"/>
      <c r="B106" s="159"/>
      <c r="C106" s="159"/>
      <c r="D106" s="160"/>
      <c r="E106" s="159"/>
      <c r="F106" s="160"/>
      <c r="G106" s="159"/>
      <c r="H106" s="197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4.25" customHeight="1" x14ac:dyDescent="0.25">
      <c r="A107" s="159"/>
      <c r="B107" s="159"/>
      <c r="C107" s="159"/>
      <c r="D107" s="160"/>
      <c r="E107" s="159"/>
      <c r="F107" s="160"/>
      <c r="G107" s="159"/>
      <c r="H107" s="197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4.25" customHeight="1" x14ac:dyDescent="0.25">
      <c r="A108" s="159"/>
      <c r="B108" s="159"/>
      <c r="C108" s="159"/>
      <c r="D108" s="160"/>
      <c r="E108" s="159"/>
      <c r="F108" s="160"/>
      <c r="G108" s="159"/>
      <c r="H108" s="197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4.25" customHeight="1" x14ac:dyDescent="0.25">
      <c r="A109" s="159"/>
      <c r="B109" s="159"/>
      <c r="C109" s="159"/>
      <c r="D109" s="160"/>
      <c r="E109" s="159"/>
      <c r="F109" s="160"/>
      <c r="G109" s="159"/>
      <c r="H109" s="197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4.25" customHeight="1" x14ac:dyDescent="0.25">
      <c r="A110" s="159"/>
      <c r="B110" s="159"/>
      <c r="C110" s="159"/>
      <c r="D110" s="160"/>
      <c r="E110" s="159"/>
      <c r="F110" s="160"/>
      <c r="G110" s="159"/>
      <c r="H110" s="197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4.25" customHeight="1" x14ac:dyDescent="0.25">
      <c r="A111" s="159"/>
      <c r="B111" s="159"/>
      <c r="C111" s="159"/>
      <c r="D111" s="160"/>
      <c r="E111" s="159"/>
      <c r="F111" s="160"/>
      <c r="G111" s="159"/>
      <c r="H111" s="197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4.25" customHeight="1" x14ac:dyDescent="0.25">
      <c r="A112" s="159"/>
      <c r="B112" s="159"/>
      <c r="C112" s="159"/>
      <c r="D112" s="160"/>
      <c r="E112" s="159"/>
      <c r="F112" s="160"/>
      <c r="G112" s="159"/>
      <c r="H112" s="197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4.25" customHeight="1" x14ac:dyDescent="0.25">
      <c r="A113" s="159"/>
      <c r="B113" s="159"/>
      <c r="C113" s="159"/>
      <c r="D113" s="160"/>
      <c r="E113" s="159"/>
      <c r="F113" s="160"/>
      <c r="G113" s="159"/>
      <c r="H113" s="197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4.25" customHeight="1" x14ac:dyDescent="0.25">
      <c r="A114" s="159"/>
      <c r="B114" s="159"/>
      <c r="C114" s="159"/>
      <c r="D114" s="160"/>
      <c r="E114" s="159"/>
      <c r="F114" s="160"/>
      <c r="G114" s="159"/>
      <c r="H114" s="197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4.25" customHeight="1" x14ac:dyDescent="0.25">
      <c r="A115" s="159"/>
      <c r="B115" s="159"/>
      <c r="C115" s="159"/>
      <c r="D115" s="160"/>
      <c r="E115" s="159"/>
      <c r="F115" s="160"/>
      <c r="G115" s="159"/>
      <c r="H115" s="197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4.25" customHeight="1" x14ac:dyDescent="0.25">
      <c r="A116" s="159"/>
      <c r="B116" s="159"/>
      <c r="C116" s="159"/>
      <c r="D116" s="160"/>
      <c r="E116" s="159"/>
      <c r="F116" s="160"/>
      <c r="G116" s="159"/>
      <c r="H116" s="197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4.25" customHeight="1" x14ac:dyDescent="0.25">
      <c r="A117" s="159"/>
      <c r="B117" s="159"/>
      <c r="C117" s="159"/>
      <c r="D117" s="160"/>
      <c r="E117" s="159"/>
      <c r="F117" s="160"/>
      <c r="G117" s="159"/>
      <c r="H117" s="197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4.25" customHeight="1" x14ac:dyDescent="0.25">
      <c r="A118" s="159"/>
      <c r="B118" s="159"/>
      <c r="C118" s="159"/>
      <c r="D118" s="160"/>
      <c r="E118" s="159"/>
      <c r="F118" s="160"/>
      <c r="G118" s="159"/>
      <c r="H118" s="197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4.25" customHeight="1" x14ac:dyDescent="0.25">
      <c r="A119" s="159"/>
      <c r="B119" s="159"/>
      <c r="C119" s="159"/>
      <c r="D119" s="160"/>
      <c r="E119" s="159"/>
      <c r="F119" s="160"/>
      <c r="G119" s="159"/>
      <c r="H119" s="197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4.25" customHeight="1" x14ac:dyDescent="0.25">
      <c r="A120" s="159"/>
      <c r="B120" s="159"/>
      <c r="C120" s="159"/>
      <c r="D120" s="160"/>
      <c r="E120" s="159"/>
      <c r="F120" s="160"/>
      <c r="G120" s="159"/>
      <c r="H120" s="197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4.25" customHeight="1" x14ac:dyDescent="0.25">
      <c r="A121" s="159"/>
      <c r="B121" s="159"/>
      <c r="C121" s="159"/>
      <c r="D121" s="160"/>
      <c r="E121" s="159"/>
      <c r="F121" s="160"/>
      <c r="G121" s="159"/>
      <c r="H121" s="197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4.25" customHeight="1" x14ac:dyDescent="0.25">
      <c r="A122" s="159"/>
      <c r="B122" s="159"/>
      <c r="C122" s="159"/>
      <c r="D122" s="160"/>
      <c r="E122" s="159"/>
      <c r="F122" s="160"/>
      <c r="G122" s="159"/>
      <c r="H122" s="197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4.25" customHeight="1" x14ac:dyDescent="0.25">
      <c r="A123" s="159"/>
      <c r="B123" s="159"/>
      <c r="C123" s="159"/>
      <c r="D123" s="160"/>
      <c r="E123" s="159"/>
      <c r="F123" s="160"/>
      <c r="G123" s="159"/>
      <c r="H123" s="197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4.25" customHeight="1" x14ac:dyDescent="0.25">
      <c r="A124" s="159"/>
      <c r="B124" s="159"/>
      <c r="C124" s="159"/>
      <c r="D124" s="160"/>
      <c r="E124" s="159"/>
      <c r="F124" s="160"/>
      <c r="G124" s="159"/>
      <c r="H124" s="197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4.25" customHeight="1" x14ac:dyDescent="0.25">
      <c r="A125" s="159"/>
      <c r="B125" s="159"/>
      <c r="C125" s="159"/>
      <c r="D125" s="160"/>
      <c r="E125" s="159"/>
      <c r="F125" s="160"/>
      <c r="G125" s="159"/>
      <c r="H125" s="197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4.25" customHeight="1" x14ac:dyDescent="0.25">
      <c r="A126" s="159"/>
      <c r="B126" s="159"/>
      <c r="C126" s="159"/>
      <c r="D126" s="160"/>
      <c r="E126" s="159"/>
      <c r="F126" s="160"/>
      <c r="G126" s="159"/>
      <c r="H126" s="197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4.25" customHeight="1" x14ac:dyDescent="0.25">
      <c r="A127" s="159"/>
      <c r="B127" s="159"/>
      <c r="C127" s="159"/>
      <c r="D127" s="160"/>
      <c r="E127" s="159"/>
      <c r="F127" s="160"/>
      <c r="G127" s="159"/>
      <c r="H127" s="197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4.25" customHeight="1" x14ac:dyDescent="0.25">
      <c r="A128" s="159"/>
      <c r="B128" s="159"/>
      <c r="C128" s="159"/>
      <c r="D128" s="160"/>
      <c r="E128" s="159"/>
      <c r="F128" s="160"/>
      <c r="G128" s="159"/>
      <c r="H128" s="197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4.25" customHeight="1" x14ac:dyDescent="0.25">
      <c r="A129" s="159"/>
      <c r="B129" s="159"/>
      <c r="C129" s="159"/>
      <c r="D129" s="160"/>
      <c r="E129" s="159"/>
      <c r="F129" s="160"/>
      <c r="G129" s="159"/>
      <c r="H129" s="197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4.25" customHeight="1" x14ac:dyDescent="0.25">
      <c r="A130" s="159"/>
      <c r="B130" s="159"/>
      <c r="C130" s="159"/>
      <c r="D130" s="160"/>
      <c r="E130" s="159"/>
      <c r="F130" s="160"/>
      <c r="G130" s="159"/>
      <c r="H130" s="197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4.25" customHeight="1" x14ac:dyDescent="0.25">
      <c r="A131" s="159"/>
      <c r="B131" s="159"/>
      <c r="C131" s="159"/>
      <c r="D131" s="160"/>
      <c r="E131" s="159"/>
      <c r="F131" s="160"/>
      <c r="G131" s="159"/>
      <c r="H131" s="197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4.25" customHeight="1" x14ac:dyDescent="0.25">
      <c r="A132" s="159"/>
      <c r="B132" s="159"/>
      <c r="C132" s="159"/>
      <c r="D132" s="160"/>
      <c r="E132" s="159"/>
      <c r="F132" s="160"/>
      <c r="G132" s="159"/>
      <c r="H132" s="197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4.25" customHeight="1" x14ac:dyDescent="0.25">
      <c r="A133" s="159"/>
      <c r="B133" s="159"/>
      <c r="C133" s="159"/>
      <c r="D133" s="160"/>
      <c r="E133" s="159"/>
      <c r="F133" s="160"/>
      <c r="G133" s="159"/>
      <c r="H133" s="197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4.25" customHeight="1" x14ac:dyDescent="0.25">
      <c r="A134" s="159"/>
      <c r="B134" s="159"/>
      <c r="C134" s="159"/>
      <c r="D134" s="160"/>
      <c r="E134" s="159"/>
      <c r="F134" s="160"/>
      <c r="G134" s="159"/>
      <c r="H134" s="197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4.25" customHeight="1" x14ac:dyDescent="0.25">
      <c r="A135" s="159"/>
      <c r="B135" s="159"/>
      <c r="C135" s="159"/>
      <c r="D135" s="160"/>
      <c r="E135" s="159"/>
      <c r="F135" s="160"/>
      <c r="G135" s="159"/>
      <c r="H135" s="197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4.25" customHeight="1" x14ac:dyDescent="0.25">
      <c r="A136" s="159"/>
      <c r="B136" s="159"/>
      <c r="C136" s="159"/>
      <c r="D136" s="160"/>
      <c r="E136" s="159"/>
      <c r="F136" s="160"/>
      <c r="G136" s="159"/>
      <c r="H136" s="197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4.25" customHeight="1" x14ac:dyDescent="0.25">
      <c r="A137" s="159"/>
      <c r="B137" s="159"/>
      <c r="C137" s="159"/>
      <c r="D137" s="160"/>
      <c r="E137" s="159"/>
      <c r="F137" s="160"/>
      <c r="G137" s="159"/>
      <c r="H137" s="197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4.25" customHeight="1" x14ac:dyDescent="0.25">
      <c r="A138" s="159"/>
      <c r="B138" s="159"/>
      <c r="C138" s="159"/>
      <c r="D138" s="160"/>
      <c r="E138" s="159"/>
      <c r="F138" s="160"/>
      <c r="G138" s="159"/>
      <c r="H138" s="197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4.25" customHeight="1" x14ac:dyDescent="0.25">
      <c r="A139" s="159"/>
      <c r="B139" s="159"/>
      <c r="C139" s="159"/>
      <c r="D139" s="160"/>
      <c r="E139" s="159"/>
      <c r="F139" s="160"/>
      <c r="G139" s="159"/>
      <c r="H139" s="197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4.25" customHeight="1" x14ac:dyDescent="0.25">
      <c r="A140" s="159"/>
      <c r="B140" s="159"/>
      <c r="C140" s="159"/>
      <c r="D140" s="160"/>
      <c r="E140" s="159"/>
      <c r="F140" s="160"/>
      <c r="G140" s="159"/>
      <c r="H140" s="197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4.25" customHeight="1" x14ac:dyDescent="0.25">
      <c r="A141" s="159"/>
      <c r="B141" s="159"/>
      <c r="C141" s="159"/>
      <c r="D141" s="160"/>
      <c r="E141" s="159"/>
      <c r="F141" s="160"/>
      <c r="G141" s="159"/>
      <c r="H141" s="197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4.25" customHeight="1" x14ac:dyDescent="0.25">
      <c r="A142" s="159"/>
      <c r="B142" s="159"/>
      <c r="C142" s="159"/>
      <c r="D142" s="160"/>
      <c r="E142" s="159"/>
      <c r="F142" s="160"/>
      <c r="G142" s="159"/>
      <c r="H142" s="197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4.25" customHeight="1" x14ac:dyDescent="0.25">
      <c r="A143" s="159"/>
      <c r="B143" s="159"/>
      <c r="C143" s="159"/>
      <c r="D143" s="160"/>
      <c r="E143" s="159"/>
      <c r="F143" s="160"/>
      <c r="G143" s="159"/>
      <c r="H143" s="197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4.25" customHeight="1" x14ac:dyDescent="0.25">
      <c r="A144" s="159"/>
      <c r="B144" s="159"/>
      <c r="C144" s="159"/>
      <c r="D144" s="160"/>
      <c r="E144" s="159"/>
      <c r="F144" s="160"/>
      <c r="G144" s="159"/>
      <c r="H144" s="197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4.25" customHeight="1" x14ac:dyDescent="0.25">
      <c r="A145" s="159"/>
      <c r="B145" s="159"/>
      <c r="C145" s="159"/>
      <c r="D145" s="160"/>
      <c r="E145" s="159"/>
      <c r="F145" s="160"/>
      <c r="G145" s="159"/>
      <c r="H145" s="197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4.25" customHeight="1" x14ac:dyDescent="0.25">
      <c r="A146" s="159"/>
      <c r="B146" s="159"/>
      <c r="C146" s="159"/>
      <c r="D146" s="160"/>
      <c r="E146" s="159"/>
      <c r="F146" s="160"/>
      <c r="G146" s="159"/>
      <c r="H146" s="197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4.25" customHeight="1" x14ac:dyDescent="0.25">
      <c r="A147" s="159"/>
      <c r="B147" s="159"/>
      <c r="C147" s="159"/>
      <c r="D147" s="160"/>
      <c r="E147" s="159"/>
      <c r="F147" s="160"/>
      <c r="G147" s="159"/>
      <c r="H147" s="197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4.25" customHeight="1" x14ac:dyDescent="0.25">
      <c r="A148" s="159"/>
      <c r="B148" s="159"/>
      <c r="C148" s="159"/>
      <c r="D148" s="160"/>
      <c r="E148" s="159"/>
      <c r="F148" s="160"/>
      <c r="G148" s="159"/>
      <c r="H148" s="197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4.25" customHeight="1" x14ac:dyDescent="0.25">
      <c r="A149" s="159"/>
      <c r="B149" s="159"/>
      <c r="C149" s="159"/>
      <c r="D149" s="160"/>
      <c r="E149" s="159"/>
      <c r="F149" s="160"/>
      <c r="G149" s="159"/>
      <c r="H149" s="197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4.25" customHeight="1" x14ac:dyDescent="0.25">
      <c r="A150" s="159"/>
      <c r="B150" s="159"/>
      <c r="C150" s="159"/>
      <c r="D150" s="160"/>
      <c r="E150" s="159"/>
      <c r="F150" s="160"/>
      <c r="G150" s="159"/>
      <c r="H150" s="197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4.25" customHeight="1" x14ac:dyDescent="0.25">
      <c r="A151" s="159"/>
      <c r="B151" s="159"/>
      <c r="C151" s="159"/>
      <c r="D151" s="160"/>
      <c r="E151" s="159"/>
      <c r="F151" s="160"/>
      <c r="G151" s="159"/>
      <c r="H151" s="197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4.25" customHeight="1" x14ac:dyDescent="0.25">
      <c r="A152" s="159"/>
      <c r="B152" s="159"/>
      <c r="C152" s="159"/>
      <c r="D152" s="160"/>
      <c r="E152" s="159"/>
      <c r="F152" s="160"/>
      <c r="G152" s="159"/>
      <c r="H152" s="197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4.25" customHeight="1" x14ac:dyDescent="0.25">
      <c r="A153" s="159"/>
      <c r="B153" s="159"/>
      <c r="C153" s="159"/>
      <c r="D153" s="160"/>
      <c r="E153" s="159"/>
      <c r="F153" s="160"/>
      <c r="G153" s="159"/>
      <c r="H153" s="197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4.25" customHeight="1" x14ac:dyDescent="0.25">
      <c r="A154" s="159"/>
      <c r="B154" s="159"/>
      <c r="C154" s="159"/>
      <c r="D154" s="160"/>
      <c r="E154" s="159"/>
      <c r="F154" s="160"/>
      <c r="G154" s="159"/>
      <c r="H154" s="197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4.25" customHeight="1" x14ac:dyDescent="0.25">
      <c r="A155" s="159"/>
      <c r="B155" s="159"/>
      <c r="C155" s="159"/>
      <c r="D155" s="160"/>
      <c r="E155" s="159"/>
      <c r="F155" s="160"/>
      <c r="G155" s="159"/>
      <c r="H155" s="197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4.25" customHeight="1" x14ac:dyDescent="0.25">
      <c r="A156" s="159"/>
      <c r="B156" s="159"/>
      <c r="C156" s="159"/>
      <c r="D156" s="160"/>
      <c r="E156" s="159"/>
      <c r="F156" s="160"/>
      <c r="G156" s="159"/>
      <c r="H156" s="197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4.25" customHeight="1" x14ac:dyDescent="0.25">
      <c r="A157" s="159"/>
      <c r="B157" s="159"/>
      <c r="C157" s="159"/>
      <c r="D157" s="160"/>
      <c r="E157" s="159"/>
      <c r="F157" s="160"/>
      <c r="G157" s="159"/>
      <c r="H157" s="197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4.25" customHeight="1" x14ac:dyDescent="0.25">
      <c r="A158" s="159"/>
      <c r="B158" s="159"/>
      <c r="C158" s="159"/>
      <c r="D158" s="160"/>
      <c r="E158" s="159"/>
      <c r="F158" s="160"/>
      <c r="G158" s="159"/>
      <c r="H158" s="197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4.25" customHeight="1" x14ac:dyDescent="0.25">
      <c r="A159" s="159"/>
      <c r="B159" s="159"/>
      <c r="C159" s="159"/>
      <c r="D159" s="160"/>
      <c r="E159" s="159"/>
      <c r="F159" s="160"/>
      <c r="G159" s="159"/>
      <c r="H159" s="197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4.25" customHeight="1" x14ac:dyDescent="0.25">
      <c r="A160" s="159"/>
      <c r="B160" s="159"/>
      <c r="C160" s="159"/>
      <c r="D160" s="160"/>
      <c r="E160" s="159"/>
      <c r="F160" s="160"/>
      <c r="G160" s="159"/>
      <c r="H160" s="197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4.25" customHeight="1" x14ac:dyDescent="0.25">
      <c r="A161" s="159"/>
      <c r="B161" s="159"/>
      <c r="C161" s="159"/>
      <c r="D161" s="160"/>
      <c r="E161" s="159"/>
      <c r="F161" s="160"/>
      <c r="G161" s="159"/>
      <c r="H161" s="197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4.25" customHeight="1" x14ac:dyDescent="0.25">
      <c r="A162" s="159"/>
      <c r="B162" s="159"/>
      <c r="C162" s="159"/>
      <c r="D162" s="160"/>
      <c r="E162" s="159"/>
      <c r="F162" s="160"/>
      <c r="G162" s="159"/>
      <c r="H162" s="197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4.25" customHeight="1" x14ac:dyDescent="0.25">
      <c r="A163" s="159"/>
      <c r="B163" s="159"/>
      <c r="C163" s="159"/>
      <c r="D163" s="160"/>
      <c r="E163" s="159"/>
      <c r="F163" s="160"/>
      <c r="G163" s="159"/>
      <c r="H163" s="197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4.25" customHeight="1" x14ac:dyDescent="0.25">
      <c r="A164" s="159"/>
      <c r="B164" s="159"/>
      <c r="C164" s="159"/>
      <c r="D164" s="160"/>
      <c r="E164" s="159"/>
      <c r="F164" s="160"/>
      <c r="G164" s="159"/>
      <c r="H164" s="197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4.25" customHeight="1" x14ac:dyDescent="0.25">
      <c r="A165" s="159"/>
      <c r="B165" s="159"/>
      <c r="C165" s="159"/>
      <c r="D165" s="160"/>
      <c r="E165" s="159"/>
      <c r="F165" s="160"/>
      <c r="G165" s="159"/>
      <c r="H165" s="197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4.25" customHeight="1" x14ac:dyDescent="0.25">
      <c r="A166" s="159"/>
      <c r="B166" s="159"/>
      <c r="C166" s="159"/>
      <c r="D166" s="160"/>
      <c r="E166" s="159"/>
      <c r="F166" s="160"/>
      <c r="G166" s="159"/>
      <c r="H166" s="197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4.25" customHeight="1" x14ac:dyDescent="0.25">
      <c r="A167" s="159"/>
      <c r="B167" s="159"/>
      <c r="C167" s="159"/>
      <c r="D167" s="160"/>
      <c r="E167" s="159"/>
      <c r="F167" s="160"/>
      <c r="G167" s="159"/>
      <c r="H167" s="197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4.25" customHeight="1" x14ac:dyDescent="0.25">
      <c r="A168" s="159"/>
      <c r="B168" s="159"/>
      <c r="C168" s="159"/>
      <c r="D168" s="160"/>
      <c r="E168" s="159"/>
      <c r="F168" s="160"/>
      <c r="G168" s="159"/>
      <c r="H168" s="197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4.25" customHeight="1" x14ac:dyDescent="0.25">
      <c r="A169" s="159"/>
      <c r="B169" s="159"/>
      <c r="C169" s="159"/>
      <c r="D169" s="160"/>
      <c r="E169" s="159"/>
      <c r="F169" s="160"/>
      <c r="G169" s="159"/>
      <c r="H169" s="197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4.25" customHeight="1" x14ac:dyDescent="0.25">
      <c r="A170" s="159"/>
      <c r="B170" s="159"/>
      <c r="C170" s="159"/>
      <c r="D170" s="160"/>
      <c r="E170" s="159"/>
      <c r="F170" s="160"/>
      <c r="G170" s="159"/>
      <c r="H170" s="197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4.25" customHeight="1" x14ac:dyDescent="0.25">
      <c r="A171" s="159"/>
      <c r="B171" s="159"/>
      <c r="C171" s="159"/>
      <c r="D171" s="160"/>
      <c r="E171" s="159"/>
      <c r="F171" s="160"/>
      <c r="G171" s="159"/>
      <c r="H171" s="197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4.25" customHeight="1" x14ac:dyDescent="0.25">
      <c r="A172" s="159"/>
      <c r="B172" s="159"/>
      <c r="C172" s="159"/>
      <c r="D172" s="160"/>
      <c r="E172" s="159"/>
      <c r="F172" s="160"/>
      <c r="G172" s="159"/>
      <c r="H172" s="197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4.25" customHeight="1" x14ac:dyDescent="0.25">
      <c r="A173" s="159"/>
      <c r="B173" s="159"/>
      <c r="C173" s="159"/>
      <c r="D173" s="160"/>
      <c r="E173" s="159"/>
      <c r="F173" s="160"/>
      <c r="G173" s="159"/>
      <c r="H173" s="197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4.25" customHeight="1" x14ac:dyDescent="0.25">
      <c r="A174" s="159"/>
      <c r="B174" s="159"/>
      <c r="C174" s="159"/>
      <c r="D174" s="160"/>
      <c r="E174" s="159"/>
      <c r="F174" s="160"/>
      <c r="G174" s="159"/>
      <c r="H174" s="197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4.25" customHeight="1" x14ac:dyDescent="0.25">
      <c r="A175" s="159"/>
      <c r="B175" s="159"/>
      <c r="C175" s="159"/>
      <c r="D175" s="160"/>
      <c r="E175" s="159"/>
      <c r="F175" s="160"/>
      <c r="G175" s="159"/>
      <c r="H175" s="197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4.25" customHeight="1" x14ac:dyDescent="0.25">
      <c r="A176" s="159"/>
      <c r="B176" s="159"/>
      <c r="C176" s="159"/>
      <c r="D176" s="160"/>
      <c r="E176" s="159"/>
      <c r="F176" s="160"/>
      <c r="G176" s="159"/>
      <c r="H176" s="197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4.25" customHeight="1" x14ac:dyDescent="0.25">
      <c r="A177" s="159"/>
      <c r="B177" s="159"/>
      <c r="C177" s="159"/>
      <c r="D177" s="160"/>
      <c r="E177" s="159"/>
      <c r="F177" s="160"/>
      <c r="G177" s="159"/>
      <c r="H177" s="197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4.25" customHeight="1" x14ac:dyDescent="0.25">
      <c r="A178" s="159"/>
      <c r="B178" s="159"/>
      <c r="C178" s="159"/>
      <c r="D178" s="160"/>
      <c r="E178" s="159"/>
      <c r="F178" s="160"/>
      <c r="G178" s="159"/>
      <c r="H178" s="197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4.25" customHeight="1" x14ac:dyDescent="0.25">
      <c r="A179" s="159"/>
      <c r="B179" s="159"/>
      <c r="C179" s="159"/>
      <c r="D179" s="160"/>
      <c r="E179" s="159"/>
      <c r="F179" s="160"/>
      <c r="G179" s="159"/>
      <c r="H179" s="197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4.25" customHeight="1" x14ac:dyDescent="0.25">
      <c r="A180" s="159"/>
      <c r="B180" s="159"/>
      <c r="C180" s="159"/>
      <c r="D180" s="160"/>
      <c r="E180" s="159"/>
      <c r="F180" s="160"/>
      <c r="G180" s="159"/>
      <c r="H180" s="197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4.25" customHeight="1" x14ac:dyDescent="0.25">
      <c r="A181" s="159"/>
      <c r="B181" s="159"/>
      <c r="C181" s="159"/>
      <c r="D181" s="160"/>
      <c r="E181" s="159"/>
      <c r="F181" s="160"/>
      <c r="G181" s="159"/>
      <c r="H181" s="197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4.25" customHeight="1" x14ac:dyDescent="0.25">
      <c r="A182" s="159"/>
      <c r="B182" s="159"/>
      <c r="C182" s="159"/>
      <c r="D182" s="160"/>
      <c r="E182" s="159"/>
      <c r="F182" s="160"/>
      <c r="G182" s="159"/>
      <c r="H182" s="197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4.25" customHeight="1" x14ac:dyDescent="0.25">
      <c r="A183" s="159"/>
      <c r="B183" s="159"/>
      <c r="C183" s="159"/>
      <c r="D183" s="160"/>
      <c r="E183" s="159"/>
      <c r="F183" s="160"/>
      <c r="G183" s="159"/>
      <c r="H183" s="197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4.25" customHeight="1" x14ac:dyDescent="0.25">
      <c r="A184" s="159"/>
      <c r="B184" s="159"/>
      <c r="C184" s="159"/>
      <c r="D184" s="160"/>
      <c r="E184" s="159"/>
      <c r="F184" s="160"/>
      <c r="G184" s="159"/>
      <c r="H184" s="197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4.25" customHeight="1" x14ac:dyDescent="0.25">
      <c r="A185" s="159"/>
      <c r="B185" s="159"/>
      <c r="C185" s="159"/>
      <c r="D185" s="160"/>
      <c r="E185" s="159"/>
      <c r="F185" s="160"/>
      <c r="G185" s="159"/>
      <c r="H185" s="197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4.25" customHeight="1" x14ac:dyDescent="0.25">
      <c r="A186" s="159"/>
      <c r="B186" s="159"/>
      <c r="C186" s="159"/>
      <c r="D186" s="160"/>
      <c r="E186" s="159"/>
      <c r="F186" s="160"/>
      <c r="G186" s="159"/>
      <c r="H186" s="197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4.25" customHeight="1" x14ac:dyDescent="0.25">
      <c r="A187" s="159"/>
      <c r="B187" s="159"/>
      <c r="C187" s="159"/>
      <c r="D187" s="160"/>
      <c r="E187" s="159"/>
      <c r="F187" s="160"/>
      <c r="G187" s="159"/>
      <c r="H187" s="197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4.25" customHeight="1" x14ac:dyDescent="0.25">
      <c r="A188" s="159"/>
      <c r="B188" s="159"/>
      <c r="C188" s="159"/>
      <c r="D188" s="160"/>
      <c r="E188" s="159"/>
      <c r="F188" s="160"/>
      <c r="G188" s="159"/>
      <c r="H188" s="197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4.25" customHeight="1" x14ac:dyDescent="0.25">
      <c r="A189" s="159"/>
      <c r="B189" s="159"/>
      <c r="C189" s="159"/>
      <c r="D189" s="160"/>
      <c r="E189" s="159"/>
      <c r="F189" s="160"/>
      <c r="G189" s="159"/>
      <c r="H189" s="197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4.25" customHeight="1" x14ac:dyDescent="0.25">
      <c r="A190" s="159"/>
      <c r="B190" s="159"/>
      <c r="C190" s="159"/>
      <c r="D190" s="160"/>
      <c r="E190" s="159"/>
      <c r="F190" s="160"/>
      <c r="G190" s="159"/>
      <c r="H190" s="197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4.25" customHeight="1" x14ac:dyDescent="0.25">
      <c r="A191" s="159"/>
      <c r="B191" s="159"/>
      <c r="C191" s="159"/>
      <c r="D191" s="160"/>
      <c r="E191" s="159"/>
      <c r="F191" s="160"/>
      <c r="G191" s="159"/>
      <c r="H191" s="197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4.25" customHeight="1" x14ac:dyDescent="0.25">
      <c r="A192" s="159"/>
      <c r="B192" s="159"/>
      <c r="C192" s="159"/>
      <c r="D192" s="160"/>
      <c r="E192" s="159"/>
      <c r="F192" s="160"/>
      <c r="G192" s="159"/>
      <c r="H192" s="197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4.25" customHeight="1" x14ac:dyDescent="0.25">
      <c r="A193" s="159"/>
      <c r="B193" s="159"/>
      <c r="C193" s="159"/>
      <c r="D193" s="160"/>
      <c r="E193" s="159"/>
      <c r="F193" s="160"/>
      <c r="G193" s="159"/>
      <c r="H193" s="197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4.25" customHeight="1" x14ac:dyDescent="0.25">
      <c r="A194" s="159"/>
      <c r="B194" s="159"/>
      <c r="C194" s="159"/>
      <c r="D194" s="160"/>
      <c r="E194" s="159"/>
      <c r="F194" s="160"/>
      <c r="G194" s="159"/>
      <c r="H194" s="197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4.25" customHeight="1" x14ac:dyDescent="0.25">
      <c r="A195" s="159"/>
      <c r="B195" s="159"/>
      <c r="C195" s="159"/>
      <c r="D195" s="160"/>
      <c r="E195" s="159"/>
      <c r="F195" s="160"/>
      <c r="G195" s="159"/>
      <c r="H195" s="197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4.25" customHeight="1" x14ac:dyDescent="0.25">
      <c r="A196" s="159"/>
      <c r="B196" s="159"/>
      <c r="C196" s="159"/>
      <c r="D196" s="160"/>
      <c r="E196" s="159"/>
      <c r="F196" s="160"/>
      <c r="G196" s="159"/>
      <c r="H196" s="197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4.25" customHeight="1" x14ac:dyDescent="0.25">
      <c r="A197" s="159"/>
      <c r="B197" s="159"/>
      <c r="C197" s="159"/>
      <c r="D197" s="160"/>
      <c r="E197" s="159"/>
      <c r="F197" s="160"/>
      <c r="G197" s="159"/>
      <c r="H197" s="197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4.25" customHeight="1" x14ac:dyDescent="0.25">
      <c r="A198" s="159"/>
      <c r="B198" s="159"/>
      <c r="C198" s="159"/>
      <c r="D198" s="160"/>
      <c r="E198" s="159"/>
      <c r="F198" s="160"/>
      <c r="G198" s="159"/>
      <c r="H198" s="197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4.25" customHeight="1" x14ac:dyDescent="0.25">
      <c r="A199" s="159"/>
      <c r="B199" s="159"/>
      <c r="C199" s="159"/>
      <c r="D199" s="160"/>
      <c r="E199" s="159"/>
      <c r="F199" s="160"/>
      <c r="G199" s="159"/>
      <c r="H199" s="197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4.25" customHeight="1" x14ac:dyDescent="0.25">
      <c r="A200" s="159"/>
      <c r="B200" s="159"/>
      <c r="C200" s="159"/>
      <c r="D200" s="160"/>
      <c r="E200" s="159"/>
      <c r="F200" s="160"/>
      <c r="G200" s="159"/>
      <c r="H200" s="197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4.25" customHeight="1" x14ac:dyDescent="0.25">
      <c r="A201" s="159"/>
      <c r="B201" s="159"/>
      <c r="C201" s="159"/>
      <c r="D201" s="160"/>
      <c r="E201" s="159"/>
      <c r="F201" s="160"/>
      <c r="G201" s="159"/>
      <c r="H201" s="197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4.25" customHeight="1" x14ac:dyDescent="0.25">
      <c r="A202" s="159"/>
      <c r="B202" s="159"/>
      <c r="C202" s="159"/>
      <c r="D202" s="160"/>
      <c r="E202" s="159"/>
      <c r="F202" s="160"/>
      <c r="G202" s="159"/>
      <c r="H202" s="197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4.25" customHeight="1" x14ac:dyDescent="0.25">
      <c r="A203" s="159"/>
      <c r="B203" s="159"/>
      <c r="C203" s="159"/>
      <c r="D203" s="160"/>
      <c r="E203" s="159"/>
      <c r="F203" s="160"/>
      <c r="G203" s="159"/>
      <c r="H203" s="197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4.25" customHeight="1" x14ac:dyDescent="0.25">
      <c r="A204" s="159"/>
      <c r="B204" s="159"/>
      <c r="C204" s="159"/>
      <c r="D204" s="160"/>
      <c r="E204" s="159"/>
      <c r="F204" s="160"/>
      <c r="G204" s="159"/>
      <c r="H204" s="197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4.25" customHeight="1" x14ac:dyDescent="0.25">
      <c r="A205" s="159"/>
      <c r="B205" s="159"/>
      <c r="C205" s="159"/>
      <c r="D205" s="160"/>
      <c r="E205" s="159"/>
      <c r="F205" s="160"/>
      <c r="G205" s="159"/>
      <c r="H205" s="197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4.25" customHeight="1" x14ac:dyDescent="0.25">
      <c r="A206" s="159"/>
      <c r="B206" s="159"/>
      <c r="C206" s="159"/>
      <c r="D206" s="160"/>
      <c r="E206" s="159"/>
      <c r="F206" s="160"/>
      <c r="G206" s="159"/>
      <c r="H206" s="197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4.25" customHeight="1" x14ac:dyDescent="0.25">
      <c r="A207" s="159"/>
      <c r="B207" s="159"/>
      <c r="C207" s="159"/>
      <c r="D207" s="160"/>
      <c r="E207" s="159"/>
      <c r="F207" s="160"/>
      <c r="G207" s="159"/>
      <c r="H207" s="197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4.25" customHeight="1" x14ac:dyDescent="0.25">
      <c r="A208" s="159"/>
      <c r="B208" s="159"/>
      <c r="C208" s="159"/>
      <c r="D208" s="160"/>
      <c r="E208" s="159"/>
      <c r="F208" s="160"/>
      <c r="G208" s="159"/>
      <c r="H208" s="197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4.25" customHeight="1" x14ac:dyDescent="0.25">
      <c r="A209" s="159"/>
      <c r="B209" s="159"/>
      <c r="C209" s="159"/>
      <c r="D209" s="160"/>
      <c r="E209" s="159"/>
      <c r="F209" s="160"/>
      <c r="G209" s="159"/>
      <c r="H209" s="197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4.25" customHeight="1" x14ac:dyDescent="0.25">
      <c r="A210" s="159"/>
      <c r="B210" s="159"/>
      <c r="C210" s="159"/>
      <c r="D210" s="160"/>
      <c r="E210" s="159"/>
      <c r="F210" s="160"/>
      <c r="G210" s="159"/>
      <c r="H210" s="197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4.25" customHeight="1" x14ac:dyDescent="0.25">
      <c r="A211" s="159"/>
      <c r="B211" s="159"/>
      <c r="C211" s="159"/>
      <c r="D211" s="160"/>
      <c r="E211" s="159"/>
      <c r="F211" s="160"/>
      <c r="G211" s="159"/>
      <c r="H211" s="197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4.25" customHeight="1" x14ac:dyDescent="0.25">
      <c r="A212" s="159"/>
      <c r="B212" s="159"/>
      <c r="C212" s="159"/>
      <c r="D212" s="160"/>
      <c r="E212" s="159"/>
      <c r="F212" s="160"/>
      <c r="G212" s="159"/>
      <c r="H212" s="197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4.25" customHeight="1" x14ac:dyDescent="0.25">
      <c r="A213" s="159"/>
      <c r="B213" s="159"/>
      <c r="C213" s="159"/>
      <c r="D213" s="160"/>
      <c r="E213" s="159"/>
      <c r="F213" s="160"/>
      <c r="G213" s="159"/>
      <c r="H213" s="197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4.25" customHeight="1" x14ac:dyDescent="0.25">
      <c r="A214" s="159"/>
      <c r="B214" s="159"/>
      <c r="C214" s="159"/>
      <c r="D214" s="160"/>
      <c r="E214" s="159"/>
      <c r="F214" s="160"/>
      <c r="G214" s="159"/>
      <c r="H214" s="197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4.25" customHeight="1" x14ac:dyDescent="0.25">
      <c r="A215" s="159"/>
      <c r="B215" s="159"/>
      <c r="C215" s="159"/>
      <c r="D215" s="160"/>
      <c r="E215" s="159"/>
      <c r="F215" s="160"/>
      <c r="G215" s="159"/>
      <c r="H215" s="197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4.25" customHeight="1" x14ac:dyDescent="0.25">
      <c r="A216" s="159"/>
      <c r="B216" s="159"/>
      <c r="C216" s="159"/>
      <c r="D216" s="160"/>
      <c r="E216" s="159"/>
      <c r="F216" s="160"/>
      <c r="G216" s="159"/>
      <c r="H216" s="197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4.25" customHeight="1" x14ac:dyDescent="0.25">
      <c r="A217" s="159"/>
      <c r="B217" s="159"/>
      <c r="C217" s="159"/>
      <c r="D217" s="160"/>
      <c r="E217" s="159"/>
      <c r="F217" s="160"/>
      <c r="G217" s="159"/>
      <c r="H217" s="197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4.25" customHeight="1" x14ac:dyDescent="0.25">
      <c r="A218" s="159"/>
      <c r="B218" s="159"/>
      <c r="C218" s="159"/>
      <c r="D218" s="160"/>
      <c r="E218" s="159"/>
      <c r="F218" s="160"/>
      <c r="G218" s="159"/>
      <c r="H218" s="197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4.25" customHeight="1" x14ac:dyDescent="0.25">
      <c r="A219" s="159"/>
      <c r="B219" s="159"/>
      <c r="C219" s="159"/>
      <c r="D219" s="160"/>
      <c r="E219" s="159"/>
      <c r="F219" s="160"/>
      <c r="G219" s="159"/>
      <c r="H219" s="197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4.25" customHeight="1" x14ac:dyDescent="0.25">
      <c r="A220" s="159"/>
      <c r="B220" s="159"/>
      <c r="C220" s="159"/>
      <c r="D220" s="160"/>
      <c r="E220" s="159"/>
      <c r="F220" s="160"/>
      <c r="G220" s="159"/>
      <c r="H220" s="197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4.25" customHeight="1" x14ac:dyDescent="0.25">
      <c r="A221" s="159"/>
      <c r="B221" s="159"/>
      <c r="C221" s="159"/>
      <c r="D221" s="160"/>
      <c r="E221" s="159"/>
      <c r="F221" s="160"/>
      <c r="G221" s="159"/>
      <c r="H221" s="197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4.25" customHeight="1" x14ac:dyDescent="0.25">
      <c r="A222" s="159"/>
      <c r="B222" s="159"/>
      <c r="C222" s="159"/>
      <c r="D222" s="160"/>
      <c r="E222" s="159"/>
      <c r="F222" s="160"/>
      <c r="G222" s="159"/>
      <c r="H222" s="197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4.25" customHeight="1" x14ac:dyDescent="0.25">
      <c r="A223" s="159"/>
      <c r="B223" s="159"/>
      <c r="C223" s="159"/>
      <c r="D223" s="160"/>
      <c r="E223" s="159"/>
      <c r="F223" s="160"/>
      <c r="G223" s="159"/>
      <c r="H223" s="197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4.25" customHeight="1" x14ac:dyDescent="0.25">
      <c r="A224" s="159"/>
      <c r="B224" s="159"/>
      <c r="C224" s="159"/>
      <c r="D224" s="160"/>
      <c r="E224" s="159"/>
      <c r="F224" s="160"/>
      <c r="G224" s="159"/>
      <c r="H224" s="197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4.25" customHeight="1" x14ac:dyDescent="0.25">
      <c r="A225" s="159"/>
      <c r="B225" s="159"/>
      <c r="C225" s="159"/>
      <c r="D225" s="160"/>
      <c r="E225" s="159"/>
      <c r="F225" s="160"/>
      <c r="G225" s="159"/>
      <c r="H225" s="197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4.25" customHeight="1" x14ac:dyDescent="0.25">
      <c r="A226" s="159"/>
      <c r="B226" s="159"/>
      <c r="C226" s="159"/>
      <c r="D226" s="160"/>
      <c r="E226" s="159"/>
      <c r="F226" s="160"/>
      <c r="G226" s="159"/>
      <c r="H226" s="197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4.25" customHeight="1" x14ac:dyDescent="0.25">
      <c r="A227" s="159"/>
      <c r="B227" s="159"/>
      <c r="C227" s="159"/>
      <c r="D227" s="160"/>
      <c r="E227" s="159"/>
      <c r="F227" s="160"/>
      <c r="G227" s="159"/>
      <c r="H227" s="197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4.25" customHeight="1" x14ac:dyDescent="0.25">
      <c r="A228" s="159"/>
      <c r="B228" s="159"/>
      <c r="C228" s="159"/>
      <c r="D228" s="160"/>
      <c r="E228" s="159"/>
      <c r="F228" s="160"/>
      <c r="G228" s="159"/>
      <c r="H228" s="197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4.25" customHeight="1" x14ac:dyDescent="0.25">
      <c r="A229" s="159"/>
      <c r="B229" s="159"/>
      <c r="C229" s="159"/>
      <c r="D229" s="160"/>
      <c r="E229" s="159"/>
      <c r="F229" s="160"/>
      <c r="G229" s="159"/>
      <c r="H229" s="197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4.25" customHeight="1" x14ac:dyDescent="0.25">
      <c r="A230" s="159"/>
      <c r="B230" s="159"/>
      <c r="C230" s="159"/>
      <c r="D230" s="160"/>
      <c r="E230" s="159"/>
      <c r="F230" s="160"/>
      <c r="G230" s="159"/>
      <c r="H230" s="197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4.25" customHeight="1" x14ac:dyDescent="0.25">
      <c r="A231" s="159"/>
      <c r="B231" s="159"/>
      <c r="C231" s="159"/>
      <c r="D231" s="160"/>
      <c r="E231" s="159"/>
      <c r="F231" s="160"/>
      <c r="G231" s="159"/>
      <c r="H231" s="197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4.25" customHeight="1" x14ac:dyDescent="0.25">
      <c r="A232" s="159"/>
      <c r="B232" s="159"/>
      <c r="C232" s="159"/>
      <c r="D232" s="160"/>
      <c r="E232" s="159"/>
      <c r="F232" s="160"/>
      <c r="G232" s="159"/>
      <c r="H232" s="197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4.25" customHeight="1" x14ac:dyDescent="0.25">
      <c r="A233" s="159"/>
      <c r="B233" s="159"/>
      <c r="C233" s="159"/>
      <c r="D233" s="160"/>
      <c r="E233" s="159"/>
      <c r="F233" s="160"/>
      <c r="G233" s="159"/>
      <c r="H233" s="197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4.25" customHeight="1" x14ac:dyDescent="0.25">
      <c r="A234" s="159"/>
      <c r="B234" s="159"/>
      <c r="C234" s="159"/>
      <c r="D234" s="160"/>
      <c r="E234" s="159"/>
      <c r="F234" s="160"/>
      <c r="G234" s="159"/>
      <c r="H234" s="197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4.25" customHeight="1" x14ac:dyDescent="0.25">
      <c r="A235" s="159"/>
      <c r="B235" s="159"/>
      <c r="C235" s="159"/>
      <c r="D235" s="160"/>
      <c r="E235" s="159"/>
      <c r="F235" s="160"/>
      <c r="G235" s="159"/>
      <c r="H235" s="197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4.25" customHeight="1" x14ac:dyDescent="0.25">
      <c r="A236" s="159"/>
      <c r="B236" s="159"/>
      <c r="C236" s="159"/>
      <c r="D236" s="160"/>
      <c r="E236" s="159"/>
      <c r="F236" s="160"/>
      <c r="G236" s="159"/>
      <c r="H236" s="197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4.25" customHeight="1" x14ac:dyDescent="0.25">
      <c r="A237" s="159"/>
      <c r="B237" s="159"/>
      <c r="C237" s="159"/>
      <c r="D237" s="160"/>
      <c r="E237" s="159"/>
      <c r="F237" s="160"/>
      <c r="G237" s="159"/>
      <c r="H237" s="197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12">
    <mergeCell ref="B18:C18"/>
    <mergeCell ref="B21:D21"/>
    <mergeCell ref="E21:J21"/>
    <mergeCell ref="B35:C35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0866141732283472" right="0.70866141732283472" top="0.74803149606299213" bottom="0.74803149606299213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2021-01-29T14:15:48Z</cp:lastPrinted>
  <dcterms:modified xsi:type="dcterms:W3CDTF">2021-01-29T15:39:25Z</dcterms:modified>
</cp:coreProperties>
</file>