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19200" windowHeight="7050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/>
  <extLst>
    <ext uri="GoogleSheetsCustomDataVersion1">
      <go:sheetsCustomData xmlns:go="http://customooxmlschemas.google.com/" r:id="rId6" roundtripDataSignature="AMtx7mhq6vr9S+qq0+72jP7ZrvIKz3CE4Q=="/>
    </ext>
  </extLst>
</workbook>
</file>

<file path=xl/calcChain.xml><?xml version="1.0" encoding="utf-8"?>
<calcChain xmlns="http://schemas.openxmlformats.org/spreadsheetml/2006/main">
  <c r="I31" i="2" l="1"/>
  <c r="F31" i="2"/>
  <c r="D31" i="2"/>
  <c r="D20" i="2"/>
  <c r="F19" i="2"/>
  <c r="I19" i="2" s="1"/>
  <c r="I18" i="2"/>
  <c r="F18" i="2"/>
  <c r="F17" i="2"/>
  <c r="I17" i="2" s="1"/>
  <c r="I16" i="2"/>
  <c r="F16" i="2"/>
  <c r="F15" i="2"/>
  <c r="I15" i="2" s="1"/>
  <c r="I14" i="2"/>
  <c r="F14" i="2"/>
  <c r="F13" i="2"/>
  <c r="I13" i="2" s="1"/>
  <c r="I12" i="2"/>
  <c r="F12" i="2"/>
  <c r="J80" i="1"/>
  <c r="G80" i="1"/>
  <c r="P79" i="1"/>
  <c r="R79" i="1" s="1"/>
  <c r="R80" i="1" s="1"/>
  <c r="M79" i="1"/>
  <c r="M80" i="1" s="1"/>
  <c r="M77" i="1"/>
  <c r="J77" i="1"/>
  <c r="G77" i="1"/>
  <c r="P76" i="1"/>
  <c r="R76" i="1" s="1"/>
  <c r="M76" i="1"/>
  <c r="Q76" i="1" s="1"/>
  <c r="S76" i="1" s="1"/>
  <c r="Q75" i="1"/>
  <c r="S75" i="1" s="1"/>
  <c r="S77" i="1" s="1"/>
  <c r="P75" i="1"/>
  <c r="R75" i="1" s="1"/>
  <c r="M75" i="1"/>
  <c r="P73" i="1"/>
  <c r="M73" i="1"/>
  <c r="J73" i="1"/>
  <c r="P72" i="1"/>
  <c r="M72" i="1"/>
  <c r="J72" i="1"/>
  <c r="R72" i="1" s="1"/>
  <c r="G72" i="1"/>
  <c r="Q72" i="1" s="1"/>
  <c r="P71" i="1"/>
  <c r="M71" i="1"/>
  <c r="J71" i="1"/>
  <c r="R71" i="1" s="1"/>
  <c r="G71" i="1"/>
  <c r="Q71" i="1" s="1"/>
  <c r="R70" i="1"/>
  <c r="P70" i="1"/>
  <c r="M70" i="1"/>
  <c r="J70" i="1"/>
  <c r="G70" i="1"/>
  <c r="Q70" i="1" s="1"/>
  <c r="G68" i="1"/>
  <c r="Q67" i="1"/>
  <c r="P67" i="1"/>
  <c r="R67" i="1" s="1"/>
  <c r="M67" i="1"/>
  <c r="J67" i="1"/>
  <c r="G67" i="1"/>
  <c r="P66" i="1"/>
  <c r="R66" i="1" s="1"/>
  <c r="M66" i="1"/>
  <c r="Q66" i="1" s="1"/>
  <c r="J66" i="1"/>
  <c r="G66" i="1"/>
  <c r="P65" i="1"/>
  <c r="P68" i="1" s="1"/>
  <c r="M65" i="1"/>
  <c r="M68" i="1" s="1"/>
  <c r="J65" i="1"/>
  <c r="J68" i="1" s="1"/>
  <c r="G65" i="1"/>
  <c r="P63" i="1"/>
  <c r="M63" i="1"/>
  <c r="J63" i="1"/>
  <c r="G63" i="1"/>
  <c r="P62" i="1"/>
  <c r="M62" i="1"/>
  <c r="J62" i="1"/>
  <c r="R62" i="1" s="1"/>
  <c r="G62" i="1"/>
  <c r="Q62" i="1" s="1"/>
  <c r="S62" i="1" s="1"/>
  <c r="P61" i="1"/>
  <c r="M61" i="1"/>
  <c r="J61" i="1"/>
  <c r="R61" i="1" s="1"/>
  <c r="G61" i="1"/>
  <c r="Q61" i="1" s="1"/>
  <c r="S61" i="1" s="1"/>
  <c r="R60" i="1"/>
  <c r="P60" i="1"/>
  <c r="M60" i="1"/>
  <c r="J60" i="1"/>
  <c r="G60" i="1"/>
  <c r="Q60" i="1" s="1"/>
  <c r="G58" i="1"/>
  <c r="Q57" i="1"/>
  <c r="P57" i="1"/>
  <c r="R57" i="1" s="1"/>
  <c r="M57" i="1"/>
  <c r="J57" i="1"/>
  <c r="G57" i="1"/>
  <c r="P56" i="1"/>
  <c r="R56" i="1" s="1"/>
  <c r="M56" i="1"/>
  <c r="Q56" i="1" s="1"/>
  <c r="J56" i="1"/>
  <c r="G56" i="1"/>
  <c r="P55" i="1"/>
  <c r="P58" i="1" s="1"/>
  <c r="M55" i="1"/>
  <c r="M58" i="1" s="1"/>
  <c r="J55" i="1"/>
  <c r="J58" i="1" s="1"/>
  <c r="G55" i="1"/>
  <c r="P53" i="1"/>
  <c r="M53" i="1"/>
  <c r="J53" i="1"/>
  <c r="G53" i="1"/>
  <c r="P52" i="1"/>
  <c r="M52" i="1"/>
  <c r="J52" i="1"/>
  <c r="R52" i="1" s="1"/>
  <c r="G52" i="1"/>
  <c r="Q52" i="1" s="1"/>
  <c r="S52" i="1" s="1"/>
  <c r="P51" i="1"/>
  <c r="M51" i="1"/>
  <c r="J51" i="1"/>
  <c r="R51" i="1" s="1"/>
  <c r="G51" i="1"/>
  <c r="Q51" i="1" s="1"/>
  <c r="S51" i="1" s="1"/>
  <c r="R50" i="1"/>
  <c r="P50" i="1"/>
  <c r="M50" i="1"/>
  <c r="J50" i="1"/>
  <c r="G50" i="1"/>
  <c r="Q50" i="1" s="1"/>
  <c r="S50" i="1" s="1"/>
  <c r="R49" i="1"/>
  <c r="Q49" i="1"/>
  <c r="S49" i="1" s="1"/>
  <c r="P49" i="1"/>
  <c r="M49" i="1"/>
  <c r="J49" i="1"/>
  <c r="G49" i="1"/>
  <c r="P47" i="1"/>
  <c r="P46" i="1"/>
  <c r="R46" i="1" s="1"/>
  <c r="M46" i="1"/>
  <c r="Q46" i="1" s="1"/>
  <c r="J46" i="1"/>
  <c r="G46" i="1"/>
  <c r="P45" i="1"/>
  <c r="M45" i="1"/>
  <c r="Q45" i="1" s="1"/>
  <c r="J45" i="1"/>
  <c r="R45" i="1" s="1"/>
  <c r="G45" i="1"/>
  <c r="P44" i="1"/>
  <c r="M44" i="1"/>
  <c r="M47" i="1" s="1"/>
  <c r="J44" i="1"/>
  <c r="J47" i="1" s="1"/>
  <c r="G44" i="1"/>
  <c r="G47" i="1" s="1"/>
  <c r="P41" i="1"/>
  <c r="M41" i="1"/>
  <c r="J41" i="1"/>
  <c r="R41" i="1" s="1"/>
  <c r="G41" i="1"/>
  <c r="Q41" i="1" s="1"/>
  <c r="S41" i="1" s="1"/>
  <c r="J40" i="1"/>
  <c r="J42" i="1" s="1"/>
  <c r="G40" i="1"/>
  <c r="R37" i="1"/>
  <c r="S37" i="1" s="1"/>
  <c r="Q37" i="1"/>
  <c r="P37" i="1"/>
  <c r="M37" i="1"/>
  <c r="P36" i="1"/>
  <c r="R36" i="1" s="1"/>
  <c r="M36" i="1"/>
  <c r="Q36" i="1" s="1"/>
  <c r="S36" i="1" s="1"/>
  <c r="P35" i="1"/>
  <c r="P34" i="1" s="1"/>
  <c r="M35" i="1"/>
  <c r="M34" i="1" s="1"/>
  <c r="P33" i="1"/>
  <c r="R33" i="1" s="1"/>
  <c r="M33" i="1"/>
  <c r="Q33" i="1" s="1"/>
  <c r="P32" i="1"/>
  <c r="R32" i="1" s="1"/>
  <c r="M32" i="1"/>
  <c r="Q32" i="1" s="1"/>
  <c r="S32" i="1" s="1"/>
  <c r="Q31" i="1"/>
  <c r="P31" i="1"/>
  <c r="P30" i="1" s="1"/>
  <c r="M31" i="1"/>
  <c r="R29" i="1"/>
  <c r="P29" i="1"/>
  <c r="M29" i="1"/>
  <c r="J29" i="1"/>
  <c r="J26" i="1" s="1"/>
  <c r="J38" i="1" s="1"/>
  <c r="G29" i="1"/>
  <c r="Q29" i="1" s="1"/>
  <c r="S29" i="1" s="1"/>
  <c r="R28" i="1"/>
  <c r="Q28" i="1"/>
  <c r="S28" i="1" s="1"/>
  <c r="P28" i="1"/>
  <c r="M28" i="1"/>
  <c r="J28" i="1"/>
  <c r="G28" i="1"/>
  <c r="G26" i="1" s="1"/>
  <c r="G38" i="1" s="1"/>
  <c r="Q27" i="1"/>
  <c r="P27" i="1"/>
  <c r="R27" i="1" s="1"/>
  <c r="R26" i="1" s="1"/>
  <c r="M27" i="1"/>
  <c r="J27" i="1"/>
  <c r="G27" i="1"/>
  <c r="M26" i="1"/>
  <c r="K40" i="1" s="1"/>
  <c r="M40" i="1" s="1"/>
  <c r="M42" i="1" s="1"/>
  <c r="P22" i="1"/>
  <c r="M22" i="1"/>
  <c r="J22" i="1"/>
  <c r="G22" i="1"/>
  <c r="P21" i="1"/>
  <c r="R21" i="1" s="1"/>
  <c r="R22" i="1" s="1"/>
  <c r="M21" i="1"/>
  <c r="Q21" i="1" s="1"/>
  <c r="R73" i="1" l="1"/>
  <c r="S45" i="1"/>
  <c r="R63" i="1"/>
  <c r="S71" i="1"/>
  <c r="S27" i="1"/>
  <c r="S26" i="1" s="1"/>
  <c r="J81" i="1"/>
  <c r="S67" i="1"/>
  <c r="I20" i="2"/>
  <c r="S33" i="1"/>
  <c r="S57" i="1"/>
  <c r="J83" i="1"/>
  <c r="M83" i="1"/>
  <c r="S53" i="1"/>
  <c r="S66" i="1"/>
  <c r="Q73" i="1"/>
  <c r="S70" i="1"/>
  <c r="S21" i="1"/>
  <c r="S22" i="1" s="1"/>
  <c r="Q22" i="1"/>
  <c r="Q40" i="1"/>
  <c r="S46" i="1"/>
  <c r="R53" i="1"/>
  <c r="S56" i="1"/>
  <c r="Q63" i="1"/>
  <c r="S60" i="1"/>
  <c r="S63" i="1" s="1"/>
  <c r="S72" i="1"/>
  <c r="R77" i="1"/>
  <c r="G73" i="1"/>
  <c r="P80" i="1"/>
  <c r="F20" i="2"/>
  <c r="Q30" i="1"/>
  <c r="M38" i="1"/>
  <c r="M81" i="1" s="1"/>
  <c r="Q44" i="1"/>
  <c r="Q53" i="1"/>
  <c r="R55" i="1"/>
  <c r="R58" i="1" s="1"/>
  <c r="R65" i="1"/>
  <c r="R68" i="1" s="1"/>
  <c r="P77" i="1"/>
  <c r="P26" i="1"/>
  <c r="G42" i="1"/>
  <c r="G81" i="1" s="1"/>
  <c r="G83" i="1" s="1"/>
  <c r="Q35" i="1"/>
  <c r="R44" i="1"/>
  <c r="R47" i="1" s="1"/>
  <c r="Q77" i="1"/>
  <c r="Q55" i="1"/>
  <c r="Q65" i="1"/>
  <c r="R35" i="1"/>
  <c r="R34" i="1" s="1"/>
  <c r="Q26" i="1"/>
  <c r="M30" i="1"/>
  <c r="R31" i="1"/>
  <c r="R30" i="1" s="1"/>
  <c r="R38" i="1" s="1"/>
  <c r="Q79" i="1"/>
  <c r="S65" i="1" l="1"/>
  <c r="S68" i="1" s="1"/>
  <c r="Q68" i="1"/>
  <c r="S44" i="1"/>
  <c r="S47" i="1" s="1"/>
  <c r="Q47" i="1"/>
  <c r="S73" i="1"/>
  <c r="S55" i="1"/>
  <c r="S58" i="1" s="1"/>
  <c r="Q58" i="1"/>
  <c r="Q42" i="1"/>
  <c r="S79" i="1"/>
  <c r="S80" i="1" s="1"/>
  <c r="Q80" i="1"/>
  <c r="S35" i="1"/>
  <c r="S34" i="1" s="1"/>
  <c r="Q34" i="1"/>
  <c r="Q38" i="1"/>
  <c r="Q81" i="1" s="1"/>
  <c r="Q83" i="1" s="1"/>
  <c r="N40" i="1"/>
  <c r="P40" i="1" s="1"/>
  <c r="P38" i="1"/>
  <c r="S31" i="1"/>
  <c r="S30" i="1" s="1"/>
  <c r="S38" i="1" s="1"/>
  <c r="P42" i="1" l="1"/>
  <c r="P81" i="1" s="1"/>
  <c r="P83" i="1" s="1"/>
  <c r="R40" i="1"/>
  <c r="R42" i="1" l="1"/>
  <c r="R81" i="1" s="1"/>
  <c r="R83" i="1" s="1"/>
  <c r="S40" i="1"/>
  <c r="S42" i="1" s="1"/>
  <c r="S81" i="1" s="1"/>
  <c r="S83" i="1" s="1"/>
</calcChain>
</file>

<file path=xl/sharedStrings.xml><?xml version="1.0" encoding="utf-8"?>
<sst xmlns="http://schemas.openxmlformats.org/spreadsheetml/2006/main" count="317" uniqueCount="192">
  <si>
    <t>Додаток № 4</t>
  </si>
  <si>
    <t>до Договору про надання гранту інституційної підтримки</t>
  </si>
  <si>
    <t>№ 3INST31-07399 від "11" листопада 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</si>
  <si>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</si>
  <si>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</si>
  <si>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 ГРОМАДСЬКА ОРГАНІЗАЦІЯ “КИЇВ КОНТЕМПОРАРІ М'ЮЗІК ДЕЙЗ”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</si>
  <si>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</si>
  <si>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</si>
  <si>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</si>
  <si>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</si>
  <si>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</si>
  <si>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</si>
  <si>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</si>
  <si>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</si>
  <si>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</si>
  <si>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</si>
  <si>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</si>
  <si>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</si>
  <si>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</si>
  <si>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</si>
  <si>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</si>
  <si>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</si>
  <si>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</si>
  <si>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</si>
  <si>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</si>
  <si>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</si>
  <si>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</si>
  <si>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</si>
  <si>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</si>
  <si>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</si>
  <si>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</si>
  <si>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</si>
  <si>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</si>
  <si>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</si>
  <si>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</si>
  <si>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</si>
  <si>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</si>
  <si>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</si>
  <si>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</si>
  <si>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</si>
  <si>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</si>
  <si>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</si>
  <si>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Мисинчук Назарій Іванович, керівник проєктів та програм</t>
  </si>
  <si>
    <t>місяців</t>
  </si>
  <si>
    <t>1.1.2</t>
  </si>
  <si>
    <t>Косякова Любов Михайлівна, керівниця проєктів та програм</t>
  </si>
  <si>
    <t>1.1.3</t>
  </si>
  <si>
    <t>Логінов Борис Олександрович, менеджерка із зв'язків з громадськістю</t>
  </si>
  <si>
    <t>1.2</t>
  </si>
  <si>
    <t>За договорами ЦПХ</t>
  </si>
  <si>
    <t>1.2.1</t>
  </si>
  <si>
    <t>Повне ПІБ, посада</t>
  </si>
  <si>
    <t>НЕ ЗАПОВНЮЄТЬСЯ!</t>
  </si>
  <si>
    <t>1.2.2</t>
  </si>
  <si>
    <t>1.2.3</t>
  </si>
  <si>
    <t>1.3</t>
  </si>
  <si>
    <t>За договорами з ФОП</t>
  </si>
  <si>
    <t>1.3.1</t>
  </si>
  <si>
    <t>ФОП Саух Ольга Вікторівна, бухгалтер проекту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</si>
  <si>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</si>
  <si>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</si>
  <si>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</si>
  <si>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</si>
  <si>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</si>
  <si>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</si>
  <si>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</si>
  <si>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</si>
  <si>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</si>
  <si>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</si>
  <si>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</si>
  <si>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</si>
  <si>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</si>
  <si>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</si>
  <si>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</si>
  <si>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</si>
  <si>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</si>
  <si>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</si>
  <si>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</si>
  <si>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</si>
  <si>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</si>
  <si>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</si>
  <si>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</si>
  <si>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</si>
  <si>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</si>
  <si>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</si>
  <si>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</si>
  <si>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</si>
  <si>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</si>
  <si>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</si>
  <si>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</si>
  <si>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</si>
  <si>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</si>
  <si>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</si>
  <si>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</si>
  <si>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</si>
  <si>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</si>
  <si>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</si>
  <si>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</si>
  <si>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Зовнішній жосткий диск (6 ТБ, форм-фактор –– 3.5", інтерфейс –– USB 3.0.)</t>
  </si>
  <si>
    <t>шт</t>
  </si>
  <si>
    <t>6.2</t>
  </si>
  <si>
    <t>Найменування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</si>
  <si>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</si>
  <si>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</si>
  <si>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</si>
  <si>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</si>
  <si>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</si>
  <si>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</si>
  <si>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</si>
  <si>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Обслуговування G Suite (оплата пакету спеціалізованого хмарного програмного забезпечення й інструментів від Google для уможливлення спільної дистанційної роботи)</t>
  </si>
  <si>
    <t>перенесено на статтю матеріали та сировина</t>
  </si>
  <si>
    <t>7.3</t>
  </si>
  <si>
    <t>Обслуговування офіційного сайту kcmd.eu (забезпечення технічного обслуговування сайту)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</si>
  <si>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</si>
  <si>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</si>
  <si>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</si>
  <si>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</si>
  <si>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</si>
  <si>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</si>
  <si>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</si>
  <si>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</si>
  <si>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</si>
  <si>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</si>
  <si>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</si>
  <si>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</si>
  <si>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</si>
  <si>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</si>
  <si>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</si>
  <si>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</si>
  <si>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</si>
  <si>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</si>
  <si>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</si>
  <si>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</si>
  <si>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</si>
  <si>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</si>
  <si>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</si>
  <si>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Бухгалтер проекту</t>
  </si>
  <si>
    <t>Саух Ольга Вікторівна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</si>
  <si>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</si>
  <si>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</si>
  <si>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</si>
  <si>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</si>
  <si>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</si>
  <si>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</si>
  <si>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</si>
  <si>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Інституційна підтримка</t>
  </si>
  <si>
    <t>(назва проекту)</t>
  </si>
  <si>
    <t>у період з 01 жовтня 2020 року по 31 грудня 2020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</si>
  <si>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</si>
  <si>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</si>
  <si>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</si>
  <si>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</si>
  <si>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</si>
  <si>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</si>
  <si>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</si>
  <si>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</si>
  <si>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</si>
  <si>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</si>
  <si>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 xml:space="preserve">Заробітна плата </t>
  </si>
  <si>
    <t>Мисинчук Назарій Іванович (3509107135)</t>
  </si>
  <si>
    <t>Звід відрахувань у фонди ГО "ККМД", ПДФО 18% та ВЗ 1,5 % за жовтень, листопад і грудень.</t>
  </si>
  <si>
    <t>п/д №4,5,8 від 20.11.20 року,              п/д №11,12,15 від 21.12.20 року,             п/д №20,21,23 від 28.12.20 року</t>
  </si>
  <si>
    <t xml:space="preserve">Заробітна плата 
</t>
  </si>
  <si>
    <t>Косякова Любов Михайлівна (3410302338)</t>
  </si>
  <si>
    <t>п/д №4,5,6 від 20.11.20 року,  п/д №11,12,16 від 21.12.20 року,               п/д №20,21,24 від 28.12.20 року</t>
  </si>
  <si>
    <t>Логінов Борис Олександрович (3317206539)</t>
  </si>
  <si>
    <t>п/д №4,5,7 від 20.11.20 року,               п/д №11,12,14 від 21.12.20 року,             п/д №20,21,22 від 28.12.20 року</t>
  </si>
  <si>
    <t xml:space="preserve">Бухгалтерські послуги
</t>
  </si>
  <si>
    <t>Фізична особа-підприємець Саух Ольга Вікторівна (2975719265)</t>
  </si>
  <si>
    <t>Договір №01-10/2020-1 від 01.10.2020 року</t>
  </si>
  <si>
    <t>Акт №01-10/2020-1-1 від 31 жовтня 2020 року,                      Акт №01-10/2020-1-2 від 30 листопада 2020 року,                      Акт №01-10/2020-1-3 від 28 грудня 2020 року</t>
  </si>
  <si>
    <t>п/д №17 від 21.12.20 року,                п/д №25 від 28.12.20 року</t>
  </si>
  <si>
    <t xml:space="preserve">Соціальні вески з оплати праці
</t>
  </si>
  <si>
    <t>Звід відрахувань у фонди ГО "ККМД" за жовтень, листопад і грудень.</t>
  </si>
  <si>
    <t>п/д №3 від 20.11.20 року,                          п/д №10 від 21.12.20 року,             п/д №19 від 28.12.20 року</t>
  </si>
  <si>
    <t xml:space="preserve">Зовнішній жорсткий диск
</t>
  </si>
  <si>
    <t>ТОВ "Компютери та комунікації" (38514333)</t>
  </si>
  <si>
    <t>Рахунок №24521 від 28.12.2020 року</t>
  </si>
  <si>
    <t>Накладна №4835 від 30 грудня 2020 року</t>
  </si>
  <si>
    <t>п/д №27 від 29.12.20 року</t>
  </si>
  <si>
    <t>Рекордер Zoom</t>
  </si>
  <si>
    <t>Фізична особа-підприємець Давидов Денис Ігорович (3349903672)</t>
  </si>
  <si>
    <t>Договір поставки № 28/12/2020 від 28.12.2020 року                                   Рахунок №5602 від 28.12.2020 року</t>
  </si>
  <si>
    <t>Накладна №5405 від 30 грудня 2020 року</t>
  </si>
  <si>
    <t>п/д №28 від 29.12.20 року</t>
  </si>
  <si>
    <t>Товариство з обмеженою відповідальністю "Аудиторська фірма "Марінченко і партнери" (31283061)</t>
  </si>
  <si>
    <t>Договір №56 від 28.12.2020 року, рахунок № 65 від 28.12.2020 року</t>
  </si>
  <si>
    <t>Акт №120 від 31 грудня 2020 року</t>
  </si>
  <si>
    <t>п/д №26 від 28.12.2020 року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</si>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</sst>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6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1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12" fillId="0" borderId="25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3" xfId="0" applyNumberFormat="1" applyFont="1" applyBorder="1" applyAlignment="1">
      <alignment horizontal="center" vertical="top" wrapText="1"/>
    </xf>
    <xf numFmtId="4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right" vertical="top" wrapText="1"/>
    </xf>
    <xf numFmtId="3" fontId="5" fillId="0" borderId="43" xfId="0" applyNumberFormat="1" applyFont="1" applyBorder="1" applyAlignment="1">
      <alignment horizontal="center" vertical="top" wrapText="1"/>
    </xf>
    <xf numFmtId="4" fontId="5" fillId="0" borderId="44" xfId="0" applyNumberFormat="1" applyFont="1" applyBorder="1" applyAlignment="1">
      <alignment horizontal="center" vertical="top" wrapText="1"/>
    </xf>
    <xf numFmtId="4" fontId="12" fillId="0" borderId="0" xfId="0" applyNumberFormat="1" applyFont="1" applyAlignment="1">
      <alignment horizontal="right" vertical="top"/>
    </xf>
    <xf numFmtId="0" fontId="5" fillId="0" borderId="46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4" fontId="12" fillId="0" borderId="25" xfId="0" applyNumberFormat="1" applyFont="1" applyBorder="1" applyAlignment="1">
      <alignment horizontal="right" vertical="top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horizontal="center" vertical="top" wrapText="1"/>
    </xf>
    <xf numFmtId="3" fontId="5" fillId="0" borderId="51" xfId="0" applyNumberFormat="1" applyFont="1" applyBorder="1" applyAlignment="1">
      <alignment horizontal="center" vertical="top" wrapText="1"/>
    </xf>
    <xf numFmtId="4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right" vertical="top" wrapText="1"/>
    </xf>
    <xf numFmtId="3" fontId="5" fillId="0" borderId="51" xfId="0" applyNumberFormat="1" applyFont="1" applyBorder="1" applyAlignment="1">
      <alignment horizontal="center" vertical="top" wrapText="1"/>
    </xf>
    <xf numFmtId="4" fontId="5" fillId="0" borderId="52" xfId="0" applyNumberFormat="1" applyFont="1" applyBorder="1" applyAlignment="1">
      <alignment horizontal="center" vertical="top" wrapText="1"/>
    </xf>
    <xf numFmtId="0" fontId="5" fillId="0" borderId="54" xfId="0" applyFont="1" applyBorder="1" applyAlignment="1">
      <alignment vertical="top" wrapText="1"/>
    </xf>
    <xf numFmtId="166" fontId="5" fillId="0" borderId="46" xfId="0" applyNumberFormat="1" applyFont="1" applyBorder="1" applyAlignment="1">
      <alignment vertical="top" wrapText="1"/>
    </xf>
    <xf numFmtId="166" fontId="5" fillId="0" borderId="54" xfId="0" applyNumberFormat="1" applyFont="1" applyBorder="1" applyAlignment="1">
      <alignment vertical="top" wrapText="1"/>
    </xf>
    <xf numFmtId="166" fontId="5" fillId="0" borderId="46" xfId="0" applyNumberFormat="1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3" fillId="0" borderId="44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167" fontId="5" fillId="0" borderId="62" xfId="0" applyNumberFormat="1" applyFont="1" applyBorder="1" applyAlignment="1">
      <alignment horizontal="left" vertical="top" wrapText="1"/>
    </xf>
    <xf numFmtId="0" fontId="5" fillId="0" borderId="46" xfId="0" applyFont="1" applyBorder="1" applyAlignment="1">
      <alignment vertical="top" wrapText="1"/>
    </xf>
    <xf numFmtId="0" fontId="5" fillId="0" borderId="54" xfId="0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4" fillId="5" borderId="31" xfId="0" applyNumberFormat="1" applyFont="1" applyFill="1" applyBorder="1" applyAlignment="1">
      <alignment horizontal="center" wrapText="1"/>
    </xf>
    <xf numFmtId="166" fontId="15" fillId="5" borderId="65" xfId="0" applyNumberFormat="1" applyFont="1" applyFill="1" applyBorder="1" applyAlignment="1">
      <alignment wrapText="1"/>
    </xf>
    <xf numFmtId="49" fontId="14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6" xfId="0" applyNumberFormat="1" applyFont="1" applyBorder="1" applyAlignment="1">
      <alignment horizontal="center" vertical="top" wrapText="1"/>
    </xf>
    <xf numFmtId="49" fontId="14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5" fillId="5" borderId="36" xfId="0" applyNumberFormat="1" applyFont="1" applyFill="1" applyBorder="1" applyAlignment="1">
      <alignment horizontal="center" wrapText="1"/>
    </xf>
    <xf numFmtId="49" fontId="15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7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/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49" fontId="4" fillId="0" borderId="25" xfId="0" applyNumberFormat="1" applyFont="1" applyBorder="1" applyAlignment="1">
      <alignment horizontal="center" vertical="top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 applyAlignment="1"/>
    <xf numFmtId="4" fontId="0" fillId="0" borderId="25" xfId="0" applyNumberFormat="1" applyFont="1" applyBorder="1"/>
    <xf numFmtId="0" fontId="0" fillId="0" borderId="25" xfId="0" applyFont="1" applyBorder="1" applyAlignment="1">
      <alignment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5" fillId="0" borderId="0" xfId="0" applyFont="1"/>
    <xf numFmtId="4" fontId="25" fillId="0" borderId="0" xfId="0" applyNumberFormat="1" applyFont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6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7" fillId="0" borderId="74" xfId="0" applyFont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5" xfId="0" applyFont="1" applyBorder="1"/>
    <xf numFmtId="3" fontId="5" fillId="0" borderId="70" xfId="0" applyNumberFormat="1" applyFont="1" applyBorder="1" applyAlignment="1">
      <alignment wrapText="1"/>
    </xf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4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79" xfId="0" applyFont="1" applyBorder="1"/>
    <xf numFmtId="0" fontId="7" fillId="0" borderId="80" xfId="0" applyFont="1" applyBorder="1"/>
    <xf numFmtId="0" fontId="2" fillId="0" borderId="62" xfId="0" applyFont="1" applyBorder="1" applyAlignment="1">
      <alignment horizontal="right" wrapText="1"/>
    </xf>
    <xf numFmtId="4" fontId="2" fillId="5" borderId="6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0"/>
  <sheetViews>
    <sheetView tabSelected="1" topLeftCell="A79" workbookViewId="0">
      <selection activeCell="L5" sqref="L5"/>
    </sheetView>
  </sheetViews>
  <sheetFormatPr defaultColWidth="12.6640625" defaultRowHeight="15" customHeight="1" x14ac:dyDescent="0.3"/>
  <cols>
    <col min="1" max="1" width="8.5" customWidth="1"/>
    <col min="2" max="2" width="5.6640625" customWidth="1"/>
    <col min="3" max="3" width="25.75" customWidth="1"/>
    <col min="4" max="4" width="8.25" customWidth="1"/>
    <col min="5" max="5" width="9.4140625" customWidth="1"/>
    <col min="6" max="6" width="12.5" customWidth="1"/>
    <col min="7" max="7" width="11.75" customWidth="1"/>
    <col min="8" max="8" width="9.4140625" customWidth="1"/>
    <col min="9" max="9" width="12.5" customWidth="1"/>
    <col min="10" max="10" width="11.75" customWidth="1"/>
    <col min="11" max="11" width="9.4140625" customWidth="1"/>
    <col min="12" max="12" width="12.5" customWidth="1"/>
    <col min="13" max="13" width="11.75" customWidth="1"/>
    <col min="14" max="14" width="9.4140625" customWidth="1"/>
    <col min="15" max="15" width="12.5" customWidth="1"/>
    <col min="16" max="19" width="11.75" customWidth="1"/>
    <col min="20" max="20" width="19.4140625" customWidth="1"/>
    <col min="21" max="38" width="4.4140625" customWidth="1"/>
  </cols>
  <sheetData>
    <row r="1" spans="1:38" ht="14.5" x14ac:dyDescent="0.3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5" x14ac:dyDescent="0.3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5" x14ac:dyDescent="0.35">
      <c r="A3" s="1"/>
      <c r="B3" s="2"/>
      <c r="C3" s="6"/>
      <c r="D3" s="1"/>
      <c r="E3" s="3"/>
      <c r="F3" s="1"/>
      <c r="G3" s="1"/>
      <c r="H3" s="3"/>
      <c r="I3" s="1"/>
      <c r="J3" s="1"/>
      <c r="K3" s="3"/>
      <c r="L3" s="1"/>
      <c r="M3" s="6"/>
      <c r="N3" s="3"/>
      <c r="O3" s="1"/>
      <c r="P3" s="6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5" x14ac:dyDescent="0.35">
      <c r="A4" s="1"/>
      <c r="B4" s="2"/>
      <c r="C4" s="6"/>
      <c r="D4" s="1"/>
      <c r="E4" s="3"/>
      <c r="F4" s="1"/>
      <c r="G4" s="1"/>
      <c r="H4" s="3"/>
      <c r="I4" s="1"/>
      <c r="J4" s="1"/>
      <c r="K4" s="3"/>
      <c r="L4" s="1"/>
      <c r="M4" s="6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5" x14ac:dyDescent="0.3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5" x14ac:dyDescent="0.3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5" x14ac:dyDescent="0.3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5" x14ac:dyDescent="0.3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5" x14ac:dyDescent="0.3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5" x14ac:dyDescent="0.3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5" x14ac:dyDescent="0.3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3">
      <c r="A12" s="205" t="s">
        <v>3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5.75" customHeight="1" x14ac:dyDescent="0.3">
      <c r="A13" s="205" t="s">
        <v>4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5.75" customHeight="1" x14ac:dyDescent="0.3">
      <c r="A14" s="7"/>
      <c r="B14" s="7"/>
      <c r="C14" s="7"/>
      <c r="D14" s="7"/>
      <c r="E14" s="9"/>
      <c r="F14" s="7"/>
      <c r="G14" s="7"/>
      <c r="H14" s="9"/>
      <c r="I14" s="7"/>
      <c r="J14" s="7"/>
      <c r="K14" s="9"/>
      <c r="L14" s="7"/>
      <c r="M14" s="7"/>
      <c r="N14" s="9"/>
      <c r="O14" s="7"/>
      <c r="P14" s="7"/>
      <c r="Q14" s="7"/>
      <c r="R14" s="7"/>
      <c r="S14" s="7"/>
      <c r="T14" s="7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4.5" x14ac:dyDescent="0.35">
      <c r="A15" s="207" t="s">
        <v>5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5" x14ac:dyDescent="0.35">
      <c r="A16" s="10"/>
      <c r="B16" s="11"/>
      <c r="C16" s="12"/>
      <c r="D16" s="13"/>
      <c r="E16" s="14"/>
      <c r="F16" s="13"/>
      <c r="G16" s="13"/>
      <c r="H16" s="14"/>
      <c r="I16" s="13"/>
      <c r="J16" s="13"/>
      <c r="K16" s="14"/>
      <c r="L16" s="13"/>
      <c r="M16" s="13"/>
      <c r="N16" s="14"/>
      <c r="O16" s="13"/>
      <c r="P16" s="13"/>
      <c r="Q16" s="13"/>
      <c r="R16" s="13"/>
      <c r="S16" s="13"/>
      <c r="T16" s="1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35">
      <c r="A17" s="208" t="s">
        <v>6</v>
      </c>
      <c r="B17" s="210" t="s">
        <v>7</v>
      </c>
      <c r="C17" s="210" t="s">
        <v>8</v>
      </c>
      <c r="D17" s="212" t="s">
        <v>9</v>
      </c>
      <c r="E17" s="199" t="s">
        <v>10</v>
      </c>
      <c r="F17" s="200"/>
      <c r="G17" s="201"/>
      <c r="H17" s="199" t="s">
        <v>11</v>
      </c>
      <c r="I17" s="200"/>
      <c r="J17" s="201"/>
      <c r="K17" s="199" t="s">
        <v>12</v>
      </c>
      <c r="L17" s="200"/>
      <c r="M17" s="201"/>
      <c r="N17" s="199" t="s">
        <v>13</v>
      </c>
      <c r="O17" s="200"/>
      <c r="P17" s="201"/>
      <c r="Q17" s="202" t="s">
        <v>14</v>
      </c>
      <c r="R17" s="200"/>
      <c r="S17" s="201"/>
      <c r="T17" s="203" t="s">
        <v>15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41.25" customHeight="1" x14ac:dyDescent="0.35">
      <c r="A18" s="209"/>
      <c r="B18" s="211"/>
      <c r="C18" s="211"/>
      <c r="D18" s="213"/>
      <c r="E18" s="17" t="s">
        <v>16</v>
      </c>
      <c r="F18" s="18" t="s">
        <v>17</v>
      </c>
      <c r="G18" s="19" t="s">
        <v>18</v>
      </c>
      <c r="H18" s="17" t="s">
        <v>16</v>
      </c>
      <c r="I18" s="18" t="s">
        <v>17</v>
      </c>
      <c r="J18" s="19" t="s">
        <v>19</v>
      </c>
      <c r="K18" s="17" t="s">
        <v>16</v>
      </c>
      <c r="L18" s="18" t="s">
        <v>17</v>
      </c>
      <c r="M18" s="19" t="s">
        <v>20</v>
      </c>
      <c r="N18" s="17" t="s">
        <v>16</v>
      </c>
      <c r="O18" s="18" t="s">
        <v>17</v>
      </c>
      <c r="P18" s="19" t="s">
        <v>21</v>
      </c>
      <c r="Q18" s="19" t="s">
        <v>22</v>
      </c>
      <c r="R18" s="19" t="s">
        <v>23</v>
      </c>
      <c r="S18" s="19" t="s">
        <v>24</v>
      </c>
      <c r="T18" s="20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5" x14ac:dyDescent="0.35">
      <c r="A19" s="20" t="s">
        <v>25</v>
      </c>
      <c r="B19" s="21">
        <v>1</v>
      </c>
      <c r="C19" s="21">
        <v>2</v>
      </c>
      <c r="D19" s="22">
        <v>3</v>
      </c>
      <c r="E19" s="23">
        <v>4</v>
      </c>
      <c r="F19" s="24">
        <v>5</v>
      </c>
      <c r="G19" s="22">
        <v>6</v>
      </c>
      <c r="H19" s="23">
        <v>5</v>
      </c>
      <c r="I19" s="24">
        <v>6</v>
      </c>
      <c r="J19" s="22">
        <v>7</v>
      </c>
      <c r="K19" s="23">
        <v>8</v>
      </c>
      <c r="L19" s="24">
        <v>9</v>
      </c>
      <c r="M19" s="22">
        <v>10</v>
      </c>
      <c r="N19" s="23">
        <v>11</v>
      </c>
      <c r="O19" s="24">
        <v>12</v>
      </c>
      <c r="P19" s="22">
        <v>13</v>
      </c>
      <c r="Q19" s="22">
        <v>14</v>
      </c>
      <c r="R19" s="22">
        <v>15</v>
      </c>
      <c r="S19" s="22">
        <v>16</v>
      </c>
      <c r="T19" s="25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3">
      <c r="A20" s="26" t="s">
        <v>26</v>
      </c>
      <c r="B20" s="27" t="s">
        <v>27</v>
      </c>
      <c r="C20" s="28" t="s">
        <v>28</v>
      </c>
      <c r="D20" s="29"/>
      <c r="E20" s="30"/>
      <c r="F20" s="31"/>
      <c r="G20" s="32"/>
      <c r="H20" s="30"/>
      <c r="I20" s="31"/>
      <c r="J20" s="32"/>
      <c r="K20" s="30"/>
      <c r="L20" s="31"/>
      <c r="M20" s="32"/>
      <c r="N20" s="30"/>
      <c r="O20" s="31"/>
      <c r="P20" s="32"/>
      <c r="Q20" s="32"/>
      <c r="R20" s="32"/>
      <c r="S20" s="32"/>
      <c r="T20" s="33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30" customHeight="1" x14ac:dyDescent="0.3">
      <c r="A21" s="35" t="s">
        <v>29</v>
      </c>
      <c r="B21" s="36" t="s">
        <v>30</v>
      </c>
      <c r="C21" s="37" t="s">
        <v>31</v>
      </c>
      <c r="D21" s="38" t="s">
        <v>32</v>
      </c>
      <c r="E21" s="39"/>
      <c r="F21" s="40"/>
      <c r="G21" s="41">
        <v>0</v>
      </c>
      <c r="H21" s="42"/>
      <c r="I21" s="43"/>
      <c r="J21" s="41">
        <v>0</v>
      </c>
      <c r="K21" s="39">
        <v>1</v>
      </c>
      <c r="L21" s="40">
        <v>123524</v>
      </c>
      <c r="M21" s="41">
        <f>K21*L21</f>
        <v>123524</v>
      </c>
      <c r="N21" s="39">
        <v>1</v>
      </c>
      <c r="O21" s="40">
        <v>123516.47</v>
      </c>
      <c r="P21" s="41">
        <f>N21*O21</f>
        <v>123516.47</v>
      </c>
      <c r="Q21" s="41">
        <f>G21+M21</f>
        <v>123524</v>
      </c>
      <c r="R21" s="41">
        <f>J21+P21</f>
        <v>123516.47</v>
      </c>
      <c r="S21" s="41">
        <f>Q21-R21</f>
        <v>7.5299999999988358</v>
      </c>
      <c r="T21" s="44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9.5" customHeight="1" x14ac:dyDescent="0.3">
      <c r="A22" s="45" t="s">
        <v>33</v>
      </c>
      <c r="B22" s="46"/>
      <c r="C22" s="47"/>
      <c r="D22" s="48"/>
      <c r="E22" s="49"/>
      <c r="F22" s="50"/>
      <c r="G22" s="51">
        <f>SUM(G21)</f>
        <v>0</v>
      </c>
      <c r="H22" s="49"/>
      <c r="I22" s="50"/>
      <c r="J22" s="51">
        <f>SUM(J21)</f>
        <v>0</v>
      </c>
      <c r="K22" s="49"/>
      <c r="L22" s="50"/>
      <c r="M22" s="51">
        <f>SUM(M21)</f>
        <v>123524</v>
      </c>
      <c r="N22" s="49"/>
      <c r="O22" s="50"/>
      <c r="P22" s="51">
        <f t="shared" ref="P22:S22" si="0">SUM(P21)</f>
        <v>123516.47</v>
      </c>
      <c r="Q22" s="51">
        <f t="shared" si="0"/>
        <v>123524</v>
      </c>
      <c r="R22" s="51">
        <f t="shared" si="0"/>
        <v>123516.47</v>
      </c>
      <c r="S22" s="51">
        <f t="shared" si="0"/>
        <v>7.5299999999988358</v>
      </c>
      <c r="T22" s="52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3">
      <c r="A23" s="228"/>
      <c r="B23" s="206"/>
      <c r="C23" s="206"/>
      <c r="D23" s="53"/>
      <c r="E23" s="54"/>
      <c r="F23" s="55"/>
      <c r="G23" s="56"/>
      <c r="H23" s="54"/>
      <c r="I23" s="55"/>
      <c r="J23" s="56"/>
      <c r="K23" s="54"/>
      <c r="L23" s="55"/>
      <c r="M23" s="56"/>
      <c r="N23" s="54"/>
      <c r="O23" s="55"/>
      <c r="P23" s="56"/>
      <c r="Q23" s="56"/>
      <c r="R23" s="56"/>
      <c r="S23" s="56"/>
      <c r="T23" s="57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3">
      <c r="A24" s="58" t="s">
        <v>26</v>
      </c>
      <c r="B24" s="59" t="s">
        <v>34</v>
      </c>
      <c r="C24" s="60" t="s">
        <v>35</v>
      </c>
      <c r="D24" s="61"/>
      <c r="E24" s="62"/>
      <c r="F24" s="63"/>
      <c r="G24" s="64"/>
      <c r="H24" s="62"/>
      <c r="I24" s="63"/>
      <c r="J24" s="64"/>
      <c r="K24" s="62"/>
      <c r="L24" s="63"/>
      <c r="M24" s="64"/>
      <c r="N24" s="62"/>
      <c r="O24" s="63"/>
      <c r="P24" s="64"/>
      <c r="Q24" s="64"/>
      <c r="R24" s="64"/>
      <c r="S24" s="64"/>
      <c r="T24" s="65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30" customHeight="1" x14ac:dyDescent="0.3">
      <c r="A25" s="66" t="s">
        <v>29</v>
      </c>
      <c r="B25" s="67" t="s">
        <v>30</v>
      </c>
      <c r="C25" s="66" t="s">
        <v>36</v>
      </c>
      <c r="D25" s="68"/>
      <c r="E25" s="69"/>
      <c r="F25" s="70"/>
      <c r="G25" s="71"/>
      <c r="H25" s="69"/>
      <c r="I25" s="70"/>
      <c r="J25" s="71"/>
      <c r="K25" s="69"/>
      <c r="L25" s="70"/>
      <c r="M25" s="71"/>
      <c r="N25" s="69"/>
      <c r="O25" s="70"/>
      <c r="P25" s="71"/>
      <c r="Q25" s="71"/>
      <c r="R25" s="71"/>
      <c r="S25" s="71"/>
      <c r="T25" s="72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</row>
    <row r="26" spans="1:38" ht="30" customHeight="1" x14ac:dyDescent="0.3">
      <c r="A26" s="74" t="s">
        <v>37</v>
      </c>
      <c r="B26" s="75" t="s">
        <v>38</v>
      </c>
      <c r="C26" s="74" t="s">
        <v>39</v>
      </c>
      <c r="D26" s="76"/>
      <c r="E26" s="77"/>
      <c r="F26" s="78"/>
      <c r="G26" s="79">
        <f>SUM(G27:G29)</f>
        <v>0</v>
      </c>
      <c r="H26" s="77"/>
      <c r="I26" s="78"/>
      <c r="J26" s="79">
        <f>SUM(J27:J29)</f>
        <v>0</v>
      </c>
      <c r="K26" s="77"/>
      <c r="L26" s="78"/>
      <c r="M26" s="79">
        <f>SUM(M27:M29)</f>
        <v>70200</v>
      </c>
      <c r="N26" s="77"/>
      <c r="O26" s="78"/>
      <c r="P26" s="79">
        <f t="shared" ref="P26:S26" si="1">SUM(P27:P29)</f>
        <v>69308.579700000002</v>
      </c>
      <c r="Q26" s="79">
        <f t="shared" si="1"/>
        <v>70200</v>
      </c>
      <c r="R26" s="79">
        <f t="shared" si="1"/>
        <v>69308.579700000002</v>
      </c>
      <c r="S26" s="79">
        <f t="shared" si="1"/>
        <v>891.42030000000159</v>
      </c>
      <c r="T26" s="80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</row>
    <row r="27" spans="1:38" ht="30" customHeight="1" x14ac:dyDescent="0.3">
      <c r="A27" s="81" t="s">
        <v>40</v>
      </c>
      <c r="B27" s="82" t="s">
        <v>41</v>
      </c>
      <c r="C27" s="83" t="s">
        <v>42</v>
      </c>
      <c r="D27" s="84" t="s">
        <v>43</v>
      </c>
      <c r="E27" s="85"/>
      <c r="F27" s="86"/>
      <c r="G27" s="87">
        <f t="shared" ref="G27:G29" si="2">E27*F27</f>
        <v>0</v>
      </c>
      <c r="H27" s="85"/>
      <c r="I27" s="86"/>
      <c r="J27" s="87">
        <f t="shared" ref="J27:J29" si="3">H27*I27</f>
        <v>0</v>
      </c>
      <c r="K27" s="88">
        <v>3</v>
      </c>
      <c r="L27" s="89">
        <v>7800</v>
      </c>
      <c r="M27" s="87">
        <f t="shared" ref="M27:M29" si="4">K27*L27</f>
        <v>23400</v>
      </c>
      <c r="N27" s="88">
        <v>3</v>
      </c>
      <c r="O27" s="90">
        <v>7700.9533000000001</v>
      </c>
      <c r="P27" s="87">
        <f t="shared" ref="P27:P29" si="5">N27*O27</f>
        <v>23102.859899999999</v>
      </c>
      <c r="Q27" s="87">
        <f t="shared" ref="Q27:Q29" si="6">G27+M27</f>
        <v>23400</v>
      </c>
      <c r="R27" s="87">
        <f t="shared" ref="R27:R29" si="7">J27+P27</f>
        <v>23102.859899999999</v>
      </c>
      <c r="S27" s="87">
        <f t="shared" ref="S27:S29" si="8">Q27-R27</f>
        <v>297.14010000000053</v>
      </c>
      <c r="T27" s="91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3">
      <c r="A28" s="92" t="s">
        <v>40</v>
      </c>
      <c r="B28" s="93" t="s">
        <v>44</v>
      </c>
      <c r="C28" s="83" t="s">
        <v>45</v>
      </c>
      <c r="D28" s="84" t="s">
        <v>43</v>
      </c>
      <c r="E28" s="85"/>
      <c r="F28" s="86"/>
      <c r="G28" s="87">
        <f t="shared" si="2"/>
        <v>0</v>
      </c>
      <c r="H28" s="85"/>
      <c r="I28" s="86"/>
      <c r="J28" s="87">
        <f t="shared" si="3"/>
        <v>0</v>
      </c>
      <c r="K28" s="88">
        <v>3</v>
      </c>
      <c r="L28" s="89">
        <v>7800</v>
      </c>
      <c r="M28" s="87">
        <f t="shared" si="4"/>
        <v>23400</v>
      </c>
      <c r="N28" s="88">
        <v>3</v>
      </c>
      <c r="O28" s="94">
        <v>7700.9533000000001</v>
      </c>
      <c r="P28" s="87">
        <f t="shared" si="5"/>
        <v>23102.859899999999</v>
      </c>
      <c r="Q28" s="87">
        <f t="shared" si="6"/>
        <v>23400</v>
      </c>
      <c r="R28" s="87">
        <f t="shared" si="7"/>
        <v>23102.859899999999</v>
      </c>
      <c r="S28" s="87">
        <f t="shared" si="8"/>
        <v>297.14010000000053</v>
      </c>
      <c r="T28" s="91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3">
      <c r="A29" s="95" t="s">
        <v>40</v>
      </c>
      <c r="B29" s="96" t="s">
        <v>46</v>
      </c>
      <c r="C29" s="83" t="s">
        <v>47</v>
      </c>
      <c r="D29" s="97" t="s">
        <v>43</v>
      </c>
      <c r="E29" s="98"/>
      <c r="F29" s="99"/>
      <c r="G29" s="100">
        <f t="shared" si="2"/>
        <v>0</v>
      </c>
      <c r="H29" s="98"/>
      <c r="I29" s="99"/>
      <c r="J29" s="100">
        <f t="shared" si="3"/>
        <v>0</v>
      </c>
      <c r="K29" s="101">
        <v>3</v>
      </c>
      <c r="L29" s="102">
        <v>7800</v>
      </c>
      <c r="M29" s="100">
        <f t="shared" si="4"/>
        <v>23400</v>
      </c>
      <c r="N29" s="101">
        <v>3</v>
      </c>
      <c r="O29" s="94">
        <v>7700.9533000000001</v>
      </c>
      <c r="P29" s="100">
        <f t="shared" si="5"/>
        <v>23102.859899999999</v>
      </c>
      <c r="Q29" s="100">
        <f t="shared" si="6"/>
        <v>23400</v>
      </c>
      <c r="R29" s="100">
        <f t="shared" si="7"/>
        <v>23102.859899999999</v>
      </c>
      <c r="S29" s="100">
        <f t="shared" si="8"/>
        <v>297.14010000000053</v>
      </c>
      <c r="T29" s="10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3">
      <c r="A30" s="74" t="s">
        <v>37</v>
      </c>
      <c r="B30" s="75" t="s">
        <v>48</v>
      </c>
      <c r="C30" s="74" t="s">
        <v>49</v>
      </c>
      <c r="D30" s="76"/>
      <c r="E30" s="77"/>
      <c r="F30" s="78"/>
      <c r="G30" s="79"/>
      <c r="H30" s="77"/>
      <c r="I30" s="78"/>
      <c r="J30" s="79"/>
      <c r="K30" s="77"/>
      <c r="L30" s="78"/>
      <c r="M30" s="79">
        <f>SUM(M31:M33)</f>
        <v>0</v>
      </c>
      <c r="N30" s="77"/>
      <c r="O30" s="78"/>
      <c r="P30" s="79">
        <f t="shared" ref="P30:S30" si="9">SUM(P31:P33)</f>
        <v>0</v>
      </c>
      <c r="Q30" s="79">
        <f t="shared" si="9"/>
        <v>0</v>
      </c>
      <c r="R30" s="79">
        <f t="shared" si="9"/>
        <v>0</v>
      </c>
      <c r="S30" s="79">
        <f t="shared" si="9"/>
        <v>0</v>
      </c>
      <c r="T30" s="80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30" customHeight="1" x14ac:dyDescent="0.3">
      <c r="A31" s="81" t="s">
        <v>40</v>
      </c>
      <c r="B31" s="82" t="s">
        <v>50</v>
      </c>
      <c r="C31" s="104" t="s">
        <v>51</v>
      </c>
      <c r="D31" s="84"/>
      <c r="E31" s="229" t="s">
        <v>52</v>
      </c>
      <c r="F31" s="206"/>
      <c r="G31" s="230"/>
      <c r="H31" s="229" t="s">
        <v>52</v>
      </c>
      <c r="I31" s="206"/>
      <c r="J31" s="230"/>
      <c r="K31" s="85"/>
      <c r="L31" s="86"/>
      <c r="M31" s="87">
        <f t="shared" ref="M31:M33" si="10">K31*L31</f>
        <v>0</v>
      </c>
      <c r="N31" s="85"/>
      <c r="O31" s="86"/>
      <c r="P31" s="87">
        <f t="shared" ref="P31:P33" si="11">N31*O31</f>
        <v>0</v>
      </c>
      <c r="Q31" s="87">
        <f t="shared" ref="Q31:Q33" si="12">G31+M31</f>
        <v>0</v>
      </c>
      <c r="R31" s="87">
        <f t="shared" ref="R31:R33" si="13">J31+P31</f>
        <v>0</v>
      </c>
      <c r="S31" s="87">
        <f t="shared" ref="S31:S33" si="14">Q31-R31</f>
        <v>0</v>
      </c>
      <c r="T31" s="91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30" customHeight="1" x14ac:dyDescent="0.3">
      <c r="A32" s="92" t="s">
        <v>40</v>
      </c>
      <c r="B32" s="93" t="s">
        <v>53</v>
      </c>
      <c r="C32" s="104" t="s">
        <v>51</v>
      </c>
      <c r="D32" s="84"/>
      <c r="E32" s="231"/>
      <c r="F32" s="206"/>
      <c r="G32" s="230"/>
      <c r="H32" s="231"/>
      <c r="I32" s="206"/>
      <c r="J32" s="230"/>
      <c r="K32" s="85"/>
      <c r="L32" s="86"/>
      <c r="M32" s="87">
        <f t="shared" si="10"/>
        <v>0</v>
      </c>
      <c r="N32" s="85"/>
      <c r="O32" s="86"/>
      <c r="P32" s="87">
        <f t="shared" si="11"/>
        <v>0</v>
      </c>
      <c r="Q32" s="87">
        <f t="shared" si="12"/>
        <v>0</v>
      </c>
      <c r="R32" s="87">
        <f t="shared" si="13"/>
        <v>0</v>
      </c>
      <c r="S32" s="87">
        <f t="shared" si="14"/>
        <v>0</v>
      </c>
      <c r="T32" s="91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30" customHeight="1" x14ac:dyDescent="0.3">
      <c r="A33" s="95" t="s">
        <v>40</v>
      </c>
      <c r="B33" s="96" t="s">
        <v>54</v>
      </c>
      <c r="C33" s="105" t="s">
        <v>51</v>
      </c>
      <c r="D33" s="97"/>
      <c r="E33" s="231"/>
      <c r="F33" s="206"/>
      <c r="G33" s="230"/>
      <c r="H33" s="231"/>
      <c r="I33" s="206"/>
      <c r="J33" s="230"/>
      <c r="K33" s="98"/>
      <c r="L33" s="99"/>
      <c r="M33" s="100">
        <f t="shared" si="10"/>
        <v>0</v>
      </c>
      <c r="N33" s="98"/>
      <c r="O33" s="99"/>
      <c r="P33" s="100">
        <f t="shared" si="11"/>
        <v>0</v>
      </c>
      <c r="Q33" s="100">
        <f t="shared" si="12"/>
        <v>0</v>
      </c>
      <c r="R33" s="100">
        <f t="shared" si="13"/>
        <v>0</v>
      </c>
      <c r="S33" s="100">
        <f t="shared" si="14"/>
        <v>0</v>
      </c>
      <c r="T33" s="103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30" customHeight="1" x14ac:dyDescent="0.3">
      <c r="A34" s="74" t="s">
        <v>37</v>
      </c>
      <c r="B34" s="75" t="s">
        <v>55</v>
      </c>
      <c r="C34" s="74" t="s">
        <v>56</v>
      </c>
      <c r="D34" s="76"/>
      <c r="E34" s="77"/>
      <c r="F34" s="78"/>
      <c r="G34" s="79"/>
      <c r="H34" s="77"/>
      <c r="I34" s="78"/>
      <c r="J34" s="79"/>
      <c r="K34" s="77"/>
      <c r="L34" s="78"/>
      <c r="M34" s="79">
        <f>SUM(M35:M37)</f>
        <v>18000</v>
      </c>
      <c r="N34" s="77"/>
      <c r="O34" s="78"/>
      <c r="P34" s="79">
        <f t="shared" ref="P34:S34" si="15">SUM(P35:P37)</f>
        <v>18000</v>
      </c>
      <c r="Q34" s="79">
        <f t="shared" si="15"/>
        <v>18000</v>
      </c>
      <c r="R34" s="79">
        <f t="shared" si="15"/>
        <v>18000</v>
      </c>
      <c r="S34" s="79">
        <f t="shared" si="15"/>
        <v>0</v>
      </c>
      <c r="T34" s="80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30" customHeight="1" x14ac:dyDescent="0.3">
      <c r="A35" s="81" t="s">
        <v>40</v>
      </c>
      <c r="B35" s="82" t="s">
        <v>57</v>
      </c>
      <c r="C35" s="106" t="s">
        <v>58</v>
      </c>
      <c r="D35" s="84"/>
      <c r="E35" s="229" t="s">
        <v>52</v>
      </c>
      <c r="F35" s="206"/>
      <c r="G35" s="230"/>
      <c r="H35" s="229" t="s">
        <v>52</v>
      </c>
      <c r="I35" s="206"/>
      <c r="J35" s="230"/>
      <c r="K35" s="88">
        <v>3</v>
      </c>
      <c r="L35" s="89">
        <v>6000</v>
      </c>
      <c r="M35" s="87">
        <f t="shared" ref="M35:M37" si="16">K35*L35</f>
        <v>18000</v>
      </c>
      <c r="N35" s="88">
        <v>3</v>
      </c>
      <c r="O35" s="89">
        <v>6000</v>
      </c>
      <c r="P35" s="87">
        <f t="shared" ref="P35:P37" si="17">N35*O35</f>
        <v>18000</v>
      </c>
      <c r="Q35" s="87">
        <f t="shared" ref="Q35:Q37" si="18">G35+M35</f>
        <v>18000</v>
      </c>
      <c r="R35" s="87">
        <f t="shared" ref="R35:R37" si="19">J35+P35</f>
        <v>18000</v>
      </c>
      <c r="S35" s="87">
        <f t="shared" ref="S35:S37" si="20">Q35-R35</f>
        <v>0</v>
      </c>
      <c r="T35" s="91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30" customHeight="1" x14ac:dyDescent="0.3">
      <c r="A36" s="92" t="s">
        <v>40</v>
      </c>
      <c r="B36" s="93" t="s">
        <v>59</v>
      </c>
      <c r="C36" s="104" t="s">
        <v>51</v>
      </c>
      <c r="D36" s="84"/>
      <c r="E36" s="231"/>
      <c r="F36" s="206"/>
      <c r="G36" s="230"/>
      <c r="H36" s="231"/>
      <c r="I36" s="206"/>
      <c r="J36" s="230"/>
      <c r="K36" s="85"/>
      <c r="L36" s="86"/>
      <c r="M36" s="87">
        <f t="shared" si="16"/>
        <v>0</v>
      </c>
      <c r="N36" s="85"/>
      <c r="O36" s="86"/>
      <c r="P36" s="87">
        <f t="shared" si="17"/>
        <v>0</v>
      </c>
      <c r="Q36" s="87">
        <f t="shared" si="18"/>
        <v>0</v>
      </c>
      <c r="R36" s="87">
        <f t="shared" si="19"/>
        <v>0</v>
      </c>
      <c r="S36" s="87">
        <f t="shared" si="20"/>
        <v>0</v>
      </c>
      <c r="T36" s="91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30" customHeight="1" x14ac:dyDescent="0.3">
      <c r="A37" s="95" t="s">
        <v>40</v>
      </c>
      <c r="B37" s="96" t="s">
        <v>60</v>
      </c>
      <c r="C37" s="105" t="s">
        <v>51</v>
      </c>
      <c r="D37" s="97"/>
      <c r="E37" s="232"/>
      <c r="F37" s="233"/>
      <c r="G37" s="234"/>
      <c r="H37" s="232"/>
      <c r="I37" s="233"/>
      <c r="J37" s="234"/>
      <c r="K37" s="98"/>
      <c r="L37" s="99"/>
      <c r="M37" s="100">
        <f t="shared" si="16"/>
        <v>0</v>
      </c>
      <c r="N37" s="98"/>
      <c r="O37" s="99"/>
      <c r="P37" s="100">
        <f t="shared" si="17"/>
        <v>0</v>
      </c>
      <c r="Q37" s="87">
        <f t="shared" si="18"/>
        <v>0</v>
      </c>
      <c r="R37" s="87">
        <f t="shared" si="19"/>
        <v>0</v>
      </c>
      <c r="S37" s="87">
        <f t="shared" si="20"/>
        <v>0</v>
      </c>
      <c r="T37" s="103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30" customHeight="1" x14ac:dyDescent="0.3">
      <c r="A38" s="107" t="s">
        <v>61</v>
      </c>
      <c r="B38" s="108"/>
      <c r="C38" s="109"/>
      <c r="D38" s="110"/>
      <c r="E38" s="111"/>
      <c r="F38" s="112"/>
      <c r="G38" s="113">
        <f>G26+G30+G34</f>
        <v>0</v>
      </c>
      <c r="H38" s="111"/>
      <c r="I38" s="112"/>
      <c r="J38" s="113">
        <f>J26+J30+J34</f>
        <v>0</v>
      </c>
      <c r="K38" s="111"/>
      <c r="L38" s="112"/>
      <c r="M38" s="113">
        <f>M26+M30+M34</f>
        <v>88200</v>
      </c>
      <c r="N38" s="111"/>
      <c r="O38" s="112"/>
      <c r="P38" s="113">
        <f t="shared" ref="P38:S38" si="21">P26+P30+P34</f>
        <v>87308.579700000002</v>
      </c>
      <c r="Q38" s="113">
        <f t="shared" si="21"/>
        <v>88200</v>
      </c>
      <c r="R38" s="113">
        <f t="shared" si="21"/>
        <v>87308.579700000002</v>
      </c>
      <c r="S38" s="113">
        <f t="shared" si="21"/>
        <v>891.42030000000159</v>
      </c>
      <c r="T38" s="114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30" customHeight="1" x14ac:dyDescent="0.3">
      <c r="A39" s="74" t="s">
        <v>29</v>
      </c>
      <c r="B39" s="75" t="s">
        <v>62</v>
      </c>
      <c r="C39" s="74" t="s">
        <v>63</v>
      </c>
      <c r="D39" s="76"/>
      <c r="E39" s="77"/>
      <c r="F39" s="78"/>
      <c r="G39" s="115"/>
      <c r="H39" s="77"/>
      <c r="I39" s="78"/>
      <c r="J39" s="115"/>
      <c r="K39" s="77"/>
      <c r="L39" s="78"/>
      <c r="M39" s="115"/>
      <c r="N39" s="77"/>
      <c r="O39" s="78"/>
      <c r="P39" s="115"/>
      <c r="Q39" s="115"/>
      <c r="R39" s="115"/>
      <c r="S39" s="115"/>
      <c r="T39" s="80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</row>
    <row r="40" spans="1:38" ht="30" customHeight="1" x14ac:dyDescent="0.3">
      <c r="A40" s="81" t="s">
        <v>40</v>
      </c>
      <c r="B40" s="116" t="s">
        <v>64</v>
      </c>
      <c r="C40" s="104" t="s">
        <v>65</v>
      </c>
      <c r="D40" s="84"/>
      <c r="E40" s="85"/>
      <c r="F40" s="117">
        <v>0.22</v>
      </c>
      <c r="G40" s="87">
        <f t="shared" ref="G40:G41" si="22">E40*F40</f>
        <v>0</v>
      </c>
      <c r="H40" s="85"/>
      <c r="I40" s="117">
        <v>0.22</v>
      </c>
      <c r="J40" s="87">
        <f t="shared" ref="J40:J41" si="23">H40*I40</f>
        <v>0</v>
      </c>
      <c r="K40" s="85">
        <f>M26</f>
        <v>70200</v>
      </c>
      <c r="L40" s="117">
        <v>0.22</v>
      </c>
      <c r="M40" s="87">
        <f t="shared" ref="M40:M41" si="24">K40*L40</f>
        <v>15444</v>
      </c>
      <c r="N40" s="85">
        <f>P26</f>
        <v>69308.579700000002</v>
      </c>
      <c r="O40" s="117">
        <v>0.22</v>
      </c>
      <c r="P40" s="87">
        <f t="shared" ref="P40:P41" si="25">N40*O40</f>
        <v>15247.887534000001</v>
      </c>
      <c r="Q40" s="87">
        <f t="shared" ref="Q40:Q41" si="26">G40+M40</f>
        <v>15444</v>
      </c>
      <c r="R40" s="87">
        <f t="shared" ref="R40:R41" si="27">J40+P40</f>
        <v>15247.887534000001</v>
      </c>
      <c r="S40" s="87">
        <f t="shared" ref="S40:S41" si="28">Q40-R40</f>
        <v>196.11246599999868</v>
      </c>
      <c r="T40" s="91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3">
      <c r="A41" s="92" t="s">
        <v>40</v>
      </c>
      <c r="B41" s="93" t="s">
        <v>66</v>
      </c>
      <c r="C41" s="104" t="s">
        <v>49</v>
      </c>
      <c r="D41" s="84"/>
      <c r="E41" s="85"/>
      <c r="F41" s="117">
        <v>0.22</v>
      </c>
      <c r="G41" s="87">
        <f t="shared" si="22"/>
        <v>0</v>
      </c>
      <c r="H41" s="85"/>
      <c r="I41" s="117">
        <v>0.22</v>
      </c>
      <c r="J41" s="87">
        <f t="shared" si="23"/>
        <v>0</v>
      </c>
      <c r="K41" s="85"/>
      <c r="L41" s="117">
        <v>0.22</v>
      </c>
      <c r="M41" s="87">
        <f t="shared" si="24"/>
        <v>0</v>
      </c>
      <c r="N41" s="85"/>
      <c r="O41" s="117">
        <v>0.22</v>
      </c>
      <c r="P41" s="87">
        <f t="shared" si="25"/>
        <v>0</v>
      </c>
      <c r="Q41" s="87">
        <f t="shared" si="26"/>
        <v>0</v>
      </c>
      <c r="R41" s="87">
        <f t="shared" si="27"/>
        <v>0</v>
      </c>
      <c r="S41" s="87">
        <f t="shared" si="28"/>
        <v>0</v>
      </c>
      <c r="T41" s="9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3">
      <c r="A42" s="107" t="s">
        <v>67</v>
      </c>
      <c r="B42" s="108"/>
      <c r="C42" s="109"/>
      <c r="D42" s="110"/>
      <c r="E42" s="111"/>
      <c r="F42" s="112"/>
      <c r="G42" s="113">
        <f>SUM(G40:G41)</f>
        <v>0</v>
      </c>
      <c r="H42" s="111"/>
      <c r="I42" s="112"/>
      <c r="J42" s="113">
        <f>SUM(J40:J41)</f>
        <v>0</v>
      </c>
      <c r="K42" s="111"/>
      <c r="L42" s="112"/>
      <c r="M42" s="113">
        <f>SUM(M40:M41)</f>
        <v>15444</v>
      </c>
      <c r="N42" s="111"/>
      <c r="O42" s="112"/>
      <c r="P42" s="113">
        <f t="shared" ref="P42:S42" si="29">SUM(P40:P41)</f>
        <v>15247.887534000001</v>
      </c>
      <c r="Q42" s="113">
        <f t="shared" si="29"/>
        <v>15444</v>
      </c>
      <c r="R42" s="113">
        <f t="shared" si="29"/>
        <v>15247.887534000001</v>
      </c>
      <c r="S42" s="113">
        <f t="shared" si="29"/>
        <v>196.11246599999868</v>
      </c>
      <c r="T42" s="114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30" customHeight="1" x14ac:dyDescent="0.3">
      <c r="A43" s="74" t="s">
        <v>29</v>
      </c>
      <c r="B43" s="75" t="s">
        <v>68</v>
      </c>
      <c r="C43" s="74" t="s">
        <v>69</v>
      </c>
      <c r="D43" s="76"/>
      <c r="E43" s="77"/>
      <c r="F43" s="78"/>
      <c r="G43" s="115"/>
      <c r="H43" s="77"/>
      <c r="I43" s="78"/>
      <c r="J43" s="115"/>
      <c r="K43" s="77"/>
      <c r="L43" s="78"/>
      <c r="M43" s="115"/>
      <c r="N43" s="77"/>
      <c r="O43" s="78"/>
      <c r="P43" s="115"/>
      <c r="Q43" s="115"/>
      <c r="R43" s="115"/>
      <c r="S43" s="115"/>
      <c r="T43" s="80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</row>
    <row r="44" spans="1:38" ht="30" customHeight="1" x14ac:dyDescent="0.3">
      <c r="A44" s="81" t="s">
        <v>40</v>
      </c>
      <c r="B44" s="116" t="s">
        <v>70</v>
      </c>
      <c r="C44" s="118" t="s">
        <v>71</v>
      </c>
      <c r="D44" s="84" t="s">
        <v>43</v>
      </c>
      <c r="E44" s="85"/>
      <c r="F44" s="86"/>
      <c r="G44" s="87">
        <f t="shared" ref="G44:G46" si="30">E44*F44</f>
        <v>0</v>
      </c>
      <c r="H44" s="85"/>
      <c r="I44" s="86"/>
      <c r="J44" s="87">
        <f t="shared" ref="J44:J46" si="31">H44*I44</f>
        <v>0</v>
      </c>
      <c r="K44" s="85"/>
      <c r="L44" s="86"/>
      <c r="M44" s="87">
        <f t="shared" ref="M44:M46" si="32">K44*L44</f>
        <v>0</v>
      </c>
      <c r="N44" s="85"/>
      <c r="O44" s="86"/>
      <c r="P44" s="87">
        <f t="shared" ref="P44:P46" si="33">N44*O44</f>
        <v>0</v>
      </c>
      <c r="Q44" s="87">
        <f t="shared" ref="Q44:Q46" si="34">G44+M44</f>
        <v>0</v>
      </c>
      <c r="R44" s="87">
        <f t="shared" ref="R44:R46" si="35">J44+P44</f>
        <v>0</v>
      </c>
      <c r="S44" s="87">
        <f t="shared" ref="S44:S46" si="36">Q44-R44</f>
        <v>0</v>
      </c>
      <c r="T44" s="91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3">
      <c r="A45" s="92" t="s">
        <v>40</v>
      </c>
      <c r="B45" s="93" t="s">
        <v>72</v>
      </c>
      <c r="C45" s="118" t="s">
        <v>71</v>
      </c>
      <c r="D45" s="84" t="s">
        <v>43</v>
      </c>
      <c r="E45" s="85"/>
      <c r="F45" s="86"/>
      <c r="G45" s="87">
        <f t="shared" si="30"/>
        <v>0</v>
      </c>
      <c r="H45" s="85"/>
      <c r="I45" s="86"/>
      <c r="J45" s="87">
        <f t="shared" si="31"/>
        <v>0</v>
      </c>
      <c r="K45" s="85"/>
      <c r="L45" s="86"/>
      <c r="M45" s="87">
        <f t="shared" si="32"/>
        <v>0</v>
      </c>
      <c r="N45" s="85"/>
      <c r="O45" s="86"/>
      <c r="P45" s="87">
        <f t="shared" si="33"/>
        <v>0</v>
      </c>
      <c r="Q45" s="87">
        <f t="shared" si="34"/>
        <v>0</v>
      </c>
      <c r="R45" s="87">
        <f t="shared" si="35"/>
        <v>0</v>
      </c>
      <c r="S45" s="87">
        <f t="shared" si="36"/>
        <v>0</v>
      </c>
      <c r="T45" s="91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3">
      <c r="A46" s="95" t="s">
        <v>40</v>
      </c>
      <c r="B46" s="96" t="s">
        <v>73</v>
      </c>
      <c r="C46" s="118" t="s">
        <v>71</v>
      </c>
      <c r="D46" s="97" t="s">
        <v>43</v>
      </c>
      <c r="E46" s="98"/>
      <c r="F46" s="99"/>
      <c r="G46" s="100">
        <f t="shared" si="30"/>
        <v>0</v>
      </c>
      <c r="H46" s="98"/>
      <c r="I46" s="99"/>
      <c r="J46" s="100">
        <f t="shared" si="31"/>
        <v>0</v>
      </c>
      <c r="K46" s="98"/>
      <c r="L46" s="99"/>
      <c r="M46" s="100">
        <f t="shared" si="32"/>
        <v>0</v>
      </c>
      <c r="N46" s="98"/>
      <c r="O46" s="99"/>
      <c r="P46" s="100">
        <f t="shared" si="33"/>
        <v>0</v>
      </c>
      <c r="Q46" s="87">
        <f t="shared" si="34"/>
        <v>0</v>
      </c>
      <c r="R46" s="87">
        <f t="shared" si="35"/>
        <v>0</v>
      </c>
      <c r="S46" s="87">
        <f t="shared" si="36"/>
        <v>0</v>
      </c>
      <c r="T46" s="10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3">
      <c r="A47" s="107" t="s">
        <v>74</v>
      </c>
      <c r="B47" s="108"/>
      <c r="C47" s="109"/>
      <c r="D47" s="110"/>
      <c r="E47" s="111"/>
      <c r="F47" s="112"/>
      <c r="G47" s="113">
        <f>SUM(G44:G46)</f>
        <v>0</v>
      </c>
      <c r="H47" s="111"/>
      <c r="I47" s="112"/>
      <c r="J47" s="113">
        <f>SUM(J44:J46)</f>
        <v>0</v>
      </c>
      <c r="K47" s="111"/>
      <c r="L47" s="112"/>
      <c r="M47" s="113">
        <f>SUM(M44:M46)</f>
        <v>0</v>
      </c>
      <c r="N47" s="111"/>
      <c r="O47" s="112"/>
      <c r="P47" s="113">
        <f t="shared" ref="P47:S47" si="37">SUM(P44:P46)</f>
        <v>0</v>
      </c>
      <c r="Q47" s="113">
        <f t="shared" si="37"/>
        <v>0</v>
      </c>
      <c r="R47" s="113">
        <f t="shared" si="37"/>
        <v>0</v>
      </c>
      <c r="S47" s="113">
        <f t="shared" si="37"/>
        <v>0</v>
      </c>
      <c r="T47" s="114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39" x14ac:dyDescent="0.3">
      <c r="A48" s="74" t="s">
        <v>29</v>
      </c>
      <c r="B48" s="75" t="s">
        <v>75</v>
      </c>
      <c r="C48" s="119" t="s">
        <v>76</v>
      </c>
      <c r="D48" s="76"/>
      <c r="E48" s="77"/>
      <c r="F48" s="78"/>
      <c r="G48" s="115"/>
      <c r="H48" s="77"/>
      <c r="I48" s="78"/>
      <c r="J48" s="115"/>
      <c r="K48" s="77"/>
      <c r="L48" s="78"/>
      <c r="M48" s="115"/>
      <c r="N48" s="77"/>
      <c r="O48" s="78"/>
      <c r="P48" s="115"/>
      <c r="Q48" s="115"/>
      <c r="R48" s="115"/>
      <c r="S48" s="115"/>
      <c r="T48" s="80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</row>
    <row r="49" spans="1:38" ht="30" customHeight="1" x14ac:dyDescent="0.3">
      <c r="A49" s="81" t="s">
        <v>40</v>
      </c>
      <c r="B49" s="116" t="s">
        <v>77</v>
      </c>
      <c r="C49" s="118" t="s">
        <v>78</v>
      </c>
      <c r="D49" s="84" t="s">
        <v>43</v>
      </c>
      <c r="E49" s="85"/>
      <c r="F49" s="86"/>
      <c r="G49" s="87">
        <f t="shared" ref="G49:G52" si="38">E49*F49</f>
        <v>0</v>
      </c>
      <c r="H49" s="85"/>
      <c r="I49" s="86"/>
      <c r="J49" s="87">
        <f t="shared" ref="J49:J52" si="39">H49*I49</f>
        <v>0</v>
      </c>
      <c r="K49" s="85"/>
      <c r="L49" s="86"/>
      <c r="M49" s="87">
        <f t="shared" ref="M49:M52" si="40">K49*L49</f>
        <v>0</v>
      </c>
      <c r="N49" s="85"/>
      <c r="O49" s="86"/>
      <c r="P49" s="87">
        <f t="shared" ref="P49:P52" si="41">N49*O49</f>
        <v>0</v>
      </c>
      <c r="Q49" s="87">
        <f t="shared" ref="Q49:Q52" si="42">G49+M49</f>
        <v>0</v>
      </c>
      <c r="R49" s="87">
        <f t="shared" ref="R49:R52" si="43">J49+P49</f>
        <v>0</v>
      </c>
      <c r="S49" s="87">
        <f t="shared" ref="S49:S52" si="44">Q49-R49</f>
        <v>0</v>
      </c>
      <c r="T49" s="91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3">
      <c r="A50" s="92" t="s">
        <v>40</v>
      </c>
      <c r="B50" s="96" t="s">
        <v>79</v>
      </c>
      <c r="C50" s="118" t="s">
        <v>80</v>
      </c>
      <c r="D50" s="84" t="s">
        <v>43</v>
      </c>
      <c r="E50" s="85"/>
      <c r="F50" s="86"/>
      <c r="G50" s="87">
        <f t="shared" si="38"/>
        <v>0</v>
      </c>
      <c r="H50" s="85"/>
      <c r="I50" s="86"/>
      <c r="J50" s="87">
        <f t="shared" si="39"/>
        <v>0</v>
      </c>
      <c r="K50" s="85"/>
      <c r="L50" s="86"/>
      <c r="M50" s="87">
        <f t="shared" si="40"/>
        <v>0</v>
      </c>
      <c r="N50" s="85"/>
      <c r="O50" s="86"/>
      <c r="P50" s="87">
        <f t="shared" si="41"/>
        <v>0</v>
      </c>
      <c r="Q50" s="87">
        <f t="shared" si="42"/>
        <v>0</v>
      </c>
      <c r="R50" s="87">
        <f t="shared" si="43"/>
        <v>0</v>
      </c>
      <c r="S50" s="87">
        <f t="shared" si="44"/>
        <v>0</v>
      </c>
      <c r="T50" s="91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3">
      <c r="A51" s="92" t="s">
        <v>40</v>
      </c>
      <c r="B51" s="93" t="s">
        <v>81</v>
      </c>
      <c r="C51" s="120" t="s">
        <v>82</v>
      </c>
      <c r="D51" s="84" t="s">
        <v>43</v>
      </c>
      <c r="E51" s="85"/>
      <c r="F51" s="86"/>
      <c r="G51" s="87">
        <f t="shared" si="38"/>
        <v>0</v>
      </c>
      <c r="H51" s="85"/>
      <c r="I51" s="86"/>
      <c r="J51" s="87">
        <f t="shared" si="39"/>
        <v>0</v>
      </c>
      <c r="K51" s="85"/>
      <c r="L51" s="86"/>
      <c r="M51" s="87">
        <f t="shared" si="40"/>
        <v>0</v>
      </c>
      <c r="N51" s="85"/>
      <c r="O51" s="86"/>
      <c r="P51" s="87">
        <f t="shared" si="41"/>
        <v>0</v>
      </c>
      <c r="Q51" s="87">
        <f t="shared" si="42"/>
        <v>0</v>
      </c>
      <c r="R51" s="87">
        <f t="shared" si="43"/>
        <v>0</v>
      </c>
      <c r="S51" s="87">
        <f t="shared" si="44"/>
        <v>0</v>
      </c>
      <c r="T51" s="91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50" x14ac:dyDescent="0.3">
      <c r="A52" s="95" t="s">
        <v>40</v>
      </c>
      <c r="B52" s="93" t="s">
        <v>83</v>
      </c>
      <c r="C52" s="121" t="s">
        <v>84</v>
      </c>
      <c r="D52" s="97" t="s">
        <v>43</v>
      </c>
      <c r="E52" s="98"/>
      <c r="F52" s="99"/>
      <c r="G52" s="100">
        <f t="shared" si="38"/>
        <v>0</v>
      </c>
      <c r="H52" s="98"/>
      <c r="I52" s="99"/>
      <c r="J52" s="100">
        <f t="shared" si="39"/>
        <v>0</v>
      </c>
      <c r="K52" s="98"/>
      <c r="L52" s="99"/>
      <c r="M52" s="100">
        <f t="shared" si="40"/>
        <v>0</v>
      </c>
      <c r="N52" s="98"/>
      <c r="O52" s="99"/>
      <c r="P52" s="100">
        <f t="shared" si="41"/>
        <v>0</v>
      </c>
      <c r="Q52" s="87">
        <f t="shared" si="42"/>
        <v>0</v>
      </c>
      <c r="R52" s="87">
        <f t="shared" si="43"/>
        <v>0</v>
      </c>
      <c r="S52" s="87">
        <f t="shared" si="44"/>
        <v>0</v>
      </c>
      <c r="T52" s="103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3">
      <c r="A53" s="122" t="s">
        <v>85</v>
      </c>
      <c r="B53" s="108"/>
      <c r="C53" s="109"/>
      <c r="D53" s="110"/>
      <c r="E53" s="111"/>
      <c r="F53" s="112"/>
      <c r="G53" s="113">
        <f>SUM(G49:G52)</f>
        <v>0</v>
      </c>
      <c r="H53" s="111"/>
      <c r="I53" s="112"/>
      <c r="J53" s="113">
        <f>SUM(J49:J52)</f>
        <v>0</v>
      </c>
      <c r="K53" s="111"/>
      <c r="L53" s="112"/>
      <c r="M53" s="113">
        <f>SUM(M49:M52)</f>
        <v>0</v>
      </c>
      <c r="N53" s="111"/>
      <c r="O53" s="112"/>
      <c r="P53" s="113">
        <f t="shared" ref="P53:S53" si="45">SUM(P49:P52)</f>
        <v>0</v>
      </c>
      <c r="Q53" s="113">
        <f t="shared" si="45"/>
        <v>0</v>
      </c>
      <c r="R53" s="113">
        <f t="shared" si="45"/>
        <v>0</v>
      </c>
      <c r="S53" s="113">
        <f t="shared" si="45"/>
        <v>0</v>
      </c>
      <c r="T53" s="114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30" customHeight="1" x14ac:dyDescent="0.3">
      <c r="A54" s="74" t="s">
        <v>29</v>
      </c>
      <c r="B54" s="75" t="s">
        <v>86</v>
      </c>
      <c r="C54" s="74" t="s">
        <v>87</v>
      </c>
      <c r="D54" s="76"/>
      <c r="E54" s="77"/>
      <c r="F54" s="78"/>
      <c r="G54" s="115"/>
      <c r="H54" s="77"/>
      <c r="I54" s="78"/>
      <c r="J54" s="115"/>
      <c r="K54" s="77"/>
      <c r="L54" s="78"/>
      <c r="M54" s="115"/>
      <c r="N54" s="77"/>
      <c r="O54" s="78"/>
      <c r="P54" s="115"/>
      <c r="Q54" s="115"/>
      <c r="R54" s="115"/>
      <c r="S54" s="115"/>
      <c r="T54" s="80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</row>
    <row r="55" spans="1:38" ht="30" customHeight="1" x14ac:dyDescent="0.3">
      <c r="A55" s="81" t="s">
        <v>40</v>
      </c>
      <c r="B55" s="116" t="s">
        <v>88</v>
      </c>
      <c r="C55" s="123" t="s">
        <v>89</v>
      </c>
      <c r="D55" s="84" t="s">
        <v>43</v>
      </c>
      <c r="E55" s="85"/>
      <c r="F55" s="86"/>
      <c r="G55" s="87">
        <f t="shared" ref="G55:G57" si="46">E55*F55</f>
        <v>0</v>
      </c>
      <c r="H55" s="85"/>
      <c r="I55" s="86"/>
      <c r="J55" s="87">
        <f t="shared" ref="J55:J57" si="47">H55*I55</f>
        <v>0</v>
      </c>
      <c r="K55" s="85"/>
      <c r="L55" s="86"/>
      <c r="M55" s="87">
        <f t="shared" ref="M55:M57" si="48">K55*L55</f>
        <v>0</v>
      </c>
      <c r="N55" s="85"/>
      <c r="O55" s="86"/>
      <c r="P55" s="87">
        <f t="shared" ref="P55:P57" si="49">N55*O55</f>
        <v>0</v>
      </c>
      <c r="Q55" s="87">
        <f t="shared" ref="Q55:Q57" si="50">G55+M55</f>
        <v>0</v>
      </c>
      <c r="R55" s="87">
        <f t="shared" ref="R55:R57" si="51">J55+P55</f>
        <v>0</v>
      </c>
      <c r="S55" s="87">
        <f t="shared" ref="S55:S57" si="52">Q55-R55</f>
        <v>0</v>
      </c>
      <c r="T55" s="91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3">
      <c r="A56" s="92" t="s">
        <v>40</v>
      </c>
      <c r="B56" s="93" t="s">
        <v>90</v>
      </c>
      <c r="C56" s="123" t="s">
        <v>91</v>
      </c>
      <c r="D56" s="84" t="s">
        <v>43</v>
      </c>
      <c r="E56" s="85"/>
      <c r="F56" s="86"/>
      <c r="G56" s="87">
        <f t="shared" si="46"/>
        <v>0</v>
      </c>
      <c r="H56" s="85"/>
      <c r="I56" s="86"/>
      <c r="J56" s="87">
        <f t="shared" si="47"/>
        <v>0</v>
      </c>
      <c r="K56" s="85"/>
      <c r="L56" s="86"/>
      <c r="M56" s="87">
        <f t="shared" si="48"/>
        <v>0</v>
      </c>
      <c r="N56" s="85"/>
      <c r="O56" s="86"/>
      <c r="P56" s="87">
        <f t="shared" si="49"/>
        <v>0</v>
      </c>
      <c r="Q56" s="87">
        <f t="shared" si="50"/>
        <v>0</v>
      </c>
      <c r="R56" s="87">
        <f t="shared" si="51"/>
        <v>0</v>
      </c>
      <c r="S56" s="87">
        <f t="shared" si="52"/>
        <v>0</v>
      </c>
      <c r="T56" s="91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3">
      <c r="A57" s="95" t="s">
        <v>40</v>
      </c>
      <c r="B57" s="96" t="s">
        <v>92</v>
      </c>
      <c r="C57" s="124" t="s">
        <v>93</v>
      </c>
      <c r="D57" s="97" t="s">
        <v>43</v>
      </c>
      <c r="E57" s="98"/>
      <c r="F57" s="99"/>
      <c r="G57" s="100">
        <f t="shared" si="46"/>
        <v>0</v>
      </c>
      <c r="H57" s="98"/>
      <c r="I57" s="99"/>
      <c r="J57" s="100">
        <f t="shared" si="47"/>
        <v>0</v>
      </c>
      <c r="K57" s="98"/>
      <c r="L57" s="99"/>
      <c r="M57" s="100">
        <f t="shared" si="48"/>
        <v>0</v>
      </c>
      <c r="N57" s="98"/>
      <c r="O57" s="99"/>
      <c r="P57" s="100">
        <f t="shared" si="49"/>
        <v>0</v>
      </c>
      <c r="Q57" s="87">
        <f t="shared" si="50"/>
        <v>0</v>
      </c>
      <c r="R57" s="87">
        <f t="shared" si="51"/>
        <v>0</v>
      </c>
      <c r="S57" s="87">
        <f t="shared" si="52"/>
        <v>0</v>
      </c>
      <c r="T57" s="103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3">
      <c r="A58" s="107" t="s">
        <v>94</v>
      </c>
      <c r="B58" s="108"/>
      <c r="C58" s="109"/>
      <c r="D58" s="110"/>
      <c r="E58" s="111"/>
      <c r="F58" s="112"/>
      <c r="G58" s="113">
        <f>SUM(G55:G57)</f>
        <v>0</v>
      </c>
      <c r="H58" s="111"/>
      <c r="I58" s="112"/>
      <c r="J58" s="113">
        <f>SUM(J55:J57)</f>
        <v>0</v>
      </c>
      <c r="K58" s="111"/>
      <c r="L58" s="112"/>
      <c r="M58" s="113">
        <f>SUM(M55:M57)</f>
        <v>0</v>
      </c>
      <c r="N58" s="111"/>
      <c r="O58" s="112"/>
      <c r="P58" s="113">
        <f t="shared" ref="P58:S58" si="53">SUM(P55:P57)</f>
        <v>0</v>
      </c>
      <c r="Q58" s="113">
        <f t="shared" si="53"/>
        <v>0</v>
      </c>
      <c r="R58" s="113">
        <f t="shared" si="53"/>
        <v>0</v>
      </c>
      <c r="S58" s="113">
        <f t="shared" si="53"/>
        <v>0</v>
      </c>
      <c r="T58" s="114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39" x14ac:dyDescent="0.3">
      <c r="A59" s="74" t="s">
        <v>29</v>
      </c>
      <c r="B59" s="75" t="s">
        <v>95</v>
      </c>
      <c r="C59" s="74" t="s">
        <v>96</v>
      </c>
      <c r="D59" s="76"/>
      <c r="E59" s="77"/>
      <c r="F59" s="78"/>
      <c r="G59" s="115"/>
      <c r="H59" s="77"/>
      <c r="I59" s="78"/>
      <c r="J59" s="115"/>
      <c r="K59" s="77"/>
      <c r="L59" s="78"/>
      <c r="M59" s="115"/>
      <c r="N59" s="77"/>
      <c r="O59" s="78"/>
      <c r="P59" s="115"/>
      <c r="Q59" s="115"/>
      <c r="R59" s="115"/>
      <c r="S59" s="115"/>
      <c r="T59" s="80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</row>
    <row r="60" spans="1:38" ht="37.5" x14ac:dyDescent="0.3">
      <c r="A60" s="81" t="s">
        <v>40</v>
      </c>
      <c r="B60" s="116" t="s">
        <v>97</v>
      </c>
      <c r="C60" s="125" t="s">
        <v>98</v>
      </c>
      <c r="D60" s="84" t="s">
        <v>99</v>
      </c>
      <c r="E60" s="85"/>
      <c r="F60" s="86"/>
      <c r="G60" s="87">
        <f t="shared" ref="G60:G62" si="54">E60*F60</f>
        <v>0</v>
      </c>
      <c r="H60" s="85"/>
      <c r="I60" s="86"/>
      <c r="J60" s="87">
        <f t="shared" ref="J60:J62" si="55">H60*I60</f>
        <v>0</v>
      </c>
      <c r="K60" s="88">
        <v>1</v>
      </c>
      <c r="L60" s="89">
        <v>5980</v>
      </c>
      <c r="M60" s="87">
        <f t="shared" ref="M60:M62" si="56">K60*L60</f>
        <v>5980</v>
      </c>
      <c r="N60" s="88">
        <v>2</v>
      </c>
      <c r="O60" s="89">
        <v>5480</v>
      </c>
      <c r="P60" s="87">
        <f t="shared" ref="P60:P62" si="57">N60*O60</f>
        <v>10960</v>
      </c>
      <c r="Q60" s="87">
        <f t="shared" ref="Q60:Q62" si="58">G60+M60</f>
        <v>5980</v>
      </c>
      <c r="R60" s="87">
        <f t="shared" ref="R60:R62" si="59">J60+P60</f>
        <v>10960</v>
      </c>
      <c r="S60" s="87">
        <f t="shared" ref="S60:S62" si="60">Q60-R60</f>
        <v>-4980</v>
      </c>
      <c r="T60" s="91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3">
      <c r="A61" s="92" t="s">
        <v>40</v>
      </c>
      <c r="B61" s="93" t="s">
        <v>100</v>
      </c>
      <c r="C61" s="123" t="s">
        <v>101</v>
      </c>
      <c r="D61" s="84" t="s">
        <v>99</v>
      </c>
      <c r="E61" s="85"/>
      <c r="F61" s="86"/>
      <c r="G61" s="87">
        <f t="shared" si="54"/>
        <v>0</v>
      </c>
      <c r="H61" s="85"/>
      <c r="I61" s="86"/>
      <c r="J61" s="87">
        <f t="shared" si="55"/>
        <v>0</v>
      </c>
      <c r="K61" s="85"/>
      <c r="L61" s="86"/>
      <c r="M61" s="87">
        <f t="shared" si="56"/>
        <v>0</v>
      </c>
      <c r="N61" s="85"/>
      <c r="O61" s="86"/>
      <c r="P61" s="87">
        <f t="shared" si="57"/>
        <v>0</v>
      </c>
      <c r="Q61" s="87">
        <f t="shared" si="58"/>
        <v>0</v>
      </c>
      <c r="R61" s="87">
        <f t="shared" si="59"/>
        <v>0</v>
      </c>
      <c r="S61" s="87">
        <f t="shared" si="60"/>
        <v>0</v>
      </c>
      <c r="T61" s="91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3">
      <c r="A62" s="95" t="s">
        <v>40</v>
      </c>
      <c r="B62" s="96" t="s">
        <v>102</v>
      </c>
      <c r="C62" s="124" t="s">
        <v>101</v>
      </c>
      <c r="D62" s="97" t="s">
        <v>99</v>
      </c>
      <c r="E62" s="98"/>
      <c r="F62" s="99"/>
      <c r="G62" s="100">
        <f t="shared" si="54"/>
        <v>0</v>
      </c>
      <c r="H62" s="98"/>
      <c r="I62" s="99"/>
      <c r="J62" s="100">
        <f t="shared" si="55"/>
        <v>0</v>
      </c>
      <c r="K62" s="98"/>
      <c r="L62" s="99"/>
      <c r="M62" s="100">
        <f t="shared" si="56"/>
        <v>0</v>
      </c>
      <c r="N62" s="98"/>
      <c r="O62" s="99"/>
      <c r="P62" s="100">
        <f t="shared" si="57"/>
        <v>0</v>
      </c>
      <c r="Q62" s="87">
        <f t="shared" si="58"/>
        <v>0</v>
      </c>
      <c r="R62" s="87">
        <f t="shared" si="59"/>
        <v>0</v>
      </c>
      <c r="S62" s="87">
        <f t="shared" si="60"/>
        <v>0</v>
      </c>
      <c r="T62" s="10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3">
      <c r="A63" s="107" t="s">
        <v>103</v>
      </c>
      <c r="B63" s="108"/>
      <c r="C63" s="109"/>
      <c r="D63" s="110"/>
      <c r="E63" s="111"/>
      <c r="F63" s="112"/>
      <c r="G63" s="113">
        <f>SUM(G60:G62)</f>
        <v>0</v>
      </c>
      <c r="H63" s="111"/>
      <c r="I63" s="112"/>
      <c r="J63" s="113">
        <f>SUM(J60:J62)</f>
        <v>0</v>
      </c>
      <c r="K63" s="111"/>
      <c r="L63" s="112"/>
      <c r="M63" s="113">
        <f>SUM(M60:M62)</f>
        <v>5980</v>
      </c>
      <c r="N63" s="111"/>
      <c r="O63" s="112"/>
      <c r="P63" s="113">
        <f t="shared" ref="P63:S63" si="61">SUM(P60:P62)</f>
        <v>10960</v>
      </c>
      <c r="Q63" s="113">
        <f t="shared" si="61"/>
        <v>5980</v>
      </c>
      <c r="R63" s="113">
        <f t="shared" si="61"/>
        <v>10960</v>
      </c>
      <c r="S63" s="113">
        <f t="shared" si="61"/>
        <v>-4980</v>
      </c>
      <c r="T63" s="114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52" x14ac:dyDescent="0.3">
      <c r="A64" s="74" t="s">
        <v>29</v>
      </c>
      <c r="B64" s="75" t="s">
        <v>104</v>
      </c>
      <c r="C64" s="119" t="s">
        <v>105</v>
      </c>
      <c r="D64" s="76"/>
      <c r="E64" s="77"/>
      <c r="F64" s="78"/>
      <c r="G64" s="115"/>
      <c r="H64" s="77"/>
      <c r="I64" s="78"/>
      <c r="J64" s="115"/>
      <c r="K64" s="77"/>
      <c r="L64" s="78"/>
      <c r="M64" s="115"/>
      <c r="N64" s="77"/>
      <c r="O64" s="78"/>
      <c r="P64" s="115"/>
      <c r="Q64" s="115"/>
      <c r="R64" s="115"/>
      <c r="S64" s="115"/>
      <c r="T64" s="80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</row>
    <row r="65" spans="1:38" ht="30" customHeight="1" x14ac:dyDescent="0.3">
      <c r="A65" s="81" t="s">
        <v>40</v>
      </c>
      <c r="B65" s="116" t="s">
        <v>106</v>
      </c>
      <c r="C65" s="123" t="s">
        <v>107</v>
      </c>
      <c r="D65" s="84" t="s">
        <v>43</v>
      </c>
      <c r="E65" s="85"/>
      <c r="F65" s="86"/>
      <c r="G65" s="87">
        <f t="shared" ref="G65:G67" si="62">E65*F65</f>
        <v>0</v>
      </c>
      <c r="H65" s="85"/>
      <c r="I65" s="86"/>
      <c r="J65" s="87">
        <f t="shared" ref="J65:J67" si="63">H65*I65</f>
        <v>0</v>
      </c>
      <c r="K65" s="85"/>
      <c r="L65" s="86"/>
      <c r="M65" s="87">
        <f t="shared" ref="M65:M67" si="64">K65*L65</f>
        <v>0</v>
      </c>
      <c r="N65" s="85"/>
      <c r="O65" s="86"/>
      <c r="P65" s="87">
        <f t="shared" ref="P65:P67" si="65">N65*O65</f>
        <v>0</v>
      </c>
      <c r="Q65" s="87">
        <f t="shared" ref="Q65:Q67" si="66">G65+M65</f>
        <v>0</v>
      </c>
      <c r="R65" s="87">
        <f t="shared" ref="R65:R67" si="67">J65+P65</f>
        <v>0</v>
      </c>
      <c r="S65" s="87">
        <f t="shared" ref="S65:S67" si="68">Q65-R65</f>
        <v>0</v>
      </c>
      <c r="T65" s="91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3">
      <c r="A66" s="92" t="s">
        <v>40</v>
      </c>
      <c r="B66" s="93" t="s">
        <v>108</v>
      </c>
      <c r="C66" s="83" t="s">
        <v>109</v>
      </c>
      <c r="D66" s="84" t="s">
        <v>43</v>
      </c>
      <c r="E66" s="85"/>
      <c r="F66" s="86"/>
      <c r="G66" s="87">
        <f t="shared" si="62"/>
        <v>0</v>
      </c>
      <c r="H66" s="85"/>
      <c r="I66" s="86"/>
      <c r="J66" s="87">
        <f t="shared" si="63"/>
        <v>0</v>
      </c>
      <c r="K66" s="88">
        <v>3</v>
      </c>
      <c r="L66" s="89">
        <v>400</v>
      </c>
      <c r="M66" s="87">
        <f t="shared" si="64"/>
        <v>1200</v>
      </c>
      <c r="N66" s="85"/>
      <c r="O66" s="86"/>
      <c r="P66" s="87">
        <f t="shared" si="65"/>
        <v>0</v>
      </c>
      <c r="Q66" s="87">
        <f t="shared" si="66"/>
        <v>1200</v>
      </c>
      <c r="R66" s="87">
        <f t="shared" si="67"/>
        <v>0</v>
      </c>
      <c r="S66" s="87">
        <f t="shared" si="68"/>
        <v>1200</v>
      </c>
      <c r="T66" s="126" t="s">
        <v>110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3">
      <c r="A67" s="95" t="s">
        <v>40</v>
      </c>
      <c r="B67" s="96" t="s">
        <v>111</v>
      </c>
      <c r="C67" s="83" t="s">
        <v>112</v>
      </c>
      <c r="D67" s="97" t="s">
        <v>43</v>
      </c>
      <c r="E67" s="98"/>
      <c r="F67" s="99"/>
      <c r="G67" s="100">
        <f t="shared" si="62"/>
        <v>0</v>
      </c>
      <c r="H67" s="98"/>
      <c r="I67" s="99"/>
      <c r="J67" s="100">
        <f t="shared" si="63"/>
        <v>0</v>
      </c>
      <c r="K67" s="101">
        <v>3</v>
      </c>
      <c r="L67" s="102">
        <v>700</v>
      </c>
      <c r="M67" s="100">
        <f t="shared" si="64"/>
        <v>2100</v>
      </c>
      <c r="N67" s="98"/>
      <c r="O67" s="99"/>
      <c r="P67" s="100">
        <f t="shared" si="65"/>
        <v>0</v>
      </c>
      <c r="Q67" s="87">
        <f t="shared" si="66"/>
        <v>2100</v>
      </c>
      <c r="R67" s="87">
        <f t="shared" si="67"/>
        <v>0</v>
      </c>
      <c r="S67" s="87">
        <f t="shared" si="68"/>
        <v>2100</v>
      </c>
      <c r="T67" s="127" t="s">
        <v>110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3">
      <c r="A68" s="107" t="s">
        <v>113</v>
      </c>
      <c r="B68" s="108"/>
      <c r="C68" s="109"/>
      <c r="D68" s="110"/>
      <c r="E68" s="111"/>
      <c r="F68" s="112"/>
      <c r="G68" s="113">
        <f>SUM(G65:G67)</f>
        <v>0</v>
      </c>
      <c r="H68" s="111"/>
      <c r="I68" s="112"/>
      <c r="J68" s="113">
        <f>SUM(J65:J67)</f>
        <v>0</v>
      </c>
      <c r="K68" s="111"/>
      <c r="L68" s="112"/>
      <c r="M68" s="113">
        <f>SUM(M65:M67)</f>
        <v>3300</v>
      </c>
      <c r="N68" s="111"/>
      <c r="O68" s="112"/>
      <c r="P68" s="113">
        <f t="shared" ref="P68:S68" si="69">SUM(P65:P67)</f>
        <v>0</v>
      </c>
      <c r="Q68" s="113">
        <f t="shared" si="69"/>
        <v>3300</v>
      </c>
      <c r="R68" s="113">
        <f t="shared" si="69"/>
        <v>0</v>
      </c>
      <c r="S68" s="113">
        <f t="shared" si="69"/>
        <v>3300</v>
      </c>
      <c r="T68" s="114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30" customHeight="1" x14ac:dyDescent="0.3">
      <c r="A69" s="74" t="s">
        <v>29</v>
      </c>
      <c r="B69" s="75" t="s">
        <v>114</v>
      </c>
      <c r="C69" s="119" t="s">
        <v>115</v>
      </c>
      <c r="D69" s="76"/>
      <c r="E69" s="77"/>
      <c r="F69" s="78"/>
      <c r="G69" s="115"/>
      <c r="H69" s="77"/>
      <c r="I69" s="78"/>
      <c r="J69" s="115"/>
      <c r="K69" s="77"/>
      <c r="L69" s="78"/>
      <c r="M69" s="115"/>
      <c r="N69" s="77"/>
      <c r="O69" s="78"/>
      <c r="P69" s="115"/>
      <c r="Q69" s="115"/>
      <c r="R69" s="115"/>
      <c r="S69" s="115"/>
      <c r="T69" s="80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</row>
    <row r="70" spans="1:38" ht="30" customHeight="1" x14ac:dyDescent="0.3">
      <c r="A70" s="81" t="s">
        <v>40</v>
      </c>
      <c r="B70" s="116" t="s">
        <v>116</v>
      </c>
      <c r="C70" s="118" t="s">
        <v>117</v>
      </c>
      <c r="D70" s="84"/>
      <c r="E70" s="85"/>
      <c r="F70" s="86"/>
      <c r="G70" s="87">
        <f t="shared" ref="G70:G72" si="70">E70*F70</f>
        <v>0</v>
      </c>
      <c r="H70" s="85"/>
      <c r="I70" s="86"/>
      <c r="J70" s="87">
        <f t="shared" ref="J70:J72" si="71">H70*I70</f>
        <v>0</v>
      </c>
      <c r="K70" s="85"/>
      <c r="L70" s="86"/>
      <c r="M70" s="87">
        <f t="shared" ref="M70:M72" si="72">K70*L70</f>
        <v>0</v>
      </c>
      <c r="N70" s="85"/>
      <c r="O70" s="86"/>
      <c r="P70" s="87">
        <f t="shared" ref="P70:P72" si="73">N70*O70</f>
        <v>0</v>
      </c>
      <c r="Q70" s="87">
        <f t="shared" ref="Q70:Q72" si="74">G70+M70</f>
        <v>0</v>
      </c>
      <c r="R70" s="87">
        <f t="shared" ref="R70:R72" si="75">J70+P70</f>
        <v>0</v>
      </c>
      <c r="S70" s="87">
        <f t="shared" ref="S70:S72" si="76">Q70-R70</f>
        <v>0</v>
      </c>
      <c r="T70" s="91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3">
      <c r="A71" s="81" t="s">
        <v>40</v>
      </c>
      <c r="B71" s="82" t="s">
        <v>118</v>
      </c>
      <c r="C71" s="118" t="s">
        <v>119</v>
      </c>
      <c r="D71" s="128" t="s">
        <v>43</v>
      </c>
      <c r="E71" s="85"/>
      <c r="F71" s="86"/>
      <c r="G71" s="87">
        <f t="shared" si="70"/>
        <v>0</v>
      </c>
      <c r="H71" s="85"/>
      <c r="I71" s="86"/>
      <c r="J71" s="87">
        <f t="shared" si="71"/>
        <v>0</v>
      </c>
      <c r="K71" s="88">
        <v>3</v>
      </c>
      <c r="L71" s="89">
        <v>200</v>
      </c>
      <c r="M71" s="87">
        <f t="shared" si="72"/>
        <v>600</v>
      </c>
      <c r="N71" s="85"/>
      <c r="O71" s="86"/>
      <c r="P71" s="87">
        <f t="shared" si="73"/>
        <v>0</v>
      </c>
      <c r="Q71" s="87">
        <f t="shared" si="74"/>
        <v>600</v>
      </c>
      <c r="R71" s="87">
        <f t="shared" si="75"/>
        <v>0</v>
      </c>
      <c r="S71" s="87">
        <f t="shared" si="76"/>
        <v>600</v>
      </c>
      <c r="T71" s="126" t="s">
        <v>110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3">
      <c r="A72" s="92" t="s">
        <v>40</v>
      </c>
      <c r="B72" s="93" t="s">
        <v>120</v>
      </c>
      <c r="C72" s="118" t="s">
        <v>121</v>
      </c>
      <c r="D72" s="84"/>
      <c r="E72" s="85"/>
      <c r="F72" s="86"/>
      <c r="G72" s="87">
        <f t="shared" si="70"/>
        <v>0</v>
      </c>
      <c r="H72" s="85"/>
      <c r="I72" s="86"/>
      <c r="J72" s="87">
        <f t="shared" si="71"/>
        <v>0</v>
      </c>
      <c r="K72" s="85"/>
      <c r="L72" s="86"/>
      <c r="M72" s="87">
        <f t="shared" si="72"/>
        <v>0</v>
      </c>
      <c r="N72" s="85"/>
      <c r="O72" s="86"/>
      <c r="P72" s="87">
        <f t="shared" si="73"/>
        <v>0</v>
      </c>
      <c r="Q72" s="87">
        <f t="shared" si="74"/>
        <v>0</v>
      </c>
      <c r="R72" s="87">
        <f t="shared" si="75"/>
        <v>0</v>
      </c>
      <c r="S72" s="87">
        <f t="shared" si="76"/>
        <v>0</v>
      </c>
      <c r="T72" s="91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3">
      <c r="A73" s="122" t="s">
        <v>122</v>
      </c>
      <c r="B73" s="129"/>
      <c r="C73" s="109"/>
      <c r="D73" s="110"/>
      <c r="E73" s="111"/>
      <c r="F73" s="112"/>
      <c r="G73" s="113">
        <f>SUM(G70:G72)</f>
        <v>0</v>
      </c>
      <c r="H73" s="111"/>
      <c r="I73" s="112"/>
      <c r="J73" s="113">
        <f>SUM(J70:J72)</f>
        <v>0</v>
      </c>
      <c r="K73" s="111"/>
      <c r="L73" s="112"/>
      <c r="M73" s="113">
        <f>SUM(M70:M72)</f>
        <v>600</v>
      </c>
      <c r="N73" s="111"/>
      <c r="O73" s="112"/>
      <c r="P73" s="113">
        <f t="shared" ref="P73:S73" si="77">SUM(P70:P72)</f>
        <v>0</v>
      </c>
      <c r="Q73" s="113">
        <f t="shared" si="77"/>
        <v>600</v>
      </c>
      <c r="R73" s="113">
        <f t="shared" si="77"/>
        <v>0</v>
      </c>
      <c r="S73" s="113">
        <f t="shared" si="77"/>
        <v>600</v>
      </c>
      <c r="T73" s="114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42" x14ac:dyDescent="0.3">
      <c r="A74" s="74" t="s">
        <v>29</v>
      </c>
      <c r="B74" s="130" t="s">
        <v>123</v>
      </c>
      <c r="C74" s="131" t="s">
        <v>124</v>
      </c>
      <c r="D74" s="76"/>
      <c r="E74" s="77"/>
      <c r="F74" s="78"/>
      <c r="G74" s="115"/>
      <c r="H74" s="77"/>
      <c r="I74" s="78"/>
      <c r="J74" s="115"/>
      <c r="K74" s="77"/>
      <c r="L74" s="78"/>
      <c r="M74" s="115"/>
      <c r="N74" s="77"/>
      <c r="O74" s="78"/>
      <c r="P74" s="115"/>
      <c r="Q74" s="115"/>
      <c r="R74" s="115"/>
      <c r="S74" s="115"/>
      <c r="T74" s="80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</row>
    <row r="75" spans="1:38" ht="30" customHeight="1" x14ac:dyDescent="0.3">
      <c r="A75" s="81" t="s">
        <v>40</v>
      </c>
      <c r="B75" s="132" t="s">
        <v>125</v>
      </c>
      <c r="C75" s="133" t="s">
        <v>124</v>
      </c>
      <c r="D75" s="134"/>
      <c r="E75" s="214" t="s">
        <v>52</v>
      </c>
      <c r="F75" s="215"/>
      <c r="G75" s="216"/>
      <c r="H75" s="214" t="s">
        <v>52</v>
      </c>
      <c r="I75" s="215"/>
      <c r="J75" s="216"/>
      <c r="K75" s="85"/>
      <c r="L75" s="86"/>
      <c r="M75" s="87">
        <f t="shared" ref="M75:M76" si="78">K75*L75</f>
        <v>0</v>
      </c>
      <c r="N75" s="85"/>
      <c r="O75" s="86"/>
      <c r="P75" s="87">
        <f t="shared" ref="P75:P76" si="79">N75*O75</f>
        <v>0</v>
      </c>
      <c r="Q75" s="87">
        <f t="shared" ref="Q75:Q76" si="80">G75+M75</f>
        <v>0</v>
      </c>
      <c r="R75" s="87">
        <f t="shared" ref="R75:R76" si="81">J75+P75</f>
        <v>0</v>
      </c>
      <c r="S75" s="87">
        <f t="shared" ref="S75:S76" si="82">Q75-R75</f>
        <v>0</v>
      </c>
      <c r="T75" s="91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3">
      <c r="A76" s="92" t="s">
        <v>40</v>
      </c>
      <c r="B76" s="135" t="s">
        <v>126</v>
      </c>
      <c r="C76" s="136" t="s">
        <v>124</v>
      </c>
      <c r="D76" s="134"/>
      <c r="E76" s="217"/>
      <c r="F76" s="218"/>
      <c r="G76" s="219"/>
      <c r="H76" s="217"/>
      <c r="I76" s="218"/>
      <c r="J76" s="219"/>
      <c r="K76" s="85"/>
      <c r="L76" s="86"/>
      <c r="M76" s="87">
        <f t="shared" si="78"/>
        <v>0</v>
      </c>
      <c r="N76" s="85"/>
      <c r="O76" s="86"/>
      <c r="P76" s="87">
        <f t="shared" si="79"/>
        <v>0</v>
      </c>
      <c r="Q76" s="87">
        <f t="shared" si="80"/>
        <v>0</v>
      </c>
      <c r="R76" s="87">
        <f t="shared" si="81"/>
        <v>0</v>
      </c>
      <c r="S76" s="87">
        <f t="shared" si="82"/>
        <v>0</v>
      </c>
      <c r="T76" s="91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3">
      <c r="A77" s="122" t="s">
        <v>127</v>
      </c>
      <c r="B77" s="137"/>
      <c r="C77" s="138"/>
      <c r="D77" s="110"/>
      <c r="E77" s="111"/>
      <c r="F77" s="112"/>
      <c r="G77" s="113">
        <f>SUM(G75:G76)</f>
        <v>0</v>
      </c>
      <c r="H77" s="111"/>
      <c r="I77" s="112"/>
      <c r="J77" s="113">
        <f>SUM(J75:J76)</f>
        <v>0</v>
      </c>
      <c r="K77" s="111"/>
      <c r="L77" s="112"/>
      <c r="M77" s="113">
        <f>SUM(M75:M76)</f>
        <v>0</v>
      </c>
      <c r="N77" s="111"/>
      <c r="O77" s="112"/>
      <c r="P77" s="113">
        <f t="shared" ref="P77:S77" si="83">SUM(P75:P76)</f>
        <v>0</v>
      </c>
      <c r="Q77" s="113">
        <f t="shared" si="83"/>
        <v>0</v>
      </c>
      <c r="R77" s="113">
        <f t="shared" si="83"/>
        <v>0</v>
      </c>
      <c r="S77" s="113">
        <f t="shared" si="83"/>
        <v>0</v>
      </c>
      <c r="T77" s="114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30" customHeight="1" x14ac:dyDescent="0.3">
      <c r="A78" s="74" t="s">
        <v>29</v>
      </c>
      <c r="B78" s="139" t="s">
        <v>128</v>
      </c>
      <c r="C78" s="131" t="s">
        <v>129</v>
      </c>
      <c r="D78" s="76"/>
      <c r="E78" s="77"/>
      <c r="F78" s="78"/>
      <c r="G78" s="115"/>
      <c r="H78" s="77"/>
      <c r="I78" s="78"/>
      <c r="J78" s="115"/>
      <c r="K78" s="77"/>
      <c r="L78" s="78"/>
      <c r="M78" s="115"/>
      <c r="N78" s="77"/>
      <c r="O78" s="78"/>
      <c r="P78" s="115"/>
      <c r="Q78" s="115"/>
      <c r="R78" s="115"/>
      <c r="S78" s="115"/>
      <c r="T78" s="80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</row>
    <row r="79" spans="1:38" ht="41.25" customHeight="1" x14ac:dyDescent="0.3">
      <c r="A79" s="92" t="s">
        <v>40</v>
      </c>
      <c r="B79" s="140" t="s">
        <v>130</v>
      </c>
      <c r="C79" s="141" t="s">
        <v>129</v>
      </c>
      <c r="D79" s="134" t="s">
        <v>131</v>
      </c>
      <c r="E79" s="220" t="s">
        <v>52</v>
      </c>
      <c r="F79" s="218"/>
      <c r="G79" s="219"/>
      <c r="H79" s="220" t="s">
        <v>52</v>
      </c>
      <c r="I79" s="218"/>
      <c r="J79" s="219"/>
      <c r="K79" s="88">
        <v>1</v>
      </c>
      <c r="L79" s="89">
        <v>10000</v>
      </c>
      <c r="M79" s="87">
        <f>K79*L79</f>
        <v>10000</v>
      </c>
      <c r="N79" s="88">
        <v>1</v>
      </c>
      <c r="O79" s="89">
        <v>10000</v>
      </c>
      <c r="P79" s="87">
        <f>N79*O79</f>
        <v>10000</v>
      </c>
      <c r="Q79" s="87">
        <f>G79+M79</f>
        <v>10000</v>
      </c>
      <c r="R79" s="87">
        <f>J79+P79</f>
        <v>10000</v>
      </c>
      <c r="S79" s="87">
        <f>Q79-R79</f>
        <v>0</v>
      </c>
      <c r="T79" s="91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30" customHeight="1" x14ac:dyDescent="0.3">
      <c r="A80" s="122" t="s">
        <v>132</v>
      </c>
      <c r="B80" s="142"/>
      <c r="C80" s="138"/>
      <c r="D80" s="110"/>
      <c r="E80" s="111"/>
      <c r="F80" s="112"/>
      <c r="G80" s="113">
        <f>SUM(G79)</f>
        <v>0</v>
      </c>
      <c r="H80" s="111"/>
      <c r="I80" s="112"/>
      <c r="J80" s="113">
        <f>SUM(J79)</f>
        <v>0</v>
      </c>
      <c r="K80" s="111"/>
      <c r="L80" s="112"/>
      <c r="M80" s="113">
        <f>SUM(M79)</f>
        <v>10000</v>
      </c>
      <c r="N80" s="111"/>
      <c r="O80" s="112"/>
      <c r="P80" s="113">
        <f t="shared" ref="P80:S80" si="84">SUM(P79)</f>
        <v>10000</v>
      </c>
      <c r="Q80" s="113">
        <f t="shared" si="84"/>
        <v>10000</v>
      </c>
      <c r="R80" s="113">
        <f t="shared" si="84"/>
        <v>10000</v>
      </c>
      <c r="S80" s="113">
        <f t="shared" si="84"/>
        <v>0</v>
      </c>
      <c r="T80" s="114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9.5" customHeight="1" x14ac:dyDescent="0.3">
      <c r="A81" s="143" t="s">
        <v>133</v>
      </c>
      <c r="B81" s="144"/>
      <c r="C81" s="145"/>
      <c r="D81" s="146"/>
      <c r="E81" s="147"/>
      <c r="F81" s="148"/>
      <c r="G81" s="149">
        <f>G38+G42+G47+G53+G58+G63+G68+G73+G77+G80</f>
        <v>0</v>
      </c>
      <c r="H81" s="147"/>
      <c r="I81" s="148"/>
      <c r="J81" s="149">
        <f>J38+J42+J47+J53+J58+J63+J68+J73+J77+J80</f>
        <v>0</v>
      </c>
      <c r="K81" s="147"/>
      <c r="L81" s="148"/>
      <c r="M81" s="149">
        <f>M38+M42+M47+M53+M58+M63+M68+M73+M77+M80</f>
        <v>123524</v>
      </c>
      <c r="N81" s="147"/>
      <c r="O81" s="148"/>
      <c r="P81" s="149">
        <f t="shared" ref="P81:S81" si="85">P38+P42+P47+P53+P58+P63+P68+P73+P77+P80</f>
        <v>123516.46723400001</v>
      </c>
      <c r="Q81" s="149">
        <f t="shared" si="85"/>
        <v>123524</v>
      </c>
      <c r="R81" s="149">
        <f t="shared" si="85"/>
        <v>123516.46723400001</v>
      </c>
      <c r="S81" s="149">
        <f t="shared" si="85"/>
        <v>7.5327660000002652</v>
      </c>
      <c r="T81" s="150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</row>
    <row r="82" spans="1:38" ht="15.75" customHeight="1" x14ac:dyDescent="0.35">
      <c r="A82" s="221"/>
      <c r="B82" s="222"/>
      <c r="C82" s="222"/>
      <c r="D82" s="152"/>
      <c r="E82" s="153"/>
      <c r="F82" s="154"/>
      <c r="G82" s="155"/>
      <c r="H82" s="153"/>
      <c r="I82" s="154"/>
      <c r="J82" s="155"/>
      <c r="K82" s="153"/>
      <c r="L82" s="154"/>
      <c r="M82" s="155"/>
      <c r="N82" s="153"/>
      <c r="O82" s="154"/>
      <c r="P82" s="155"/>
      <c r="Q82" s="155"/>
      <c r="R82" s="155"/>
      <c r="S82" s="155"/>
      <c r="T82" s="156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4.5" x14ac:dyDescent="0.35">
      <c r="A83" s="223" t="s">
        <v>134</v>
      </c>
      <c r="B83" s="222"/>
      <c r="C83" s="224"/>
      <c r="D83" s="157"/>
      <c r="E83" s="158"/>
      <c r="F83" s="159"/>
      <c r="G83" s="160">
        <f>G22-G81</f>
        <v>0</v>
      </c>
      <c r="H83" s="158"/>
      <c r="I83" s="159"/>
      <c r="J83" s="160">
        <f>J22-J81</f>
        <v>0</v>
      </c>
      <c r="K83" s="161"/>
      <c r="L83" s="159"/>
      <c r="M83" s="162">
        <f>M22-M81</f>
        <v>0</v>
      </c>
      <c r="N83" s="161"/>
      <c r="O83" s="159"/>
      <c r="P83" s="162">
        <f t="shared" ref="P83:S83" si="86">P22-P81</f>
        <v>2.7659999905154109E-3</v>
      </c>
      <c r="Q83" s="163">
        <f t="shared" si="86"/>
        <v>0</v>
      </c>
      <c r="R83" s="163">
        <f t="shared" si="86"/>
        <v>2.7659999905154109E-3</v>
      </c>
      <c r="S83" s="163">
        <f t="shared" si="86"/>
        <v>-2.7660000014293473E-3</v>
      </c>
      <c r="T83" s="164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x14ac:dyDescent="0.35">
      <c r="A84" s="165"/>
      <c r="B84" s="166"/>
      <c r="C84" s="165"/>
      <c r="D84" s="165"/>
      <c r="E84" s="54"/>
      <c r="F84" s="165"/>
      <c r="G84" s="165"/>
      <c r="H84" s="54"/>
      <c r="I84" s="165"/>
      <c r="J84" s="165"/>
      <c r="K84" s="54"/>
      <c r="L84" s="165"/>
      <c r="M84" s="165"/>
      <c r="N84" s="54"/>
      <c r="O84" s="165"/>
      <c r="P84" s="165"/>
      <c r="Q84" s="165"/>
      <c r="R84" s="165"/>
      <c r="S84" s="165"/>
      <c r="T84" s="165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35">
      <c r="A85" s="165"/>
      <c r="B85" s="166"/>
      <c r="C85" s="165"/>
      <c r="D85" s="165"/>
      <c r="E85" s="54"/>
      <c r="F85" s="165"/>
      <c r="G85" s="165"/>
      <c r="H85" s="54"/>
      <c r="I85" s="165"/>
      <c r="J85" s="165"/>
      <c r="K85" s="54"/>
      <c r="L85" s="165"/>
      <c r="M85" s="165"/>
      <c r="N85" s="54"/>
      <c r="O85" s="165"/>
      <c r="P85" s="165"/>
      <c r="Q85" s="165"/>
      <c r="R85" s="165"/>
      <c r="S85" s="165"/>
      <c r="T85" s="165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35">
      <c r="A86" s="165" t="s">
        <v>135</v>
      </c>
      <c r="B86" s="166"/>
      <c r="C86" s="167" t="s">
        <v>136</v>
      </c>
      <c r="D86" s="165"/>
      <c r="E86" s="168"/>
      <c r="F86" s="169"/>
      <c r="G86" s="165"/>
      <c r="H86" s="225" t="s">
        <v>137</v>
      </c>
      <c r="I86" s="218"/>
      <c r="J86" s="218"/>
      <c r="K86" s="218"/>
      <c r="L86" s="165"/>
      <c r="M86" s="165"/>
      <c r="N86" s="54"/>
      <c r="O86" s="165"/>
      <c r="P86" s="165"/>
      <c r="Q86" s="165"/>
      <c r="R86" s="165"/>
      <c r="S86" s="165"/>
      <c r="T86" s="165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35">
      <c r="A87" s="1"/>
      <c r="B87" s="1"/>
      <c r="C87" s="170" t="s">
        <v>138</v>
      </c>
      <c r="D87" s="165"/>
      <c r="E87" s="226" t="s">
        <v>139</v>
      </c>
      <c r="F87" s="227"/>
      <c r="G87" s="165"/>
      <c r="H87" s="54"/>
      <c r="I87" s="171" t="s">
        <v>140</v>
      </c>
      <c r="J87" s="165"/>
      <c r="K87" s="54"/>
      <c r="L87" s="171"/>
      <c r="M87" s="165"/>
      <c r="N87" s="54"/>
      <c r="O87" s="171"/>
      <c r="P87" s="165"/>
      <c r="Q87" s="165"/>
      <c r="R87" s="165"/>
      <c r="S87" s="165"/>
      <c r="T87" s="165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45">
      <c r="A88" s="1"/>
      <c r="B88" s="1"/>
      <c r="C88" s="172"/>
      <c r="D88" s="173"/>
      <c r="E88" s="174"/>
      <c r="F88" s="175"/>
      <c r="G88" s="176"/>
      <c r="H88" s="174"/>
      <c r="I88" s="175"/>
      <c r="J88" s="176"/>
      <c r="K88" s="177"/>
      <c r="L88" s="175"/>
      <c r="M88" s="176"/>
      <c r="N88" s="177"/>
      <c r="O88" s="175"/>
      <c r="P88" s="176"/>
      <c r="Q88" s="176"/>
      <c r="R88" s="176"/>
      <c r="S88" s="176"/>
      <c r="T88" s="165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35">
      <c r="A89" s="165"/>
      <c r="B89" s="166"/>
      <c r="C89" s="165"/>
      <c r="D89" s="165"/>
      <c r="E89" s="54"/>
      <c r="F89" s="165"/>
      <c r="G89" s="165"/>
      <c r="H89" s="54"/>
      <c r="I89" s="165"/>
      <c r="J89" s="165"/>
      <c r="K89" s="54"/>
      <c r="L89" s="165"/>
      <c r="M89" s="165"/>
      <c r="N89" s="54"/>
      <c r="O89" s="165"/>
      <c r="P89" s="165"/>
      <c r="Q89" s="165"/>
      <c r="R89" s="165"/>
      <c r="S89" s="165"/>
      <c r="T89" s="165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35">
      <c r="A90" s="165"/>
      <c r="B90" s="166"/>
      <c r="C90" s="165"/>
      <c r="D90" s="165"/>
      <c r="E90" s="54"/>
      <c r="F90" s="165"/>
      <c r="G90" s="165"/>
      <c r="H90" s="54"/>
      <c r="I90" s="165"/>
      <c r="J90" s="165"/>
      <c r="K90" s="54"/>
      <c r="L90" s="165"/>
      <c r="M90" s="165"/>
      <c r="N90" s="54"/>
      <c r="O90" s="165"/>
      <c r="P90" s="165"/>
      <c r="Q90" s="165"/>
      <c r="R90" s="165"/>
      <c r="S90" s="165"/>
      <c r="T90" s="165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35">
      <c r="A91" s="165"/>
      <c r="B91" s="166"/>
      <c r="C91" s="165"/>
      <c r="D91" s="165"/>
      <c r="E91" s="54"/>
      <c r="F91" s="165"/>
      <c r="G91" s="165"/>
      <c r="H91" s="54"/>
      <c r="I91" s="165"/>
      <c r="J91" s="165"/>
      <c r="K91" s="54"/>
      <c r="L91" s="165"/>
      <c r="M91" s="165"/>
      <c r="N91" s="54"/>
      <c r="O91" s="165"/>
      <c r="P91" s="165"/>
      <c r="Q91" s="165"/>
      <c r="R91" s="165"/>
      <c r="S91" s="165"/>
      <c r="T91" s="165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35">
      <c r="A92" s="165"/>
      <c r="B92" s="166"/>
      <c r="C92" s="165"/>
      <c r="D92" s="165"/>
      <c r="E92" s="54"/>
      <c r="F92" s="165"/>
      <c r="G92" s="165"/>
      <c r="H92" s="54"/>
      <c r="I92" s="165"/>
      <c r="J92" s="165"/>
      <c r="K92" s="54"/>
      <c r="L92" s="165"/>
      <c r="M92" s="165"/>
      <c r="N92" s="54"/>
      <c r="O92" s="165"/>
      <c r="P92" s="165"/>
      <c r="Q92" s="165"/>
      <c r="R92" s="165"/>
      <c r="S92" s="165"/>
      <c r="T92" s="165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35">
      <c r="A93" s="165"/>
      <c r="B93" s="166"/>
      <c r="C93" s="165"/>
      <c r="D93" s="165"/>
      <c r="E93" s="54"/>
      <c r="F93" s="165"/>
      <c r="G93" s="165"/>
      <c r="H93" s="54"/>
      <c r="I93" s="165"/>
      <c r="J93" s="165"/>
      <c r="K93" s="54"/>
      <c r="L93" s="165"/>
      <c r="M93" s="165"/>
      <c r="N93" s="54"/>
      <c r="O93" s="165"/>
      <c r="P93" s="165"/>
      <c r="Q93" s="165"/>
      <c r="R93" s="165"/>
      <c r="S93" s="165"/>
      <c r="T93" s="165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35">
      <c r="A94" s="1"/>
      <c r="B94" s="2"/>
      <c r="C94" s="1"/>
      <c r="D94" s="1"/>
      <c r="E94" s="3"/>
      <c r="F94" s="1"/>
      <c r="G94" s="1"/>
      <c r="H94" s="3"/>
      <c r="I94" s="1"/>
      <c r="J94" s="1"/>
      <c r="K94" s="3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35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35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3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3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3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3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3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3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3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3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3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3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3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3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3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3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3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3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3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3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3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3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3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3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3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3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3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3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3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3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3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3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3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3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3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3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3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3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3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3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3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3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3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3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3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3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3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3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3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3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3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3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3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3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3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3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3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3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3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3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3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3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3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3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3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3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3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3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3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3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3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3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3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3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3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3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3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3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3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3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3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3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3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3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3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3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3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3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3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3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3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3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3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3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3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3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3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3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3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3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3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3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3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3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3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3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3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3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3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3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3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3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3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3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3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3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3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3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3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3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3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3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3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3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3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3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3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3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3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3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3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3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3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3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3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3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3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3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3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3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3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3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3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3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3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3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3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3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3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3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3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3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3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3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3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3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3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3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3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3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3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3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3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3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3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3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3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3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3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3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3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3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3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3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3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3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3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3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3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3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3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3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3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3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3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3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3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3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3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3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3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3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3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autoFilter ref="A19:T19"/>
  <mergeCells count="26">
    <mergeCell ref="A83:C83"/>
    <mergeCell ref="H86:K86"/>
    <mergeCell ref="E87:F87"/>
    <mergeCell ref="E17:G17"/>
    <mergeCell ref="H17:J17"/>
    <mergeCell ref="A23:C23"/>
    <mergeCell ref="E31:G33"/>
    <mergeCell ref="H31:J33"/>
    <mergeCell ref="E35:G37"/>
    <mergeCell ref="H35:J37"/>
    <mergeCell ref="E75:G76"/>
    <mergeCell ref="H75:J76"/>
    <mergeCell ref="E79:G79"/>
    <mergeCell ref="H79:J79"/>
    <mergeCell ref="A82:C82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2"/>
  <sheetViews>
    <sheetView topLeftCell="B1" workbookViewId="0"/>
  </sheetViews>
  <sheetFormatPr defaultColWidth="12.6640625" defaultRowHeight="15" customHeight="1" x14ac:dyDescent="0.3"/>
  <cols>
    <col min="1" max="1" width="11.25" hidden="1" customWidth="1"/>
    <col min="2" max="2" width="10.6640625" customWidth="1"/>
    <col min="3" max="3" width="29.25" customWidth="1"/>
    <col min="4" max="4" width="13.75" customWidth="1"/>
    <col min="5" max="5" width="17.25" customWidth="1"/>
    <col min="6" max="6" width="13.75" customWidth="1"/>
    <col min="7" max="7" width="16.1640625" customWidth="1"/>
    <col min="8" max="8" width="18.75" customWidth="1"/>
    <col min="9" max="9" width="13.75" customWidth="1"/>
    <col min="10" max="10" width="14.1640625" customWidth="1"/>
    <col min="11" max="26" width="5.9140625" customWidth="1"/>
  </cols>
  <sheetData>
    <row r="1" spans="1:26" ht="15" customHeight="1" x14ac:dyDescent="0.35">
      <c r="A1" s="178"/>
      <c r="B1" s="178"/>
      <c r="C1" s="178"/>
      <c r="D1" s="179"/>
      <c r="E1" s="178"/>
      <c r="F1" s="179"/>
      <c r="G1" s="178"/>
      <c r="H1" s="178"/>
      <c r="I1" s="180"/>
      <c r="J1" s="181" t="s">
        <v>141</v>
      </c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6" ht="15" customHeight="1" x14ac:dyDescent="0.35">
      <c r="A2" s="178"/>
      <c r="B2" s="178"/>
      <c r="C2" s="178"/>
      <c r="D2" s="179"/>
      <c r="E2" s="178"/>
      <c r="F2" s="179"/>
      <c r="G2" s="178"/>
      <c r="H2" s="240" t="s">
        <v>142</v>
      </c>
      <c r="I2" s="206"/>
      <c r="J2" s="206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6" ht="15" customHeight="1" x14ac:dyDescent="0.35">
      <c r="A3" s="178"/>
      <c r="B3" s="178"/>
      <c r="C3" s="178"/>
      <c r="D3" s="179"/>
      <c r="E3" s="178"/>
      <c r="F3" s="179"/>
      <c r="G3" s="178"/>
      <c r="H3" s="240" t="s">
        <v>143</v>
      </c>
      <c r="I3" s="206"/>
      <c r="J3" s="206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spans="1:26" ht="14.25" customHeight="1" x14ac:dyDescent="0.3">
      <c r="A4" s="178"/>
      <c r="B4" s="178"/>
      <c r="C4" s="178"/>
      <c r="D4" s="179"/>
      <c r="E4" s="178"/>
      <c r="F4" s="179"/>
      <c r="G4" s="178"/>
      <c r="H4" s="178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ht="21" customHeight="1" x14ac:dyDescent="0.45">
      <c r="A5" s="178"/>
      <c r="B5" s="241" t="s">
        <v>144</v>
      </c>
      <c r="C5" s="206"/>
      <c r="D5" s="206"/>
      <c r="E5" s="206"/>
      <c r="F5" s="206"/>
      <c r="G5" s="206"/>
      <c r="H5" s="206"/>
      <c r="I5" s="206"/>
      <c r="J5" s="206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1:26" ht="21" customHeight="1" x14ac:dyDescent="0.45">
      <c r="A6" s="178"/>
      <c r="B6" s="241" t="s">
        <v>145</v>
      </c>
      <c r="C6" s="206"/>
      <c r="D6" s="206"/>
      <c r="E6" s="206"/>
      <c r="F6" s="206"/>
      <c r="G6" s="206"/>
      <c r="H6" s="206"/>
      <c r="I6" s="206"/>
      <c r="J6" s="206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1:26" ht="21" customHeight="1" x14ac:dyDescent="0.45">
      <c r="A7" s="178"/>
      <c r="B7" s="242" t="s">
        <v>146</v>
      </c>
      <c r="C7" s="206"/>
      <c r="D7" s="206"/>
      <c r="E7" s="206"/>
      <c r="F7" s="206"/>
      <c r="G7" s="206"/>
      <c r="H7" s="206"/>
      <c r="I7" s="206"/>
      <c r="J7" s="206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ht="21" customHeight="1" x14ac:dyDescent="0.45">
      <c r="A8" s="178"/>
      <c r="B8" s="241" t="s">
        <v>147</v>
      </c>
      <c r="C8" s="206"/>
      <c r="D8" s="206"/>
      <c r="E8" s="206"/>
      <c r="F8" s="206"/>
      <c r="G8" s="206"/>
      <c r="H8" s="206"/>
      <c r="I8" s="206"/>
      <c r="J8" s="206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</row>
    <row r="9" spans="1:26" ht="14.25" customHeight="1" x14ac:dyDescent="0.3">
      <c r="A9" s="178"/>
      <c r="B9" s="178"/>
      <c r="C9" s="178"/>
      <c r="D9" s="179"/>
      <c r="E9" s="178"/>
      <c r="F9" s="179"/>
      <c r="G9" s="178"/>
      <c r="H9" s="178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1:26" ht="44.25" customHeight="1" x14ac:dyDescent="0.3">
      <c r="A10" s="182"/>
      <c r="B10" s="235" t="s">
        <v>148</v>
      </c>
      <c r="C10" s="236"/>
      <c r="D10" s="237"/>
      <c r="E10" s="239" t="s">
        <v>149</v>
      </c>
      <c r="F10" s="236"/>
      <c r="G10" s="236"/>
      <c r="H10" s="236"/>
      <c r="I10" s="236"/>
      <c r="J10" s="237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</row>
    <row r="11" spans="1:26" ht="87" x14ac:dyDescent="0.3">
      <c r="A11" s="183" t="s">
        <v>150</v>
      </c>
      <c r="B11" s="183" t="s">
        <v>151</v>
      </c>
      <c r="C11" s="183" t="s">
        <v>8</v>
      </c>
      <c r="D11" s="184" t="s">
        <v>152</v>
      </c>
      <c r="E11" s="183" t="s">
        <v>153</v>
      </c>
      <c r="F11" s="184" t="s">
        <v>152</v>
      </c>
      <c r="G11" s="183" t="s">
        <v>154</v>
      </c>
      <c r="H11" s="183" t="s">
        <v>155</v>
      </c>
      <c r="I11" s="183" t="s">
        <v>156</v>
      </c>
      <c r="J11" s="183" t="s">
        <v>157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</row>
    <row r="12" spans="1:26" ht="112" x14ac:dyDescent="0.3">
      <c r="A12" s="185"/>
      <c r="B12" s="186" t="s">
        <v>41</v>
      </c>
      <c r="C12" s="187" t="s">
        <v>158</v>
      </c>
      <c r="D12" s="188">
        <v>23102.86</v>
      </c>
      <c r="E12" s="187" t="s">
        <v>159</v>
      </c>
      <c r="F12" s="189">
        <f t="shared" ref="F12:F19" si="0">D12</f>
        <v>23102.86</v>
      </c>
      <c r="G12" s="187" t="s">
        <v>160</v>
      </c>
      <c r="H12" s="187" t="s">
        <v>160</v>
      </c>
      <c r="I12" s="189">
        <f t="shared" ref="I12:I19" si="1">F12</f>
        <v>23102.86</v>
      </c>
      <c r="J12" s="187" t="s">
        <v>161</v>
      </c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ht="112" x14ac:dyDescent="0.3">
      <c r="A13" s="185"/>
      <c r="B13" s="186" t="s">
        <v>44</v>
      </c>
      <c r="C13" s="187" t="s">
        <v>162</v>
      </c>
      <c r="D13" s="188">
        <v>23102.86</v>
      </c>
      <c r="E13" s="187" t="s">
        <v>163</v>
      </c>
      <c r="F13" s="189">
        <f t="shared" si="0"/>
        <v>23102.86</v>
      </c>
      <c r="G13" s="187" t="s">
        <v>160</v>
      </c>
      <c r="H13" s="187" t="s">
        <v>160</v>
      </c>
      <c r="I13" s="189">
        <f t="shared" si="1"/>
        <v>23102.86</v>
      </c>
      <c r="J13" s="187" t="s">
        <v>164</v>
      </c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112" x14ac:dyDescent="0.3">
      <c r="A14" s="185"/>
      <c r="B14" s="186" t="s">
        <v>46</v>
      </c>
      <c r="C14" s="187" t="s">
        <v>162</v>
      </c>
      <c r="D14" s="188">
        <v>23102.86</v>
      </c>
      <c r="E14" s="187" t="s">
        <v>165</v>
      </c>
      <c r="F14" s="189">
        <f t="shared" si="0"/>
        <v>23102.86</v>
      </c>
      <c r="G14" s="187" t="s">
        <v>160</v>
      </c>
      <c r="H14" s="187" t="s">
        <v>160</v>
      </c>
      <c r="I14" s="189">
        <f t="shared" si="1"/>
        <v>23102.86</v>
      </c>
      <c r="J14" s="187" t="s">
        <v>166</v>
      </c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126" x14ac:dyDescent="0.3">
      <c r="A15" s="185"/>
      <c r="B15" s="186" t="s">
        <v>57</v>
      </c>
      <c r="C15" s="187" t="s">
        <v>167</v>
      </c>
      <c r="D15" s="188">
        <v>18000</v>
      </c>
      <c r="E15" s="187" t="s">
        <v>168</v>
      </c>
      <c r="F15" s="189">
        <f t="shared" si="0"/>
        <v>18000</v>
      </c>
      <c r="G15" s="187" t="s">
        <v>169</v>
      </c>
      <c r="H15" s="187" t="s">
        <v>170</v>
      </c>
      <c r="I15" s="189">
        <f t="shared" si="1"/>
        <v>18000</v>
      </c>
      <c r="J15" s="187" t="s">
        <v>171</v>
      </c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87.75" customHeight="1" x14ac:dyDescent="0.3">
      <c r="A16" s="185"/>
      <c r="B16" s="186" t="s">
        <v>64</v>
      </c>
      <c r="C16" s="187" t="s">
        <v>172</v>
      </c>
      <c r="D16" s="188">
        <v>15247.89</v>
      </c>
      <c r="E16" s="190"/>
      <c r="F16" s="189">
        <f t="shared" si="0"/>
        <v>15247.89</v>
      </c>
      <c r="G16" s="187" t="s">
        <v>173</v>
      </c>
      <c r="H16" s="187" t="s">
        <v>173</v>
      </c>
      <c r="I16" s="189">
        <f t="shared" si="1"/>
        <v>15247.89</v>
      </c>
      <c r="J16" s="187" t="s">
        <v>174</v>
      </c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66.75" customHeight="1" x14ac:dyDescent="0.3">
      <c r="A17" s="185"/>
      <c r="B17" s="186" t="s">
        <v>97</v>
      </c>
      <c r="C17" s="187" t="s">
        <v>175</v>
      </c>
      <c r="D17" s="188">
        <v>5900</v>
      </c>
      <c r="E17" s="187" t="s">
        <v>176</v>
      </c>
      <c r="F17" s="189">
        <f t="shared" si="0"/>
        <v>5900</v>
      </c>
      <c r="G17" s="187" t="s">
        <v>177</v>
      </c>
      <c r="H17" s="187" t="s">
        <v>178</v>
      </c>
      <c r="I17" s="189">
        <f t="shared" si="1"/>
        <v>5900</v>
      </c>
      <c r="J17" s="187" t="s">
        <v>179</v>
      </c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84" x14ac:dyDescent="0.3">
      <c r="A18" s="185"/>
      <c r="B18" s="191" t="s">
        <v>97</v>
      </c>
      <c r="C18" s="187" t="s">
        <v>180</v>
      </c>
      <c r="D18" s="188">
        <v>5060</v>
      </c>
      <c r="E18" s="187" t="s">
        <v>181</v>
      </c>
      <c r="F18" s="189">
        <f t="shared" si="0"/>
        <v>5060</v>
      </c>
      <c r="G18" s="187" t="s">
        <v>182</v>
      </c>
      <c r="H18" s="187" t="s">
        <v>183</v>
      </c>
      <c r="I18" s="189">
        <f t="shared" si="1"/>
        <v>5060</v>
      </c>
      <c r="J18" s="187" t="s">
        <v>184</v>
      </c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98" x14ac:dyDescent="0.3">
      <c r="A19" s="185"/>
      <c r="B19" s="192" t="s">
        <v>130</v>
      </c>
      <c r="C19" s="187" t="s">
        <v>129</v>
      </c>
      <c r="D19" s="188">
        <v>10000</v>
      </c>
      <c r="E19" s="187" t="s">
        <v>185</v>
      </c>
      <c r="F19" s="189">
        <f t="shared" si="0"/>
        <v>10000</v>
      </c>
      <c r="G19" s="187" t="s">
        <v>186</v>
      </c>
      <c r="H19" s="187" t="s">
        <v>187</v>
      </c>
      <c r="I19" s="189">
        <f t="shared" si="1"/>
        <v>10000</v>
      </c>
      <c r="J19" s="187" t="s">
        <v>188</v>
      </c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15" customHeight="1" x14ac:dyDescent="0.35">
      <c r="A20" s="193"/>
      <c r="B20" s="238" t="s">
        <v>189</v>
      </c>
      <c r="C20" s="236"/>
      <c r="D20" s="194">
        <f>SUM(D12:D19)</f>
        <v>123516.47</v>
      </c>
      <c r="E20" s="195"/>
      <c r="F20" s="194">
        <f>SUM(F12:F19)</f>
        <v>123516.47</v>
      </c>
      <c r="G20" s="195"/>
      <c r="H20" s="195"/>
      <c r="I20" s="194">
        <f>SUM(I12:I19)</f>
        <v>123516.47</v>
      </c>
      <c r="J20" s="195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</row>
    <row r="21" spans="1:26" ht="14.25" customHeight="1" x14ac:dyDescent="0.3">
      <c r="A21" s="178"/>
      <c r="B21" s="178"/>
      <c r="C21" s="178"/>
      <c r="D21" s="179"/>
      <c r="E21" s="178"/>
      <c r="F21" s="179"/>
      <c r="G21" s="178"/>
      <c r="H21" s="178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14.25" customHeight="1" x14ac:dyDescent="0.3">
      <c r="A22" s="178"/>
      <c r="B22" s="178"/>
      <c r="C22" s="178"/>
      <c r="D22" s="179"/>
      <c r="E22" s="178"/>
      <c r="F22" s="179"/>
      <c r="G22" s="178"/>
      <c r="H22" s="178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44.25" customHeight="1" x14ac:dyDescent="0.3">
      <c r="A23" s="182"/>
      <c r="B23" s="235" t="s">
        <v>190</v>
      </c>
      <c r="C23" s="236"/>
      <c r="D23" s="237"/>
      <c r="E23" s="239" t="s">
        <v>149</v>
      </c>
      <c r="F23" s="236"/>
      <c r="G23" s="236"/>
      <c r="H23" s="236"/>
      <c r="I23" s="236"/>
      <c r="J23" s="237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</row>
    <row r="24" spans="1:26" ht="61.5" customHeight="1" x14ac:dyDescent="0.3">
      <c r="A24" s="183" t="s">
        <v>150</v>
      </c>
      <c r="B24" s="183" t="s">
        <v>151</v>
      </c>
      <c r="C24" s="183" t="s">
        <v>8</v>
      </c>
      <c r="D24" s="184" t="s">
        <v>152</v>
      </c>
      <c r="E24" s="183" t="s">
        <v>153</v>
      </c>
      <c r="F24" s="184" t="s">
        <v>152</v>
      </c>
      <c r="G24" s="183" t="s">
        <v>154</v>
      </c>
      <c r="H24" s="183" t="s">
        <v>155</v>
      </c>
      <c r="I24" s="183" t="s">
        <v>156</v>
      </c>
      <c r="J24" s="183" t="s">
        <v>157</v>
      </c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</row>
    <row r="25" spans="1:26" ht="15" customHeight="1" x14ac:dyDescent="0.3">
      <c r="A25" s="185"/>
      <c r="B25" s="185" t="s">
        <v>38</v>
      </c>
      <c r="C25" s="190"/>
      <c r="D25" s="189"/>
      <c r="E25" s="190"/>
      <c r="F25" s="189"/>
      <c r="G25" s="190"/>
      <c r="H25" s="190"/>
      <c r="I25" s="189"/>
      <c r="J25" s="19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15" customHeight="1" x14ac:dyDescent="0.3">
      <c r="A26" s="185"/>
      <c r="B26" s="185" t="s">
        <v>64</v>
      </c>
      <c r="C26" s="190"/>
      <c r="D26" s="189"/>
      <c r="E26" s="190"/>
      <c r="F26" s="189"/>
      <c r="G26" s="190"/>
      <c r="H26" s="190"/>
      <c r="I26" s="189"/>
      <c r="J26" s="19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15" customHeight="1" x14ac:dyDescent="0.3">
      <c r="A27" s="185"/>
      <c r="B27" s="185" t="s">
        <v>66</v>
      </c>
      <c r="C27" s="190"/>
      <c r="D27" s="189"/>
      <c r="E27" s="190"/>
      <c r="F27" s="189"/>
      <c r="G27" s="190"/>
      <c r="H27" s="190"/>
      <c r="I27" s="189"/>
      <c r="J27" s="19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15" customHeight="1" x14ac:dyDescent="0.3">
      <c r="A28" s="185"/>
      <c r="B28" s="185" t="s">
        <v>70</v>
      </c>
      <c r="C28" s="190"/>
      <c r="D28" s="189"/>
      <c r="E28" s="190"/>
      <c r="F28" s="189"/>
      <c r="G28" s="190"/>
      <c r="H28" s="190"/>
      <c r="I28" s="189"/>
      <c r="J28" s="19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15" customHeight="1" x14ac:dyDescent="0.3">
      <c r="A29" s="185"/>
      <c r="B29" s="185" t="s">
        <v>77</v>
      </c>
      <c r="C29" s="190"/>
      <c r="D29" s="189"/>
      <c r="E29" s="190"/>
      <c r="F29" s="189"/>
      <c r="G29" s="190"/>
      <c r="H29" s="190"/>
      <c r="I29" s="189"/>
      <c r="J29" s="19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15" customHeight="1" x14ac:dyDescent="0.3">
      <c r="A30" s="185"/>
      <c r="B30" s="185"/>
      <c r="C30" s="190"/>
      <c r="D30" s="189"/>
      <c r="E30" s="190"/>
      <c r="F30" s="189"/>
      <c r="G30" s="190"/>
      <c r="H30" s="190"/>
      <c r="I30" s="189"/>
      <c r="J30" s="19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15" customHeight="1" x14ac:dyDescent="0.35">
      <c r="A31" s="193"/>
      <c r="B31" s="238" t="s">
        <v>189</v>
      </c>
      <c r="C31" s="236"/>
      <c r="D31" s="194">
        <f>SUM(D25:D30)</f>
        <v>0</v>
      </c>
      <c r="E31" s="195"/>
      <c r="F31" s="194">
        <f>SUM(F25:F30)</f>
        <v>0</v>
      </c>
      <c r="G31" s="195"/>
      <c r="H31" s="195"/>
      <c r="I31" s="194">
        <f>SUM(I25:I30)</f>
        <v>0</v>
      </c>
      <c r="J31" s="195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</row>
    <row r="32" spans="1:26" ht="14.25" customHeight="1" x14ac:dyDescent="0.3">
      <c r="A32" s="178"/>
      <c r="B32" s="178"/>
      <c r="C32" s="178"/>
      <c r="D32" s="179"/>
      <c r="E32" s="178"/>
      <c r="F32" s="179"/>
      <c r="G32" s="178"/>
      <c r="H32" s="178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6" ht="14.25" customHeight="1" x14ac:dyDescent="0.3">
      <c r="A33" s="197"/>
      <c r="B33" s="197" t="s">
        <v>191</v>
      </c>
      <c r="C33" s="197"/>
      <c r="D33" s="198"/>
      <c r="E33" s="197"/>
      <c r="F33" s="198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</row>
    <row r="34" spans="1:26" ht="14.25" customHeight="1" x14ac:dyDescent="0.3">
      <c r="A34" s="178"/>
      <c r="B34" s="178"/>
      <c r="C34" s="178"/>
      <c r="D34" s="179"/>
      <c r="E34" s="178"/>
      <c r="F34" s="179"/>
      <c r="G34" s="178"/>
      <c r="H34" s="178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ht="14.25" customHeight="1" x14ac:dyDescent="0.3">
      <c r="A35" s="178"/>
      <c r="B35" s="178"/>
      <c r="C35" s="178"/>
      <c r="D35" s="179"/>
      <c r="E35" s="178"/>
      <c r="F35" s="179"/>
      <c r="G35" s="178"/>
      <c r="H35" s="178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:26" ht="14.25" customHeight="1" x14ac:dyDescent="0.3">
      <c r="A36" s="178"/>
      <c r="B36" s="178"/>
      <c r="C36" s="178"/>
      <c r="D36" s="179"/>
      <c r="E36" s="178"/>
      <c r="F36" s="179"/>
      <c r="G36" s="178"/>
      <c r="H36" s="178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6" ht="14.25" customHeight="1" x14ac:dyDescent="0.3">
      <c r="A37" s="178"/>
      <c r="B37" s="178"/>
      <c r="C37" s="178"/>
      <c r="D37" s="179"/>
      <c r="E37" s="178"/>
      <c r="F37" s="179"/>
      <c r="G37" s="178"/>
      <c r="H37" s="178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6" ht="14.25" customHeight="1" x14ac:dyDescent="0.3">
      <c r="A38" s="178"/>
      <c r="B38" s="178"/>
      <c r="C38" s="178"/>
      <c r="D38" s="179"/>
      <c r="E38" s="178"/>
      <c r="F38" s="179"/>
      <c r="G38" s="178"/>
      <c r="H38" s="178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ht="14.25" customHeight="1" x14ac:dyDescent="0.3">
      <c r="A39" s="178"/>
      <c r="B39" s="178"/>
      <c r="C39" s="178"/>
      <c r="D39" s="179"/>
      <c r="E39" s="178"/>
      <c r="F39" s="179"/>
      <c r="G39" s="178"/>
      <c r="H39" s="178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:26" ht="14.25" customHeight="1" x14ac:dyDescent="0.3">
      <c r="A40" s="178"/>
      <c r="B40" s="178"/>
      <c r="C40" s="178"/>
      <c r="D40" s="179"/>
      <c r="E40" s="178"/>
      <c r="F40" s="179"/>
      <c r="G40" s="178"/>
      <c r="H40" s="178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6" ht="14.25" customHeight="1" x14ac:dyDescent="0.3">
      <c r="A41" s="178"/>
      <c r="B41" s="178"/>
      <c r="C41" s="178"/>
      <c r="D41" s="179"/>
      <c r="E41" s="178"/>
      <c r="F41" s="179"/>
      <c r="G41" s="178"/>
      <c r="H41" s="178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:26" ht="14.25" customHeight="1" x14ac:dyDescent="0.3">
      <c r="A42" s="178"/>
      <c r="B42" s="178"/>
      <c r="C42" s="178"/>
      <c r="D42" s="179"/>
      <c r="E42" s="178"/>
      <c r="F42" s="179"/>
      <c r="G42" s="178"/>
      <c r="H42" s="178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:26" ht="14.25" customHeight="1" x14ac:dyDescent="0.3">
      <c r="A43" s="178"/>
      <c r="B43" s="178"/>
      <c r="C43" s="178"/>
      <c r="D43" s="179"/>
      <c r="E43" s="178"/>
      <c r="F43" s="179"/>
      <c r="G43" s="178"/>
      <c r="H43" s="178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6" ht="14.25" customHeight="1" x14ac:dyDescent="0.3">
      <c r="A44" s="178"/>
      <c r="B44" s="178"/>
      <c r="C44" s="178"/>
      <c r="D44" s="179"/>
      <c r="E44" s="178"/>
      <c r="F44" s="179"/>
      <c r="G44" s="178"/>
      <c r="H44" s="178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6" ht="14.25" customHeight="1" x14ac:dyDescent="0.3">
      <c r="A45" s="178"/>
      <c r="B45" s="178"/>
      <c r="C45" s="178"/>
      <c r="D45" s="179"/>
      <c r="E45" s="178"/>
      <c r="F45" s="179"/>
      <c r="G45" s="178"/>
      <c r="H45" s="178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6" ht="14.25" customHeight="1" x14ac:dyDescent="0.3">
      <c r="A46" s="178"/>
      <c r="B46" s="178"/>
      <c r="C46" s="178"/>
      <c r="D46" s="179"/>
      <c r="E46" s="178"/>
      <c r="F46" s="179"/>
      <c r="G46" s="178"/>
      <c r="H46" s="178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6" ht="14.25" customHeight="1" x14ac:dyDescent="0.3">
      <c r="A47" s="178"/>
      <c r="B47" s="178"/>
      <c r="C47" s="178"/>
      <c r="D47" s="179"/>
      <c r="E47" s="178"/>
      <c r="F47" s="179"/>
      <c r="G47" s="178"/>
      <c r="H47" s="178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6" ht="14.25" customHeight="1" x14ac:dyDescent="0.3">
      <c r="A48" s="178"/>
      <c r="B48" s="178"/>
      <c r="C48" s="178"/>
      <c r="D48" s="179"/>
      <c r="E48" s="178"/>
      <c r="F48" s="179"/>
      <c r="G48" s="178"/>
      <c r="H48" s="178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6" ht="14.25" customHeight="1" x14ac:dyDescent="0.3">
      <c r="A49" s="178"/>
      <c r="B49" s="178"/>
      <c r="C49" s="178"/>
      <c r="D49" s="179"/>
      <c r="E49" s="178"/>
      <c r="F49" s="179"/>
      <c r="G49" s="178"/>
      <c r="H49" s="178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:26" ht="14.25" customHeight="1" x14ac:dyDescent="0.3">
      <c r="A50" s="178"/>
      <c r="B50" s="178"/>
      <c r="C50" s="178"/>
      <c r="D50" s="179"/>
      <c r="E50" s="178"/>
      <c r="F50" s="179"/>
      <c r="G50" s="178"/>
      <c r="H50" s="178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:26" ht="14.25" customHeight="1" x14ac:dyDescent="0.3">
      <c r="A51" s="178"/>
      <c r="B51" s="178"/>
      <c r="C51" s="178"/>
      <c r="D51" s="179"/>
      <c r="E51" s="178"/>
      <c r="F51" s="179"/>
      <c r="G51" s="178"/>
      <c r="H51" s="178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:26" ht="14.25" customHeight="1" x14ac:dyDescent="0.3">
      <c r="A52" s="178"/>
      <c r="B52" s="178"/>
      <c r="C52" s="178"/>
      <c r="D52" s="179"/>
      <c r="E52" s="178"/>
      <c r="F52" s="179"/>
      <c r="G52" s="178"/>
      <c r="H52" s="178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6" ht="14.25" customHeight="1" x14ac:dyDescent="0.3">
      <c r="A53" s="178"/>
      <c r="B53" s="178"/>
      <c r="C53" s="178"/>
      <c r="D53" s="179"/>
      <c r="E53" s="178"/>
      <c r="F53" s="179"/>
      <c r="G53" s="178"/>
      <c r="H53" s="178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6" ht="14.25" customHeight="1" x14ac:dyDescent="0.3">
      <c r="A54" s="178"/>
      <c r="B54" s="178"/>
      <c r="C54" s="178"/>
      <c r="D54" s="179"/>
      <c r="E54" s="178"/>
      <c r="F54" s="179"/>
      <c r="G54" s="178"/>
      <c r="H54" s="178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:26" ht="14.25" customHeight="1" x14ac:dyDescent="0.3">
      <c r="A55" s="178"/>
      <c r="B55" s="178"/>
      <c r="C55" s="178"/>
      <c r="D55" s="179"/>
      <c r="E55" s="178"/>
      <c r="F55" s="179"/>
      <c r="G55" s="178"/>
      <c r="H55" s="178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:26" ht="14.25" customHeight="1" x14ac:dyDescent="0.3">
      <c r="A56" s="178"/>
      <c r="B56" s="178"/>
      <c r="C56" s="178"/>
      <c r="D56" s="179"/>
      <c r="E56" s="178"/>
      <c r="F56" s="179"/>
      <c r="G56" s="178"/>
      <c r="H56" s="178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:26" ht="14.25" customHeight="1" x14ac:dyDescent="0.3">
      <c r="A57" s="178"/>
      <c r="B57" s="178"/>
      <c r="C57" s="178"/>
      <c r="D57" s="179"/>
      <c r="E57" s="178"/>
      <c r="F57" s="179"/>
      <c r="G57" s="178"/>
      <c r="H57" s="178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:26" ht="14.25" customHeight="1" x14ac:dyDescent="0.3">
      <c r="A58" s="178"/>
      <c r="B58" s="178"/>
      <c r="C58" s="178"/>
      <c r="D58" s="179"/>
      <c r="E58" s="178"/>
      <c r="F58" s="179"/>
      <c r="G58" s="178"/>
      <c r="H58" s="178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1:26" ht="14.25" customHeight="1" x14ac:dyDescent="0.3">
      <c r="A59" s="178"/>
      <c r="B59" s="178"/>
      <c r="C59" s="178"/>
      <c r="D59" s="179"/>
      <c r="E59" s="178"/>
      <c r="F59" s="179"/>
      <c r="G59" s="178"/>
      <c r="H59" s="178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1:26" ht="14.25" customHeight="1" x14ac:dyDescent="0.3">
      <c r="A60" s="178"/>
      <c r="B60" s="178"/>
      <c r="C60" s="178"/>
      <c r="D60" s="179"/>
      <c r="E60" s="178"/>
      <c r="F60" s="179"/>
      <c r="G60" s="178"/>
      <c r="H60" s="178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1:26" ht="14.25" customHeight="1" x14ac:dyDescent="0.3">
      <c r="A61" s="178"/>
      <c r="B61" s="178"/>
      <c r="C61" s="178"/>
      <c r="D61" s="179"/>
      <c r="E61" s="178"/>
      <c r="F61" s="179"/>
      <c r="G61" s="178"/>
      <c r="H61" s="178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1:26" ht="14.25" customHeight="1" x14ac:dyDescent="0.3">
      <c r="A62" s="178"/>
      <c r="B62" s="178"/>
      <c r="C62" s="178"/>
      <c r="D62" s="179"/>
      <c r="E62" s="178"/>
      <c r="F62" s="179"/>
      <c r="G62" s="178"/>
      <c r="H62" s="178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1:26" ht="14.25" customHeight="1" x14ac:dyDescent="0.3">
      <c r="A63" s="178"/>
      <c r="B63" s="178"/>
      <c r="C63" s="178"/>
      <c r="D63" s="179"/>
      <c r="E63" s="178"/>
      <c r="F63" s="179"/>
      <c r="G63" s="178"/>
      <c r="H63" s="178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1:26" ht="14.25" customHeight="1" x14ac:dyDescent="0.3">
      <c r="A64" s="178"/>
      <c r="B64" s="178"/>
      <c r="C64" s="178"/>
      <c r="D64" s="179"/>
      <c r="E64" s="178"/>
      <c r="F64" s="179"/>
      <c r="G64" s="178"/>
      <c r="H64" s="178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1:26" ht="14.25" customHeight="1" x14ac:dyDescent="0.3">
      <c r="A65" s="178"/>
      <c r="B65" s="178"/>
      <c r="C65" s="178"/>
      <c r="D65" s="179"/>
      <c r="E65" s="178"/>
      <c r="F65" s="179"/>
      <c r="G65" s="178"/>
      <c r="H65" s="178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1:26" ht="14.25" customHeight="1" x14ac:dyDescent="0.3">
      <c r="A66" s="178"/>
      <c r="B66" s="178"/>
      <c r="C66" s="178"/>
      <c r="D66" s="179"/>
      <c r="E66" s="178"/>
      <c r="F66" s="179"/>
      <c r="G66" s="178"/>
      <c r="H66" s="178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1:26" ht="14.25" customHeight="1" x14ac:dyDescent="0.3">
      <c r="A67" s="178"/>
      <c r="B67" s="178"/>
      <c r="C67" s="178"/>
      <c r="D67" s="179"/>
      <c r="E67" s="178"/>
      <c r="F67" s="179"/>
      <c r="G67" s="178"/>
      <c r="H67" s="178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1:26" ht="14.25" customHeight="1" x14ac:dyDescent="0.3">
      <c r="A68" s="178"/>
      <c r="B68" s="178"/>
      <c r="C68" s="178"/>
      <c r="D68" s="179"/>
      <c r="E68" s="178"/>
      <c r="F68" s="179"/>
      <c r="G68" s="178"/>
      <c r="H68" s="178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spans="1:26" ht="14.25" customHeight="1" x14ac:dyDescent="0.3">
      <c r="A69" s="178"/>
      <c r="B69" s="178"/>
      <c r="C69" s="178"/>
      <c r="D69" s="179"/>
      <c r="E69" s="178"/>
      <c r="F69" s="179"/>
      <c r="G69" s="178"/>
      <c r="H69" s="178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1:26" ht="14.25" customHeight="1" x14ac:dyDescent="0.3">
      <c r="A70" s="178"/>
      <c r="B70" s="178"/>
      <c r="C70" s="178"/>
      <c r="D70" s="179"/>
      <c r="E70" s="178"/>
      <c r="F70" s="179"/>
      <c r="G70" s="178"/>
      <c r="H70" s="178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1:26" ht="14.25" customHeight="1" x14ac:dyDescent="0.3">
      <c r="A71" s="178"/>
      <c r="B71" s="178"/>
      <c r="C71" s="178"/>
      <c r="D71" s="179"/>
      <c r="E71" s="178"/>
      <c r="F71" s="179"/>
      <c r="G71" s="178"/>
      <c r="H71" s="178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1:26" ht="14.25" customHeight="1" x14ac:dyDescent="0.3">
      <c r="A72" s="178"/>
      <c r="B72" s="178"/>
      <c r="C72" s="178"/>
      <c r="D72" s="179"/>
      <c r="E72" s="178"/>
      <c r="F72" s="179"/>
      <c r="G72" s="178"/>
      <c r="H72" s="178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1:26" ht="14.25" customHeight="1" x14ac:dyDescent="0.3">
      <c r="A73" s="178"/>
      <c r="B73" s="178"/>
      <c r="C73" s="178"/>
      <c r="D73" s="179"/>
      <c r="E73" s="178"/>
      <c r="F73" s="179"/>
      <c r="G73" s="178"/>
      <c r="H73" s="178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1:26" ht="14.25" customHeight="1" x14ac:dyDescent="0.3">
      <c r="A74" s="178"/>
      <c r="B74" s="178"/>
      <c r="C74" s="178"/>
      <c r="D74" s="179"/>
      <c r="E74" s="178"/>
      <c r="F74" s="179"/>
      <c r="G74" s="178"/>
      <c r="H74" s="178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1:26" ht="14.25" customHeight="1" x14ac:dyDescent="0.3">
      <c r="A75" s="178"/>
      <c r="B75" s="178"/>
      <c r="C75" s="178"/>
      <c r="D75" s="179"/>
      <c r="E75" s="178"/>
      <c r="F75" s="179"/>
      <c r="G75" s="178"/>
      <c r="H75" s="178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1:26" ht="14.25" customHeight="1" x14ac:dyDescent="0.3">
      <c r="A76" s="178"/>
      <c r="B76" s="178"/>
      <c r="C76" s="178"/>
      <c r="D76" s="179"/>
      <c r="E76" s="178"/>
      <c r="F76" s="179"/>
      <c r="G76" s="178"/>
      <c r="H76" s="178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ht="14.25" customHeight="1" x14ac:dyDescent="0.3">
      <c r="A77" s="178"/>
      <c r="B77" s="178"/>
      <c r="C77" s="178"/>
      <c r="D77" s="179"/>
      <c r="E77" s="178"/>
      <c r="F77" s="179"/>
      <c r="G77" s="178"/>
      <c r="H77" s="178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1:26" ht="14.25" customHeight="1" x14ac:dyDescent="0.3">
      <c r="A78" s="178"/>
      <c r="B78" s="178"/>
      <c r="C78" s="178"/>
      <c r="D78" s="179"/>
      <c r="E78" s="178"/>
      <c r="F78" s="179"/>
      <c r="G78" s="178"/>
      <c r="H78" s="178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1:26" ht="14.25" customHeight="1" x14ac:dyDescent="0.3">
      <c r="A79" s="178"/>
      <c r="B79" s="178"/>
      <c r="C79" s="178"/>
      <c r="D79" s="179"/>
      <c r="E79" s="178"/>
      <c r="F79" s="179"/>
      <c r="G79" s="178"/>
      <c r="H79" s="178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1:26" ht="14.25" customHeight="1" x14ac:dyDescent="0.3">
      <c r="A80" s="178"/>
      <c r="B80" s="178"/>
      <c r="C80" s="178"/>
      <c r="D80" s="179"/>
      <c r="E80" s="178"/>
      <c r="F80" s="179"/>
      <c r="G80" s="178"/>
      <c r="H80" s="178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spans="1:26" ht="14.25" customHeight="1" x14ac:dyDescent="0.3">
      <c r="A81" s="178"/>
      <c r="B81" s="178"/>
      <c r="C81" s="178"/>
      <c r="D81" s="179"/>
      <c r="E81" s="178"/>
      <c r="F81" s="179"/>
      <c r="G81" s="178"/>
      <c r="H81" s="178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spans="1:26" ht="14.25" customHeight="1" x14ac:dyDescent="0.3">
      <c r="A82" s="178"/>
      <c r="B82" s="178"/>
      <c r="C82" s="178"/>
      <c r="D82" s="179"/>
      <c r="E82" s="178"/>
      <c r="F82" s="179"/>
      <c r="G82" s="178"/>
      <c r="H82" s="178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spans="1:26" ht="14.25" customHeight="1" x14ac:dyDescent="0.3">
      <c r="A83" s="178"/>
      <c r="B83" s="178"/>
      <c r="C83" s="178"/>
      <c r="D83" s="179"/>
      <c r="E83" s="178"/>
      <c r="F83" s="179"/>
      <c r="G83" s="178"/>
      <c r="H83" s="178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1:26" ht="14.25" customHeight="1" x14ac:dyDescent="0.3">
      <c r="A84" s="178"/>
      <c r="B84" s="178"/>
      <c r="C84" s="178"/>
      <c r="D84" s="179"/>
      <c r="E84" s="178"/>
      <c r="F84" s="179"/>
      <c r="G84" s="178"/>
      <c r="H84" s="178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spans="1:26" ht="14.25" customHeight="1" x14ac:dyDescent="0.3">
      <c r="A85" s="178"/>
      <c r="B85" s="178"/>
      <c r="C85" s="178"/>
      <c r="D85" s="179"/>
      <c r="E85" s="178"/>
      <c r="F85" s="179"/>
      <c r="G85" s="178"/>
      <c r="H85" s="178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spans="1:26" ht="14.25" customHeight="1" x14ac:dyDescent="0.3">
      <c r="A86" s="178"/>
      <c r="B86" s="178"/>
      <c r="C86" s="178"/>
      <c r="D86" s="179"/>
      <c r="E86" s="178"/>
      <c r="F86" s="179"/>
      <c r="G86" s="178"/>
      <c r="H86" s="178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  <row r="87" spans="1:26" ht="14.25" customHeight="1" x14ac:dyDescent="0.3">
      <c r="A87" s="178"/>
      <c r="B87" s="178"/>
      <c r="C87" s="178"/>
      <c r="D87" s="179"/>
      <c r="E87" s="178"/>
      <c r="F87" s="179"/>
      <c r="G87" s="178"/>
      <c r="H87" s="178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</row>
    <row r="88" spans="1:26" ht="14.25" customHeight="1" x14ac:dyDescent="0.3">
      <c r="A88" s="178"/>
      <c r="B88" s="178"/>
      <c r="C88" s="178"/>
      <c r="D88" s="179"/>
      <c r="E88" s="178"/>
      <c r="F88" s="179"/>
      <c r="G88" s="178"/>
      <c r="H88" s="178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</row>
    <row r="89" spans="1:26" ht="14.25" customHeight="1" x14ac:dyDescent="0.3">
      <c r="A89" s="178"/>
      <c r="B89" s="178"/>
      <c r="C89" s="178"/>
      <c r="D89" s="179"/>
      <c r="E89" s="178"/>
      <c r="F89" s="179"/>
      <c r="G89" s="178"/>
      <c r="H89" s="178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</row>
    <row r="90" spans="1:26" ht="14.25" customHeight="1" x14ac:dyDescent="0.3">
      <c r="A90" s="178"/>
      <c r="B90" s="178"/>
      <c r="C90" s="178"/>
      <c r="D90" s="179"/>
      <c r="E90" s="178"/>
      <c r="F90" s="179"/>
      <c r="G90" s="178"/>
      <c r="H90" s="178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</row>
    <row r="91" spans="1:26" ht="14.25" customHeight="1" x14ac:dyDescent="0.3">
      <c r="A91" s="178"/>
      <c r="B91" s="178"/>
      <c r="C91" s="178"/>
      <c r="D91" s="179"/>
      <c r="E91" s="178"/>
      <c r="F91" s="179"/>
      <c r="G91" s="178"/>
      <c r="H91" s="178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</row>
    <row r="92" spans="1:26" ht="14.25" customHeight="1" x14ac:dyDescent="0.3">
      <c r="A92" s="178"/>
      <c r="B92" s="178"/>
      <c r="C92" s="178"/>
      <c r="D92" s="179"/>
      <c r="E92" s="178"/>
      <c r="F92" s="179"/>
      <c r="G92" s="178"/>
      <c r="H92" s="178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</row>
    <row r="93" spans="1:26" ht="14.25" customHeight="1" x14ac:dyDescent="0.3">
      <c r="A93" s="178"/>
      <c r="B93" s="178"/>
      <c r="C93" s="178"/>
      <c r="D93" s="179"/>
      <c r="E93" s="178"/>
      <c r="F93" s="179"/>
      <c r="G93" s="178"/>
      <c r="H93" s="178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</row>
    <row r="94" spans="1:26" ht="14.25" customHeight="1" x14ac:dyDescent="0.3">
      <c r="A94" s="178"/>
      <c r="B94" s="178"/>
      <c r="C94" s="178"/>
      <c r="D94" s="179"/>
      <c r="E94" s="178"/>
      <c r="F94" s="179"/>
      <c r="G94" s="178"/>
      <c r="H94" s="178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</row>
    <row r="95" spans="1:26" ht="14.25" customHeight="1" x14ac:dyDescent="0.3">
      <c r="A95" s="178"/>
      <c r="B95" s="178"/>
      <c r="C95" s="178"/>
      <c r="D95" s="179"/>
      <c r="E95" s="178"/>
      <c r="F95" s="179"/>
      <c r="G95" s="178"/>
      <c r="H95" s="178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</row>
    <row r="96" spans="1:26" ht="14.25" customHeight="1" x14ac:dyDescent="0.3">
      <c r="A96" s="178"/>
      <c r="B96" s="178"/>
      <c r="C96" s="178"/>
      <c r="D96" s="179"/>
      <c r="E96" s="178"/>
      <c r="F96" s="179"/>
      <c r="G96" s="178"/>
      <c r="H96" s="178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</row>
    <row r="97" spans="1:26" ht="14.25" customHeight="1" x14ac:dyDescent="0.3">
      <c r="A97" s="178"/>
      <c r="B97" s="178"/>
      <c r="C97" s="178"/>
      <c r="D97" s="179"/>
      <c r="E97" s="178"/>
      <c r="F97" s="179"/>
      <c r="G97" s="178"/>
      <c r="H97" s="178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</row>
    <row r="98" spans="1:26" ht="14.25" customHeight="1" x14ac:dyDescent="0.3">
      <c r="A98" s="178"/>
      <c r="B98" s="178"/>
      <c r="C98" s="178"/>
      <c r="D98" s="179"/>
      <c r="E98" s="178"/>
      <c r="F98" s="179"/>
      <c r="G98" s="178"/>
      <c r="H98" s="178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</row>
    <row r="99" spans="1:26" ht="14.25" customHeight="1" x14ac:dyDescent="0.3">
      <c r="A99" s="178"/>
      <c r="B99" s="178"/>
      <c r="C99" s="178"/>
      <c r="D99" s="179"/>
      <c r="E99" s="178"/>
      <c r="F99" s="179"/>
      <c r="G99" s="178"/>
      <c r="H99" s="178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</row>
    <row r="100" spans="1:26" ht="14.25" customHeight="1" x14ac:dyDescent="0.3">
      <c r="A100" s="178"/>
      <c r="B100" s="178"/>
      <c r="C100" s="178"/>
      <c r="D100" s="179"/>
      <c r="E100" s="178"/>
      <c r="F100" s="179"/>
      <c r="G100" s="178"/>
      <c r="H100" s="178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</row>
    <row r="101" spans="1:26" ht="14.25" customHeight="1" x14ac:dyDescent="0.3">
      <c r="A101" s="178"/>
      <c r="B101" s="178"/>
      <c r="C101" s="178"/>
      <c r="D101" s="179"/>
      <c r="E101" s="178"/>
      <c r="F101" s="179"/>
      <c r="G101" s="178"/>
      <c r="H101" s="178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</row>
    <row r="102" spans="1:26" ht="14.25" customHeight="1" x14ac:dyDescent="0.3">
      <c r="A102" s="178"/>
      <c r="B102" s="178"/>
      <c r="C102" s="178"/>
      <c r="D102" s="179"/>
      <c r="E102" s="178"/>
      <c r="F102" s="179"/>
      <c r="G102" s="178"/>
      <c r="H102" s="178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</row>
    <row r="103" spans="1:26" ht="14.25" customHeight="1" x14ac:dyDescent="0.3">
      <c r="A103" s="178"/>
      <c r="B103" s="178"/>
      <c r="C103" s="178"/>
      <c r="D103" s="179"/>
      <c r="E103" s="178"/>
      <c r="F103" s="179"/>
      <c r="G103" s="178"/>
      <c r="H103" s="178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</row>
    <row r="104" spans="1:26" ht="14.25" customHeight="1" x14ac:dyDescent="0.3">
      <c r="A104" s="178"/>
      <c r="B104" s="178"/>
      <c r="C104" s="178"/>
      <c r="D104" s="179"/>
      <c r="E104" s="178"/>
      <c r="F104" s="179"/>
      <c r="G104" s="178"/>
      <c r="H104" s="178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</row>
    <row r="105" spans="1:26" ht="14.25" customHeight="1" x14ac:dyDescent="0.3">
      <c r="A105" s="178"/>
      <c r="B105" s="178"/>
      <c r="C105" s="178"/>
      <c r="D105" s="179"/>
      <c r="E105" s="178"/>
      <c r="F105" s="179"/>
      <c r="G105" s="178"/>
      <c r="H105" s="178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</row>
    <row r="106" spans="1:26" ht="14.25" customHeight="1" x14ac:dyDescent="0.3">
      <c r="A106" s="178"/>
      <c r="B106" s="178"/>
      <c r="C106" s="178"/>
      <c r="D106" s="179"/>
      <c r="E106" s="178"/>
      <c r="F106" s="179"/>
      <c r="G106" s="178"/>
      <c r="H106" s="178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</row>
    <row r="107" spans="1:26" ht="14.25" customHeight="1" x14ac:dyDescent="0.3">
      <c r="A107" s="178"/>
      <c r="B107" s="178"/>
      <c r="C107" s="178"/>
      <c r="D107" s="179"/>
      <c r="E107" s="178"/>
      <c r="F107" s="179"/>
      <c r="G107" s="178"/>
      <c r="H107" s="178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</row>
    <row r="108" spans="1:26" ht="14.25" customHeight="1" x14ac:dyDescent="0.3">
      <c r="A108" s="178"/>
      <c r="B108" s="178"/>
      <c r="C108" s="178"/>
      <c r="D108" s="179"/>
      <c r="E108" s="178"/>
      <c r="F108" s="179"/>
      <c r="G108" s="178"/>
      <c r="H108" s="178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</row>
    <row r="109" spans="1:26" ht="14.25" customHeight="1" x14ac:dyDescent="0.3">
      <c r="A109" s="178"/>
      <c r="B109" s="178"/>
      <c r="C109" s="178"/>
      <c r="D109" s="179"/>
      <c r="E109" s="178"/>
      <c r="F109" s="179"/>
      <c r="G109" s="178"/>
      <c r="H109" s="178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</row>
    <row r="110" spans="1:26" ht="14.25" customHeight="1" x14ac:dyDescent="0.3">
      <c r="A110" s="178"/>
      <c r="B110" s="178"/>
      <c r="C110" s="178"/>
      <c r="D110" s="179"/>
      <c r="E110" s="178"/>
      <c r="F110" s="179"/>
      <c r="G110" s="178"/>
      <c r="H110" s="178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</row>
    <row r="111" spans="1:26" ht="14.25" customHeight="1" x14ac:dyDescent="0.3">
      <c r="A111" s="178"/>
      <c r="B111" s="178"/>
      <c r="C111" s="178"/>
      <c r="D111" s="179"/>
      <c r="E111" s="178"/>
      <c r="F111" s="179"/>
      <c r="G111" s="178"/>
      <c r="H111" s="178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</row>
    <row r="112" spans="1:26" ht="14.25" customHeight="1" x14ac:dyDescent="0.3">
      <c r="A112" s="178"/>
      <c r="B112" s="178"/>
      <c r="C112" s="178"/>
      <c r="D112" s="179"/>
      <c r="E112" s="178"/>
      <c r="F112" s="179"/>
      <c r="G112" s="178"/>
      <c r="H112" s="178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</row>
    <row r="113" spans="1:26" ht="14.25" customHeight="1" x14ac:dyDescent="0.3">
      <c r="A113" s="178"/>
      <c r="B113" s="178"/>
      <c r="C113" s="178"/>
      <c r="D113" s="179"/>
      <c r="E113" s="178"/>
      <c r="F113" s="179"/>
      <c r="G113" s="178"/>
      <c r="H113" s="178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</row>
    <row r="114" spans="1:26" ht="14.25" customHeight="1" x14ac:dyDescent="0.3">
      <c r="A114" s="178"/>
      <c r="B114" s="178"/>
      <c r="C114" s="178"/>
      <c r="D114" s="179"/>
      <c r="E114" s="178"/>
      <c r="F114" s="179"/>
      <c r="G114" s="178"/>
      <c r="H114" s="178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</row>
    <row r="115" spans="1:26" ht="14.25" customHeight="1" x14ac:dyDescent="0.3">
      <c r="A115" s="178"/>
      <c r="B115" s="178"/>
      <c r="C115" s="178"/>
      <c r="D115" s="179"/>
      <c r="E115" s="178"/>
      <c r="F115" s="179"/>
      <c r="G115" s="178"/>
      <c r="H115" s="178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</row>
    <row r="116" spans="1:26" ht="14.25" customHeight="1" x14ac:dyDescent="0.3">
      <c r="A116" s="178"/>
      <c r="B116" s="178"/>
      <c r="C116" s="178"/>
      <c r="D116" s="179"/>
      <c r="E116" s="178"/>
      <c r="F116" s="179"/>
      <c r="G116" s="178"/>
      <c r="H116" s="178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</row>
    <row r="117" spans="1:26" ht="14.25" customHeight="1" x14ac:dyDescent="0.3">
      <c r="A117" s="178"/>
      <c r="B117" s="178"/>
      <c r="C117" s="178"/>
      <c r="D117" s="179"/>
      <c r="E117" s="178"/>
      <c r="F117" s="179"/>
      <c r="G117" s="178"/>
      <c r="H117" s="178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</row>
    <row r="118" spans="1:26" ht="14.25" customHeight="1" x14ac:dyDescent="0.3">
      <c r="A118" s="178"/>
      <c r="B118" s="178"/>
      <c r="C118" s="178"/>
      <c r="D118" s="179"/>
      <c r="E118" s="178"/>
      <c r="F118" s="179"/>
      <c r="G118" s="178"/>
      <c r="H118" s="178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</row>
    <row r="119" spans="1:26" ht="14.25" customHeight="1" x14ac:dyDescent="0.3">
      <c r="A119" s="178"/>
      <c r="B119" s="178"/>
      <c r="C119" s="178"/>
      <c r="D119" s="179"/>
      <c r="E119" s="178"/>
      <c r="F119" s="179"/>
      <c r="G119" s="178"/>
      <c r="H119" s="178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</row>
    <row r="120" spans="1:26" ht="14.25" customHeight="1" x14ac:dyDescent="0.3">
      <c r="A120" s="178"/>
      <c r="B120" s="178"/>
      <c r="C120" s="178"/>
      <c r="D120" s="179"/>
      <c r="E120" s="178"/>
      <c r="F120" s="179"/>
      <c r="G120" s="178"/>
      <c r="H120" s="178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</row>
    <row r="121" spans="1:26" ht="14.25" customHeight="1" x14ac:dyDescent="0.3">
      <c r="A121" s="178"/>
      <c r="B121" s="178"/>
      <c r="C121" s="178"/>
      <c r="D121" s="179"/>
      <c r="E121" s="178"/>
      <c r="F121" s="179"/>
      <c r="G121" s="178"/>
      <c r="H121" s="178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</row>
    <row r="122" spans="1:26" ht="14.25" customHeight="1" x14ac:dyDescent="0.3">
      <c r="A122" s="178"/>
      <c r="B122" s="178"/>
      <c r="C122" s="178"/>
      <c r="D122" s="179"/>
      <c r="E122" s="178"/>
      <c r="F122" s="179"/>
      <c r="G122" s="178"/>
      <c r="H122" s="178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</row>
    <row r="123" spans="1:26" ht="14.25" customHeight="1" x14ac:dyDescent="0.3">
      <c r="A123" s="178"/>
      <c r="B123" s="178"/>
      <c r="C123" s="178"/>
      <c r="D123" s="179"/>
      <c r="E123" s="178"/>
      <c r="F123" s="179"/>
      <c r="G123" s="178"/>
      <c r="H123" s="178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</row>
    <row r="124" spans="1:26" ht="14.25" customHeight="1" x14ac:dyDescent="0.3">
      <c r="A124" s="178"/>
      <c r="B124" s="178"/>
      <c r="C124" s="178"/>
      <c r="D124" s="179"/>
      <c r="E124" s="178"/>
      <c r="F124" s="179"/>
      <c r="G124" s="178"/>
      <c r="H124" s="178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</row>
    <row r="125" spans="1:26" ht="14.25" customHeight="1" x14ac:dyDescent="0.3">
      <c r="A125" s="178"/>
      <c r="B125" s="178"/>
      <c r="C125" s="178"/>
      <c r="D125" s="179"/>
      <c r="E125" s="178"/>
      <c r="F125" s="179"/>
      <c r="G125" s="178"/>
      <c r="H125" s="178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</row>
    <row r="126" spans="1:26" ht="14.25" customHeight="1" x14ac:dyDescent="0.3">
      <c r="A126" s="178"/>
      <c r="B126" s="178"/>
      <c r="C126" s="178"/>
      <c r="D126" s="179"/>
      <c r="E126" s="178"/>
      <c r="F126" s="179"/>
      <c r="G126" s="178"/>
      <c r="H126" s="178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</row>
    <row r="127" spans="1:26" ht="14.25" customHeight="1" x14ac:dyDescent="0.3">
      <c r="A127" s="178"/>
      <c r="B127" s="178"/>
      <c r="C127" s="178"/>
      <c r="D127" s="179"/>
      <c r="E127" s="178"/>
      <c r="F127" s="179"/>
      <c r="G127" s="178"/>
      <c r="H127" s="178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</row>
    <row r="128" spans="1:26" ht="14.25" customHeight="1" x14ac:dyDescent="0.3">
      <c r="A128" s="178"/>
      <c r="B128" s="178"/>
      <c r="C128" s="178"/>
      <c r="D128" s="179"/>
      <c r="E128" s="178"/>
      <c r="F128" s="179"/>
      <c r="G128" s="178"/>
      <c r="H128" s="178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</row>
    <row r="129" spans="1:26" ht="14.25" customHeight="1" x14ac:dyDescent="0.3">
      <c r="A129" s="178"/>
      <c r="B129" s="178"/>
      <c r="C129" s="178"/>
      <c r="D129" s="179"/>
      <c r="E129" s="178"/>
      <c r="F129" s="179"/>
      <c r="G129" s="178"/>
      <c r="H129" s="178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</row>
    <row r="130" spans="1:26" ht="14.25" customHeight="1" x14ac:dyDescent="0.3">
      <c r="A130" s="178"/>
      <c r="B130" s="178"/>
      <c r="C130" s="178"/>
      <c r="D130" s="179"/>
      <c r="E130" s="178"/>
      <c r="F130" s="179"/>
      <c r="G130" s="178"/>
      <c r="H130" s="178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</row>
    <row r="131" spans="1:26" ht="14.25" customHeight="1" x14ac:dyDescent="0.3">
      <c r="A131" s="178"/>
      <c r="B131" s="178"/>
      <c r="C131" s="178"/>
      <c r="D131" s="179"/>
      <c r="E131" s="178"/>
      <c r="F131" s="179"/>
      <c r="G131" s="178"/>
      <c r="H131" s="178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</row>
    <row r="132" spans="1:26" ht="14.25" customHeight="1" x14ac:dyDescent="0.3">
      <c r="A132" s="178"/>
      <c r="B132" s="178"/>
      <c r="C132" s="178"/>
      <c r="D132" s="179"/>
      <c r="E132" s="178"/>
      <c r="F132" s="179"/>
      <c r="G132" s="178"/>
      <c r="H132" s="178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</row>
    <row r="133" spans="1:26" ht="14.25" customHeight="1" x14ac:dyDescent="0.3">
      <c r="A133" s="178"/>
      <c r="B133" s="178"/>
      <c r="C133" s="178"/>
      <c r="D133" s="179"/>
      <c r="E133" s="178"/>
      <c r="F133" s="179"/>
      <c r="G133" s="178"/>
      <c r="H133" s="178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</row>
    <row r="134" spans="1:26" ht="14.25" customHeight="1" x14ac:dyDescent="0.3">
      <c r="A134" s="178"/>
      <c r="B134" s="178"/>
      <c r="C134" s="178"/>
      <c r="D134" s="179"/>
      <c r="E134" s="178"/>
      <c r="F134" s="179"/>
      <c r="G134" s="178"/>
      <c r="H134" s="178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</row>
    <row r="135" spans="1:26" ht="14.25" customHeight="1" x14ac:dyDescent="0.3">
      <c r="A135" s="178"/>
      <c r="B135" s="178"/>
      <c r="C135" s="178"/>
      <c r="D135" s="179"/>
      <c r="E135" s="178"/>
      <c r="F135" s="179"/>
      <c r="G135" s="178"/>
      <c r="H135" s="178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</row>
    <row r="136" spans="1:26" ht="14.25" customHeight="1" x14ac:dyDescent="0.3">
      <c r="A136" s="178"/>
      <c r="B136" s="178"/>
      <c r="C136" s="178"/>
      <c r="D136" s="179"/>
      <c r="E136" s="178"/>
      <c r="F136" s="179"/>
      <c r="G136" s="178"/>
      <c r="H136" s="178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</row>
    <row r="137" spans="1:26" ht="14.25" customHeight="1" x14ac:dyDescent="0.3">
      <c r="A137" s="178"/>
      <c r="B137" s="178"/>
      <c r="C137" s="178"/>
      <c r="D137" s="179"/>
      <c r="E137" s="178"/>
      <c r="F137" s="179"/>
      <c r="G137" s="178"/>
      <c r="H137" s="178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</row>
    <row r="138" spans="1:26" ht="14.25" customHeight="1" x14ac:dyDescent="0.3">
      <c r="A138" s="178"/>
      <c r="B138" s="178"/>
      <c r="C138" s="178"/>
      <c r="D138" s="179"/>
      <c r="E138" s="178"/>
      <c r="F138" s="179"/>
      <c r="G138" s="178"/>
      <c r="H138" s="178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</row>
    <row r="139" spans="1:26" ht="14.25" customHeight="1" x14ac:dyDescent="0.3">
      <c r="A139" s="178"/>
      <c r="B139" s="178"/>
      <c r="C139" s="178"/>
      <c r="D139" s="179"/>
      <c r="E139" s="178"/>
      <c r="F139" s="179"/>
      <c r="G139" s="178"/>
      <c r="H139" s="178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</row>
    <row r="140" spans="1:26" ht="14.25" customHeight="1" x14ac:dyDescent="0.3">
      <c r="A140" s="178"/>
      <c r="B140" s="178"/>
      <c r="C140" s="178"/>
      <c r="D140" s="179"/>
      <c r="E140" s="178"/>
      <c r="F140" s="179"/>
      <c r="G140" s="178"/>
      <c r="H140" s="178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</row>
    <row r="141" spans="1:26" ht="14.25" customHeight="1" x14ac:dyDescent="0.3">
      <c r="A141" s="178"/>
      <c r="B141" s="178"/>
      <c r="C141" s="178"/>
      <c r="D141" s="179"/>
      <c r="E141" s="178"/>
      <c r="F141" s="179"/>
      <c r="G141" s="178"/>
      <c r="H141" s="178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</row>
    <row r="142" spans="1:26" ht="14.25" customHeight="1" x14ac:dyDescent="0.3">
      <c r="A142" s="178"/>
      <c r="B142" s="178"/>
      <c r="C142" s="178"/>
      <c r="D142" s="179"/>
      <c r="E142" s="178"/>
      <c r="F142" s="179"/>
      <c r="G142" s="178"/>
      <c r="H142" s="178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</row>
    <row r="143" spans="1:26" ht="14.25" customHeight="1" x14ac:dyDescent="0.3">
      <c r="A143" s="178"/>
      <c r="B143" s="178"/>
      <c r="C143" s="178"/>
      <c r="D143" s="179"/>
      <c r="E143" s="178"/>
      <c r="F143" s="179"/>
      <c r="G143" s="178"/>
      <c r="H143" s="178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</row>
    <row r="144" spans="1:26" ht="14.25" customHeight="1" x14ac:dyDescent="0.3">
      <c r="A144" s="178"/>
      <c r="B144" s="178"/>
      <c r="C144" s="178"/>
      <c r="D144" s="179"/>
      <c r="E144" s="178"/>
      <c r="F144" s="179"/>
      <c r="G144" s="178"/>
      <c r="H144" s="178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</row>
    <row r="145" spans="1:26" ht="14.25" customHeight="1" x14ac:dyDescent="0.3">
      <c r="A145" s="178"/>
      <c r="B145" s="178"/>
      <c r="C145" s="178"/>
      <c r="D145" s="179"/>
      <c r="E145" s="178"/>
      <c r="F145" s="179"/>
      <c r="G145" s="178"/>
      <c r="H145" s="178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</row>
    <row r="146" spans="1:26" ht="14.25" customHeight="1" x14ac:dyDescent="0.3">
      <c r="A146" s="178"/>
      <c r="B146" s="178"/>
      <c r="C146" s="178"/>
      <c r="D146" s="179"/>
      <c r="E146" s="178"/>
      <c r="F146" s="179"/>
      <c r="G146" s="178"/>
      <c r="H146" s="178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</row>
    <row r="147" spans="1:26" ht="14.25" customHeight="1" x14ac:dyDescent="0.3">
      <c r="A147" s="178"/>
      <c r="B147" s="178"/>
      <c r="C147" s="178"/>
      <c r="D147" s="179"/>
      <c r="E147" s="178"/>
      <c r="F147" s="179"/>
      <c r="G147" s="178"/>
      <c r="H147" s="178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</row>
    <row r="148" spans="1:26" ht="14.25" customHeight="1" x14ac:dyDescent="0.3">
      <c r="A148" s="178"/>
      <c r="B148" s="178"/>
      <c r="C148" s="178"/>
      <c r="D148" s="179"/>
      <c r="E148" s="178"/>
      <c r="F148" s="179"/>
      <c r="G148" s="178"/>
      <c r="H148" s="178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</row>
    <row r="149" spans="1:26" ht="14.25" customHeight="1" x14ac:dyDescent="0.3">
      <c r="A149" s="178"/>
      <c r="B149" s="178"/>
      <c r="C149" s="178"/>
      <c r="D149" s="179"/>
      <c r="E149" s="178"/>
      <c r="F149" s="179"/>
      <c r="G149" s="178"/>
      <c r="H149" s="178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</row>
    <row r="150" spans="1:26" ht="14.25" customHeight="1" x14ac:dyDescent="0.3">
      <c r="A150" s="178"/>
      <c r="B150" s="178"/>
      <c r="C150" s="178"/>
      <c r="D150" s="179"/>
      <c r="E150" s="178"/>
      <c r="F150" s="179"/>
      <c r="G150" s="178"/>
      <c r="H150" s="178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</row>
    <row r="151" spans="1:26" ht="14.25" customHeight="1" x14ac:dyDescent="0.3">
      <c r="A151" s="178"/>
      <c r="B151" s="178"/>
      <c r="C151" s="178"/>
      <c r="D151" s="179"/>
      <c r="E151" s="178"/>
      <c r="F151" s="179"/>
      <c r="G151" s="178"/>
      <c r="H151" s="178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</row>
    <row r="152" spans="1:26" ht="14.25" customHeight="1" x14ac:dyDescent="0.3">
      <c r="A152" s="178"/>
      <c r="B152" s="178"/>
      <c r="C152" s="178"/>
      <c r="D152" s="179"/>
      <c r="E152" s="178"/>
      <c r="F152" s="179"/>
      <c r="G152" s="178"/>
      <c r="H152" s="178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</row>
    <row r="153" spans="1:26" ht="14.25" customHeight="1" x14ac:dyDescent="0.3">
      <c r="A153" s="178"/>
      <c r="B153" s="178"/>
      <c r="C153" s="178"/>
      <c r="D153" s="179"/>
      <c r="E153" s="178"/>
      <c r="F153" s="179"/>
      <c r="G153" s="178"/>
      <c r="H153" s="178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</row>
    <row r="154" spans="1:26" ht="14.25" customHeight="1" x14ac:dyDescent="0.3">
      <c r="A154" s="178"/>
      <c r="B154" s="178"/>
      <c r="C154" s="178"/>
      <c r="D154" s="179"/>
      <c r="E154" s="178"/>
      <c r="F154" s="179"/>
      <c r="G154" s="178"/>
      <c r="H154" s="178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</row>
    <row r="155" spans="1:26" ht="14.25" customHeight="1" x14ac:dyDescent="0.3">
      <c r="A155" s="178"/>
      <c r="B155" s="178"/>
      <c r="C155" s="178"/>
      <c r="D155" s="179"/>
      <c r="E155" s="178"/>
      <c r="F155" s="179"/>
      <c r="G155" s="178"/>
      <c r="H155" s="178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</row>
    <row r="156" spans="1:26" ht="14.25" customHeight="1" x14ac:dyDescent="0.3">
      <c r="A156" s="178"/>
      <c r="B156" s="178"/>
      <c r="C156" s="178"/>
      <c r="D156" s="179"/>
      <c r="E156" s="178"/>
      <c r="F156" s="179"/>
      <c r="G156" s="178"/>
      <c r="H156" s="178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</row>
    <row r="157" spans="1:26" ht="14.25" customHeight="1" x14ac:dyDescent="0.3">
      <c r="A157" s="178"/>
      <c r="B157" s="178"/>
      <c r="C157" s="178"/>
      <c r="D157" s="179"/>
      <c r="E157" s="178"/>
      <c r="F157" s="179"/>
      <c r="G157" s="178"/>
      <c r="H157" s="178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</row>
    <row r="158" spans="1:26" ht="14.25" customHeight="1" x14ac:dyDescent="0.3">
      <c r="A158" s="178"/>
      <c r="B158" s="178"/>
      <c r="C158" s="178"/>
      <c r="D158" s="179"/>
      <c r="E158" s="178"/>
      <c r="F158" s="179"/>
      <c r="G158" s="178"/>
      <c r="H158" s="178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</row>
    <row r="159" spans="1:26" ht="14.25" customHeight="1" x14ac:dyDescent="0.3">
      <c r="A159" s="178"/>
      <c r="B159" s="178"/>
      <c r="C159" s="178"/>
      <c r="D159" s="179"/>
      <c r="E159" s="178"/>
      <c r="F159" s="179"/>
      <c r="G159" s="178"/>
      <c r="H159" s="178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</row>
    <row r="160" spans="1:26" ht="14.25" customHeight="1" x14ac:dyDescent="0.3">
      <c r="A160" s="178"/>
      <c r="B160" s="178"/>
      <c r="C160" s="178"/>
      <c r="D160" s="179"/>
      <c r="E160" s="178"/>
      <c r="F160" s="179"/>
      <c r="G160" s="178"/>
      <c r="H160" s="178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</row>
    <row r="161" spans="1:26" ht="14.25" customHeight="1" x14ac:dyDescent="0.3">
      <c r="A161" s="178"/>
      <c r="B161" s="178"/>
      <c r="C161" s="178"/>
      <c r="D161" s="179"/>
      <c r="E161" s="178"/>
      <c r="F161" s="179"/>
      <c r="G161" s="178"/>
      <c r="H161" s="178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</row>
    <row r="162" spans="1:26" ht="14.25" customHeight="1" x14ac:dyDescent="0.3">
      <c r="A162" s="178"/>
      <c r="B162" s="178"/>
      <c r="C162" s="178"/>
      <c r="D162" s="179"/>
      <c r="E162" s="178"/>
      <c r="F162" s="179"/>
      <c r="G162" s="178"/>
      <c r="H162" s="178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</row>
    <row r="163" spans="1:26" ht="14.25" customHeight="1" x14ac:dyDescent="0.3">
      <c r="A163" s="178"/>
      <c r="B163" s="178"/>
      <c r="C163" s="178"/>
      <c r="D163" s="179"/>
      <c r="E163" s="178"/>
      <c r="F163" s="179"/>
      <c r="G163" s="178"/>
      <c r="H163" s="178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</row>
    <row r="164" spans="1:26" ht="14.25" customHeight="1" x14ac:dyDescent="0.3">
      <c r="A164" s="178"/>
      <c r="B164" s="178"/>
      <c r="C164" s="178"/>
      <c r="D164" s="179"/>
      <c r="E164" s="178"/>
      <c r="F164" s="179"/>
      <c r="G164" s="178"/>
      <c r="H164" s="178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</row>
    <row r="165" spans="1:26" ht="14.25" customHeight="1" x14ac:dyDescent="0.3">
      <c r="A165" s="178"/>
      <c r="B165" s="178"/>
      <c r="C165" s="178"/>
      <c r="D165" s="179"/>
      <c r="E165" s="178"/>
      <c r="F165" s="179"/>
      <c r="G165" s="178"/>
      <c r="H165" s="178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</row>
    <row r="166" spans="1:26" ht="14.25" customHeight="1" x14ac:dyDescent="0.3">
      <c r="A166" s="178"/>
      <c r="B166" s="178"/>
      <c r="C166" s="178"/>
      <c r="D166" s="179"/>
      <c r="E166" s="178"/>
      <c r="F166" s="179"/>
      <c r="G166" s="178"/>
      <c r="H166" s="178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</row>
    <row r="167" spans="1:26" ht="14.25" customHeight="1" x14ac:dyDescent="0.3">
      <c r="A167" s="178"/>
      <c r="B167" s="178"/>
      <c r="C167" s="178"/>
      <c r="D167" s="179"/>
      <c r="E167" s="178"/>
      <c r="F167" s="179"/>
      <c r="G167" s="178"/>
      <c r="H167" s="178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</row>
    <row r="168" spans="1:26" ht="14.25" customHeight="1" x14ac:dyDescent="0.3">
      <c r="A168" s="178"/>
      <c r="B168" s="178"/>
      <c r="C168" s="178"/>
      <c r="D168" s="179"/>
      <c r="E168" s="178"/>
      <c r="F168" s="179"/>
      <c r="G168" s="178"/>
      <c r="H168" s="178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</row>
    <row r="169" spans="1:26" ht="14.25" customHeight="1" x14ac:dyDescent="0.3">
      <c r="A169" s="178"/>
      <c r="B169" s="178"/>
      <c r="C169" s="178"/>
      <c r="D169" s="179"/>
      <c r="E169" s="178"/>
      <c r="F169" s="179"/>
      <c r="G169" s="178"/>
      <c r="H169" s="178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</row>
    <row r="170" spans="1:26" ht="14.25" customHeight="1" x14ac:dyDescent="0.3">
      <c r="A170" s="178"/>
      <c r="B170" s="178"/>
      <c r="C170" s="178"/>
      <c r="D170" s="179"/>
      <c r="E170" s="178"/>
      <c r="F170" s="179"/>
      <c r="G170" s="178"/>
      <c r="H170" s="178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</row>
    <row r="171" spans="1:26" ht="14.25" customHeight="1" x14ac:dyDescent="0.3">
      <c r="A171" s="178"/>
      <c r="B171" s="178"/>
      <c r="C171" s="178"/>
      <c r="D171" s="179"/>
      <c r="E171" s="178"/>
      <c r="F171" s="179"/>
      <c r="G171" s="178"/>
      <c r="H171" s="178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</row>
    <row r="172" spans="1:26" ht="14.25" customHeight="1" x14ac:dyDescent="0.3">
      <c r="A172" s="178"/>
      <c r="B172" s="178"/>
      <c r="C172" s="178"/>
      <c r="D172" s="179"/>
      <c r="E172" s="178"/>
      <c r="F172" s="179"/>
      <c r="G172" s="178"/>
      <c r="H172" s="178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</row>
    <row r="173" spans="1:26" ht="14.25" customHeight="1" x14ac:dyDescent="0.3">
      <c r="A173" s="178"/>
      <c r="B173" s="178"/>
      <c r="C173" s="178"/>
      <c r="D173" s="179"/>
      <c r="E173" s="178"/>
      <c r="F173" s="179"/>
      <c r="G173" s="178"/>
      <c r="H173" s="178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</row>
    <row r="174" spans="1:26" ht="14.25" customHeight="1" x14ac:dyDescent="0.3">
      <c r="A174" s="178"/>
      <c r="B174" s="178"/>
      <c r="C174" s="178"/>
      <c r="D174" s="179"/>
      <c r="E174" s="178"/>
      <c r="F174" s="179"/>
      <c r="G174" s="178"/>
      <c r="H174" s="178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</row>
    <row r="175" spans="1:26" ht="14.25" customHeight="1" x14ac:dyDescent="0.3">
      <c r="A175" s="178"/>
      <c r="B175" s="178"/>
      <c r="C175" s="178"/>
      <c r="D175" s="179"/>
      <c r="E175" s="178"/>
      <c r="F175" s="179"/>
      <c r="G175" s="178"/>
      <c r="H175" s="178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</row>
    <row r="176" spans="1:26" ht="14.25" customHeight="1" x14ac:dyDescent="0.3">
      <c r="A176" s="178"/>
      <c r="B176" s="178"/>
      <c r="C176" s="178"/>
      <c r="D176" s="179"/>
      <c r="E176" s="178"/>
      <c r="F176" s="179"/>
      <c r="G176" s="178"/>
      <c r="H176" s="178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</row>
    <row r="177" spans="1:26" ht="14.25" customHeight="1" x14ac:dyDescent="0.3">
      <c r="A177" s="178"/>
      <c r="B177" s="178"/>
      <c r="C177" s="178"/>
      <c r="D177" s="179"/>
      <c r="E177" s="178"/>
      <c r="F177" s="179"/>
      <c r="G177" s="178"/>
      <c r="H177" s="178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</row>
    <row r="178" spans="1:26" ht="14.25" customHeight="1" x14ac:dyDescent="0.3">
      <c r="A178" s="178"/>
      <c r="B178" s="178"/>
      <c r="C178" s="178"/>
      <c r="D178" s="179"/>
      <c r="E178" s="178"/>
      <c r="F178" s="179"/>
      <c r="G178" s="178"/>
      <c r="H178" s="178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</row>
    <row r="179" spans="1:26" ht="14.25" customHeight="1" x14ac:dyDescent="0.3">
      <c r="A179" s="178"/>
      <c r="B179" s="178"/>
      <c r="C179" s="178"/>
      <c r="D179" s="179"/>
      <c r="E179" s="178"/>
      <c r="F179" s="179"/>
      <c r="G179" s="178"/>
      <c r="H179" s="178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</row>
    <row r="180" spans="1:26" ht="14.25" customHeight="1" x14ac:dyDescent="0.3">
      <c r="A180" s="178"/>
      <c r="B180" s="178"/>
      <c r="C180" s="178"/>
      <c r="D180" s="179"/>
      <c r="E180" s="178"/>
      <c r="F180" s="179"/>
      <c r="G180" s="178"/>
      <c r="H180" s="178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</row>
    <row r="181" spans="1:26" ht="14.25" customHeight="1" x14ac:dyDescent="0.3">
      <c r="A181" s="178"/>
      <c r="B181" s="178"/>
      <c r="C181" s="178"/>
      <c r="D181" s="179"/>
      <c r="E181" s="178"/>
      <c r="F181" s="179"/>
      <c r="G181" s="178"/>
      <c r="H181" s="178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</row>
    <row r="182" spans="1:26" ht="14.25" customHeight="1" x14ac:dyDescent="0.3">
      <c r="A182" s="178"/>
      <c r="B182" s="178"/>
      <c r="C182" s="178"/>
      <c r="D182" s="179"/>
      <c r="E182" s="178"/>
      <c r="F182" s="179"/>
      <c r="G182" s="178"/>
      <c r="H182" s="178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</row>
    <row r="183" spans="1:26" ht="14.25" customHeight="1" x14ac:dyDescent="0.3">
      <c r="A183" s="178"/>
      <c r="B183" s="178"/>
      <c r="C183" s="178"/>
      <c r="D183" s="179"/>
      <c r="E183" s="178"/>
      <c r="F183" s="179"/>
      <c r="G183" s="178"/>
      <c r="H183" s="178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</row>
    <row r="184" spans="1:26" ht="14.25" customHeight="1" x14ac:dyDescent="0.3">
      <c r="A184" s="178"/>
      <c r="B184" s="178"/>
      <c r="C184" s="178"/>
      <c r="D184" s="179"/>
      <c r="E184" s="178"/>
      <c r="F184" s="179"/>
      <c r="G184" s="178"/>
      <c r="H184" s="178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</row>
    <row r="185" spans="1:26" ht="14.25" customHeight="1" x14ac:dyDescent="0.3">
      <c r="A185" s="178"/>
      <c r="B185" s="178"/>
      <c r="C185" s="178"/>
      <c r="D185" s="179"/>
      <c r="E185" s="178"/>
      <c r="F185" s="179"/>
      <c r="G185" s="178"/>
      <c r="H185" s="178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</row>
    <row r="186" spans="1:26" ht="14.25" customHeight="1" x14ac:dyDescent="0.3">
      <c r="A186" s="178"/>
      <c r="B186" s="178"/>
      <c r="C186" s="178"/>
      <c r="D186" s="179"/>
      <c r="E186" s="178"/>
      <c r="F186" s="179"/>
      <c r="G186" s="178"/>
      <c r="H186" s="178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</row>
    <row r="187" spans="1:26" ht="14.25" customHeight="1" x14ac:dyDescent="0.3">
      <c r="A187" s="178"/>
      <c r="B187" s="178"/>
      <c r="C187" s="178"/>
      <c r="D187" s="179"/>
      <c r="E187" s="178"/>
      <c r="F187" s="179"/>
      <c r="G187" s="178"/>
      <c r="H187" s="178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</row>
    <row r="188" spans="1:26" ht="14.25" customHeight="1" x14ac:dyDescent="0.3">
      <c r="A188" s="178"/>
      <c r="B188" s="178"/>
      <c r="C188" s="178"/>
      <c r="D188" s="179"/>
      <c r="E188" s="178"/>
      <c r="F188" s="179"/>
      <c r="G188" s="178"/>
      <c r="H188" s="178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</row>
    <row r="189" spans="1:26" ht="14.25" customHeight="1" x14ac:dyDescent="0.3">
      <c r="A189" s="178"/>
      <c r="B189" s="178"/>
      <c r="C189" s="178"/>
      <c r="D189" s="179"/>
      <c r="E189" s="178"/>
      <c r="F189" s="179"/>
      <c r="G189" s="178"/>
      <c r="H189" s="178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</row>
    <row r="190" spans="1:26" ht="14.25" customHeight="1" x14ac:dyDescent="0.3">
      <c r="A190" s="178"/>
      <c r="B190" s="178"/>
      <c r="C190" s="178"/>
      <c r="D190" s="179"/>
      <c r="E190" s="178"/>
      <c r="F190" s="179"/>
      <c r="G190" s="178"/>
      <c r="H190" s="178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</row>
    <row r="191" spans="1:26" ht="14.25" customHeight="1" x14ac:dyDescent="0.3">
      <c r="A191" s="178"/>
      <c r="B191" s="178"/>
      <c r="C191" s="178"/>
      <c r="D191" s="179"/>
      <c r="E191" s="178"/>
      <c r="F191" s="179"/>
      <c r="G191" s="178"/>
      <c r="H191" s="178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</row>
    <row r="192" spans="1:26" ht="14.25" customHeight="1" x14ac:dyDescent="0.3">
      <c r="A192" s="178"/>
      <c r="B192" s="178"/>
      <c r="C192" s="178"/>
      <c r="D192" s="179"/>
      <c r="E192" s="178"/>
      <c r="F192" s="179"/>
      <c r="G192" s="178"/>
      <c r="H192" s="178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</row>
    <row r="193" spans="1:26" ht="14.25" customHeight="1" x14ac:dyDescent="0.3">
      <c r="A193" s="178"/>
      <c r="B193" s="178"/>
      <c r="C193" s="178"/>
      <c r="D193" s="179"/>
      <c r="E193" s="178"/>
      <c r="F193" s="179"/>
      <c r="G193" s="178"/>
      <c r="H193" s="178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</row>
    <row r="194" spans="1:26" ht="14.25" customHeight="1" x14ac:dyDescent="0.3">
      <c r="A194" s="178"/>
      <c r="B194" s="178"/>
      <c r="C194" s="178"/>
      <c r="D194" s="179"/>
      <c r="E194" s="178"/>
      <c r="F194" s="179"/>
      <c r="G194" s="178"/>
      <c r="H194" s="178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</row>
    <row r="195" spans="1:26" ht="14.25" customHeight="1" x14ac:dyDescent="0.3">
      <c r="A195" s="178"/>
      <c r="B195" s="178"/>
      <c r="C195" s="178"/>
      <c r="D195" s="179"/>
      <c r="E195" s="178"/>
      <c r="F195" s="179"/>
      <c r="G195" s="178"/>
      <c r="H195" s="178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</row>
    <row r="196" spans="1:26" ht="14.25" customHeight="1" x14ac:dyDescent="0.3">
      <c r="A196" s="178"/>
      <c r="B196" s="178"/>
      <c r="C196" s="178"/>
      <c r="D196" s="179"/>
      <c r="E196" s="178"/>
      <c r="F196" s="179"/>
      <c r="G196" s="178"/>
      <c r="H196" s="178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</row>
    <row r="197" spans="1:26" ht="14.25" customHeight="1" x14ac:dyDescent="0.3">
      <c r="A197" s="178"/>
      <c r="B197" s="178"/>
      <c r="C197" s="178"/>
      <c r="D197" s="179"/>
      <c r="E197" s="178"/>
      <c r="F197" s="179"/>
      <c r="G197" s="178"/>
      <c r="H197" s="178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</row>
    <row r="198" spans="1:26" ht="14.25" customHeight="1" x14ac:dyDescent="0.3">
      <c r="A198" s="178"/>
      <c r="B198" s="178"/>
      <c r="C198" s="178"/>
      <c r="D198" s="179"/>
      <c r="E198" s="178"/>
      <c r="F198" s="179"/>
      <c r="G198" s="178"/>
      <c r="H198" s="178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</row>
    <row r="199" spans="1:26" ht="14.25" customHeight="1" x14ac:dyDescent="0.3">
      <c r="A199" s="178"/>
      <c r="B199" s="178"/>
      <c r="C199" s="178"/>
      <c r="D199" s="179"/>
      <c r="E199" s="178"/>
      <c r="F199" s="179"/>
      <c r="G199" s="178"/>
      <c r="H199" s="178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</row>
    <row r="200" spans="1:26" ht="14.25" customHeight="1" x14ac:dyDescent="0.3">
      <c r="A200" s="178"/>
      <c r="B200" s="178"/>
      <c r="C200" s="178"/>
      <c r="D200" s="179"/>
      <c r="E200" s="178"/>
      <c r="F200" s="179"/>
      <c r="G200" s="178"/>
      <c r="H200" s="178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</row>
    <row r="201" spans="1:26" ht="14.25" customHeight="1" x14ac:dyDescent="0.3">
      <c r="A201" s="178"/>
      <c r="B201" s="178"/>
      <c r="C201" s="178"/>
      <c r="D201" s="179"/>
      <c r="E201" s="178"/>
      <c r="F201" s="179"/>
      <c r="G201" s="178"/>
      <c r="H201" s="178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</row>
    <row r="202" spans="1:26" ht="14.25" customHeight="1" x14ac:dyDescent="0.3">
      <c r="A202" s="178"/>
      <c r="B202" s="178"/>
      <c r="C202" s="178"/>
      <c r="D202" s="179"/>
      <c r="E202" s="178"/>
      <c r="F202" s="179"/>
      <c r="G202" s="178"/>
      <c r="H202" s="178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</row>
    <row r="203" spans="1:26" ht="14.25" customHeight="1" x14ac:dyDescent="0.3">
      <c r="A203" s="178"/>
      <c r="B203" s="178"/>
      <c r="C203" s="178"/>
      <c r="D203" s="179"/>
      <c r="E203" s="178"/>
      <c r="F203" s="179"/>
      <c r="G203" s="178"/>
      <c r="H203" s="178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</row>
    <row r="204" spans="1:26" ht="14.25" customHeight="1" x14ac:dyDescent="0.3">
      <c r="A204" s="178"/>
      <c r="B204" s="178"/>
      <c r="C204" s="178"/>
      <c r="D204" s="179"/>
      <c r="E204" s="178"/>
      <c r="F204" s="179"/>
      <c r="G204" s="178"/>
      <c r="H204" s="178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</row>
    <row r="205" spans="1:26" ht="14.25" customHeight="1" x14ac:dyDescent="0.3">
      <c r="A205" s="178"/>
      <c r="B205" s="178"/>
      <c r="C205" s="178"/>
      <c r="D205" s="179"/>
      <c r="E205" s="178"/>
      <c r="F205" s="179"/>
      <c r="G205" s="178"/>
      <c r="H205" s="178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</row>
    <row r="206" spans="1:26" ht="14.25" customHeight="1" x14ac:dyDescent="0.3">
      <c r="A206" s="178"/>
      <c r="B206" s="178"/>
      <c r="C206" s="178"/>
      <c r="D206" s="179"/>
      <c r="E206" s="178"/>
      <c r="F206" s="179"/>
      <c r="G206" s="178"/>
      <c r="H206" s="178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</row>
    <row r="207" spans="1:26" ht="14.25" customHeight="1" x14ac:dyDescent="0.3">
      <c r="A207" s="178"/>
      <c r="B207" s="178"/>
      <c r="C207" s="178"/>
      <c r="D207" s="179"/>
      <c r="E207" s="178"/>
      <c r="F207" s="179"/>
      <c r="G207" s="178"/>
      <c r="H207" s="178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</row>
    <row r="208" spans="1:26" ht="14.25" customHeight="1" x14ac:dyDescent="0.3">
      <c r="A208" s="178"/>
      <c r="B208" s="178"/>
      <c r="C208" s="178"/>
      <c r="D208" s="179"/>
      <c r="E208" s="178"/>
      <c r="F208" s="179"/>
      <c r="G208" s="178"/>
      <c r="H208" s="178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</row>
    <row r="209" spans="1:26" ht="14.25" customHeight="1" x14ac:dyDescent="0.3">
      <c r="A209" s="178"/>
      <c r="B209" s="178"/>
      <c r="C209" s="178"/>
      <c r="D209" s="179"/>
      <c r="E209" s="178"/>
      <c r="F209" s="179"/>
      <c r="G209" s="178"/>
      <c r="H209" s="178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</row>
    <row r="210" spans="1:26" ht="14.25" customHeight="1" x14ac:dyDescent="0.3">
      <c r="A210" s="178"/>
      <c r="B210" s="178"/>
      <c r="C210" s="178"/>
      <c r="D210" s="179"/>
      <c r="E210" s="178"/>
      <c r="F210" s="179"/>
      <c r="G210" s="178"/>
      <c r="H210" s="178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</row>
    <row r="211" spans="1:26" ht="14.25" customHeight="1" x14ac:dyDescent="0.3">
      <c r="A211" s="178"/>
      <c r="B211" s="178"/>
      <c r="C211" s="178"/>
      <c r="D211" s="179"/>
      <c r="E211" s="178"/>
      <c r="F211" s="179"/>
      <c r="G211" s="178"/>
      <c r="H211" s="178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</row>
    <row r="212" spans="1:26" ht="14.25" customHeight="1" x14ac:dyDescent="0.3">
      <c r="A212" s="178"/>
      <c r="B212" s="178"/>
      <c r="C212" s="178"/>
      <c r="D212" s="179"/>
      <c r="E212" s="178"/>
      <c r="F212" s="179"/>
      <c r="G212" s="178"/>
      <c r="H212" s="178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</row>
    <row r="213" spans="1:26" ht="14.25" customHeight="1" x14ac:dyDescent="0.3">
      <c r="A213" s="178"/>
      <c r="B213" s="178"/>
      <c r="C213" s="178"/>
      <c r="D213" s="179"/>
      <c r="E213" s="178"/>
      <c r="F213" s="179"/>
      <c r="G213" s="178"/>
      <c r="H213" s="178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</row>
    <row r="214" spans="1:26" ht="14.25" customHeight="1" x14ac:dyDescent="0.3">
      <c r="A214" s="178"/>
      <c r="B214" s="178"/>
      <c r="C214" s="178"/>
      <c r="D214" s="179"/>
      <c r="E214" s="178"/>
      <c r="F214" s="179"/>
      <c r="G214" s="178"/>
      <c r="H214" s="178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</row>
    <row r="215" spans="1:26" ht="14.25" customHeight="1" x14ac:dyDescent="0.3">
      <c r="A215" s="178"/>
      <c r="B215" s="178"/>
      <c r="C215" s="178"/>
      <c r="D215" s="179"/>
      <c r="E215" s="178"/>
      <c r="F215" s="179"/>
      <c r="G215" s="178"/>
      <c r="H215" s="178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</row>
    <row r="216" spans="1:26" ht="14.25" customHeight="1" x14ac:dyDescent="0.3">
      <c r="A216" s="178"/>
      <c r="B216" s="178"/>
      <c r="C216" s="178"/>
      <c r="D216" s="179"/>
      <c r="E216" s="178"/>
      <c r="F216" s="179"/>
      <c r="G216" s="178"/>
      <c r="H216" s="178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</row>
    <row r="217" spans="1:26" ht="14.25" customHeight="1" x14ac:dyDescent="0.3">
      <c r="A217" s="178"/>
      <c r="B217" s="178"/>
      <c r="C217" s="178"/>
      <c r="D217" s="179"/>
      <c r="E217" s="178"/>
      <c r="F217" s="179"/>
      <c r="G217" s="178"/>
      <c r="H217" s="178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</row>
    <row r="218" spans="1:26" ht="14.25" customHeight="1" x14ac:dyDescent="0.3">
      <c r="A218" s="178"/>
      <c r="B218" s="178"/>
      <c r="C218" s="178"/>
      <c r="D218" s="179"/>
      <c r="E218" s="178"/>
      <c r="F218" s="179"/>
      <c r="G218" s="178"/>
      <c r="H218" s="178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</row>
    <row r="219" spans="1:26" ht="14.25" customHeight="1" x14ac:dyDescent="0.3">
      <c r="A219" s="178"/>
      <c r="B219" s="178"/>
      <c r="C219" s="178"/>
      <c r="D219" s="179"/>
      <c r="E219" s="178"/>
      <c r="F219" s="179"/>
      <c r="G219" s="178"/>
      <c r="H219" s="178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</row>
    <row r="220" spans="1:26" ht="14.25" customHeight="1" x14ac:dyDescent="0.3">
      <c r="A220" s="178"/>
      <c r="B220" s="178"/>
      <c r="C220" s="178"/>
      <c r="D220" s="179"/>
      <c r="E220" s="178"/>
      <c r="F220" s="179"/>
      <c r="G220" s="178"/>
      <c r="H220" s="178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</row>
    <row r="221" spans="1:26" ht="14.25" customHeight="1" x14ac:dyDescent="0.3">
      <c r="A221" s="178"/>
      <c r="B221" s="178"/>
      <c r="C221" s="178"/>
      <c r="D221" s="179"/>
      <c r="E221" s="178"/>
      <c r="F221" s="179"/>
      <c r="G221" s="178"/>
      <c r="H221" s="178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</row>
    <row r="222" spans="1:26" ht="14.25" customHeight="1" x14ac:dyDescent="0.3">
      <c r="A222" s="178"/>
      <c r="B222" s="178"/>
      <c r="C222" s="178"/>
      <c r="D222" s="179"/>
      <c r="E222" s="178"/>
      <c r="F222" s="179"/>
      <c r="G222" s="178"/>
      <c r="H222" s="178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</row>
    <row r="223" spans="1:26" ht="14.25" customHeight="1" x14ac:dyDescent="0.3">
      <c r="A223" s="178"/>
      <c r="B223" s="178"/>
      <c r="C223" s="178"/>
      <c r="D223" s="179"/>
      <c r="E223" s="178"/>
      <c r="F223" s="179"/>
      <c r="G223" s="178"/>
      <c r="H223" s="178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</row>
    <row r="224" spans="1:26" ht="14.25" customHeight="1" x14ac:dyDescent="0.3">
      <c r="A224" s="178"/>
      <c r="B224" s="178"/>
      <c r="C224" s="178"/>
      <c r="D224" s="179"/>
      <c r="E224" s="178"/>
      <c r="F224" s="179"/>
      <c r="G224" s="178"/>
      <c r="H224" s="178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</row>
    <row r="225" spans="1:26" ht="14.25" customHeight="1" x14ac:dyDescent="0.3">
      <c r="A225" s="178"/>
      <c r="B225" s="178"/>
      <c r="C225" s="178"/>
      <c r="D225" s="179"/>
      <c r="E225" s="178"/>
      <c r="F225" s="179"/>
      <c r="G225" s="178"/>
      <c r="H225" s="178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</row>
    <row r="226" spans="1:26" ht="14.25" customHeight="1" x14ac:dyDescent="0.3">
      <c r="A226" s="178"/>
      <c r="B226" s="178"/>
      <c r="C226" s="178"/>
      <c r="D226" s="179"/>
      <c r="E226" s="178"/>
      <c r="F226" s="179"/>
      <c r="G226" s="178"/>
      <c r="H226" s="178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</row>
    <row r="227" spans="1:26" ht="14.25" customHeight="1" x14ac:dyDescent="0.3">
      <c r="A227" s="178"/>
      <c r="B227" s="178"/>
      <c r="C227" s="178"/>
      <c r="D227" s="179"/>
      <c r="E227" s="178"/>
      <c r="F227" s="179"/>
      <c r="G227" s="178"/>
      <c r="H227" s="178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</row>
    <row r="228" spans="1:26" ht="14.25" customHeight="1" x14ac:dyDescent="0.3">
      <c r="A228" s="178"/>
      <c r="B228" s="178"/>
      <c r="C228" s="178"/>
      <c r="D228" s="179"/>
      <c r="E228" s="178"/>
      <c r="F228" s="179"/>
      <c r="G228" s="178"/>
      <c r="H228" s="178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</row>
    <row r="229" spans="1:26" ht="14.25" customHeight="1" x14ac:dyDescent="0.3">
      <c r="A229" s="178"/>
      <c r="B229" s="178"/>
      <c r="C229" s="178"/>
      <c r="D229" s="179"/>
      <c r="E229" s="178"/>
      <c r="F229" s="179"/>
      <c r="G229" s="178"/>
      <c r="H229" s="178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</row>
    <row r="230" spans="1:26" ht="14.25" customHeight="1" x14ac:dyDescent="0.3">
      <c r="A230" s="178"/>
      <c r="B230" s="178"/>
      <c r="C230" s="178"/>
      <c r="D230" s="179"/>
      <c r="E230" s="178"/>
      <c r="F230" s="179"/>
      <c r="G230" s="178"/>
      <c r="H230" s="178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</row>
    <row r="231" spans="1:26" ht="14.25" customHeight="1" x14ac:dyDescent="0.3">
      <c r="A231" s="178"/>
      <c r="B231" s="178"/>
      <c r="C231" s="178"/>
      <c r="D231" s="179"/>
      <c r="E231" s="178"/>
      <c r="F231" s="179"/>
      <c r="G231" s="178"/>
      <c r="H231" s="178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</row>
    <row r="232" spans="1:26" ht="14.25" customHeight="1" x14ac:dyDescent="0.3">
      <c r="A232" s="178"/>
      <c r="B232" s="178"/>
      <c r="C232" s="178"/>
      <c r="D232" s="179"/>
      <c r="E232" s="178"/>
      <c r="F232" s="179"/>
      <c r="G232" s="178"/>
      <c r="H232" s="178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</row>
    <row r="233" spans="1:26" ht="14.25" customHeight="1" x14ac:dyDescent="0.3">
      <c r="A233" s="178"/>
      <c r="B233" s="178"/>
      <c r="C233" s="178"/>
      <c r="D233" s="179"/>
      <c r="E233" s="178"/>
      <c r="F233" s="179"/>
      <c r="G233" s="178"/>
      <c r="H233" s="178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</sheetData>
  <mergeCells count="12">
    <mergeCell ref="B8:J8"/>
    <mergeCell ref="E10:J10"/>
    <mergeCell ref="H2:J2"/>
    <mergeCell ref="H3:J3"/>
    <mergeCell ref="B5:J5"/>
    <mergeCell ref="B6:J6"/>
    <mergeCell ref="B7:J7"/>
    <mergeCell ref="B10:D10"/>
    <mergeCell ref="B20:C20"/>
    <mergeCell ref="B23:D23"/>
    <mergeCell ref="E23:J23"/>
    <mergeCell ref="B31:C3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2021-01-11T12:43:46Z</dcterms:created>
  <dcterms:modified xsi:type="dcterms:W3CDTF">2021-03-24T14:59:50Z</dcterms:modified>
</cp:coreProperties>
</file>