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Звіт" sheetId="1" state="visible" r:id="rId2"/>
    <sheet name="Реєстр" sheetId="2" state="visible" r:id="rId3"/>
  </sheets>
  <definedNames>
    <definedName function="false" hidden="true" localSheetId="0" name="_xlnm._FilterDatabase" vbProcedure="false">Звіт!$A$19:$T$19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<sst xmlns="http://schemas.openxmlformats.org/spreadsheetml/2006/main" count="672" uniqueCount="339">
  <si>
    <t xml:space="preserve">Додаток № 4</t>
  </si>
  <si>
    <t xml:space="preserve">до Договору про надання гранту інституційної підтримки</t>
  </si>
  <si>
    <t xml:space="preserve">№ ЗINST21-24722 від "30"жовтня 2020 року</t>
  </si>
  <si>
    <t xml:space="preserve">ЗВІТ</t>
  </si>
  <si>
    <t xml:space="preserve">про надходження та використання коштів для реалізації проєкту інституційної підтримки</t>
  </si>
  <si>
    <t xml:space="preserve">Повна назва організації Грантоотримувача: Підприємство об“єднання громадян «Культурний центр Українського товариства глухих»</t>
  </si>
  <si>
    <t xml:space="preserve">Розділ: 
Стаття: 
Пункт:</t>
  </si>
  <si>
    <t xml:space="preserve">№</t>
  </si>
  <si>
    <t xml:space="preserve">Найменування витрат</t>
  </si>
  <si>
    <t xml:space="preserve">Одиниця 
виміру</t>
  </si>
  <si>
    <t xml:space="preserve">Планові витрати гранту інституційної підтримки УКФ
(кредиторська заборгованість)
з 12.03.2020 року</t>
  </si>
  <si>
    <t xml:space="preserve">Фактичні витрати гранту інституційної підтримки УКФ
(кредиторська заборгованість)
з 12.03.2020 року</t>
  </si>
  <si>
    <t xml:space="preserve">Планові витрати гранту за рахунок інституційної підтримки УКФ
(заплановані витрати)
 до 31.12.2020 року включно</t>
  </si>
  <si>
    <t xml:space="preserve">Фактичні витрати гранту за рахунок інституційної підтримки УКФ
(заплановані витрати)
 до 31.12.2020 року включно</t>
  </si>
  <si>
    <t xml:space="preserve">Загальна сума витрат гранту 
інституційної підтримки УКФ</t>
  </si>
  <si>
    <t xml:space="preserve">ПРИМІТКИ</t>
  </si>
  <si>
    <t xml:space="preserve">Кількість/
Період</t>
  </si>
  <si>
    <t xml:space="preserve">Вартість за
одиницю, 
грн</t>
  </si>
  <si>
    <t xml:space="preserve">Загальна сума, 
грн (=4*5)</t>
  </si>
  <si>
    <t xml:space="preserve">Загальна сума, 
грн (=5*6)</t>
  </si>
  <si>
    <t xml:space="preserve">Загальна сума, 
грн (=8*9)</t>
  </si>
  <si>
    <t xml:space="preserve">Загальна сума, 
грн (=11*12)</t>
  </si>
  <si>
    <t xml:space="preserve">планова сума, 
грн (=6+10)</t>
  </si>
  <si>
    <t xml:space="preserve">фактична сума, 
грн (=7+13)</t>
  </si>
  <si>
    <t xml:space="preserve">різниця, 
грн (=14-15)</t>
  </si>
  <si>
    <t xml:space="preserve">Стовпці:</t>
  </si>
  <si>
    <t xml:space="preserve">Розділ:</t>
  </si>
  <si>
    <t xml:space="preserve">І</t>
  </si>
  <si>
    <t xml:space="preserve">Надходження:</t>
  </si>
  <si>
    <t xml:space="preserve">Стаття:</t>
  </si>
  <si>
    <t xml:space="preserve">1</t>
  </si>
  <si>
    <t xml:space="preserve">Український культурний фонд</t>
  </si>
  <si>
    <t xml:space="preserve">грн</t>
  </si>
  <si>
    <t xml:space="preserve">Всього по розділу І "Надходження": </t>
  </si>
  <si>
    <t xml:space="preserve">ІІ</t>
  </si>
  <si>
    <t xml:space="preserve">Витрати:</t>
  </si>
  <si>
    <t xml:space="preserve">Оплата праці </t>
  </si>
  <si>
    <t xml:space="preserve">Підстаття:</t>
  </si>
  <si>
    <t xml:space="preserve">1.1</t>
  </si>
  <si>
    <t xml:space="preserve">Штатних працівників</t>
  </si>
  <si>
    <t xml:space="preserve">Пункт</t>
  </si>
  <si>
    <t xml:space="preserve">Кривко Тетяна Олександрівна директор</t>
  </si>
  <si>
    <t xml:space="preserve">місяців</t>
  </si>
  <si>
    <t xml:space="preserve">1.2</t>
  </si>
  <si>
    <t xml:space="preserve">Бадюл Надія Вікторівна заступник директора по роботі з молоддю</t>
  </si>
  <si>
    <t xml:space="preserve">1.3</t>
  </si>
  <si>
    <t xml:space="preserve">Танцюра Галина Вікторівна головний бухгалтер</t>
  </si>
  <si>
    <t xml:space="preserve">1.4</t>
  </si>
  <si>
    <t xml:space="preserve">Агапорва Анастасія Олегівна артист драми 1 категорії</t>
  </si>
  <si>
    <t xml:space="preserve">1.5</t>
  </si>
  <si>
    <t xml:space="preserve">Вуйцик Тетяна Борисівна артист драми вищої категорії</t>
  </si>
  <si>
    <t xml:space="preserve">1.6</t>
  </si>
  <si>
    <t xml:space="preserve">Гікава Тетяна Петрівна артист драми вищої категорії</t>
  </si>
  <si>
    <t xml:space="preserve">1.7</t>
  </si>
  <si>
    <t xml:space="preserve">Іващенко Юлія Віталіївна артист драми 1 категорії</t>
  </si>
  <si>
    <t xml:space="preserve">1.8</t>
  </si>
  <si>
    <t xml:space="preserve">Коваль Володимир Леонідович артист драми вищої категорії</t>
  </si>
  <si>
    <t xml:space="preserve">1.9</t>
  </si>
  <si>
    <t xml:space="preserve"> Лукович-Чайка Богдан артист драми ІІ категорії</t>
  </si>
  <si>
    <t xml:space="preserve">1.10</t>
  </si>
  <si>
    <t xml:space="preserve">Малік Ігор Сергійович артист драми І категорії</t>
  </si>
  <si>
    <t xml:space="preserve">1.11</t>
  </si>
  <si>
    <t xml:space="preserve">Нагуляк Марина Володимирівна артист драми І категорії</t>
  </si>
  <si>
    <t xml:space="preserve">1.12</t>
  </si>
  <si>
    <t xml:space="preserve">Науменко Віталій Сергійович артист драми вищої категорії</t>
  </si>
  <si>
    <t xml:space="preserve">1.13</t>
  </si>
  <si>
    <t xml:space="preserve">Орєшкова Ангеліна Павлівна перекладач-дактилолог</t>
  </si>
  <si>
    <t xml:space="preserve">1.14</t>
  </si>
  <si>
    <t xml:space="preserve">Попова Тетяна Вікторівна режисер</t>
  </si>
  <si>
    <t xml:space="preserve">1.15</t>
  </si>
  <si>
    <t xml:space="preserve">Попова Тетяна Вікторівна атрист драми вищої категорії</t>
  </si>
  <si>
    <t xml:space="preserve">1.16</t>
  </si>
  <si>
    <t xml:space="preserve">Чубко Олександр Володимирович артист драми вищої категорії</t>
  </si>
  <si>
    <t xml:space="preserve">1.17</t>
  </si>
  <si>
    <t xml:space="preserve">Якунченкова Наталія Митрофанівна перекладач дактилолог І категорії</t>
  </si>
  <si>
    <t xml:space="preserve">1.18</t>
  </si>
  <si>
    <t xml:space="preserve">Гук Григорій Олександрович балетмейстер НСТ</t>
  </si>
  <si>
    <t xml:space="preserve">1.19</t>
  </si>
  <si>
    <t xml:space="preserve">Тютерева Анжела Володимирівна режисер НСТ</t>
  </si>
  <si>
    <t xml:space="preserve">1.20</t>
  </si>
  <si>
    <t xml:space="preserve">Зубенко Анатолій Дмитрович зав.костюмерної</t>
  </si>
  <si>
    <t xml:space="preserve">1.21</t>
  </si>
  <si>
    <t xml:space="preserve">Краше Ольга Миколаївна костюмер 5 розряду</t>
  </si>
  <si>
    <t xml:space="preserve">1.22</t>
  </si>
  <si>
    <t xml:space="preserve">Крицька Надія Василівна гример-пастижер 5 рорзряду</t>
  </si>
  <si>
    <t xml:space="preserve">1.23</t>
  </si>
  <si>
    <t xml:space="preserve">Марущак Валерій Михайлович монтувальник сцени</t>
  </si>
  <si>
    <t xml:space="preserve">1.24</t>
  </si>
  <si>
    <t xml:space="preserve">Гецко Маргарита Володимирівна оператор обробки та титрування телепередач</t>
  </si>
  <si>
    <t xml:space="preserve">1.25</t>
  </si>
  <si>
    <t xml:space="preserve">Осмоловський Сергій Генріхович завідувач редакції відеозапису та титрування телепередач</t>
  </si>
  <si>
    <t xml:space="preserve">1.26</t>
  </si>
  <si>
    <t xml:space="preserve">Кочеванов Олександр Володимирович завідувач музичною частиною</t>
  </si>
  <si>
    <t xml:space="preserve">1.27</t>
  </si>
  <si>
    <t xml:space="preserve">Ващенко Олександр Васильович електроосвітлювач 6 розряду</t>
  </si>
  <si>
    <t xml:space="preserve">1.28</t>
  </si>
  <si>
    <t xml:space="preserve">Ващенко Олександр Васильович провідний інженер</t>
  </si>
  <si>
    <t xml:space="preserve">1.29</t>
  </si>
  <si>
    <t xml:space="preserve">Журкова Тетяна Вікторівна завідувач центру (центру жестової мови)</t>
  </si>
  <si>
    <t xml:space="preserve">1.30</t>
  </si>
  <si>
    <t xml:space="preserve">Зайонц Ніна Петрівна методист культурно-освітнього закладу І категорії</t>
  </si>
  <si>
    <t xml:space="preserve">1.31</t>
  </si>
  <si>
    <t xml:space="preserve">Бенько Ярослав Олександрович електромонтер з ремонту та обслуговування електроустаткування</t>
  </si>
  <si>
    <t xml:space="preserve">1.32</t>
  </si>
  <si>
    <t xml:space="preserve">Кошова Ольга Іванівна прибиральник службових приміщень</t>
  </si>
  <si>
    <t xml:space="preserve">1.33</t>
  </si>
  <si>
    <t xml:space="preserve">Махоріна Віолетта Олександрівна завідувач центру (центру інформації та масових заходів)</t>
  </si>
  <si>
    <t xml:space="preserve">1.34</t>
  </si>
  <si>
    <t xml:space="preserve">Холіна Людмила Іванівна перекладач-дактилолог І категорії</t>
  </si>
  <si>
    <t xml:space="preserve">За договорами ЦПХ</t>
  </si>
  <si>
    <t xml:space="preserve">1.2.1</t>
  </si>
  <si>
    <t xml:space="preserve">Повне ПІБ, посада</t>
  </si>
  <si>
    <t xml:space="preserve">НЕ ЗАПОВНЮЄТЬСЯ!</t>
  </si>
  <si>
    <t xml:space="preserve">1.2.2</t>
  </si>
  <si>
    <t xml:space="preserve">1.2.3</t>
  </si>
  <si>
    <t xml:space="preserve">За договорами з ФОП</t>
  </si>
  <si>
    <t xml:space="preserve">1.3.1</t>
  </si>
  <si>
    <t xml:space="preserve">1.3.2</t>
  </si>
  <si>
    <t xml:space="preserve">1.3.3</t>
  </si>
  <si>
    <t xml:space="preserve">Всього по статті 1 "Оплата праці "</t>
  </si>
  <si>
    <t xml:space="preserve">2</t>
  </si>
  <si>
    <t xml:space="preserve">Соціальні внески з оплати праці (нарахування ЄСВ)</t>
  </si>
  <si>
    <t xml:space="preserve">2.1</t>
  </si>
  <si>
    <t xml:space="preserve">2.2</t>
  </si>
  <si>
    <t xml:space="preserve">2.3</t>
  </si>
  <si>
    <t xml:space="preserve">2.4</t>
  </si>
  <si>
    <t xml:space="preserve">2.5</t>
  </si>
  <si>
    <t xml:space="preserve">2.6</t>
  </si>
  <si>
    <t xml:space="preserve">2.7</t>
  </si>
  <si>
    <t xml:space="preserve">2.8</t>
  </si>
  <si>
    <t xml:space="preserve">2.9</t>
  </si>
  <si>
    <t xml:space="preserve">2.10</t>
  </si>
  <si>
    <t xml:space="preserve">2.11</t>
  </si>
  <si>
    <t xml:space="preserve">2.12</t>
  </si>
  <si>
    <t xml:space="preserve">2.13</t>
  </si>
  <si>
    <t xml:space="preserve">2.14</t>
  </si>
  <si>
    <t xml:space="preserve">2.15</t>
  </si>
  <si>
    <t xml:space="preserve">2.16</t>
  </si>
  <si>
    <t xml:space="preserve">2.17</t>
  </si>
  <si>
    <t xml:space="preserve">2.18</t>
  </si>
  <si>
    <t xml:space="preserve">2.19</t>
  </si>
  <si>
    <t xml:space="preserve">2.20</t>
  </si>
  <si>
    <t xml:space="preserve">2.21</t>
  </si>
  <si>
    <t xml:space="preserve">Кіраш Ольга Миколаївна костюмер 5 розряду</t>
  </si>
  <si>
    <t xml:space="preserve">2.22</t>
  </si>
  <si>
    <t xml:space="preserve">2.23</t>
  </si>
  <si>
    <t xml:space="preserve">2.24</t>
  </si>
  <si>
    <t xml:space="preserve">2.25</t>
  </si>
  <si>
    <t xml:space="preserve">2.26</t>
  </si>
  <si>
    <t xml:space="preserve">2.27</t>
  </si>
  <si>
    <t xml:space="preserve">2.28</t>
  </si>
  <si>
    <t xml:space="preserve">2.29</t>
  </si>
  <si>
    <t xml:space="preserve">2.30</t>
  </si>
  <si>
    <t xml:space="preserve">2.31</t>
  </si>
  <si>
    <t xml:space="preserve">2.32</t>
  </si>
  <si>
    <t xml:space="preserve">2.33</t>
  </si>
  <si>
    <t xml:space="preserve">2.34</t>
  </si>
  <si>
    <t xml:space="preserve">Всього по статті 2 "Соціальні внески з оплати праці (нарахування ЄСВ)"</t>
  </si>
  <si>
    <t xml:space="preserve">3</t>
  </si>
  <si>
    <t xml:space="preserve">Оренда приміщень та земельних ділянок</t>
  </si>
  <si>
    <t xml:space="preserve">3.1</t>
  </si>
  <si>
    <t xml:space="preserve">Адреса орендованого приміщення/земельної діляники, із зазначенням метражу</t>
  </si>
  <si>
    <t xml:space="preserve">3.2</t>
  </si>
  <si>
    <t xml:space="preserve">3.3</t>
  </si>
  <si>
    <t xml:space="preserve">Всього по статті 3 "Оренда приміщень та земельних ділянок"</t>
  </si>
  <si>
    <t xml:space="preserve">4</t>
  </si>
  <si>
    <t xml:space="preserve">Експлуатаційні витрати на утримання приміщень та комунальні послуги</t>
  </si>
  <si>
    <t xml:space="preserve">4.1</t>
  </si>
  <si>
    <t xml:space="preserve">Водопостачання</t>
  </si>
  <si>
    <t xml:space="preserve">4.2</t>
  </si>
  <si>
    <t xml:space="preserve">Електроенергія</t>
  </si>
  <si>
    <t xml:space="preserve">4.3</t>
  </si>
  <si>
    <t xml:space="preserve">Опалення</t>
  </si>
  <si>
    <t xml:space="preserve">4.4</t>
  </si>
  <si>
    <t xml:space="preserve">Експлуатаційні витрати (обслуговування пожежної сигналізації, охоронні послуги, послуги прибирання тощо)</t>
  </si>
  <si>
    <t xml:space="preserve">Всього по статті 4 "Експлуатаційні витрати на утримання приміщень та комунальні послуги"</t>
  </si>
  <si>
    <t xml:space="preserve">5</t>
  </si>
  <si>
    <t xml:space="preserve">Оренда техніки, обладнання та інструменту</t>
  </si>
  <si>
    <t xml:space="preserve">5.1</t>
  </si>
  <si>
    <t xml:space="preserve">Найменування техніки (з деталізацією технічних характеристик)</t>
  </si>
  <si>
    <t xml:space="preserve">5.2</t>
  </si>
  <si>
    <t xml:space="preserve">Найменування обладнання (з деталізацією технічних характеристик)</t>
  </si>
  <si>
    <t xml:space="preserve">5.3</t>
  </si>
  <si>
    <t xml:space="preserve">Найменування інструменту (з деталізацією технічних характеристик)</t>
  </si>
  <si>
    <t xml:space="preserve">Всього по статті 5 "Оренда техніки, обладнання та інструменту"</t>
  </si>
  <si>
    <t xml:space="preserve">6</t>
  </si>
  <si>
    <t xml:space="preserve">Матеріальні витрати (за винятком капітальних видатків)</t>
  </si>
  <si>
    <t xml:space="preserve">6.1</t>
  </si>
  <si>
    <t xml:space="preserve">Канцелярські товари папір А4</t>
  </si>
  <si>
    <t xml:space="preserve">шт</t>
  </si>
  <si>
    <t xml:space="preserve">6.2</t>
  </si>
  <si>
    <t xml:space="preserve">Найменування</t>
  </si>
  <si>
    <t xml:space="preserve">6.3</t>
  </si>
  <si>
    <t xml:space="preserve">Всього по статті 6 "Матеріальні витрати (за винятком капітальних видатків)"</t>
  </si>
  <si>
    <t xml:space="preserve">7</t>
  </si>
  <si>
    <t xml:space="preserve">Витрати на послуги зв'язку, інтернет, обслуговування сайтів та програмного забезпечення;   </t>
  </si>
  <si>
    <t xml:space="preserve">7.1</t>
  </si>
  <si>
    <t xml:space="preserve">Послуги зв'язку</t>
  </si>
  <si>
    <t xml:space="preserve">7.2</t>
  </si>
  <si>
    <t xml:space="preserve">Послуги Internet</t>
  </si>
  <si>
    <t xml:space="preserve">7.3</t>
  </si>
  <si>
    <t xml:space="preserve">Обслуговування сайтів та програмного забезпечення (деталізувати назву послуги)</t>
  </si>
  <si>
    <t xml:space="preserve">Всього по статті 7 "Витрати на послуги зв'язку, інтернет, обслуговування програм"</t>
  </si>
  <si>
    <t xml:space="preserve">8</t>
  </si>
  <si>
    <t xml:space="preserve">Банківські витрати</t>
  </si>
  <si>
    <t xml:space="preserve">8.1</t>
  </si>
  <si>
    <t xml:space="preserve">Банківська комісія за переказ</t>
  </si>
  <si>
    <t xml:space="preserve">8.2</t>
  </si>
  <si>
    <t xml:space="preserve">Розрахунково-касове обслуговування</t>
  </si>
  <si>
    <t xml:space="preserve">8.3</t>
  </si>
  <si>
    <t xml:space="preserve">Інші банківські витрати</t>
  </si>
  <si>
    <t xml:space="preserve">Всього по статті 8 "Банківські витрати"</t>
  </si>
  <si>
    <t xml:space="preserve">9</t>
  </si>
  <si>
    <t xml:space="preserve">Інші витрати пов'язані з основною діяльністю організації</t>
  </si>
  <si>
    <t xml:space="preserve">9.1</t>
  </si>
  <si>
    <t xml:space="preserve">9.2</t>
  </si>
  <si>
    <t xml:space="preserve">Всього по статті 9 "Інші витрати пов'язані з основною діяльністю організації"</t>
  </si>
  <si>
    <t xml:space="preserve">10</t>
  </si>
  <si>
    <t xml:space="preserve">Аудиторські послуги</t>
  </si>
  <si>
    <t xml:space="preserve">10.1</t>
  </si>
  <si>
    <t xml:space="preserve">послуга</t>
  </si>
  <si>
    <t xml:space="preserve">Всього по статті 9 "Аудиторські послуги"</t>
  </si>
  <si>
    <t xml:space="preserve">Всього по розділу ІІ "Витрати": </t>
  </si>
  <si>
    <t xml:space="preserve">РЕЗУЛЬТАТ ІНСТИТУЦІЙНОЇ ПІДТРИМКИ</t>
  </si>
  <si>
    <t xml:space="preserve">Склав:</t>
  </si>
  <si>
    <t xml:space="preserve">(посада)</t>
  </si>
  <si>
    <t xml:space="preserve">(підпис та печатка)</t>
  </si>
  <si>
    <t xml:space="preserve">(ПІБ)</t>
  </si>
  <si>
    <t xml:space="preserve">Додаток №1</t>
  </si>
  <si>
    <t xml:space="preserve">до Звіту незалежного аудитора</t>
  </si>
  <si>
    <t xml:space="preserve">"____" _____________________ 2020 року</t>
  </si>
  <si>
    <t xml:space="preserve">*Реєстр документів, що підтверджують достовірність витрат та цільове використання коштів</t>
  </si>
  <si>
    <t xml:space="preserve">за проектом №ЗINST21-24722</t>
  </si>
  <si>
    <t xml:space="preserve">(назва проекту)</t>
  </si>
  <si>
    <t xml:space="preserve">у період з 01.08.2020 року по 31.12.2020 року</t>
  </si>
  <si>
    <t xml:space="preserve">Витрати за даними звіту про використання гранту  інституційної підтримки УКФ (кредиторська заборгованість) з 12.03.2020 року</t>
  </si>
  <si>
    <t xml:space="preserve">Документально підтверджено</t>
  </si>
  <si>
    <t xml:space="preserve">Досягнуті на етапі звітування цілі проекту</t>
  </si>
  <si>
    <t xml:space="preserve">Розділ/
Підрозділ/
Стаття/
Пункт</t>
  </si>
  <si>
    <t xml:space="preserve">Сума, грн.</t>
  </si>
  <si>
    <t xml:space="preserve">Назва контрагента 
(код ЄДРПОУ) /    Виконавець (ІПН)</t>
  </si>
  <si>
    <t xml:space="preserve">Договір, додатки до договору   
(номер та дата)</t>
  </si>
  <si>
    <t xml:space="preserve">Акт/Видаткова накладна/Акт списання (номер, дата)</t>
  </si>
  <si>
    <t xml:space="preserve">Сума оплати, грн.</t>
  </si>
  <si>
    <t xml:space="preserve">Платіжне доручення (номер п/д, дата списання коштів з рахунку)</t>
  </si>
  <si>
    <t xml:space="preserve">ЗАГАЛЬНА СУМА:</t>
  </si>
  <si>
    <t xml:space="preserve">Витрати за даними звіту про використання гранту  інституційної підтримки УКФ (заплановані витрати) до 31.12.2020 року включно</t>
  </si>
  <si>
    <t xml:space="preserve">Заробітна плата за вересень-листопад 2020р.</t>
  </si>
  <si>
    <t xml:space="preserve">Відомість розподілу виплат від 21.12.2020р. №201221РВ000016364049</t>
  </si>
  <si>
    <t xml:space="preserve">21.12.2020р.</t>
  </si>
  <si>
    <t xml:space="preserve">ПДФО за вересень-листопад 2020р.</t>
  </si>
  <si>
    <t xml:space="preserve">Управління Державної казначейської служби України ЄДРПОУ 38050812</t>
  </si>
  <si>
    <t xml:space="preserve">Військовий збір за вересень-листопад 2020р.</t>
  </si>
  <si>
    <t xml:space="preserve">УК у Солом“янському р-ні ЄДРПОУ 38050812</t>
  </si>
  <si>
    <t xml:space="preserve">Заробітна плата за грудень 2020р.</t>
  </si>
  <si>
    <t xml:space="preserve">Відомість розподілу виплат від 21.12.2020р. №201221РВ000016569117</t>
  </si>
  <si>
    <t xml:space="preserve">29.12.2020р.</t>
  </si>
  <si>
    <t xml:space="preserve">ПДФО за грудень 2020р.</t>
  </si>
  <si>
    <t xml:space="preserve">Військовий збір за грудень 2020р.</t>
  </si>
  <si>
    <t xml:space="preserve">Соціальні внески за вересень-листопад 2020р.</t>
  </si>
  <si>
    <t xml:space="preserve">ГУ ДПС у м.Києві ОДВ ЄДРПОУ 423141267</t>
  </si>
  <si>
    <t xml:space="preserve">Соціальні внески за грудень 2020р.</t>
  </si>
  <si>
    <t xml:space="preserve">ГУ ДПС у м.Києві ОДВ ЄДРПОУ 423141268</t>
  </si>
  <si>
    <t xml:space="preserve">ПАО, Розрах.департамент ПРАТ АК Київводоканал ЄДРПОУ 03327629</t>
  </si>
  <si>
    <t xml:space="preserve">Договір №1624/5-09 від 20.12.2016р.</t>
  </si>
  <si>
    <t xml:space="preserve">акт приймання-передачі послуг, наданих за договором №16624/5-09 від 20.12.2020р. За вересень 2020р. від 30.09.2020р.</t>
  </si>
  <si>
    <t xml:space="preserve">№1190 від 22.12.2020р.</t>
  </si>
  <si>
    <t xml:space="preserve">ПАО, Розрах.департамент ПРАТ АК Київводоканал ЄДРПОУ 03327630</t>
  </si>
  <si>
    <t xml:space="preserve">акт приймання-передачі послуг, наданих за договором №16624/5-09 від 20.12.2020р. за жовтень 2020р. від 31.10.2020р.</t>
  </si>
  <si>
    <t xml:space="preserve">№1191 від 22.12.2020р.</t>
  </si>
  <si>
    <t xml:space="preserve">ПАО, Розрах.департамент ПРАТ АК Київводоканал ЄДРПОУ 03327631</t>
  </si>
  <si>
    <t xml:space="preserve">№1196 від 22.12.2020р.</t>
  </si>
  <si>
    <t xml:space="preserve">ТОВ Київські енергетичні послуги ЄДРПОУ 41916045</t>
  </si>
  <si>
    <t xml:space="preserve">Договір №40151019ПУ від 16.05.2019р.</t>
  </si>
  <si>
    <t xml:space="preserve">Акт 40151019/12/1 прийняття-передавання товарної продукції за грудень 2020р.</t>
  </si>
  <si>
    <t xml:space="preserve">№1188 від 22.12.2020р.</t>
  </si>
  <si>
    <t xml:space="preserve">4.3.</t>
  </si>
  <si>
    <t xml:space="preserve">КП Київтеплоенерго ЄДРПОУ 40538421</t>
  </si>
  <si>
    <t xml:space="preserve">Договір №311107 від 09.11.2018р</t>
  </si>
  <si>
    <t xml:space="preserve">Акт 11/2020-311107 приймання-передавання товарної продукції за листопад 2020р. від 30.11.2020р.</t>
  </si>
  <si>
    <t xml:space="preserve">№1186 від 22.12.2020р.</t>
  </si>
  <si>
    <t xml:space="preserve">КП Київтеплоенерго ЄДРПОУ 40538422</t>
  </si>
  <si>
    <t xml:space="preserve">Акт 12/2020-311107 приймання-передавання товарної продукції за грудень 2020р. від 21.12.2020р.</t>
  </si>
  <si>
    <t xml:space="preserve">№1187 від 22.12.2020р.</t>
  </si>
  <si>
    <t xml:space="preserve">Сакура М-Техно ПП ЄДРПОУ 43469639</t>
  </si>
  <si>
    <t xml:space="preserve">Договір №24про надання послуг охорони від 01.02.2020р.</t>
  </si>
  <si>
    <t xml:space="preserve">Акт надання послуг №334 від 31.12.2020р.</t>
  </si>
  <si>
    <t xml:space="preserve">№1209 від 29.12.2020р.</t>
  </si>
  <si>
    <t xml:space="preserve">Сакура М-Техно ПП ЄДРПОУ 43469640</t>
  </si>
  <si>
    <t xml:space="preserve">Акт надання послуг №209 від 31.08.2020р.</t>
  </si>
  <si>
    <t xml:space="preserve">№1210 від 29.12.2020р.</t>
  </si>
  <si>
    <t xml:space="preserve">Сакура М-Техно ПП ЄДРПОУ 43469641</t>
  </si>
  <si>
    <t xml:space="preserve">Акт надання послуг №244 від 30.09.2020р., акт надання послуг №272 від 31.10.2020р., акт надання послуг №307 від 30.11.2020р.</t>
  </si>
  <si>
    <t xml:space="preserve">№1185 від 21.12.2020р.</t>
  </si>
  <si>
    <t xml:space="preserve">ФОП Дубінський В.В.</t>
  </si>
  <si>
    <t xml:space="preserve">Договір №0108/20/31/ТО від 01.08.2020р.</t>
  </si>
  <si>
    <t xml:space="preserve">Акт надання послуг №496 від 30.12.2020р.</t>
  </si>
  <si>
    <t xml:space="preserve">№1222 від 30.12.2020р.</t>
  </si>
  <si>
    <t xml:space="preserve">Акт надання послуг №453 від 27.11.2020р.</t>
  </si>
  <si>
    <t xml:space="preserve">№1219 від 30.12.2020р.</t>
  </si>
  <si>
    <t xml:space="preserve">Акт надання послуг №435 від 30.10.2020р.</t>
  </si>
  <si>
    <t xml:space="preserve">№1220 від 30.10.2020р.</t>
  </si>
  <si>
    <t xml:space="preserve">Акт надання послуг №391 від 30.09.2020р.</t>
  </si>
  <si>
    <t xml:space="preserve">№1218 від 30.12.2020р.</t>
  </si>
  <si>
    <t xml:space="preserve">Акт надання послуг №312 від 28.08.2020р.</t>
  </si>
  <si>
    <t xml:space="preserve">№1221 від 30.12.2020р.</t>
  </si>
  <si>
    <t xml:space="preserve">Канцелярські товари</t>
  </si>
  <si>
    <t xml:space="preserve">ТОВ «Папірус універсал»</t>
  </si>
  <si>
    <t xml:space="preserve">Договір купівлі-продажу №1909 від 28.12.2020р.</t>
  </si>
  <si>
    <t xml:space="preserve">Видаткова накладна 19-030307 від 30.12.2020р.</t>
  </si>
  <si>
    <t xml:space="preserve">№1207 від 28.12.2020р.</t>
  </si>
  <si>
    <t xml:space="preserve">Послуги зв“язку</t>
  </si>
  <si>
    <t xml:space="preserve">АТ Укртелеком ПАТ</t>
  </si>
  <si>
    <t xml:space="preserve">Договір №2042480 від 01.11.2010р.</t>
  </si>
  <si>
    <t xml:space="preserve">Рахунок-акт №8200009920424803 за жовтень 2020р. від 31.10.2020р.</t>
  </si>
  <si>
    <t xml:space="preserve">№1192 від 22.12.2020р.</t>
  </si>
  <si>
    <t xml:space="preserve">Рахунок-акт №8200009920424803 за версень 2020р. від 30.09.2020р.</t>
  </si>
  <si>
    <t xml:space="preserve">№1194 від 22.12.2020р.</t>
  </si>
  <si>
    <t xml:space="preserve">Рахунок-акт №8200009920424803 за листопад 2020р. від 30.11.2020р.</t>
  </si>
  <si>
    <t xml:space="preserve">№1193 від 22.12.2020р.</t>
  </si>
  <si>
    <t xml:space="preserve">7.2 </t>
  </si>
  <si>
    <t xml:space="preserve">КРУЇЗ ТОВ</t>
  </si>
  <si>
    <t xml:space="preserve">Договір №03/01-440 від 03.01.2015р.</t>
  </si>
  <si>
    <t xml:space="preserve">Акт надання послуг №632 від 30.11.2020р.</t>
  </si>
  <si>
    <t xml:space="preserve">№1211 від 29.12.2020р.</t>
  </si>
  <si>
    <t xml:space="preserve">Акт надання послуг №577 від 31.10.2020р.</t>
  </si>
  <si>
    <t xml:space="preserve">№1212 від 29.12.2020р.</t>
  </si>
  <si>
    <t xml:space="preserve">Акт надання послуг №686 від 31.12.2020р.</t>
  </si>
  <si>
    <t xml:space="preserve">№1213 від 29.12.2020р.</t>
  </si>
  <si>
    <t xml:space="preserve">Акт надання послуг №735 від 31.12.2020р.</t>
  </si>
  <si>
    <t xml:space="preserve">№1214від 29.12.2020р.</t>
  </si>
  <si>
    <t xml:space="preserve">Акт надання послуг №566 від 30.09.2020р.</t>
  </si>
  <si>
    <t xml:space="preserve">№1215 від 30.12.2020р.</t>
  </si>
  <si>
    <t xml:space="preserve">9.1.</t>
  </si>
  <si>
    <t xml:space="preserve">ТОВ «Аудиторська фірма «Міла-аудит»</t>
  </si>
  <si>
    <t xml:space="preserve">Договір №01/08/20 про надання аудиторських послуг від </t>
  </si>
  <si>
    <t xml:space="preserve">Акт здачі-прийняття робіт за договором №01/08/20 від 25.08.2020р.</t>
  </si>
  <si>
    <t xml:space="preserve">№1208 від 29.12.2020р.</t>
  </si>
  <si>
    <t xml:space="preserve">Примітка: Заповнюється незалежним аудитором.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</si>
</sst>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\$#,##0"/>
    <numFmt numFmtId="167" formatCode="#,##0.00_ ;[RED]\-#,##0.00\ "/>
    <numFmt numFmtId="168" formatCode="#,##0.00"/>
    <numFmt numFmtId="169" formatCode="_-* #,##0.00\ _₴_-;\-* #,##0.00\ _₴_-;_-* \-??\ _₴_-;_-@"/>
    <numFmt numFmtId="170" formatCode="@"/>
    <numFmt numFmtId="171" formatCode="_-* #,##0.00_-;\-* #,##0.00_-;_-* \-??_-;_-@"/>
    <numFmt numFmtId="172" formatCode="\ * #,##0.00&quot;    &quot;;\-* #,##0.00&quot;    &quot;;\ * \-#&quot;    &quot;;\ @"/>
  </numFmts>
  <fonts count="21">
    <font>
      <sz val="11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2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sz val="12"/>
      <color rgb="FF000000"/>
      <name val="Calibri"/>
      <family val="0"/>
      <charset val="1"/>
    </font>
    <font>
      <b val="true"/>
      <i val="true"/>
      <sz val="12"/>
      <color rgb="FF000000"/>
      <name val="Arial"/>
      <family val="0"/>
      <charset val="1"/>
    </font>
    <font>
      <b val="true"/>
      <sz val="10"/>
      <color rgb="FF000000"/>
      <name val="Arial"/>
      <family val="0"/>
      <charset val="204"/>
    </font>
    <font>
      <sz val="10"/>
      <color rgb="FF000000"/>
      <name val="Arial"/>
      <family val="0"/>
      <charset val="204"/>
    </font>
    <font>
      <sz val="10"/>
      <color rgb="FFFF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vertAlign val="superscript"/>
      <sz val="14"/>
      <color rgb="FF000000"/>
      <name val="Calibri"/>
      <family val="0"/>
      <charset val="1"/>
    </font>
    <font>
      <sz val="11"/>
      <color rgb="FF000000"/>
      <name val="Arial"/>
      <family val="0"/>
      <charset val="204"/>
    </font>
    <font>
      <i val="true"/>
      <sz val="10"/>
      <color rgb="FF000000"/>
      <name val="Calibri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E2EFD9"/>
      </patternFill>
    </fill>
    <fill>
      <patternFill patternType="solid">
        <fgColor rgb="FFFEF2CB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F2F2F2"/>
      </patternFill>
    </fill>
    <fill>
      <patternFill patternType="solid">
        <fgColor rgb="FFD8D8D8"/>
        <bgColor rgb="FFE2EFD9"/>
      </patternFill>
    </fill>
  </fills>
  <borders count="6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4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4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9" fillId="4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4" borderId="1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9" fillId="4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9" fillId="4" borderId="1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" fillId="4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9" fontId="7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7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8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11" fillId="4" borderId="2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1" fontId="6" fillId="4" borderId="2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1" fontId="6" fillId="4" borderId="2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1" fontId="6" fillId="4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4" borderId="2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6" fillId="4" borderId="2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6" fillId="4" borderId="2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8" fillId="4" borderId="2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1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8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4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4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4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9" fillId="4" borderId="2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4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9" fillId="4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9" fillId="4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" fillId="4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7" fillId="5" borderId="3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7" fillId="5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5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5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5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5" borderId="3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5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9" fontId="7" fillId="5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7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5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5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5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5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5" borderId="3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12" fillId="0" borderId="3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0" fontId="12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2" fontId="13" fillId="0" borderId="3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2" fontId="13" fillId="0" borderId="3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3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0" borderId="3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0" borderId="38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8" fillId="0" borderId="3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0" borderId="3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0" borderId="39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13" fillId="0" borderId="3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0" borderId="4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8" fillId="0" borderId="4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8" fillId="0" borderId="4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3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2" fontId="12" fillId="0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0" fontId="12" fillId="0" borderId="4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0" borderId="4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2" fontId="12" fillId="0" borderId="4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0" fontId="12" fillId="0" borderId="4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0" borderId="4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9" fontId="7" fillId="0" borderId="3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0" fontId="7" fillId="0" borderId="4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8" fillId="0" borderId="4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8" fillId="0" borderId="4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5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7" fillId="0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0" fontId="7" fillId="0" borderId="4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7" fillId="0" borderId="4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0" fontId="7" fillId="0" borderId="4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8" fillId="0" borderId="5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8" fillId="0" borderId="5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5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0" borderId="5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0" borderId="5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5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8" fillId="0" borderId="5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7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6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8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6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6" borderId="3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7" fillId="5" borderId="2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4" fillId="0" borderId="3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3" fillId="0" borderId="4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0" fontId="7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8" fillId="0" borderId="5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1" fontId="8" fillId="0" borderId="1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1" fontId="8" fillId="0" borderId="5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1" fontId="8" fillId="0" borderId="5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1" fontId="8" fillId="0" borderId="5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0" fontId="7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5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5" fillId="5" borderId="5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0" fillId="0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8" fillId="0" borderId="4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5" fillId="0" borderId="6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0" fillId="0" borderId="2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0" fontId="7" fillId="6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6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5" fillId="5" borderId="2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1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0" fillId="0" borderId="3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8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7" fillId="6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4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6" fillId="4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6" fillId="4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6" fillId="4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4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6" fillId="4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6" fillId="4" borderId="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4" borderId="3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9" fontId="8" fillId="0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8" fillId="0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8" fillId="0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8" fillId="0" borderId="2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3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6" fillId="4" borderId="2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7" fillId="4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4" borderId="6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7" fillId="4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7" fillId="4" borderId="6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4" borderId="3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6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6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6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5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19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5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5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2CB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E2EFD9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19440</xdr:colOff>
      <xdr:row>0</xdr:row>
      <xdr:rowOff>142920</xdr:rowOff>
    </xdr:from>
    <xdr:to>
      <xdr:col>2</xdr:col>
      <xdr:colOff>2008800</xdr:colOff>
      <xdr:row>9</xdr:row>
      <xdr:rowOff>65880</xdr:rowOff>
    </xdr:to>
    <xdr:pic>
      <xdr:nvPicPr>
        <xdr:cNvPr id="0" name="image1.png" descr="Mac SSD:Users:andrew:Desktop:logo.png"/>
        <xdr:cNvPicPr/>
      </xdr:nvPicPr>
      <xdr:blipFill>
        <a:blip r:embed="rId1"/>
        <a:stretch/>
      </xdr:blipFill>
      <xdr:spPr>
        <a:xfrm>
          <a:off x="1269720" y="142920"/>
          <a:ext cx="1989360" cy="1637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4472C4"/>
    <pageSetUpPr fitToPage="true"/>
  </sheetPr>
  <dimension ref="A1:AL1048576"/>
  <sheetViews>
    <sheetView showFormulas="false" showGridLines="true" showRowColHeaders="true" showZeros="true" rightToLeft="false" tabSelected="true" showOutlineSymbols="true" defaultGridColor="true" view="pageBreakPreview" topLeftCell="D139" colorId="64" zoomScale="100" zoomScaleNormal="100" zoomScalePageLayoutView="100" workbookViewId="0">
      <selection pane="topLeft" activeCell="S31" activeCellId="0" sqref="S31"/>
    </sheetView>
  </sheetViews>
  <sheetFormatPr defaultColWidth="12.59375" defaultRowHeight="15" zeroHeight="false" outlineLevelRow="0" outlineLevelCol="0"/>
  <cols>
    <col collapsed="false" customWidth="true" hidden="false" outlineLevel="0" max="1" min="1" style="0" width="9.63"/>
    <col collapsed="false" customWidth="true" hidden="false" outlineLevel="0" max="2" min="2" style="0" width="6.52"/>
    <col collapsed="false" customWidth="true" hidden="false" outlineLevel="0" max="3" min="3" style="0" width="29.5"/>
    <col collapsed="false" customWidth="true" hidden="false" outlineLevel="0" max="4" min="4" style="0" width="9.38"/>
    <col collapsed="false" customWidth="true" hidden="false" outlineLevel="0" max="5" min="5" style="0" width="10.61"/>
    <col collapsed="false" customWidth="true" hidden="false" outlineLevel="0" max="6" min="6" style="0" width="14.25"/>
    <col collapsed="false" customWidth="true" hidden="false" outlineLevel="0" max="7" min="7" style="0" width="13.5"/>
    <col collapsed="false" customWidth="true" hidden="false" outlineLevel="0" max="8" min="8" style="0" width="10.61"/>
    <col collapsed="false" customWidth="true" hidden="false" outlineLevel="0" max="9" min="9" style="0" width="14.25"/>
    <col collapsed="false" customWidth="true" hidden="false" outlineLevel="0" max="10" min="10" style="0" width="13.5"/>
    <col collapsed="false" customWidth="true" hidden="false" outlineLevel="0" max="11" min="11" style="0" width="10.61"/>
    <col collapsed="false" customWidth="true" hidden="false" outlineLevel="0" max="12" min="12" style="0" width="14.25"/>
    <col collapsed="false" customWidth="true" hidden="false" outlineLevel="0" max="13" min="13" style="0" width="13.5"/>
    <col collapsed="false" customWidth="true" hidden="false" outlineLevel="0" max="14" min="14" style="0" width="10.61"/>
    <col collapsed="false" customWidth="true" hidden="false" outlineLevel="0" max="15" min="15" style="0" width="14.25"/>
    <col collapsed="false" customWidth="true" hidden="false" outlineLevel="0" max="19" min="16" style="0" width="13.5"/>
    <col collapsed="false" customWidth="true" hidden="false" outlineLevel="0" max="20" min="20" style="0" width="22.13"/>
    <col collapsed="false" customWidth="true" hidden="false" outlineLevel="0" max="38" min="21" style="0" width="5"/>
  </cols>
  <sheetData>
    <row r="1" customFormat="false" ht="15" hidden="false" customHeight="false" outlineLevel="0" collapsed="false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customFormat="false" ht="15" hidden="false" customHeight="false" outlineLevel="0" collapsed="false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customFormat="false" ht="15" hidden="false" customHeight="false" outlineLevel="0" collapsed="false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customFormat="false" ht="15" hidden="false" customHeight="false" outlineLevel="0" collapsed="false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customFormat="false" ht="15" hidden="false" customHeight="false" outlineLevel="0" collapsed="false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customFormat="false" ht="15" hidden="false" customHeight="false" outlineLevel="0" collapsed="false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customFormat="false" ht="15" hidden="false" customHeight="false" outlineLevel="0" collapsed="false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customFormat="false" ht="15" hidden="false" customHeight="false" outlineLevel="0" collapsed="false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customFormat="false" ht="15" hidden="false" customHeight="false" outlineLevel="0" collapsed="false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customFormat="false" ht="15" hidden="false" customHeight="false" outlineLevel="0" collapsed="false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customFormat="false" ht="15" hidden="false" customHeight="false" outlineLevel="0" collapsed="false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customFormat="false" ht="15.75" hidden="false" customHeight="true" outlineLevel="0" collapsed="false">
      <c r="A12" s="6" t="s">
        <v>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customFormat="false" ht="15.75" hidden="false" customHeight="true" outlineLevel="0" collapsed="false">
      <c r="A13" s="6" t="s">
        <v>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customFormat="false" ht="15.75" hidden="false" customHeight="true" outlineLevel="0" collapsed="false">
      <c r="A14" s="8"/>
      <c r="B14" s="8"/>
      <c r="C14" s="8"/>
      <c r="D14" s="8"/>
      <c r="E14" s="9"/>
      <c r="F14" s="8"/>
      <c r="G14" s="8"/>
      <c r="H14" s="9"/>
      <c r="I14" s="8"/>
      <c r="J14" s="8"/>
      <c r="K14" s="9"/>
      <c r="L14" s="8"/>
      <c r="M14" s="8"/>
      <c r="N14" s="9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customFormat="false" ht="15" hidden="false" customHeight="false" outlineLevel="0" collapsed="false">
      <c r="A15" s="10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customFormat="false" ht="15" hidden="false" customHeight="false" outlineLevel="0" collapsed="false">
      <c r="A16" s="11"/>
      <c r="B16" s="12"/>
      <c r="C16" s="13"/>
      <c r="D16" s="14"/>
      <c r="E16" s="15"/>
      <c r="F16" s="14"/>
      <c r="G16" s="14"/>
      <c r="H16" s="15"/>
      <c r="I16" s="14"/>
      <c r="J16" s="14"/>
      <c r="K16" s="15"/>
      <c r="L16" s="14"/>
      <c r="M16" s="14"/>
      <c r="N16" s="15"/>
      <c r="O16" s="14"/>
      <c r="P16" s="14"/>
      <c r="Q16" s="14"/>
      <c r="R16" s="14"/>
      <c r="S16" s="14"/>
      <c r="T16" s="16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customFormat="false" ht="71.25" hidden="false" customHeight="true" outlineLevel="0" collapsed="false">
      <c r="A17" s="17" t="s">
        <v>6</v>
      </c>
      <c r="B17" s="18" t="s">
        <v>7</v>
      </c>
      <c r="C17" s="18" t="s">
        <v>8</v>
      </c>
      <c r="D17" s="19" t="s">
        <v>9</v>
      </c>
      <c r="E17" s="20" t="s">
        <v>10</v>
      </c>
      <c r="F17" s="20"/>
      <c r="G17" s="20"/>
      <c r="H17" s="20" t="s">
        <v>11</v>
      </c>
      <c r="I17" s="20"/>
      <c r="J17" s="20"/>
      <c r="K17" s="20" t="s">
        <v>12</v>
      </c>
      <c r="L17" s="20"/>
      <c r="M17" s="20"/>
      <c r="N17" s="20" t="s">
        <v>13</v>
      </c>
      <c r="O17" s="20"/>
      <c r="P17" s="20"/>
      <c r="Q17" s="20" t="s">
        <v>14</v>
      </c>
      <c r="R17" s="20"/>
      <c r="S17" s="20"/>
      <c r="T17" s="21" t="s">
        <v>15</v>
      </c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customFormat="false" ht="41.25" hidden="false" customHeight="true" outlineLevel="0" collapsed="false">
      <c r="A18" s="17"/>
      <c r="B18" s="18"/>
      <c r="C18" s="18"/>
      <c r="D18" s="19"/>
      <c r="E18" s="23" t="s">
        <v>16</v>
      </c>
      <c r="F18" s="24" t="s">
        <v>17</v>
      </c>
      <c r="G18" s="25" t="s">
        <v>18</v>
      </c>
      <c r="H18" s="23" t="s">
        <v>16</v>
      </c>
      <c r="I18" s="24" t="s">
        <v>17</v>
      </c>
      <c r="J18" s="25" t="s">
        <v>19</v>
      </c>
      <c r="K18" s="23" t="s">
        <v>16</v>
      </c>
      <c r="L18" s="24" t="s">
        <v>17</v>
      </c>
      <c r="M18" s="25" t="s">
        <v>20</v>
      </c>
      <c r="N18" s="23" t="s">
        <v>16</v>
      </c>
      <c r="O18" s="24" t="s">
        <v>17</v>
      </c>
      <c r="P18" s="25" t="s">
        <v>21</v>
      </c>
      <c r="Q18" s="25" t="s">
        <v>22</v>
      </c>
      <c r="R18" s="25" t="s">
        <v>23</v>
      </c>
      <c r="S18" s="25" t="s">
        <v>24</v>
      </c>
      <c r="T18" s="2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customFormat="false" ht="15" hidden="false" customHeight="false" outlineLevel="0" collapsed="false">
      <c r="A19" s="26" t="s">
        <v>25</v>
      </c>
      <c r="B19" s="27" t="n">
        <v>1</v>
      </c>
      <c r="C19" s="27" t="n">
        <v>2</v>
      </c>
      <c r="D19" s="28" t="n">
        <v>3</v>
      </c>
      <c r="E19" s="29" t="n">
        <v>4</v>
      </c>
      <c r="F19" s="30" t="n">
        <v>5</v>
      </c>
      <c r="G19" s="28" t="n">
        <v>6</v>
      </c>
      <c r="H19" s="29" t="n">
        <v>5</v>
      </c>
      <c r="I19" s="30" t="n">
        <v>6</v>
      </c>
      <c r="J19" s="28" t="n">
        <v>7</v>
      </c>
      <c r="K19" s="29" t="n">
        <v>8</v>
      </c>
      <c r="L19" s="30" t="n">
        <v>9</v>
      </c>
      <c r="M19" s="28" t="n">
        <v>10</v>
      </c>
      <c r="N19" s="29" t="n">
        <v>11</v>
      </c>
      <c r="O19" s="30" t="n">
        <v>12</v>
      </c>
      <c r="P19" s="28" t="n">
        <v>13</v>
      </c>
      <c r="Q19" s="28" t="n">
        <v>14</v>
      </c>
      <c r="R19" s="28" t="n">
        <v>15</v>
      </c>
      <c r="S19" s="28" t="n">
        <v>16</v>
      </c>
      <c r="T19" s="31" t="n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customFormat="false" ht="19.5" hidden="false" customHeight="true" outlineLevel="0" collapsed="false">
      <c r="A20" s="32" t="s">
        <v>26</v>
      </c>
      <c r="B20" s="33" t="s">
        <v>27</v>
      </c>
      <c r="C20" s="34" t="s">
        <v>28</v>
      </c>
      <c r="D20" s="35"/>
      <c r="E20" s="36"/>
      <c r="F20" s="37"/>
      <c r="G20" s="38"/>
      <c r="H20" s="36"/>
      <c r="I20" s="37"/>
      <c r="J20" s="38"/>
      <c r="K20" s="36"/>
      <c r="L20" s="37"/>
      <c r="M20" s="38"/>
      <c r="N20" s="36"/>
      <c r="O20" s="37"/>
      <c r="P20" s="38"/>
      <c r="Q20" s="38"/>
      <c r="R20" s="38"/>
      <c r="S20" s="38"/>
      <c r="T20" s="39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</row>
    <row r="21" customFormat="false" ht="30" hidden="false" customHeight="true" outlineLevel="0" collapsed="false">
      <c r="A21" s="41" t="s">
        <v>29</v>
      </c>
      <c r="B21" s="42" t="s">
        <v>30</v>
      </c>
      <c r="C21" s="43" t="s">
        <v>31</v>
      </c>
      <c r="D21" s="44" t="s">
        <v>32</v>
      </c>
      <c r="E21" s="45"/>
      <c r="F21" s="46"/>
      <c r="G21" s="47" t="n">
        <v>0</v>
      </c>
      <c r="H21" s="45"/>
      <c r="I21" s="46"/>
      <c r="J21" s="47"/>
      <c r="K21" s="45"/>
      <c r="L21" s="46"/>
      <c r="M21" s="47" t="n">
        <v>999511.18</v>
      </c>
      <c r="N21" s="45"/>
      <c r="O21" s="46"/>
      <c r="P21" s="47" t="n">
        <v>999351.52</v>
      </c>
      <c r="Q21" s="47" t="n">
        <f aca="false">G21+M21</f>
        <v>999511.18</v>
      </c>
      <c r="R21" s="47" t="n">
        <f aca="false">J21+P21</f>
        <v>999351.52</v>
      </c>
      <c r="S21" s="47" t="n">
        <f aca="false">Q21-R21</f>
        <v>159.660000000033</v>
      </c>
      <c r="T21" s="48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customFormat="false" ht="19.5" hidden="false" customHeight="true" outlineLevel="0" collapsed="false">
      <c r="A22" s="49" t="s">
        <v>33</v>
      </c>
      <c r="B22" s="50"/>
      <c r="C22" s="51"/>
      <c r="D22" s="52"/>
      <c r="E22" s="53"/>
      <c r="F22" s="54"/>
      <c r="G22" s="55" t="n">
        <f aca="false">SUM(G21)</f>
        <v>0</v>
      </c>
      <c r="H22" s="53"/>
      <c r="I22" s="54"/>
      <c r="J22" s="55" t="n">
        <f aca="false">SUM(J21)</f>
        <v>0</v>
      </c>
      <c r="K22" s="53"/>
      <c r="L22" s="54"/>
      <c r="M22" s="55" t="n">
        <f aca="false">SUM(M21)</f>
        <v>999511.18</v>
      </c>
      <c r="N22" s="53"/>
      <c r="O22" s="54"/>
      <c r="P22" s="55" t="n">
        <f aca="false">SUM(P21)</f>
        <v>999351.52</v>
      </c>
      <c r="Q22" s="55" t="n">
        <f aca="false">SUM(Q21)</f>
        <v>999511.18</v>
      </c>
      <c r="R22" s="55" t="n">
        <f aca="false">SUM(R21)</f>
        <v>999351.52</v>
      </c>
      <c r="S22" s="55" t="n">
        <f aca="false">SUM(S21)</f>
        <v>159.660000000033</v>
      </c>
      <c r="T22" s="56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customFormat="false" ht="12" hidden="false" customHeight="true" outlineLevel="0" collapsed="false">
      <c r="A23" s="57"/>
      <c r="B23" s="57"/>
      <c r="C23" s="57"/>
      <c r="D23" s="58"/>
      <c r="E23" s="59"/>
      <c r="F23" s="60"/>
      <c r="G23" s="61"/>
      <c r="H23" s="59"/>
      <c r="I23" s="60"/>
      <c r="J23" s="61"/>
      <c r="K23" s="59"/>
      <c r="L23" s="60"/>
      <c r="M23" s="61"/>
      <c r="N23" s="59"/>
      <c r="O23" s="60"/>
      <c r="P23" s="61"/>
      <c r="Q23" s="61"/>
      <c r="R23" s="61"/>
      <c r="S23" s="61"/>
      <c r="T23" s="62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customFormat="false" ht="19.5" hidden="false" customHeight="true" outlineLevel="0" collapsed="false">
      <c r="A24" s="63" t="s">
        <v>26</v>
      </c>
      <c r="B24" s="64" t="s">
        <v>34</v>
      </c>
      <c r="C24" s="65" t="s">
        <v>35</v>
      </c>
      <c r="D24" s="66"/>
      <c r="E24" s="67"/>
      <c r="F24" s="68"/>
      <c r="G24" s="69"/>
      <c r="H24" s="67"/>
      <c r="I24" s="68"/>
      <c r="J24" s="69"/>
      <c r="K24" s="67"/>
      <c r="L24" s="68"/>
      <c r="M24" s="69"/>
      <c r="N24" s="67"/>
      <c r="O24" s="68"/>
      <c r="P24" s="69"/>
      <c r="Q24" s="69"/>
      <c r="R24" s="69"/>
      <c r="S24" s="69"/>
      <c r="T24" s="7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</row>
    <row r="25" customFormat="false" ht="30" hidden="false" customHeight="true" outlineLevel="0" collapsed="false">
      <c r="A25" s="71" t="s">
        <v>29</v>
      </c>
      <c r="B25" s="72" t="s">
        <v>30</v>
      </c>
      <c r="C25" s="71" t="s">
        <v>36</v>
      </c>
      <c r="D25" s="73"/>
      <c r="E25" s="74"/>
      <c r="F25" s="75"/>
      <c r="G25" s="76"/>
      <c r="H25" s="74"/>
      <c r="I25" s="75"/>
      <c r="J25" s="76"/>
      <c r="K25" s="74"/>
      <c r="L25" s="75"/>
      <c r="M25" s="76"/>
      <c r="N25" s="74"/>
      <c r="O25" s="75"/>
      <c r="P25" s="76"/>
      <c r="Q25" s="76"/>
      <c r="R25" s="76"/>
      <c r="S25" s="76"/>
      <c r="T25" s="77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</row>
    <row r="26" customFormat="false" ht="30" hidden="false" customHeight="true" outlineLevel="0" collapsed="false">
      <c r="A26" s="79" t="s">
        <v>37</v>
      </c>
      <c r="B26" s="80" t="s">
        <v>38</v>
      </c>
      <c r="C26" s="79" t="s">
        <v>39</v>
      </c>
      <c r="D26" s="81"/>
      <c r="E26" s="82"/>
      <c r="F26" s="83"/>
      <c r="G26" s="84" t="n">
        <f aca="false">SUM(G27:G29)</f>
        <v>0</v>
      </c>
      <c r="H26" s="82"/>
      <c r="I26" s="83"/>
      <c r="J26" s="84" t="n">
        <f aca="false">SUM(J27:J29)</f>
        <v>0</v>
      </c>
      <c r="K26" s="82"/>
      <c r="L26" s="83"/>
      <c r="M26" s="84" t="n">
        <f aca="false">SUM(M27:M60)</f>
        <v>703060</v>
      </c>
      <c r="N26" s="82"/>
      <c r="O26" s="83"/>
      <c r="P26" s="84" t="n">
        <f aca="false">SUM(P27:P60)</f>
        <v>672035.23</v>
      </c>
      <c r="Q26" s="84" t="n">
        <f aca="false">SUM(Q27:Q60)</f>
        <v>703060</v>
      </c>
      <c r="R26" s="84" t="n">
        <f aca="false">SUM(R27:R60)</f>
        <v>672035.23</v>
      </c>
      <c r="S26" s="84" t="n">
        <f aca="false">SUM(S27:S60)</f>
        <v>31024.77</v>
      </c>
      <c r="T26" s="85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</row>
    <row r="27" customFormat="false" ht="30" hidden="false" customHeight="true" outlineLevel="0" collapsed="false">
      <c r="A27" s="86" t="s">
        <v>40</v>
      </c>
      <c r="B27" s="87" t="s">
        <v>38</v>
      </c>
      <c r="C27" s="88" t="s">
        <v>41</v>
      </c>
      <c r="D27" s="89" t="s">
        <v>42</v>
      </c>
      <c r="E27" s="90"/>
      <c r="F27" s="91"/>
      <c r="G27" s="92" t="n">
        <f aca="false">E27*F27</f>
        <v>0</v>
      </c>
      <c r="H27" s="93"/>
      <c r="I27" s="94"/>
      <c r="J27" s="95" t="n">
        <f aca="false">H27*I27</f>
        <v>0</v>
      </c>
      <c r="K27" s="90" t="n">
        <v>4</v>
      </c>
      <c r="L27" s="96" t="n">
        <v>11750</v>
      </c>
      <c r="M27" s="92" t="n">
        <f aca="false">K27*L27</f>
        <v>47000</v>
      </c>
      <c r="N27" s="90" t="n">
        <v>4</v>
      </c>
      <c r="O27" s="96" t="n">
        <v>11847.5</v>
      </c>
      <c r="P27" s="97" t="n">
        <f aca="false">N27*O27</f>
        <v>47390</v>
      </c>
      <c r="Q27" s="98" t="n">
        <f aca="false">G27+M27</f>
        <v>47000</v>
      </c>
      <c r="R27" s="99" t="n">
        <f aca="false">J27+P27</f>
        <v>47390</v>
      </c>
      <c r="S27" s="99" t="n">
        <f aca="false">Q27-R27</f>
        <v>-390</v>
      </c>
      <c r="T27" s="100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customFormat="false" ht="30" hidden="false" customHeight="true" outlineLevel="0" collapsed="false">
      <c r="A28" s="101" t="s">
        <v>40</v>
      </c>
      <c r="B28" s="102" t="s">
        <v>43</v>
      </c>
      <c r="C28" s="88" t="s">
        <v>44</v>
      </c>
      <c r="D28" s="89" t="s">
        <v>42</v>
      </c>
      <c r="E28" s="90"/>
      <c r="F28" s="91"/>
      <c r="G28" s="92" t="n">
        <f aca="false">E28*F28</f>
        <v>0</v>
      </c>
      <c r="H28" s="93"/>
      <c r="I28" s="94"/>
      <c r="J28" s="95" t="n">
        <f aca="false">H28*I28</f>
        <v>0</v>
      </c>
      <c r="K28" s="90" t="n">
        <v>4</v>
      </c>
      <c r="L28" s="96" t="n">
        <v>10270</v>
      </c>
      <c r="M28" s="95" t="n">
        <f aca="false">K28*L28</f>
        <v>41080</v>
      </c>
      <c r="N28" s="90" t="n">
        <v>4</v>
      </c>
      <c r="O28" s="96" t="n">
        <v>10355</v>
      </c>
      <c r="P28" s="97" t="n">
        <f aca="false">N28*O28</f>
        <v>41420</v>
      </c>
      <c r="Q28" s="103" t="n">
        <f aca="false">G28+M28</f>
        <v>41080</v>
      </c>
      <c r="R28" s="99" t="n">
        <f aca="false">J28+P28</f>
        <v>41420</v>
      </c>
      <c r="S28" s="99" t="n">
        <f aca="false">Q28-R28</f>
        <v>-340</v>
      </c>
      <c r="T28" s="100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customFormat="false" ht="30" hidden="false" customHeight="true" outlineLevel="0" collapsed="false">
      <c r="A29" s="104" t="s">
        <v>40</v>
      </c>
      <c r="B29" s="105" t="s">
        <v>45</v>
      </c>
      <c r="C29" s="88" t="s">
        <v>46</v>
      </c>
      <c r="D29" s="89" t="s">
        <v>42</v>
      </c>
      <c r="E29" s="93"/>
      <c r="F29" s="94"/>
      <c r="G29" s="92" t="n">
        <f aca="false">E29*F29</f>
        <v>0</v>
      </c>
      <c r="H29" s="93"/>
      <c r="I29" s="94"/>
      <c r="J29" s="95" t="n">
        <f aca="false">H29*I29</f>
        <v>0</v>
      </c>
      <c r="K29" s="90" t="n">
        <v>4</v>
      </c>
      <c r="L29" s="96" t="n">
        <v>9780</v>
      </c>
      <c r="M29" s="95" t="n">
        <f aca="false">K29*L29</f>
        <v>39120</v>
      </c>
      <c r="N29" s="90" t="n">
        <v>4</v>
      </c>
      <c r="O29" s="96" t="n">
        <v>9860</v>
      </c>
      <c r="P29" s="97" t="n">
        <f aca="false">N29*O29</f>
        <v>39440</v>
      </c>
      <c r="Q29" s="103" t="n">
        <f aca="false">G29+M29</f>
        <v>39120</v>
      </c>
      <c r="R29" s="99" t="n">
        <f aca="false">J29+P29</f>
        <v>39440</v>
      </c>
      <c r="S29" s="99" t="n">
        <f aca="false">Q29-R29</f>
        <v>-320</v>
      </c>
      <c r="T29" s="100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customFormat="false" ht="30" hidden="false" customHeight="true" outlineLevel="0" collapsed="false">
      <c r="A30" s="104" t="s">
        <v>40</v>
      </c>
      <c r="B30" s="102" t="s">
        <v>47</v>
      </c>
      <c r="C30" s="88" t="s">
        <v>48</v>
      </c>
      <c r="D30" s="89" t="s">
        <v>42</v>
      </c>
      <c r="E30" s="93"/>
      <c r="F30" s="94"/>
      <c r="G30" s="92" t="n">
        <f aca="false">E30*F30</f>
        <v>0</v>
      </c>
      <c r="H30" s="93"/>
      <c r="I30" s="94"/>
      <c r="J30" s="95" t="n">
        <f aca="false">H30*I30</f>
        <v>0</v>
      </c>
      <c r="K30" s="90" t="n">
        <v>4</v>
      </c>
      <c r="L30" s="96" t="n">
        <v>4155</v>
      </c>
      <c r="M30" s="95" t="n">
        <f aca="false">K30*L30</f>
        <v>16620</v>
      </c>
      <c r="N30" s="90" t="n">
        <v>4</v>
      </c>
      <c r="O30" s="96" t="n">
        <v>4188.75</v>
      </c>
      <c r="P30" s="97" t="n">
        <f aca="false">N30*O30</f>
        <v>16755</v>
      </c>
      <c r="Q30" s="103" t="n">
        <f aca="false">G30+M30</f>
        <v>16620</v>
      </c>
      <c r="R30" s="99" t="n">
        <f aca="false">J30+P30</f>
        <v>16755</v>
      </c>
      <c r="S30" s="99" t="n">
        <f aca="false">Q30-R30</f>
        <v>-135</v>
      </c>
      <c r="T30" s="100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customFormat="false" ht="30" hidden="false" customHeight="true" outlineLevel="0" collapsed="false">
      <c r="A31" s="104" t="s">
        <v>40</v>
      </c>
      <c r="B31" s="102" t="s">
        <v>49</v>
      </c>
      <c r="C31" s="88" t="s">
        <v>50</v>
      </c>
      <c r="D31" s="89" t="s">
        <v>42</v>
      </c>
      <c r="E31" s="93"/>
      <c r="F31" s="94"/>
      <c r="G31" s="92" t="n">
        <f aca="false">E31*F31</f>
        <v>0</v>
      </c>
      <c r="H31" s="93"/>
      <c r="I31" s="94"/>
      <c r="J31" s="95" t="n">
        <f aca="false">H31*I31</f>
        <v>0</v>
      </c>
      <c r="K31" s="90" t="n">
        <v>4</v>
      </c>
      <c r="L31" s="96" t="n">
        <v>5286</v>
      </c>
      <c r="M31" s="95" t="n">
        <f aca="false">K31*L31</f>
        <v>21144</v>
      </c>
      <c r="N31" s="90" t="n">
        <v>4</v>
      </c>
      <c r="O31" s="96" t="n">
        <v>5329.5</v>
      </c>
      <c r="P31" s="97" t="n">
        <f aca="false">N31*O31</f>
        <v>21318</v>
      </c>
      <c r="Q31" s="103" t="n">
        <f aca="false">G31+M31</f>
        <v>21144</v>
      </c>
      <c r="R31" s="99" t="n">
        <f aca="false">J31+P31</f>
        <v>21318</v>
      </c>
      <c r="S31" s="99" t="n">
        <f aca="false">Q31-R31</f>
        <v>-174</v>
      </c>
      <c r="T31" s="100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customFormat="false" ht="30" hidden="false" customHeight="true" outlineLevel="0" collapsed="false">
      <c r="A32" s="104" t="s">
        <v>40</v>
      </c>
      <c r="B32" s="102" t="s">
        <v>51</v>
      </c>
      <c r="C32" s="88" t="s">
        <v>52</v>
      </c>
      <c r="D32" s="89" t="s">
        <v>42</v>
      </c>
      <c r="E32" s="93"/>
      <c r="F32" s="94"/>
      <c r="G32" s="92" t="n">
        <f aca="false">E32*F32</f>
        <v>0</v>
      </c>
      <c r="H32" s="93"/>
      <c r="I32" s="94"/>
      <c r="J32" s="95" t="n">
        <f aca="false">H32*I32</f>
        <v>0</v>
      </c>
      <c r="K32" s="90" t="n">
        <v>4</v>
      </c>
      <c r="L32" s="96" t="n">
        <v>4405</v>
      </c>
      <c r="M32" s="95" t="n">
        <f aca="false">K32*L32</f>
        <v>17620</v>
      </c>
      <c r="N32" s="90" t="n">
        <v>4</v>
      </c>
      <c r="O32" s="96" t="n">
        <v>4441.25</v>
      </c>
      <c r="P32" s="97" t="n">
        <f aca="false">N32*O32</f>
        <v>17765</v>
      </c>
      <c r="Q32" s="103" t="n">
        <f aca="false">G32+M32</f>
        <v>17620</v>
      </c>
      <c r="R32" s="99" t="n">
        <f aca="false">J32+P32</f>
        <v>17765</v>
      </c>
      <c r="S32" s="99" t="n">
        <f aca="false">Q32-R32</f>
        <v>-145</v>
      </c>
      <c r="T32" s="100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customFormat="false" ht="30" hidden="false" customHeight="true" outlineLevel="0" collapsed="false">
      <c r="A33" s="104" t="s">
        <v>40</v>
      </c>
      <c r="B33" s="102" t="s">
        <v>53</v>
      </c>
      <c r="C33" s="88" t="s">
        <v>54</v>
      </c>
      <c r="D33" s="89" t="s">
        <v>42</v>
      </c>
      <c r="E33" s="93"/>
      <c r="F33" s="94"/>
      <c r="G33" s="92" t="n">
        <f aca="false">E33*F33</f>
        <v>0</v>
      </c>
      <c r="H33" s="93"/>
      <c r="I33" s="94"/>
      <c r="J33" s="95" t="n">
        <f aca="false">H33*I33</f>
        <v>0</v>
      </c>
      <c r="K33" s="90" t="n">
        <v>4</v>
      </c>
      <c r="L33" s="96" t="n">
        <v>4155</v>
      </c>
      <c r="M33" s="95" t="n">
        <f aca="false">K33*L33</f>
        <v>16620</v>
      </c>
      <c r="N33" s="90" t="n">
        <v>4</v>
      </c>
      <c r="O33" s="96" t="n">
        <v>0</v>
      </c>
      <c r="P33" s="97" t="n">
        <f aca="false">N33*O33</f>
        <v>0</v>
      </c>
      <c r="Q33" s="103" t="n">
        <f aca="false">G33+M33</f>
        <v>16620</v>
      </c>
      <c r="R33" s="99" t="n">
        <f aca="false">J33+P33</f>
        <v>0</v>
      </c>
      <c r="S33" s="99" t="n">
        <f aca="false">Q33-R33</f>
        <v>16620</v>
      </c>
      <c r="T33" s="100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customFormat="false" ht="30" hidden="false" customHeight="true" outlineLevel="0" collapsed="false">
      <c r="A34" s="104" t="s">
        <v>40</v>
      </c>
      <c r="B34" s="102" t="s">
        <v>55</v>
      </c>
      <c r="C34" s="88" t="s">
        <v>56</v>
      </c>
      <c r="D34" s="89" t="s">
        <v>42</v>
      </c>
      <c r="E34" s="93"/>
      <c r="F34" s="94"/>
      <c r="G34" s="92" t="n">
        <f aca="false">E34*F34</f>
        <v>0</v>
      </c>
      <c r="H34" s="93"/>
      <c r="I34" s="94"/>
      <c r="J34" s="95" t="n">
        <f aca="false">H34*I34</f>
        <v>0</v>
      </c>
      <c r="K34" s="90" t="n">
        <v>4</v>
      </c>
      <c r="L34" s="96" t="n">
        <v>4405</v>
      </c>
      <c r="M34" s="95" t="n">
        <f aca="false">K34*L34</f>
        <v>17620</v>
      </c>
      <c r="N34" s="90" t="n">
        <v>4</v>
      </c>
      <c r="O34" s="96" t="n">
        <v>4441.25</v>
      </c>
      <c r="P34" s="97" t="n">
        <f aca="false">N34*O34</f>
        <v>17765</v>
      </c>
      <c r="Q34" s="103" t="n">
        <f aca="false">G34+M34</f>
        <v>17620</v>
      </c>
      <c r="R34" s="99" t="n">
        <f aca="false">J34+P34</f>
        <v>17765</v>
      </c>
      <c r="S34" s="99" t="n">
        <f aca="false">Q34-R34</f>
        <v>-145</v>
      </c>
      <c r="T34" s="100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customFormat="false" ht="30" hidden="false" customHeight="true" outlineLevel="0" collapsed="false">
      <c r="A35" s="104" t="s">
        <v>40</v>
      </c>
      <c r="B35" s="102" t="s">
        <v>57</v>
      </c>
      <c r="C35" s="88" t="s">
        <v>58</v>
      </c>
      <c r="D35" s="89" t="s">
        <v>42</v>
      </c>
      <c r="E35" s="93"/>
      <c r="F35" s="94"/>
      <c r="G35" s="92" t="n">
        <f aca="false">E35*F35</f>
        <v>0</v>
      </c>
      <c r="H35" s="93"/>
      <c r="I35" s="94"/>
      <c r="J35" s="95" t="n">
        <f aca="false">H35*I35</f>
        <v>0</v>
      </c>
      <c r="K35" s="90" t="n">
        <v>4</v>
      </c>
      <c r="L35" s="96" t="n">
        <v>3915</v>
      </c>
      <c r="M35" s="95" t="n">
        <f aca="false">K35*L35</f>
        <v>15660</v>
      </c>
      <c r="N35" s="90" t="n">
        <v>4</v>
      </c>
      <c r="O35" s="96" t="n">
        <v>3947.5</v>
      </c>
      <c r="P35" s="97" t="n">
        <f aca="false">N35*O35</f>
        <v>15790</v>
      </c>
      <c r="Q35" s="103" t="n">
        <f aca="false">G35+M35</f>
        <v>15660</v>
      </c>
      <c r="R35" s="99" t="n">
        <f aca="false">J35+P35</f>
        <v>15790</v>
      </c>
      <c r="S35" s="99" t="n">
        <f aca="false">Q35-R35</f>
        <v>-130</v>
      </c>
      <c r="T35" s="100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customFormat="false" ht="30" hidden="false" customHeight="true" outlineLevel="0" collapsed="false">
      <c r="A36" s="104" t="s">
        <v>40</v>
      </c>
      <c r="B36" s="102" t="s">
        <v>59</v>
      </c>
      <c r="C36" s="88" t="s">
        <v>60</v>
      </c>
      <c r="D36" s="89" t="s">
        <v>42</v>
      </c>
      <c r="E36" s="93"/>
      <c r="F36" s="94"/>
      <c r="G36" s="92" t="n">
        <f aca="false">E36*F36</f>
        <v>0</v>
      </c>
      <c r="H36" s="93"/>
      <c r="I36" s="94"/>
      <c r="J36" s="95" t="n">
        <f aca="false">H36*I36</f>
        <v>0</v>
      </c>
      <c r="K36" s="90" t="n">
        <v>4</v>
      </c>
      <c r="L36" s="96" t="n">
        <v>4155</v>
      </c>
      <c r="M36" s="95" t="n">
        <f aca="false">K36*L36</f>
        <v>16620</v>
      </c>
      <c r="N36" s="90" t="n">
        <v>4</v>
      </c>
      <c r="O36" s="96" t="n">
        <v>4188.75</v>
      </c>
      <c r="P36" s="97" t="n">
        <f aca="false">N36*O36</f>
        <v>16755</v>
      </c>
      <c r="Q36" s="103" t="n">
        <f aca="false">G36+M36</f>
        <v>16620</v>
      </c>
      <c r="R36" s="99" t="n">
        <f aca="false">J36+P36</f>
        <v>16755</v>
      </c>
      <c r="S36" s="99" t="n">
        <f aca="false">Q36-R36</f>
        <v>-135</v>
      </c>
      <c r="T36" s="10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customFormat="false" ht="30" hidden="false" customHeight="true" outlineLevel="0" collapsed="false">
      <c r="A37" s="104" t="s">
        <v>40</v>
      </c>
      <c r="B37" s="102" t="s">
        <v>61</v>
      </c>
      <c r="C37" s="88" t="s">
        <v>62</v>
      </c>
      <c r="D37" s="89" t="s">
        <v>42</v>
      </c>
      <c r="E37" s="93"/>
      <c r="F37" s="94"/>
      <c r="G37" s="92" t="n">
        <f aca="false">E37*F37</f>
        <v>0</v>
      </c>
      <c r="H37" s="93"/>
      <c r="I37" s="94"/>
      <c r="J37" s="95" t="n">
        <f aca="false">H37*I37</f>
        <v>0</v>
      </c>
      <c r="K37" s="90" t="n">
        <v>4</v>
      </c>
      <c r="L37" s="96" t="n">
        <v>4155</v>
      </c>
      <c r="M37" s="95" t="n">
        <f aca="false">K37*L37</f>
        <v>16620</v>
      </c>
      <c r="N37" s="90" t="n">
        <v>4</v>
      </c>
      <c r="O37" s="96" t="n">
        <v>4188.75</v>
      </c>
      <c r="P37" s="97" t="n">
        <f aca="false">N37*O37</f>
        <v>16755</v>
      </c>
      <c r="Q37" s="103" t="n">
        <f aca="false">G37+M37</f>
        <v>16620</v>
      </c>
      <c r="R37" s="99" t="n">
        <f aca="false">J37+P37</f>
        <v>16755</v>
      </c>
      <c r="S37" s="99" t="n">
        <f aca="false">Q37-R37</f>
        <v>-135</v>
      </c>
      <c r="T37" s="100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customFormat="false" ht="30" hidden="false" customHeight="true" outlineLevel="0" collapsed="false">
      <c r="A38" s="104" t="s">
        <v>40</v>
      </c>
      <c r="B38" s="102" t="s">
        <v>63</v>
      </c>
      <c r="C38" s="88" t="s">
        <v>64</v>
      </c>
      <c r="D38" s="89" t="s">
        <v>42</v>
      </c>
      <c r="E38" s="93"/>
      <c r="F38" s="94"/>
      <c r="G38" s="92" t="n">
        <f aca="false">E38*F38</f>
        <v>0</v>
      </c>
      <c r="H38" s="93"/>
      <c r="I38" s="94"/>
      <c r="J38" s="95" t="n">
        <f aca="false">H38*I38</f>
        <v>0</v>
      </c>
      <c r="K38" s="90" t="n">
        <v>4</v>
      </c>
      <c r="L38" s="96" t="n">
        <v>4405</v>
      </c>
      <c r="M38" s="95" t="n">
        <f aca="false">K38*L38</f>
        <v>17620</v>
      </c>
      <c r="N38" s="90" t="n">
        <v>4</v>
      </c>
      <c r="O38" s="96" t="n">
        <v>3990.74</v>
      </c>
      <c r="P38" s="97" t="n">
        <v>15962.95</v>
      </c>
      <c r="Q38" s="103" t="n">
        <f aca="false">G38+M38</f>
        <v>17620</v>
      </c>
      <c r="R38" s="99" t="n">
        <f aca="false">J38+P38</f>
        <v>15962.95</v>
      </c>
      <c r="S38" s="99" t="n">
        <f aca="false">Q38-R38</f>
        <v>1657.05</v>
      </c>
      <c r="T38" s="100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customFormat="false" ht="30" hidden="false" customHeight="true" outlineLevel="0" collapsed="false">
      <c r="A39" s="104" t="s">
        <v>40</v>
      </c>
      <c r="B39" s="105" t="s">
        <v>65</v>
      </c>
      <c r="C39" s="88" t="s">
        <v>66</v>
      </c>
      <c r="D39" s="89" t="s">
        <v>42</v>
      </c>
      <c r="E39" s="93"/>
      <c r="F39" s="94"/>
      <c r="G39" s="92" t="n">
        <f aca="false">E39*F39</f>
        <v>0</v>
      </c>
      <c r="H39" s="93"/>
      <c r="I39" s="94"/>
      <c r="J39" s="95" t="n">
        <f aca="false">H39*I39</f>
        <v>0</v>
      </c>
      <c r="K39" s="90" t="n">
        <v>4</v>
      </c>
      <c r="L39" s="96" t="n">
        <v>3425</v>
      </c>
      <c r="M39" s="95" t="n">
        <f aca="false">K39*L39</f>
        <v>13700</v>
      </c>
      <c r="N39" s="90" t="n">
        <v>4</v>
      </c>
      <c r="O39" s="96" t="n">
        <v>3517.5</v>
      </c>
      <c r="P39" s="97" t="n">
        <f aca="false">N39*O39</f>
        <v>14070</v>
      </c>
      <c r="Q39" s="103" t="n">
        <f aca="false">G39+M39</f>
        <v>13700</v>
      </c>
      <c r="R39" s="99" t="n">
        <f aca="false">J39+P39</f>
        <v>14070</v>
      </c>
      <c r="S39" s="99" t="n">
        <f aca="false">Q39-R39</f>
        <v>-370</v>
      </c>
      <c r="T39" s="100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customFormat="false" ht="30" hidden="false" customHeight="true" outlineLevel="0" collapsed="false">
      <c r="A40" s="104" t="s">
        <v>40</v>
      </c>
      <c r="B40" s="102" t="s">
        <v>67</v>
      </c>
      <c r="C40" s="88" t="s">
        <v>68</v>
      </c>
      <c r="D40" s="89" t="s">
        <v>42</v>
      </c>
      <c r="E40" s="93"/>
      <c r="F40" s="94"/>
      <c r="G40" s="92" t="n">
        <f aca="false">E40*F40</f>
        <v>0</v>
      </c>
      <c r="H40" s="93"/>
      <c r="I40" s="94"/>
      <c r="J40" s="95" t="n">
        <f aca="false">H40*I40</f>
        <v>0</v>
      </c>
      <c r="K40" s="90" t="n">
        <v>4</v>
      </c>
      <c r="L40" s="96" t="n">
        <v>7350</v>
      </c>
      <c r="M40" s="95" t="n">
        <f aca="false">K40*L40</f>
        <v>29400</v>
      </c>
      <c r="N40" s="90" t="n">
        <v>4</v>
      </c>
      <c r="O40" s="96" t="n">
        <v>7075.91</v>
      </c>
      <c r="P40" s="97" t="n">
        <f aca="false">N40*O40</f>
        <v>28303.64</v>
      </c>
      <c r="Q40" s="103" t="n">
        <f aca="false">G40+M40</f>
        <v>29400</v>
      </c>
      <c r="R40" s="99" t="n">
        <f aca="false">J40+P40</f>
        <v>28303.64</v>
      </c>
      <c r="S40" s="99" t="n">
        <f aca="false">Q40-R40</f>
        <v>1096.36</v>
      </c>
      <c r="T40" s="100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customFormat="false" ht="30" hidden="false" customHeight="true" outlineLevel="0" collapsed="false">
      <c r="A41" s="104" t="s">
        <v>40</v>
      </c>
      <c r="B41" s="102" t="s">
        <v>69</v>
      </c>
      <c r="C41" s="88" t="s">
        <v>70</v>
      </c>
      <c r="D41" s="89" t="s">
        <v>42</v>
      </c>
      <c r="E41" s="93"/>
      <c r="F41" s="94"/>
      <c r="G41" s="92" t="n">
        <f aca="false">E41*F41</f>
        <v>0</v>
      </c>
      <c r="H41" s="93"/>
      <c r="I41" s="94"/>
      <c r="J41" s="95" t="n">
        <f aca="false">H41*I41</f>
        <v>0</v>
      </c>
      <c r="K41" s="90" t="n">
        <v>4</v>
      </c>
      <c r="L41" s="96" t="n">
        <v>4405</v>
      </c>
      <c r="M41" s="95" t="n">
        <f aca="false">K41*L41</f>
        <v>17620</v>
      </c>
      <c r="N41" s="90" t="n">
        <v>4</v>
      </c>
      <c r="O41" s="96" t="n">
        <v>4241.02</v>
      </c>
      <c r="P41" s="97" t="n">
        <v>16964.09</v>
      </c>
      <c r="Q41" s="103" t="n">
        <f aca="false">G41+M41</f>
        <v>17620</v>
      </c>
      <c r="R41" s="99" t="n">
        <f aca="false">J41+P41</f>
        <v>16964.09</v>
      </c>
      <c r="S41" s="99" t="n">
        <f aca="false">Q41-R41</f>
        <v>655.91</v>
      </c>
      <c r="T41" s="100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customFormat="false" ht="30" hidden="false" customHeight="true" outlineLevel="0" collapsed="false">
      <c r="A42" s="104" t="s">
        <v>40</v>
      </c>
      <c r="B42" s="102" t="s">
        <v>71</v>
      </c>
      <c r="C42" s="88" t="s">
        <v>72</v>
      </c>
      <c r="D42" s="89" t="s">
        <v>42</v>
      </c>
      <c r="E42" s="93"/>
      <c r="F42" s="94"/>
      <c r="G42" s="92" t="n">
        <f aca="false">E42*F42</f>
        <v>0</v>
      </c>
      <c r="H42" s="93"/>
      <c r="I42" s="94"/>
      <c r="J42" s="95" t="n">
        <f aca="false">H42*I42</f>
        <v>0</v>
      </c>
      <c r="K42" s="90" t="n">
        <v>4</v>
      </c>
      <c r="L42" s="96" t="n">
        <v>4405</v>
      </c>
      <c r="M42" s="95" t="n">
        <f aca="false">K42*L42</f>
        <v>17620</v>
      </c>
      <c r="N42" s="90" t="n">
        <v>4</v>
      </c>
      <c r="O42" s="96" t="n">
        <v>2220.63</v>
      </c>
      <c r="P42" s="97" t="n">
        <v>8882.5</v>
      </c>
      <c r="Q42" s="103" t="n">
        <f aca="false">G42+M42</f>
        <v>17620</v>
      </c>
      <c r="R42" s="99" t="n">
        <f aca="false">J42+P42</f>
        <v>8882.5</v>
      </c>
      <c r="S42" s="99" t="n">
        <f aca="false">Q42-R42</f>
        <v>8737.5</v>
      </c>
      <c r="T42" s="100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customFormat="false" ht="30" hidden="false" customHeight="true" outlineLevel="0" collapsed="false">
      <c r="A43" s="104" t="s">
        <v>40</v>
      </c>
      <c r="B43" s="105" t="s">
        <v>73</v>
      </c>
      <c r="C43" s="88" t="s">
        <v>74</v>
      </c>
      <c r="D43" s="89" t="s">
        <v>42</v>
      </c>
      <c r="E43" s="93"/>
      <c r="F43" s="94"/>
      <c r="G43" s="92" t="n">
        <f aca="false">E43*F43</f>
        <v>0</v>
      </c>
      <c r="H43" s="93"/>
      <c r="I43" s="94"/>
      <c r="J43" s="95" t="n">
        <f aca="false">H43*I43</f>
        <v>0</v>
      </c>
      <c r="K43" s="90" t="n">
        <v>4</v>
      </c>
      <c r="L43" s="96" t="n">
        <v>3915</v>
      </c>
      <c r="M43" s="95" t="n">
        <f aca="false">K43*L43</f>
        <v>15660</v>
      </c>
      <c r="N43" s="90" t="n">
        <v>4</v>
      </c>
      <c r="O43" s="96" t="n">
        <v>3885</v>
      </c>
      <c r="P43" s="97" t="n">
        <f aca="false">N43*O43</f>
        <v>15540</v>
      </c>
      <c r="Q43" s="103" t="n">
        <f aca="false">G43+M43</f>
        <v>15660</v>
      </c>
      <c r="R43" s="99" t="n">
        <f aca="false">J43+P43</f>
        <v>15540</v>
      </c>
      <c r="S43" s="99" t="n">
        <f aca="false">Q43-R43</f>
        <v>120</v>
      </c>
      <c r="T43" s="100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customFormat="false" ht="30" hidden="false" customHeight="true" outlineLevel="0" collapsed="false">
      <c r="A44" s="104" t="s">
        <v>40</v>
      </c>
      <c r="B44" s="102" t="s">
        <v>75</v>
      </c>
      <c r="C44" s="88" t="s">
        <v>76</v>
      </c>
      <c r="D44" s="89" t="s">
        <v>42</v>
      </c>
      <c r="E44" s="93"/>
      <c r="F44" s="94"/>
      <c r="G44" s="92" t="n">
        <f aca="false">E44*F44</f>
        <v>0</v>
      </c>
      <c r="H44" s="93"/>
      <c r="I44" s="94"/>
      <c r="J44" s="95" t="n">
        <f aca="false">H44*I44</f>
        <v>0</v>
      </c>
      <c r="K44" s="90" t="n">
        <v>4</v>
      </c>
      <c r="L44" s="96" t="n">
        <v>4306.5</v>
      </c>
      <c r="M44" s="95" t="n">
        <f aca="false">K44*L44</f>
        <v>17226</v>
      </c>
      <c r="N44" s="90" t="n">
        <v>4</v>
      </c>
      <c r="O44" s="96" t="n">
        <v>4342.25</v>
      </c>
      <c r="P44" s="97" t="n">
        <f aca="false">N44*O44</f>
        <v>17369</v>
      </c>
      <c r="Q44" s="103" t="n">
        <f aca="false">G44+M44</f>
        <v>17226</v>
      </c>
      <c r="R44" s="99" t="n">
        <f aca="false">J44+P44</f>
        <v>17369</v>
      </c>
      <c r="S44" s="99" t="n">
        <f aca="false">Q44-R44</f>
        <v>-143</v>
      </c>
      <c r="T44" s="100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customFormat="false" ht="30" hidden="false" customHeight="true" outlineLevel="0" collapsed="false">
      <c r="A45" s="104" t="s">
        <v>40</v>
      </c>
      <c r="B45" s="105" t="s">
        <v>77</v>
      </c>
      <c r="C45" s="88" t="s">
        <v>78</v>
      </c>
      <c r="D45" s="89" t="s">
        <v>42</v>
      </c>
      <c r="E45" s="93"/>
      <c r="F45" s="94"/>
      <c r="G45" s="92" t="n">
        <f aca="false">E45*F45</f>
        <v>0</v>
      </c>
      <c r="H45" s="93"/>
      <c r="I45" s="94"/>
      <c r="J45" s="95" t="n">
        <f aca="false">H45*I45</f>
        <v>0</v>
      </c>
      <c r="K45" s="90" t="n">
        <v>4</v>
      </c>
      <c r="L45" s="96" t="n">
        <v>4042.5</v>
      </c>
      <c r="M45" s="95" t="n">
        <f aca="false">K45*L45</f>
        <v>16170</v>
      </c>
      <c r="N45" s="90" t="n">
        <v>4</v>
      </c>
      <c r="O45" s="96" t="n">
        <v>4075.5</v>
      </c>
      <c r="P45" s="97" t="n">
        <f aca="false">N45*O45</f>
        <v>16302</v>
      </c>
      <c r="Q45" s="103" t="n">
        <f aca="false">G45+M45</f>
        <v>16170</v>
      </c>
      <c r="R45" s="99" t="n">
        <f aca="false">J45+P45</f>
        <v>16302</v>
      </c>
      <c r="S45" s="99" t="n">
        <f aca="false">Q45-R45</f>
        <v>-132</v>
      </c>
      <c r="T45" s="100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customFormat="false" ht="30" hidden="false" customHeight="true" outlineLevel="0" collapsed="false">
      <c r="A46" s="104" t="s">
        <v>40</v>
      </c>
      <c r="B46" s="102" t="s">
        <v>79</v>
      </c>
      <c r="C46" s="88" t="s">
        <v>80</v>
      </c>
      <c r="D46" s="89" t="s">
        <v>42</v>
      </c>
      <c r="E46" s="93"/>
      <c r="F46" s="94"/>
      <c r="G46" s="92" t="n">
        <f aca="false">E46*F46</f>
        <v>0</v>
      </c>
      <c r="H46" s="93"/>
      <c r="I46" s="94"/>
      <c r="J46" s="95" t="n">
        <f aca="false">H46*I46</f>
        <v>0</v>
      </c>
      <c r="K46" s="90" t="n">
        <v>4</v>
      </c>
      <c r="L46" s="96" t="n">
        <v>7350</v>
      </c>
      <c r="M46" s="95" t="n">
        <f aca="false">K46*L46</f>
        <v>29400</v>
      </c>
      <c r="N46" s="90" t="n">
        <v>4</v>
      </c>
      <c r="O46" s="96" t="n">
        <v>7410</v>
      </c>
      <c r="P46" s="97" t="n">
        <f aca="false">N46*O46</f>
        <v>29640</v>
      </c>
      <c r="Q46" s="103" t="n">
        <f aca="false">G46+M46</f>
        <v>29400</v>
      </c>
      <c r="R46" s="99" t="n">
        <f aca="false">J46+P46</f>
        <v>29640</v>
      </c>
      <c r="S46" s="99" t="n">
        <f aca="false">Q46-R46</f>
        <v>-240</v>
      </c>
      <c r="T46" s="100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customFormat="false" ht="30" hidden="false" customHeight="true" outlineLevel="0" collapsed="false">
      <c r="A47" s="104" t="s">
        <v>40</v>
      </c>
      <c r="B47" s="105" t="s">
        <v>81</v>
      </c>
      <c r="C47" s="88" t="s">
        <v>82</v>
      </c>
      <c r="D47" s="89" t="s">
        <v>42</v>
      </c>
      <c r="E47" s="93"/>
      <c r="F47" s="94"/>
      <c r="G47" s="92" t="n">
        <f aca="false">E47*F47</f>
        <v>0</v>
      </c>
      <c r="H47" s="93"/>
      <c r="I47" s="94"/>
      <c r="J47" s="95" t="n">
        <f aca="false">H47*I47</f>
        <v>0</v>
      </c>
      <c r="K47" s="90" t="n">
        <v>4</v>
      </c>
      <c r="L47" s="96" t="n">
        <v>2135</v>
      </c>
      <c r="M47" s="95" t="n">
        <f aca="false">K47*L47</f>
        <v>8540</v>
      </c>
      <c r="N47" s="90" t="n">
        <v>4</v>
      </c>
      <c r="O47" s="96" t="n">
        <v>2135</v>
      </c>
      <c r="P47" s="97" t="n">
        <f aca="false">N47*O47</f>
        <v>8540</v>
      </c>
      <c r="Q47" s="103" t="n">
        <f aca="false">G47+M47</f>
        <v>8540</v>
      </c>
      <c r="R47" s="99" t="n">
        <f aca="false">J47+P47</f>
        <v>8540</v>
      </c>
      <c r="S47" s="99" t="n">
        <f aca="false">Q47-R47</f>
        <v>0</v>
      </c>
      <c r="T47" s="10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customFormat="false" ht="30" hidden="false" customHeight="true" outlineLevel="0" collapsed="false">
      <c r="A48" s="104" t="s">
        <v>40</v>
      </c>
      <c r="B48" s="102" t="s">
        <v>83</v>
      </c>
      <c r="C48" s="88" t="s">
        <v>84</v>
      </c>
      <c r="D48" s="89" t="s">
        <v>42</v>
      </c>
      <c r="E48" s="93"/>
      <c r="F48" s="94"/>
      <c r="G48" s="92" t="n">
        <f aca="false">E48*F48</f>
        <v>0</v>
      </c>
      <c r="H48" s="93"/>
      <c r="I48" s="94"/>
      <c r="J48" s="95" t="n">
        <f aca="false">H48*I48</f>
        <v>0</v>
      </c>
      <c r="K48" s="90" t="n">
        <v>4</v>
      </c>
      <c r="L48" s="96" t="n">
        <v>2135</v>
      </c>
      <c r="M48" s="95" t="n">
        <f aca="false">K48*L48</f>
        <v>8540</v>
      </c>
      <c r="N48" s="90" t="n">
        <v>4</v>
      </c>
      <c r="O48" s="96" t="n">
        <v>2135</v>
      </c>
      <c r="P48" s="97" t="n">
        <f aca="false">N48*O48</f>
        <v>8540</v>
      </c>
      <c r="Q48" s="103" t="n">
        <f aca="false">G48+M48</f>
        <v>8540</v>
      </c>
      <c r="R48" s="99" t="n">
        <f aca="false">J48+P48</f>
        <v>8540</v>
      </c>
      <c r="S48" s="99" t="n">
        <f aca="false">Q48-R48</f>
        <v>0</v>
      </c>
      <c r="T48" s="100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customFormat="false" ht="30" hidden="false" customHeight="true" outlineLevel="0" collapsed="false">
      <c r="A49" s="104" t="s">
        <v>40</v>
      </c>
      <c r="B49" s="105" t="s">
        <v>85</v>
      </c>
      <c r="C49" s="88" t="s">
        <v>86</v>
      </c>
      <c r="D49" s="89" t="s">
        <v>42</v>
      </c>
      <c r="E49" s="93"/>
      <c r="F49" s="94"/>
      <c r="G49" s="92" t="n">
        <f aca="false">E49*F49</f>
        <v>0</v>
      </c>
      <c r="H49" s="93"/>
      <c r="I49" s="94"/>
      <c r="J49" s="95" t="n">
        <f aca="false">H49*I49</f>
        <v>0</v>
      </c>
      <c r="K49" s="90" t="n">
        <v>4</v>
      </c>
      <c r="L49" s="96" t="n">
        <v>1945</v>
      </c>
      <c r="M49" s="95" t="n">
        <f aca="false">K49*L49</f>
        <v>7780</v>
      </c>
      <c r="N49" s="90" t="n">
        <v>4</v>
      </c>
      <c r="O49" s="96" t="n">
        <v>1945</v>
      </c>
      <c r="P49" s="97" t="n">
        <f aca="false">N49*O49</f>
        <v>7780</v>
      </c>
      <c r="Q49" s="103" t="n">
        <f aca="false">G49+M49</f>
        <v>7780</v>
      </c>
      <c r="R49" s="99" t="n">
        <f aca="false">J49+P49</f>
        <v>7780</v>
      </c>
      <c r="S49" s="99" t="n">
        <f aca="false">Q49-R49</f>
        <v>0</v>
      </c>
      <c r="T49" s="100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customFormat="false" ht="30" hidden="false" customHeight="true" outlineLevel="0" collapsed="false">
      <c r="A50" s="104" t="s">
        <v>40</v>
      </c>
      <c r="B50" s="102" t="s">
        <v>87</v>
      </c>
      <c r="C50" s="88" t="s">
        <v>88</v>
      </c>
      <c r="D50" s="89" t="s">
        <v>42</v>
      </c>
      <c r="E50" s="93"/>
      <c r="F50" s="94"/>
      <c r="G50" s="92" t="n">
        <f aca="false">E50*F50</f>
        <v>0</v>
      </c>
      <c r="H50" s="93"/>
      <c r="I50" s="94"/>
      <c r="J50" s="95" t="n">
        <f aca="false">H50*I50</f>
        <v>0</v>
      </c>
      <c r="K50" s="90" t="n">
        <v>4</v>
      </c>
      <c r="L50" s="96" t="n">
        <v>3425</v>
      </c>
      <c r="M50" s="95" t="n">
        <f aca="false">K50*L50</f>
        <v>13700</v>
      </c>
      <c r="N50" s="90" t="n">
        <v>4</v>
      </c>
      <c r="O50" s="96" t="n">
        <v>3453.75</v>
      </c>
      <c r="P50" s="97" t="n">
        <f aca="false">N50*O50</f>
        <v>13815</v>
      </c>
      <c r="Q50" s="103" t="n">
        <f aca="false">G50+M50</f>
        <v>13700</v>
      </c>
      <c r="R50" s="99" t="n">
        <f aca="false">J50+P50</f>
        <v>13815</v>
      </c>
      <c r="S50" s="99" t="n">
        <f aca="false">Q50-R50</f>
        <v>-115</v>
      </c>
      <c r="T50" s="100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customFormat="false" ht="30" hidden="false" customHeight="true" outlineLevel="0" collapsed="false">
      <c r="A51" s="104" t="s">
        <v>40</v>
      </c>
      <c r="B51" s="105" t="s">
        <v>89</v>
      </c>
      <c r="C51" s="88" t="s">
        <v>90</v>
      </c>
      <c r="D51" s="89" t="s">
        <v>42</v>
      </c>
      <c r="E51" s="93"/>
      <c r="F51" s="94"/>
      <c r="G51" s="92" t="n">
        <f aca="false">E51*F51</f>
        <v>0</v>
      </c>
      <c r="H51" s="93"/>
      <c r="I51" s="94"/>
      <c r="J51" s="95" t="n">
        <f aca="false">H51*I51</f>
        <v>0</v>
      </c>
      <c r="K51" s="90" t="n">
        <v>4</v>
      </c>
      <c r="L51" s="96" t="n">
        <v>9300</v>
      </c>
      <c r="M51" s="95" t="n">
        <f aca="false">K51*L51</f>
        <v>37200</v>
      </c>
      <c r="N51" s="90" t="n">
        <v>4</v>
      </c>
      <c r="O51" s="96" t="n">
        <v>8770.66</v>
      </c>
      <c r="P51" s="97" t="n">
        <f aca="false">N51*O51</f>
        <v>35082.64</v>
      </c>
      <c r="Q51" s="103" t="n">
        <f aca="false">G51+M51</f>
        <v>37200</v>
      </c>
      <c r="R51" s="99" t="n">
        <f aca="false">J51+P51</f>
        <v>35082.64</v>
      </c>
      <c r="S51" s="99" t="n">
        <f aca="false">Q51-R51</f>
        <v>2117.36</v>
      </c>
      <c r="T51" s="100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customFormat="false" ht="30" hidden="false" customHeight="true" outlineLevel="0" collapsed="false">
      <c r="A52" s="104" t="s">
        <v>40</v>
      </c>
      <c r="B52" s="102" t="s">
        <v>91</v>
      </c>
      <c r="C52" s="88" t="s">
        <v>92</v>
      </c>
      <c r="D52" s="89" t="s">
        <v>42</v>
      </c>
      <c r="E52" s="93"/>
      <c r="F52" s="94"/>
      <c r="G52" s="92" t="n">
        <f aca="false">E52*F52</f>
        <v>0</v>
      </c>
      <c r="H52" s="93"/>
      <c r="I52" s="94"/>
      <c r="J52" s="95" t="n">
        <f aca="false">H52*I52</f>
        <v>0</v>
      </c>
      <c r="K52" s="90" t="n">
        <v>4</v>
      </c>
      <c r="L52" s="96" t="n">
        <v>8310</v>
      </c>
      <c r="M52" s="95" t="n">
        <f aca="false">K52*L52</f>
        <v>33240</v>
      </c>
      <c r="N52" s="90" t="n">
        <v>4</v>
      </c>
      <c r="O52" s="96" t="n">
        <v>8377.5</v>
      </c>
      <c r="P52" s="97" t="n">
        <f aca="false">N52*O52</f>
        <v>33510</v>
      </c>
      <c r="Q52" s="103" t="n">
        <f aca="false">G52+M52</f>
        <v>33240</v>
      </c>
      <c r="R52" s="99" t="n">
        <f aca="false">J52+P52</f>
        <v>33510</v>
      </c>
      <c r="S52" s="99" t="n">
        <f aca="false">Q52-R52</f>
        <v>-270</v>
      </c>
      <c r="T52" s="100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customFormat="false" ht="30" hidden="false" customHeight="true" outlineLevel="0" collapsed="false">
      <c r="A53" s="104" t="s">
        <v>40</v>
      </c>
      <c r="B53" s="105" t="s">
        <v>93</v>
      </c>
      <c r="C53" s="88" t="s">
        <v>94</v>
      </c>
      <c r="D53" s="89" t="s">
        <v>42</v>
      </c>
      <c r="E53" s="93"/>
      <c r="F53" s="94"/>
      <c r="G53" s="92" t="n">
        <f aca="false">E53*F53</f>
        <v>0</v>
      </c>
      <c r="H53" s="93"/>
      <c r="I53" s="94"/>
      <c r="J53" s="95" t="n">
        <f aca="false">H53*I53</f>
        <v>0</v>
      </c>
      <c r="K53" s="90" t="n">
        <v>4</v>
      </c>
      <c r="L53" s="96" t="n">
        <v>2135</v>
      </c>
      <c r="M53" s="95" t="n">
        <f aca="false">K53*L53</f>
        <v>8540</v>
      </c>
      <c r="N53" s="90" t="n">
        <v>4</v>
      </c>
      <c r="O53" s="96" t="n">
        <v>2037.96</v>
      </c>
      <c r="P53" s="97" t="n">
        <v>8151.82</v>
      </c>
      <c r="Q53" s="103" t="n">
        <f aca="false">G53+M53</f>
        <v>8540</v>
      </c>
      <c r="R53" s="99" t="n">
        <f aca="false">J53+P53</f>
        <v>8151.82</v>
      </c>
      <c r="S53" s="99" t="n">
        <f aca="false">Q53-R53</f>
        <v>388.18</v>
      </c>
      <c r="T53" s="100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customFormat="false" ht="30" hidden="false" customHeight="true" outlineLevel="0" collapsed="false">
      <c r="A54" s="104" t="s">
        <v>40</v>
      </c>
      <c r="B54" s="102" t="s">
        <v>95</v>
      </c>
      <c r="C54" s="88" t="s">
        <v>96</v>
      </c>
      <c r="D54" s="89" t="s">
        <v>42</v>
      </c>
      <c r="E54" s="93"/>
      <c r="F54" s="94"/>
      <c r="G54" s="92" t="n">
        <f aca="false">E54*F54</f>
        <v>0</v>
      </c>
      <c r="H54" s="93"/>
      <c r="I54" s="94"/>
      <c r="J54" s="95" t="n">
        <f aca="false">H54*I54</f>
        <v>0</v>
      </c>
      <c r="K54" s="90" t="n">
        <v>4</v>
      </c>
      <c r="L54" s="96" t="n">
        <v>8310</v>
      </c>
      <c r="M54" s="95" t="n">
        <f aca="false">K54*L54</f>
        <v>33240</v>
      </c>
      <c r="N54" s="90" t="n">
        <v>4</v>
      </c>
      <c r="O54" s="96" t="n">
        <v>7527.61</v>
      </c>
      <c r="P54" s="97" t="n">
        <v>30110.45</v>
      </c>
      <c r="Q54" s="103" t="n">
        <f aca="false">G54+M54</f>
        <v>33240</v>
      </c>
      <c r="R54" s="99" t="n">
        <f aca="false">J54+P54</f>
        <v>30110.45</v>
      </c>
      <c r="S54" s="99" t="n">
        <f aca="false">Q54-R54</f>
        <v>3129.55</v>
      </c>
      <c r="T54" s="100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customFormat="false" ht="30" hidden="false" customHeight="true" outlineLevel="0" collapsed="false">
      <c r="A55" s="104" t="s">
        <v>40</v>
      </c>
      <c r="B55" s="105" t="s">
        <v>97</v>
      </c>
      <c r="C55" s="88" t="s">
        <v>98</v>
      </c>
      <c r="D55" s="89" t="s">
        <v>42</v>
      </c>
      <c r="E55" s="93"/>
      <c r="F55" s="94"/>
      <c r="G55" s="92" t="n">
        <f aca="false">E55*F55</f>
        <v>0</v>
      </c>
      <c r="H55" s="93"/>
      <c r="I55" s="94"/>
      <c r="J55" s="95" t="n">
        <f aca="false">H55*I55</f>
        <v>0</v>
      </c>
      <c r="K55" s="90" t="n">
        <v>4</v>
      </c>
      <c r="L55" s="96" t="n">
        <v>4155</v>
      </c>
      <c r="M55" s="95" t="n">
        <f aca="false">K55*L55</f>
        <v>16620</v>
      </c>
      <c r="N55" s="90" t="n">
        <v>4</v>
      </c>
      <c r="O55" s="96" t="n">
        <v>4188.75</v>
      </c>
      <c r="P55" s="97" t="n">
        <f aca="false">N55*O55</f>
        <v>16755</v>
      </c>
      <c r="Q55" s="103" t="n">
        <f aca="false">G55+M55</f>
        <v>16620</v>
      </c>
      <c r="R55" s="99" t="n">
        <f aca="false">J55+P55</f>
        <v>16755</v>
      </c>
      <c r="S55" s="99" t="n">
        <f aca="false">Q55-R55</f>
        <v>-135</v>
      </c>
      <c r="T55" s="100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customFormat="false" ht="30" hidden="false" customHeight="true" outlineLevel="0" collapsed="false">
      <c r="A56" s="104" t="s">
        <v>40</v>
      </c>
      <c r="B56" s="102" t="s">
        <v>99</v>
      </c>
      <c r="C56" s="88" t="s">
        <v>100</v>
      </c>
      <c r="D56" s="89" t="s">
        <v>42</v>
      </c>
      <c r="E56" s="93"/>
      <c r="F56" s="94"/>
      <c r="G56" s="92" t="n">
        <f aca="false">E56*F56</f>
        <v>0</v>
      </c>
      <c r="H56" s="93"/>
      <c r="I56" s="94"/>
      <c r="J56" s="95" t="n">
        <f aca="false">H56*I56</f>
        <v>0</v>
      </c>
      <c r="K56" s="90" t="n">
        <v>4</v>
      </c>
      <c r="L56" s="96" t="n">
        <v>9396</v>
      </c>
      <c r="M56" s="95" t="n">
        <f aca="false">K56*L56</f>
        <v>37584</v>
      </c>
      <c r="N56" s="90" t="n">
        <v>4</v>
      </c>
      <c r="O56" s="96" t="n">
        <v>9474</v>
      </c>
      <c r="P56" s="97" t="n">
        <f aca="false">N56*O56</f>
        <v>37896</v>
      </c>
      <c r="Q56" s="103" t="n">
        <f aca="false">G56+M56</f>
        <v>37584</v>
      </c>
      <c r="R56" s="99" t="n">
        <f aca="false">J56+P56</f>
        <v>37896</v>
      </c>
      <c r="S56" s="99" t="n">
        <f aca="false">Q56-R56</f>
        <v>-312</v>
      </c>
      <c r="T56" s="100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customFormat="false" ht="30" hidden="false" customHeight="true" outlineLevel="0" collapsed="false">
      <c r="A57" s="104" t="s">
        <v>40</v>
      </c>
      <c r="B57" s="105" t="s">
        <v>101</v>
      </c>
      <c r="C57" s="88" t="s">
        <v>102</v>
      </c>
      <c r="D57" s="89" t="s">
        <v>42</v>
      </c>
      <c r="E57" s="93"/>
      <c r="F57" s="94"/>
      <c r="G57" s="92" t="n">
        <f aca="false">E57*F57</f>
        <v>0</v>
      </c>
      <c r="H57" s="93"/>
      <c r="I57" s="94"/>
      <c r="J57" s="95" t="n">
        <f aca="false">H57*I57</f>
        <v>0</v>
      </c>
      <c r="K57" s="90" t="n">
        <v>4</v>
      </c>
      <c r="L57" s="96" t="n">
        <v>2135</v>
      </c>
      <c r="M57" s="95" t="n">
        <f aca="false">K57*L57</f>
        <v>8540</v>
      </c>
      <c r="N57" s="90" t="n">
        <v>4</v>
      </c>
      <c r="O57" s="96" t="n">
        <v>2135</v>
      </c>
      <c r="P57" s="97" t="n">
        <f aca="false">N57*O57</f>
        <v>8540</v>
      </c>
      <c r="Q57" s="103" t="n">
        <f aca="false">G57+M57</f>
        <v>8540</v>
      </c>
      <c r="R57" s="99" t="n">
        <f aca="false">J57+P57</f>
        <v>8540</v>
      </c>
      <c r="S57" s="99" t="n">
        <f aca="false">Q57-R57</f>
        <v>0</v>
      </c>
      <c r="T57" s="100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customFormat="false" ht="30" hidden="false" customHeight="true" outlineLevel="0" collapsed="false">
      <c r="A58" s="104" t="s">
        <v>40</v>
      </c>
      <c r="B58" s="102" t="s">
        <v>103</v>
      </c>
      <c r="C58" s="88" t="s">
        <v>104</v>
      </c>
      <c r="D58" s="89" t="s">
        <v>42</v>
      </c>
      <c r="E58" s="93"/>
      <c r="F58" s="94"/>
      <c r="G58" s="92" t="n">
        <f aca="false">E58*F58</f>
        <v>0</v>
      </c>
      <c r="H58" s="93"/>
      <c r="I58" s="94"/>
      <c r="J58" s="95" t="n">
        <f aca="false">H58*I58</f>
        <v>0</v>
      </c>
      <c r="K58" s="90" t="n">
        <v>4</v>
      </c>
      <c r="L58" s="96" t="n">
        <v>4279</v>
      </c>
      <c r="M58" s="95" t="n">
        <f aca="false">K58*L58</f>
        <v>17116</v>
      </c>
      <c r="N58" s="90" t="n">
        <v>4</v>
      </c>
      <c r="O58" s="96" t="n">
        <v>4279</v>
      </c>
      <c r="P58" s="97" t="n">
        <f aca="false">N58*O58</f>
        <v>17116</v>
      </c>
      <c r="Q58" s="103" t="n">
        <f aca="false">G58+M58</f>
        <v>17116</v>
      </c>
      <c r="R58" s="99" t="n">
        <f aca="false">J58+P58</f>
        <v>17116</v>
      </c>
      <c r="S58" s="99" t="n">
        <f aca="false">Q58-R58</f>
        <v>0</v>
      </c>
      <c r="T58" s="100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customFormat="false" ht="30" hidden="false" customHeight="true" outlineLevel="0" collapsed="false">
      <c r="A59" s="104" t="s">
        <v>40</v>
      </c>
      <c r="B59" s="105" t="s">
        <v>105</v>
      </c>
      <c r="C59" s="88" t="s">
        <v>106</v>
      </c>
      <c r="D59" s="89" t="s">
        <v>42</v>
      </c>
      <c r="E59" s="93"/>
      <c r="F59" s="94"/>
      <c r="G59" s="92" t="n">
        <f aca="false">E59*F59</f>
        <v>0</v>
      </c>
      <c r="H59" s="93"/>
      <c r="I59" s="94"/>
      <c r="J59" s="95" t="n">
        <f aca="false">H59*I59</f>
        <v>0</v>
      </c>
      <c r="K59" s="90" t="n">
        <v>4</v>
      </c>
      <c r="L59" s="96" t="n">
        <v>4155</v>
      </c>
      <c r="M59" s="95" t="n">
        <f aca="false">K59*L59</f>
        <v>16620</v>
      </c>
      <c r="N59" s="90" t="n">
        <v>4</v>
      </c>
      <c r="O59" s="96" t="n">
        <v>4188.75</v>
      </c>
      <c r="P59" s="97" t="n">
        <f aca="false">N59*O59</f>
        <v>16755</v>
      </c>
      <c r="Q59" s="103" t="n">
        <f aca="false">G59+M59</f>
        <v>16620</v>
      </c>
      <c r="R59" s="99" t="n">
        <f aca="false">J59+P59</f>
        <v>16755</v>
      </c>
      <c r="S59" s="99" t="n">
        <f aca="false">Q59-R59</f>
        <v>-135</v>
      </c>
      <c r="T59" s="100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customFormat="false" ht="30" hidden="false" customHeight="true" outlineLevel="0" collapsed="false">
      <c r="A60" s="104" t="s">
        <v>40</v>
      </c>
      <c r="B60" s="102" t="s">
        <v>107</v>
      </c>
      <c r="C60" s="88" t="s">
        <v>108</v>
      </c>
      <c r="D60" s="89" t="s">
        <v>42</v>
      </c>
      <c r="E60" s="93"/>
      <c r="F60" s="94"/>
      <c r="G60" s="92" t="n">
        <f aca="false">E60*F60</f>
        <v>0</v>
      </c>
      <c r="H60" s="93"/>
      <c r="I60" s="94"/>
      <c r="J60" s="95" t="n">
        <f aca="false">H60*I60</f>
        <v>0</v>
      </c>
      <c r="K60" s="90" t="n">
        <v>4</v>
      </c>
      <c r="L60" s="96" t="n">
        <v>3915</v>
      </c>
      <c r="M60" s="95" t="n">
        <f aca="false">K60*L60</f>
        <v>15660</v>
      </c>
      <c r="N60" s="90" t="n">
        <v>4</v>
      </c>
      <c r="O60" s="96" t="n">
        <v>3814.04</v>
      </c>
      <c r="P60" s="97" t="n">
        <v>15256.14</v>
      </c>
      <c r="Q60" s="106" t="n">
        <f aca="false">G60+M60</f>
        <v>15660</v>
      </c>
      <c r="R60" s="99" t="n">
        <f aca="false">J60+P60</f>
        <v>15256.14</v>
      </c>
      <c r="S60" s="99" t="n">
        <f aca="false">Q60-R60</f>
        <v>403.860000000001</v>
      </c>
      <c r="T60" s="100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customFormat="false" ht="30" hidden="false" customHeight="true" outlineLevel="0" collapsed="false">
      <c r="A61" s="79" t="s">
        <v>37</v>
      </c>
      <c r="B61" s="80" t="s">
        <v>43</v>
      </c>
      <c r="C61" s="79" t="s">
        <v>109</v>
      </c>
      <c r="D61" s="81"/>
      <c r="E61" s="82"/>
      <c r="F61" s="83"/>
      <c r="G61" s="84"/>
      <c r="H61" s="82"/>
      <c r="I61" s="83"/>
      <c r="J61" s="84"/>
      <c r="K61" s="82"/>
      <c r="L61" s="83"/>
      <c r="M61" s="84" t="n">
        <f aca="false">SUM(M62:M64)</f>
        <v>0</v>
      </c>
      <c r="N61" s="82"/>
      <c r="O61" s="83"/>
      <c r="P61" s="84" t="n">
        <f aca="false">SUM(P62:P64)</f>
        <v>0</v>
      </c>
      <c r="Q61" s="84" t="n">
        <f aca="false">SUM(Q62:Q64)</f>
        <v>0</v>
      </c>
      <c r="R61" s="84" t="n">
        <f aca="false">SUM(R62:R64)</f>
        <v>0</v>
      </c>
      <c r="S61" s="84" t="n">
        <f aca="false">SUM(S62:S64)</f>
        <v>0</v>
      </c>
      <c r="T61" s="85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customFormat="false" ht="30" hidden="false" customHeight="true" outlineLevel="0" collapsed="false">
      <c r="A62" s="107" t="s">
        <v>40</v>
      </c>
      <c r="B62" s="108" t="s">
        <v>110</v>
      </c>
      <c r="C62" s="109" t="s">
        <v>111</v>
      </c>
      <c r="D62" s="110"/>
      <c r="E62" s="111" t="s">
        <v>112</v>
      </c>
      <c r="F62" s="111"/>
      <c r="G62" s="111"/>
      <c r="H62" s="111" t="s">
        <v>112</v>
      </c>
      <c r="I62" s="111"/>
      <c r="J62" s="111"/>
      <c r="K62" s="90"/>
      <c r="L62" s="91"/>
      <c r="M62" s="92" t="n">
        <f aca="false">K62*L62</f>
        <v>0</v>
      </c>
      <c r="N62" s="90"/>
      <c r="O62" s="91"/>
      <c r="P62" s="92" t="n">
        <f aca="false">N62*O62</f>
        <v>0</v>
      </c>
      <c r="Q62" s="92" t="n">
        <f aca="false">G62+M62</f>
        <v>0</v>
      </c>
      <c r="R62" s="92" t="n">
        <f aca="false">J62+P62</f>
        <v>0</v>
      </c>
      <c r="S62" s="92" t="n">
        <f aca="false">Q62-R62</f>
        <v>0</v>
      </c>
      <c r="T62" s="112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customFormat="false" ht="30" hidden="false" customHeight="true" outlineLevel="0" collapsed="false">
      <c r="A63" s="113" t="s">
        <v>40</v>
      </c>
      <c r="B63" s="114" t="s">
        <v>113</v>
      </c>
      <c r="C63" s="109" t="s">
        <v>111</v>
      </c>
      <c r="D63" s="110"/>
      <c r="E63" s="111"/>
      <c r="F63" s="111"/>
      <c r="G63" s="111"/>
      <c r="H63" s="111"/>
      <c r="I63" s="111"/>
      <c r="J63" s="111"/>
      <c r="K63" s="90"/>
      <c r="L63" s="91"/>
      <c r="M63" s="92" t="n">
        <f aca="false">K63*L63</f>
        <v>0</v>
      </c>
      <c r="N63" s="90"/>
      <c r="O63" s="91"/>
      <c r="P63" s="92" t="n">
        <f aca="false">N63*O63</f>
        <v>0</v>
      </c>
      <c r="Q63" s="92" t="n">
        <f aca="false">G63+M63</f>
        <v>0</v>
      </c>
      <c r="R63" s="92" t="n">
        <f aca="false">J63+P63</f>
        <v>0</v>
      </c>
      <c r="S63" s="92" t="n">
        <f aca="false">Q63-R63</f>
        <v>0</v>
      </c>
      <c r="T63" s="112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customFormat="false" ht="30" hidden="false" customHeight="true" outlineLevel="0" collapsed="false">
      <c r="A64" s="115" t="s">
        <v>40</v>
      </c>
      <c r="B64" s="116" t="s">
        <v>114</v>
      </c>
      <c r="C64" s="117" t="s">
        <v>111</v>
      </c>
      <c r="D64" s="118"/>
      <c r="E64" s="111"/>
      <c r="F64" s="111"/>
      <c r="G64" s="111"/>
      <c r="H64" s="111"/>
      <c r="I64" s="111"/>
      <c r="J64" s="111"/>
      <c r="K64" s="119"/>
      <c r="L64" s="120"/>
      <c r="M64" s="121" t="n">
        <f aca="false">K64*L64</f>
        <v>0</v>
      </c>
      <c r="N64" s="119"/>
      <c r="O64" s="120"/>
      <c r="P64" s="121" t="n">
        <f aca="false">N64*O64</f>
        <v>0</v>
      </c>
      <c r="Q64" s="121" t="n">
        <f aca="false">G64+M64</f>
        <v>0</v>
      </c>
      <c r="R64" s="121" t="n">
        <f aca="false">J64+P64</f>
        <v>0</v>
      </c>
      <c r="S64" s="121" t="n">
        <f aca="false">Q64-R64</f>
        <v>0</v>
      </c>
      <c r="T64" s="122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customFormat="false" ht="30" hidden="false" customHeight="true" outlineLevel="0" collapsed="false">
      <c r="A65" s="79" t="s">
        <v>37</v>
      </c>
      <c r="B65" s="80" t="s">
        <v>45</v>
      </c>
      <c r="C65" s="79" t="s">
        <v>115</v>
      </c>
      <c r="D65" s="81"/>
      <c r="E65" s="82"/>
      <c r="F65" s="83"/>
      <c r="G65" s="84"/>
      <c r="H65" s="82"/>
      <c r="I65" s="83"/>
      <c r="J65" s="84"/>
      <c r="K65" s="82"/>
      <c r="L65" s="83"/>
      <c r="M65" s="84" t="n">
        <f aca="false">SUM(M66:M68)</f>
        <v>0</v>
      </c>
      <c r="N65" s="82"/>
      <c r="O65" s="83"/>
      <c r="P65" s="84" t="n">
        <f aca="false">SUM(P66:P68)</f>
        <v>0</v>
      </c>
      <c r="Q65" s="84" t="n">
        <f aca="false">SUM(Q66:Q68)</f>
        <v>0</v>
      </c>
      <c r="R65" s="84" t="n">
        <f aca="false">SUM(R66:R68)</f>
        <v>0</v>
      </c>
      <c r="S65" s="84" t="n">
        <f aca="false">SUM(S66:S68)</f>
        <v>0</v>
      </c>
      <c r="T65" s="85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customFormat="false" ht="30" hidden="false" customHeight="true" outlineLevel="0" collapsed="false">
      <c r="A66" s="107" t="s">
        <v>40</v>
      </c>
      <c r="B66" s="108" t="s">
        <v>116</v>
      </c>
      <c r="C66" s="109" t="s">
        <v>111</v>
      </c>
      <c r="D66" s="110"/>
      <c r="E66" s="123" t="s">
        <v>112</v>
      </c>
      <c r="F66" s="123"/>
      <c r="G66" s="123"/>
      <c r="H66" s="123" t="s">
        <v>112</v>
      </c>
      <c r="I66" s="123"/>
      <c r="J66" s="123"/>
      <c r="K66" s="90"/>
      <c r="L66" s="91"/>
      <c r="M66" s="92" t="n">
        <f aca="false">K66*L66</f>
        <v>0</v>
      </c>
      <c r="N66" s="90"/>
      <c r="O66" s="91"/>
      <c r="P66" s="92" t="n">
        <f aca="false">N66*O66</f>
        <v>0</v>
      </c>
      <c r="Q66" s="92" t="n">
        <f aca="false">G66+M66</f>
        <v>0</v>
      </c>
      <c r="R66" s="92" t="n">
        <f aca="false">J66+P66</f>
        <v>0</v>
      </c>
      <c r="S66" s="92" t="n">
        <f aca="false">Q66-R66</f>
        <v>0</v>
      </c>
      <c r="T66" s="112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customFormat="false" ht="30" hidden="false" customHeight="true" outlineLevel="0" collapsed="false">
      <c r="A67" s="113" t="s">
        <v>40</v>
      </c>
      <c r="B67" s="114" t="s">
        <v>117</v>
      </c>
      <c r="C67" s="109" t="s">
        <v>111</v>
      </c>
      <c r="D67" s="110"/>
      <c r="E67" s="123"/>
      <c r="F67" s="123"/>
      <c r="G67" s="123"/>
      <c r="H67" s="123"/>
      <c r="I67" s="123"/>
      <c r="J67" s="123"/>
      <c r="K67" s="90"/>
      <c r="L67" s="91"/>
      <c r="M67" s="92" t="n">
        <f aca="false">K67*L67</f>
        <v>0</v>
      </c>
      <c r="N67" s="90"/>
      <c r="O67" s="91"/>
      <c r="P67" s="92" t="n">
        <f aca="false">N67*O67</f>
        <v>0</v>
      </c>
      <c r="Q67" s="92" t="n">
        <f aca="false">G67+M67</f>
        <v>0</v>
      </c>
      <c r="R67" s="92" t="n">
        <f aca="false">J67+P67</f>
        <v>0</v>
      </c>
      <c r="S67" s="92" t="n">
        <f aca="false">Q67-R67</f>
        <v>0</v>
      </c>
      <c r="T67" s="112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customFormat="false" ht="30" hidden="false" customHeight="true" outlineLevel="0" collapsed="false">
      <c r="A68" s="115" t="s">
        <v>40</v>
      </c>
      <c r="B68" s="116" t="s">
        <v>118</v>
      </c>
      <c r="C68" s="117" t="s">
        <v>111</v>
      </c>
      <c r="D68" s="118"/>
      <c r="E68" s="123"/>
      <c r="F68" s="123"/>
      <c r="G68" s="123"/>
      <c r="H68" s="123"/>
      <c r="I68" s="123"/>
      <c r="J68" s="123"/>
      <c r="K68" s="119"/>
      <c r="L68" s="120"/>
      <c r="M68" s="121" t="n">
        <f aca="false">K68*L68</f>
        <v>0</v>
      </c>
      <c r="N68" s="119"/>
      <c r="O68" s="120"/>
      <c r="P68" s="121" t="n">
        <f aca="false">N68*O68</f>
        <v>0</v>
      </c>
      <c r="Q68" s="92" t="n">
        <f aca="false">G68+M68</f>
        <v>0</v>
      </c>
      <c r="R68" s="92" t="n">
        <f aca="false">J68+P68</f>
        <v>0</v>
      </c>
      <c r="S68" s="92" t="n">
        <f aca="false">Q68-R68</f>
        <v>0</v>
      </c>
      <c r="T68" s="122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customFormat="false" ht="30" hidden="false" customHeight="true" outlineLevel="0" collapsed="false">
      <c r="A69" s="124" t="s">
        <v>119</v>
      </c>
      <c r="B69" s="125"/>
      <c r="C69" s="126"/>
      <c r="D69" s="127"/>
      <c r="E69" s="128"/>
      <c r="F69" s="129"/>
      <c r="G69" s="130" t="n">
        <f aca="false">G26+G61+G65</f>
        <v>0</v>
      </c>
      <c r="H69" s="128"/>
      <c r="I69" s="129"/>
      <c r="J69" s="130" t="n">
        <f aca="false">J26+J61+J65</f>
        <v>0</v>
      </c>
      <c r="K69" s="128"/>
      <c r="L69" s="129"/>
      <c r="M69" s="130" t="n">
        <f aca="false">M26+M61+M65</f>
        <v>703060</v>
      </c>
      <c r="N69" s="128"/>
      <c r="O69" s="129"/>
      <c r="P69" s="130" t="n">
        <f aca="false">#REF!+P61+P65</f>
        <v>0</v>
      </c>
      <c r="Q69" s="130" t="n">
        <v>0</v>
      </c>
      <c r="R69" s="130" t="n">
        <f aca="false">R61+R65</f>
        <v>0</v>
      </c>
      <c r="S69" s="130" t="n">
        <f aca="false">S61+S65</f>
        <v>0</v>
      </c>
      <c r="T69" s="131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customFormat="false" ht="30" hidden="false" customHeight="true" outlineLevel="0" collapsed="false">
      <c r="A70" s="79" t="s">
        <v>29</v>
      </c>
      <c r="B70" s="80" t="s">
        <v>120</v>
      </c>
      <c r="C70" s="79" t="s">
        <v>121</v>
      </c>
      <c r="D70" s="81"/>
      <c r="E70" s="82"/>
      <c r="F70" s="83"/>
      <c r="G70" s="132"/>
      <c r="H70" s="82"/>
      <c r="I70" s="83"/>
      <c r="J70" s="132"/>
      <c r="K70" s="82"/>
      <c r="L70" s="83"/>
      <c r="M70" s="132"/>
      <c r="N70" s="82"/>
      <c r="O70" s="83"/>
      <c r="P70" s="132"/>
      <c r="Q70" s="132"/>
      <c r="R70" s="132"/>
      <c r="S70" s="132"/>
      <c r="T70" s="85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</row>
    <row r="71" customFormat="false" ht="30" hidden="false" customHeight="true" outlineLevel="0" collapsed="false">
      <c r="A71" s="86" t="s">
        <v>40</v>
      </c>
      <c r="B71" s="87" t="s">
        <v>122</v>
      </c>
      <c r="C71" s="88" t="s">
        <v>41</v>
      </c>
      <c r="D71" s="89" t="s">
        <v>42</v>
      </c>
      <c r="E71" s="90"/>
      <c r="F71" s="133" t="n">
        <v>0.22</v>
      </c>
      <c r="G71" s="92" t="n">
        <f aca="false">E71*F71</f>
        <v>0</v>
      </c>
      <c r="H71" s="90"/>
      <c r="I71" s="133" t="n">
        <v>0.22</v>
      </c>
      <c r="J71" s="92" t="n">
        <f aca="false">H71*I71</f>
        <v>0</v>
      </c>
      <c r="K71" s="90" t="n">
        <v>4</v>
      </c>
      <c r="L71" s="133" t="n">
        <v>0.053</v>
      </c>
      <c r="M71" s="134" t="n">
        <f aca="false">M27*L71</f>
        <v>2491</v>
      </c>
      <c r="N71" s="90" t="n">
        <v>4</v>
      </c>
      <c r="O71" s="133" t="n">
        <v>0.053</v>
      </c>
      <c r="P71" s="92" t="n">
        <f aca="false">P27*O71</f>
        <v>2511.67</v>
      </c>
      <c r="Q71" s="92" t="n">
        <f aca="false">G71+M71</f>
        <v>2491</v>
      </c>
      <c r="R71" s="92" t="n">
        <f aca="false">J71+P71</f>
        <v>2511.67</v>
      </c>
      <c r="S71" s="92" t="n">
        <f aca="false">Q71-R71</f>
        <v>-20.6700000000001</v>
      </c>
      <c r="T71" s="112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customFormat="false" ht="30" hidden="false" customHeight="true" outlineLevel="0" collapsed="false">
      <c r="A72" s="101" t="s">
        <v>40</v>
      </c>
      <c r="B72" s="102" t="s">
        <v>123</v>
      </c>
      <c r="C72" s="88" t="s">
        <v>44</v>
      </c>
      <c r="D72" s="89" t="s">
        <v>42</v>
      </c>
      <c r="E72" s="90"/>
      <c r="F72" s="133"/>
      <c r="G72" s="92"/>
      <c r="H72" s="90"/>
      <c r="I72" s="133"/>
      <c r="J72" s="92"/>
      <c r="K72" s="90" t="n">
        <v>4</v>
      </c>
      <c r="L72" s="133" t="n">
        <v>0.053</v>
      </c>
      <c r="M72" s="134" t="n">
        <f aca="false">M28*L72</f>
        <v>2177.24</v>
      </c>
      <c r="N72" s="90" t="n">
        <v>4</v>
      </c>
      <c r="O72" s="133" t="n">
        <v>0.053</v>
      </c>
      <c r="P72" s="92" t="n">
        <f aca="false">P28*O72</f>
        <v>2195.26</v>
      </c>
      <c r="Q72" s="92" t="n">
        <f aca="false">G72+M72</f>
        <v>2177.24</v>
      </c>
      <c r="R72" s="92" t="n">
        <f aca="false">J72+P72</f>
        <v>2195.26</v>
      </c>
      <c r="S72" s="92" t="n">
        <f aca="false">Q72-R72</f>
        <v>-18.02</v>
      </c>
      <c r="T72" s="112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customFormat="false" ht="30" hidden="false" customHeight="true" outlineLevel="0" collapsed="false">
      <c r="A73" s="104" t="s">
        <v>40</v>
      </c>
      <c r="B73" s="105" t="s">
        <v>124</v>
      </c>
      <c r="C73" s="88" t="s">
        <v>46</v>
      </c>
      <c r="D73" s="89" t="s">
        <v>42</v>
      </c>
      <c r="E73" s="90"/>
      <c r="F73" s="133"/>
      <c r="G73" s="92"/>
      <c r="H73" s="90"/>
      <c r="I73" s="133"/>
      <c r="J73" s="92"/>
      <c r="K73" s="90" t="n">
        <v>4</v>
      </c>
      <c r="L73" s="133" t="n">
        <v>0.053</v>
      </c>
      <c r="M73" s="134" t="n">
        <f aca="false">M29*L73</f>
        <v>2073.36</v>
      </c>
      <c r="N73" s="90" t="n">
        <v>4</v>
      </c>
      <c r="O73" s="133" t="n">
        <v>0.053</v>
      </c>
      <c r="P73" s="92" t="n">
        <f aca="false">P29*O73</f>
        <v>2090.32</v>
      </c>
      <c r="Q73" s="92" t="n">
        <f aca="false">G73+M73</f>
        <v>2073.36</v>
      </c>
      <c r="R73" s="92" t="n">
        <f aca="false">J73+P73</f>
        <v>2090.32</v>
      </c>
      <c r="S73" s="92" t="n">
        <f aca="false">Q73-R73</f>
        <v>-16.96</v>
      </c>
      <c r="T73" s="112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customFormat="false" ht="30" hidden="false" customHeight="true" outlineLevel="0" collapsed="false">
      <c r="A74" s="104" t="s">
        <v>40</v>
      </c>
      <c r="B74" s="102" t="s">
        <v>125</v>
      </c>
      <c r="C74" s="88" t="s">
        <v>48</v>
      </c>
      <c r="D74" s="89" t="s">
        <v>42</v>
      </c>
      <c r="E74" s="90"/>
      <c r="F74" s="133"/>
      <c r="G74" s="92"/>
      <c r="H74" s="90"/>
      <c r="I74" s="133"/>
      <c r="J74" s="92"/>
      <c r="K74" s="90" t="n">
        <v>4</v>
      </c>
      <c r="L74" s="133" t="n">
        <v>0.053</v>
      </c>
      <c r="M74" s="134" t="n">
        <f aca="false">M30*L74</f>
        <v>880.86</v>
      </c>
      <c r="N74" s="90" t="n">
        <v>4</v>
      </c>
      <c r="O74" s="133" t="n">
        <v>0.053</v>
      </c>
      <c r="P74" s="92" t="n">
        <f aca="false">P30*O74</f>
        <v>888.015</v>
      </c>
      <c r="Q74" s="92" t="n">
        <f aca="false">G74+M74</f>
        <v>880.86</v>
      </c>
      <c r="R74" s="92" t="n">
        <f aca="false">J74+P74</f>
        <v>888.015</v>
      </c>
      <c r="S74" s="92" t="n">
        <f aca="false">Q74-R74</f>
        <v>-7.15499999999997</v>
      </c>
      <c r="T74" s="112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customFormat="false" ht="30" hidden="false" customHeight="true" outlineLevel="0" collapsed="false">
      <c r="A75" s="104" t="s">
        <v>40</v>
      </c>
      <c r="B75" s="105" t="s">
        <v>126</v>
      </c>
      <c r="C75" s="88" t="s">
        <v>50</v>
      </c>
      <c r="D75" s="89" t="s">
        <v>42</v>
      </c>
      <c r="E75" s="90"/>
      <c r="F75" s="133"/>
      <c r="G75" s="92"/>
      <c r="H75" s="90"/>
      <c r="I75" s="133"/>
      <c r="J75" s="92"/>
      <c r="K75" s="90" t="n">
        <v>4</v>
      </c>
      <c r="L75" s="133" t="n">
        <v>0.053</v>
      </c>
      <c r="M75" s="134" t="n">
        <f aca="false">M31*L75</f>
        <v>1120.632</v>
      </c>
      <c r="N75" s="90" t="n">
        <v>4</v>
      </c>
      <c r="O75" s="133" t="n">
        <v>0.053</v>
      </c>
      <c r="P75" s="92" t="n">
        <f aca="false">P31*O75</f>
        <v>1129.854</v>
      </c>
      <c r="Q75" s="92" t="n">
        <f aca="false">G75+M75</f>
        <v>1120.632</v>
      </c>
      <c r="R75" s="92" t="n">
        <f aca="false">J75+P75</f>
        <v>1129.854</v>
      </c>
      <c r="S75" s="92" t="n">
        <f aca="false">Q75-R75</f>
        <v>-9.22199999999998</v>
      </c>
      <c r="T75" s="112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customFormat="false" ht="30" hidden="false" customHeight="true" outlineLevel="0" collapsed="false">
      <c r="A76" s="104" t="s">
        <v>40</v>
      </c>
      <c r="B76" s="102" t="s">
        <v>127</v>
      </c>
      <c r="C76" s="88" t="s">
        <v>52</v>
      </c>
      <c r="D76" s="89" t="s">
        <v>42</v>
      </c>
      <c r="E76" s="90"/>
      <c r="F76" s="133"/>
      <c r="G76" s="92"/>
      <c r="H76" s="90"/>
      <c r="I76" s="133"/>
      <c r="J76" s="92"/>
      <c r="K76" s="90" t="n">
        <v>4</v>
      </c>
      <c r="L76" s="133" t="n">
        <v>0.053</v>
      </c>
      <c r="M76" s="134" t="n">
        <f aca="false">M32*L76</f>
        <v>933.86</v>
      </c>
      <c r="N76" s="90" t="n">
        <v>4</v>
      </c>
      <c r="O76" s="133" t="n">
        <v>0.053</v>
      </c>
      <c r="P76" s="92" t="n">
        <f aca="false">P32*O76</f>
        <v>941.545</v>
      </c>
      <c r="Q76" s="92" t="n">
        <f aca="false">G76+M76</f>
        <v>933.86</v>
      </c>
      <c r="R76" s="92" t="n">
        <f aca="false">J76+P76</f>
        <v>941.545</v>
      </c>
      <c r="S76" s="92" t="n">
        <f aca="false">Q76-R76</f>
        <v>-7.68499999999995</v>
      </c>
      <c r="T76" s="112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customFormat="false" ht="30" hidden="false" customHeight="true" outlineLevel="0" collapsed="false">
      <c r="A77" s="104" t="s">
        <v>40</v>
      </c>
      <c r="B77" s="105" t="s">
        <v>128</v>
      </c>
      <c r="C77" s="88" t="s">
        <v>54</v>
      </c>
      <c r="D77" s="89" t="s">
        <v>42</v>
      </c>
      <c r="E77" s="90"/>
      <c r="F77" s="133"/>
      <c r="G77" s="92"/>
      <c r="H77" s="90"/>
      <c r="I77" s="133"/>
      <c r="J77" s="92"/>
      <c r="K77" s="90" t="n">
        <v>4</v>
      </c>
      <c r="L77" s="133" t="n">
        <v>0.053</v>
      </c>
      <c r="M77" s="134" t="n">
        <f aca="false">M33*L77</f>
        <v>880.86</v>
      </c>
      <c r="N77" s="90" t="n">
        <v>4</v>
      </c>
      <c r="O77" s="133" t="n">
        <v>0.053</v>
      </c>
      <c r="P77" s="92" t="n">
        <f aca="false">P33*O77</f>
        <v>0</v>
      </c>
      <c r="Q77" s="92" t="n">
        <f aca="false">G77+M77</f>
        <v>880.86</v>
      </c>
      <c r="R77" s="92" t="n">
        <f aca="false">J77+P77</f>
        <v>0</v>
      </c>
      <c r="S77" s="92" t="n">
        <f aca="false">Q77-R77</f>
        <v>880.86</v>
      </c>
      <c r="T77" s="112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customFormat="false" ht="30" hidden="false" customHeight="true" outlineLevel="0" collapsed="false">
      <c r="A78" s="104" t="s">
        <v>40</v>
      </c>
      <c r="B78" s="102" t="s">
        <v>129</v>
      </c>
      <c r="C78" s="88" t="s">
        <v>56</v>
      </c>
      <c r="D78" s="89" t="s">
        <v>42</v>
      </c>
      <c r="E78" s="90"/>
      <c r="F78" s="133"/>
      <c r="G78" s="92"/>
      <c r="H78" s="90"/>
      <c r="I78" s="133"/>
      <c r="J78" s="92"/>
      <c r="K78" s="90" t="n">
        <v>4</v>
      </c>
      <c r="L78" s="133" t="n">
        <v>0.053</v>
      </c>
      <c r="M78" s="134" t="n">
        <f aca="false">M34*L78</f>
        <v>933.86</v>
      </c>
      <c r="N78" s="90" t="n">
        <v>4</v>
      </c>
      <c r="O78" s="133" t="n">
        <v>0.053</v>
      </c>
      <c r="P78" s="92" t="n">
        <f aca="false">P34*O78</f>
        <v>941.545</v>
      </c>
      <c r="Q78" s="92" t="n">
        <f aca="false">G78+M78</f>
        <v>933.86</v>
      </c>
      <c r="R78" s="92" t="n">
        <f aca="false">J78+P78</f>
        <v>941.545</v>
      </c>
      <c r="S78" s="92" t="n">
        <f aca="false">Q78-R78</f>
        <v>-7.68499999999995</v>
      </c>
      <c r="T78" s="112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customFormat="false" ht="30" hidden="false" customHeight="true" outlineLevel="0" collapsed="false">
      <c r="A79" s="104" t="s">
        <v>40</v>
      </c>
      <c r="B79" s="105" t="s">
        <v>130</v>
      </c>
      <c r="C79" s="88" t="s">
        <v>58</v>
      </c>
      <c r="D79" s="89" t="s">
        <v>42</v>
      </c>
      <c r="E79" s="90"/>
      <c r="F79" s="133"/>
      <c r="G79" s="92"/>
      <c r="H79" s="90"/>
      <c r="I79" s="133"/>
      <c r="J79" s="92"/>
      <c r="K79" s="90" t="n">
        <v>4</v>
      </c>
      <c r="L79" s="133" t="n">
        <v>0.053</v>
      </c>
      <c r="M79" s="134" t="n">
        <f aca="false">M35*L79</f>
        <v>829.98</v>
      </c>
      <c r="N79" s="90" t="n">
        <v>4</v>
      </c>
      <c r="O79" s="133" t="n">
        <v>0.053</v>
      </c>
      <c r="P79" s="92" t="n">
        <f aca="false">P35*O79</f>
        <v>836.87</v>
      </c>
      <c r="Q79" s="92" t="n">
        <f aca="false">G79+M79</f>
        <v>829.98</v>
      </c>
      <c r="R79" s="92" t="n">
        <f aca="false">J79+P79</f>
        <v>836.87</v>
      </c>
      <c r="S79" s="92" t="n">
        <f aca="false">Q79-R79</f>
        <v>-6.88999999999999</v>
      </c>
      <c r="T79" s="112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customFormat="false" ht="30" hidden="false" customHeight="true" outlineLevel="0" collapsed="false">
      <c r="A80" s="104" t="s">
        <v>40</v>
      </c>
      <c r="B80" s="102" t="s">
        <v>131</v>
      </c>
      <c r="C80" s="88" t="s">
        <v>60</v>
      </c>
      <c r="D80" s="89" t="s">
        <v>42</v>
      </c>
      <c r="E80" s="90"/>
      <c r="F80" s="133"/>
      <c r="G80" s="92"/>
      <c r="H80" s="90"/>
      <c r="I80" s="133"/>
      <c r="J80" s="92"/>
      <c r="K80" s="90" t="n">
        <v>4</v>
      </c>
      <c r="L80" s="133" t="n">
        <v>0.053</v>
      </c>
      <c r="M80" s="134" t="n">
        <f aca="false">M36*L80</f>
        <v>880.86</v>
      </c>
      <c r="N80" s="90" t="n">
        <v>4</v>
      </c>
      <c r="O80" s="133" t="n">
        <v>0.053</v>
      </c>
      <c r="P80" s="92" t="n">
        <f aca="false">P36*O80</f>
        <v>888.015</v>
      </c>
      <c r="Q80" s="92" t="n">
        <f aca="false">G80+M80</f>
        <v>880.86</v>
      </c>
      <c r="R80" s="92" t="n">
        <f aca="false">J80+P80</f>
        <v>888.015</v>
      </c>
      <c r="S80" s="92" t="n">
        <f aca="false">Q80-R80</f>
        <v>-7.15499999999997</v>
      </c>
      <c r="T80" s="112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customFormat="false" ht="30" hidden="false" customHeight="true" outlineLevel="0" collapsed="false">
      <c r="A81" s="104" t="s">
        <v>40</v>
      </c>
      <c r="B81" s="105" t="s">
        <v>132</v>
      </c>
      <c r="C81" s="88" t="s">
        <v>62</v>
      </c>
      <c r="D81" s="89" t="s">
        <v>42</v>
      </c>
      <c r="E81" s="90"/>
      <c r="F81" s="133"/>
      <c r="G81" s="92"/>
      <c r="H81" s="90"/>
      <c r="I81" s="133"/>
      <c r="J81" s="92"/>
      <c r="K81" s="90" t="n">
        <v>4</v>
      </c>
      <c r="L81" s="133" t="n">
        <v>0.053</v>
      </c>
      <c r="M81" s="134" t="n">
        <f aca="false">M37*L81</f>
        <v>880.86</v>
      </c>
      <c r="N81" s="90" t="n">
        <v>4</v>
      </c>
      <c r="O81" s="133" t="n">
        <v>0.053</v>
      </c>
      <c r="P81" s="92" t="n">
        <f aca="false">P37*O81</f>
        <v>888.015</v>
      </c>
      <c r="Q81" s="92" t="n">
        <f aca="false">G81+M81</f>
        <v>880.86</v>
      </c>
      <c r="R81" s="92" t="n">
        <f aca="false">J81+P81</f>
        <v>888.015</v>
      </c>
      <c r="S81" s="92" t="n">
        <f aca="false">Q81-R81</f>
        <v>-7.15499999999997</v>
      </c>
      <c r="T81" s="112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customFormat="false" ht="30" hidden="false" customHeight="true" outlineLevel="0" collapsed="false">
      <c r="A82" s="104" t="s">
        <v>40</v>
      </c>
      <c r="B82" s="102" t="s">
        <v>133</v>
      </c>
      <c r="C82" s="88" t="s">
        <v>64</v>
      </c>
      <c r="D82" s="89" t="s">
        <v>42</v>
      </c>
      <c r="E82" s="90"/>
      <c r="F82" s="133"/>
      <c r="G82" s="92"/>
      <c r="H82" s="90"/>
      <c r="I82" s="133"/>
      <c r="J82" s="92"/>
      <c r="K82" s="90" t="n">
        <v>4</v>
      </c>
      <c r="L82" s="133" t="n">
        <v>0.053</v>
      </c>
      <c r="M82" s="134" t="n">
        <f aca="false">M38*L82</f>
        <v>933.86</v>
      </c>
      <c r="N82" s="90" t="n">
        <v>4</v>
      </c>
      <c r="O82" s="133" t="n">
        <v>0.053</v>
      </c>
      <c r="P82" s="92" t="n">
        <f aca="false">P38*O82</f>
        <v>846.03635</v>
      </c>
      <c r="Q82" s="92" t="n">
        <f aca="false">G82+M82</f>
        <v>933.86</v>
      </c>
      <c r="R82" s="92" t="n">
        <f aca="false">J82+P82</f>
        <v>846.03635</v>
      </c>
      <c r="S82" s="92" t="n">
        <f aca="false">Q82-R82</f>
        <v>87.82365</v>
      </c>
      <c r="T82" s="112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customFormat="false" ht="30" hidden="false" customHeight="true" outlineLevel="0" collapsed="false">
      <c r="A83" s="104" t="s">
        <v>40</v>
      </c>
      <c r="B83" s="105" t="s">
        <v>134</v>
      </c>
      <c r="C83" s="88" t="s">
        <v>66</v>
      </c>
      <c r="D83" s="89" t="s">
        <v>42</v>
      </c>
      <c r="E83" s="90"/>
      <c r="F83" s="133"/>
      <c r="G83" s="92"/>
      <c r="H83" s="90"/>
      <c r="I83" s="133"/>
      <c r="J83" s="92"/>
      <c r="K83" s="90" t="n">
        <v>4</v>
      </c>
      <c r="L83" s="133" t="n">
        <v>0.053</v>
      </c>
      <c r="M83" s="134" t="n">
        <f aca="false">M39*L83</f>
        <v>726.1</v>
      </c>
      <c r="N83" s="90" t="n">
        <v>4</v>
      </c>
      <c r="O83" s="133" t="n">
        <v>0.053</v>
      </c>
      <c r="P83" s="92" t="n">
        <f aca="false">P39*O83</f>
        <v>745.71</v>
      </c>
      <c r="Q83" s="92" t="n">
        <f aca="false">G83+M83</f>
        <v>726.1</v>
      </c>
      <c r="R83" s="92" t="n">
        <f aca="false">J83+P83</f>
        <v>745.71</v>
      </c>
      <c r="S83" s="92" t="n">
        <f aca="false">Q83-R83</f>
        <v>-19.6099999999999</v>
      </c>
      <c r="T83" s="112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customFormat="false" ht="30" hidden="false" customHeight="true" outlineLevel="0" collapsed="false">
      <c r="A84" s="104" t="s">
        <v>40</v>
      </c>
      <c r="B84" s="102" t="s">
        <v>135</v>
      </c>
      <c r="C84" s="88" t="s">
        <v>68</v>
      </c>
      <c r="D84" s="89" t="s">
        <v>42</v>
      </c>
      <c r="E84" s="90"/>
      <c r="F84" s="133"/>
      <c r="G84" s="92"/>
      <c r="H84" s="90"/>
      <c r="I84" s="133"/>
      <c r="J84" s="92"/>
      <c r="K84" s="90" t="n">
        <v>4</v>
      </c>
      <c r="L84" s="133" t="n">
        <v>0.053</v>
      </c>
      <c r="M84" s="134" t="n">
        <f aca="false">M40*L84</f>
        <v>1558.2</v>
      </c>
      <c r="N84" s="90" t="n">
        <v>4</v>
      </c>
      <c r="O84" s="133" t="n">
        <v>0.053</v>
      </c>
      <c r="P84" s="92" t="n">
        <f aca="false">P40*O84</f>
        <v>1500.09292</v>
      </c>
      <c r="Q84" s="92" t="n">
        <f aca="false">G84+M84</f>
        <v>1558.2</v>
      </c>
      <c r="R84" s="92" t="n">
        <f aca="false">J84+P84</f>
        <v>1500.09292</v>
      </c>
      <c r="S84" s="92" t="n">
        <f aca="false">Q84-R84</f>
        <v>58.1070800000002</v>
      </c>
      <c r="T84" s="112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customFormat="false" ht="30" hidden="false" customHeight="true" outlineLevel="0" collapsed="false">
      <c r="A85" s="104" t="s">
        <v>40</v>
      </c>
      <c r="B85" s="105" t="s">
        <v>136</v>
      </c>
      <c r="C85" s="88" t="s">
        <v>70</v>
      </c>
      <c r="D85" s="89" t="s">
        <v>42</v>
      </c>
      <c r="E85" s="90"/>
      <c r="F85" s="133"/>
      <c r="G85" s="92"/>
      <c r="H85" s="90"/>
      <c r="I85" s="133"/>
      <c r="J85" s="92"/>
      <c r="K85" s="90" t="n">
        <v>4</v>
      </c>
      <c r="L85" s="133" t="n">
        <v>0.053</v>
      </c>
      <c r="M85" s="134" t="n">
        <f aca="false">M41*L85</f>
        <v>933.86</v>
      </c>
      <c r="N85" s="90" t="n">
        <v>4</v>
      </c>
      <c r="O85" s="133" t="n">
        <v>0.053</v>
      </c>
      <c r="P85" s="92" t="n">
        <f aca="false">P41*O85</f>
        <v>899.09677</v>
      </c>
      <c r="Q85" s="92" t="n">
        <f aca="false">G85+M85</f>
        <v>933.86</v>
      </c>
      <c r="R85" s="92" t="n">
        <f aca="false">J85+P85</f>
        <v>899.09677</v>
      </c>
      <c r="S85" s="92" t="n">
        <f aca="false">Q85-R85</f>
        <v>34.76323</v>
      </c>
      <c r="T85" s="112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customFormat="false" ht="30" hidden="false" customHeight="true" outlineLevel="0" collapsed="false">
      <c r="A86" s="104" t="s">
        <v>40</v>
      </c>
      <c r="B86" s="102" t="s">
        <v>137</v>
      </c>
      <c r="C86" s="88" t="s">
        <v>72</v>
      </c>
      <c r="D86" s="89" t="s">
        <v>42</v>
      </c>
      <c r="E86" s="90"/>
      <c r="F86" s="133"/>
      <c r="G86" s="92"/>
      <c r="H86" s="90"/>
      <c r="I86" s="133"/>
      <c r="J86" s="92"/>
      <c r="K86" s="90" t="n">
        <v>4</v>
      </c>
      <c r="L86" s="133" t="n">
        <v>0.053</v>
      </c>
      <c r="M86" s="134" t="n">
        <f aca="false">M42*L86</f>
        <v>933.86</v>
      </c>
      <c r="N86" s="90" t="n">
        <v>4</v>
      </c>
      <c r="O86" s="133" t="n">
        <v>0.053</v>
      </c>
      <c r="P86" s="92" t="n">
        <f aca="false">P42*O86</f>
        <v>470.7725</v>
      </c>
      <c r="Q86" s="92" t="n">
        <f aca="false">G86+M86</f>
        <v>933.86</v>
      </c>
      <c r="R86" s="92" t="n">
        <f aca="false">J86+P86</f>
        <v>470.7725</v>
      </c>
      <c r="S86" s="92" t="n">
        <f aca="false">Q86-R86</f>
        <v>463.0875</v>
      </c>
      <c r="T86" s="112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customFormat="false" ht="30" hidden="false" customHeight="true" outlineLevel="0" collapsed="false">
      <c r="A87" s="104" t="s">
        <v>40</v>
      </c>
      <c r="B87" s="105" t="s">
        <v>138</v>
      </c>
      <c r="C87" s="88" t="s">
        <v>74</v>
      </c>
      <c r="D87" s="89" t="s">
        <v>42</v>
      </c>
      <c r="E87" s="90"/>
      <c r="F87" s="133"/>
      <c r="G87" s="92"/>
      <c r="H87" s="90"/>
      <c r="I87" s="133"/>
      <c r="J87" s="92"/>
      <c r="K87" s="90" t="n">
        <v>4</v>
      </c>
      <c r="L87" s="133" t="n">
        <v>0.053</v>
      </c>
      <c r="M87" s="134" t="n">
        <f aca="false">M43*L87</f>
        <v>829.98</v>
      </c>
      <c r="N87" s="90" t="n">
        <v>4</v>
      </c>
      <c r="O87" s="133" t="n">
        <v>0.053</v>
      </c>
      <c r="P87" s="92" t="n">
        <f aca="false">P43*O87</f>
        <v>823.62</v>
      </c>
      <c r="Q87" s="92" t="n">
        <f aca="false">G87+M87</f>
        <v>829.98</v>
      </c>
      <c r="R87" s="92" t="n">
        <f aca="false">J87+P87</f>
        <v>823.62</v>
      </c>
      <c r="S87" s="92" t="n">
        <f aca="false">Q87-R87</f>
        <v>6.36000000000001</v>
      </c>
      <c r="T87" s="112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customFormat="false" ht="30" hidden="false" customHeight="true" outlineLevel="0" collapsed="false">
      <c r="A88" s="104" t="s">
        <v>40</v>
      </c>
      <c r="B88" s="102" t="s">
        <v>139</v>
      </c>
      <c r="C88" s="88" t="s">
        <v>76</v>
      </c>
      <c r="D88" s="89" t="s">
        <v>42</v>
      </c>
      <c r="E88" s="90"/>
      <c r="F88" s="133"/>
      <c r="G88" s="92"/>
      <c r="H88" s="90"/>
      <c r="I88" s="133"/>
      <c r="J88" s="92"/>
      <c r="K88" s="90" t="n">
        <v>4</v>
      </c>
      <c r="L88" s="133" t="n">
        <v>0.053</v>
      </c>
      <c r="M88" s="134" t="n">
        <f aca="false">M44*L88</f>
        <v>912.978</v>
      </c>
      <c r="N88" s="90" t="n">
        <v>4</v>
      </c>
      <c r="O88" s="133" t="n">
        <v>0.053</v>
      </c>
      <c r="P88" s="92" t="n">
        <f aca="false">P44*O88</f>
        <v>920.557</v>
      </c>
      <c r="Q88" s="92" t="n">
        <f aca="false">G88+M88</f>
        <v>912.978</v>
      </c>
      <c r="R88" s="92" t="n">
        <f aca="false">J88+P88</f>
        <v>920.557</v>
      </c>
      <c r="S88" s="92" t="n">
        <f aca="false">Q88-R88</f>
        <v>-7.57900000000006</v>
      </c>
      <c r="T88" s="112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customFormat="false" ht="30" hidden="false" customHeight="true" outlineLevel="0" collapsed="false">
      <c r="A89" s="104" t="s">
        <v>40</v>
      </c>
      <c r="B89" s="105" t="s">
        <v>140</v>
      </c>
      <c r="C89" s="88" t="s">
        <v>78</v>
      </c>
      <c r="D89" s="89" t="s">
        <v>42</v>
      </c>
      <c r="E89" s="90"/>
      <c r="F89" s="133"/>
      <c r="G89" s="92"/>
      <c r="H89" s="90"/>
      <c r="I89" s="133"/>
      <c r="J89" s="92"/>
      <c r="K89" s="90" t="n">
        <v>4</v>
      </c>
      <c r="L89" s="133" t="n">
        <v>0.053</v>
      </c>
      <c r="M89" s="134" t="n">
        <f aca="false">M45*L89</f>
        <v>857.01</v>
      </c>
      <c r="N89" s="90" t="n">
        <v>4</v>
      </c>
      <c r="O89" s="133" t="n">
        <v>0.053</v>
      </c>
      <c r="P89" s="92" t="n">
        <f aca="false">P45*O89</f>
        <v>864.006</v>
      </c>
      <c r="Q89" s="92" t="n">
        <f aca="false">G89+M89</f>
        <v>857.01</v>
      </c>
      <c r="R89" s="92" t="n">
        <f aca="false">J89+P89</f>
        <v>864.006</v>
      </c>
      <c r="S89" s="92" t="n">
        <f aca="false">Q89-R89</f>
        <v>-6.99599999999998</v>
      </c>
      <c r="T89" s="112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customFormat="false" ht="30" hidden="false" customHeight="true" outlineLevel="0" collapsed="false">
      <c r="A90" s="104" t="s">
        <v>40</v>
      </c>
      <c r="B90" s="102" t="s">
        <v>141</v>
      </c>
      <c r="C90" s="88" t="s">
        <v>80</v>
      </c>
      <c r="D90" s="89" t="s">
        <v>42</v>
      </c>
      <c r="E90" s="90"/>
      <c r="F90" s="133"/>
      <c r="G90" s="92"/>
      <c r="H90" s="90"/>
      <c r="I90" s="133"/>
      <c r="J90" s="92"/>
      <c r="K90" s="90" t="n">
        <v>4</v>
      </c>
      <c r="L90" s="133" t="n">
        <v>0.053</v>
      </c>
      <c r="M90" s="134" t="n">
        <f aca="false">M46*L90</f>
        <v>1558.2</v>
      </c>
      <c r="N90" s="90" t="n">
        <v>4</v>
      </c>
      <c r="O90" s="133" t="n">
        <v>0.053</v>
      </c>
      <c r="P90" s="92" t="n">
        <f aca="false">P46*O90</f>
        <v>1570.92</v>
      </c>
      <c r="Q90" s="92" t="n">
        <f aca="false">G90+M90</f>
        <v>1558.2</v>
      </c>
      <c r="R90" s="92" t="n">
        <f aca="false">J90+P90</f>
        <v>1570.92</v>
      </c>
      <c r="S90" s="92" t="n">
        <f aca="false">Q90-R90</f>
        <v>-12.7199999999998</v>
      </c>
      <c r="T90" s="112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customFormat="false" ht="30" hidden="false" customHeight="true" outlineLevel="0" collapsed="false">
      <c r="A91" s="104" t="s">
        <v>40</v>
      </c>
      <c r="B91" s="105" t="s">
        <v>142</v>
      </c>
      <c r="C91" s="88" t="s">
        <v>143</v>
      </c>
      <c r="D91" s="89" t="s">
        <v>42</v>
      </c>
      <c r="E91" s="90"/>
      <c r="F91" s="133"/>
      <c r="G91" s="92"/>
      <c r="H91" s="90"/>
      <c r="I91" s="133"/>
      <c r="J91" s="92"/>
      <c r="K91" s="90" t="n">
        <v>4</v>
      </c>
      <c r="L91" s="133" t="n">
        <v>0.053</v>
      </c>
      <c r="M91" s="134" t="n">
        <f aca="false">M47*L91</f>
        <v>452.62</v>
      </c>
      <c r="N91" s="90" t="n">
        <v>4</v>
      </c>
      <c r="O91" s="133" t="n">
        <v>0.053</v>
      </c>
      <c r="P91" s="92" t="n">
        <f aca="false">P47*O91</f>
        <v>452.62</v>
      </c>
      <c r="Q91" s="92" t="n">
        <f aca="false">G91+M91</f>
        <v>452.62</v>
      </c>
      <c r="R91" s="92" t="n">
        <f aca="false">J91+P91</f>
        <v>452.62</v>
      </c>
      <c r="S91" s="92" t="n">
        <f aca="false">Q91-R91</f>
        <v>0</v>
      </c>
      <c r="T91" s="112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customFormat="false" ht="30" hidden="false" customHeight="true" outlineLevel="0" collapsed="false">
      <c r="A92" s="104" t="s">
        <v>40</v>
      </c>
      <c r="B92" s="102" t="s">
        <v>144</v>
      </c>
      <c r="C92" s="88" t="s">
        <v>84</v>
      </c>
      <c r="D92" s="89" t="s">
        <v>42</v>
      </c>
      <c r="E92" s="90"/>
      <c r="F92" s="133"/>
      <c r="G92" s="92"/>
      <c r="H92" s="90"/>
      <c r="I92" s="133"/>
      <c r="J92" s="92"/>
      <c r="K92" s="90" t="n">
        <v>4</v>
      </c>
      <c r="L92" s="133" t="n">
        <v>0.053</v>
      </c>
      <c r="M92" s="134" t="n">
        <f aca="false">M48*L92</f>
        <v>452.62</v>
      </c>
      <c r="N92" s="90" t="n">
        <v>4</v>
      </c>
      <c r="O92" s="133" t="n">
        <v>0.053</v>
      </c>
      <c r="P92" s="92" t="n">
        <f aca="false">P48*O92</f>
        <v>452.62</v>
      </c>
      <c r="Q92" s="92" t="n">
        <f aca="false">G92+M92</f>
        <v>452.62</v>
      </c>
      <c r="R92" s="92" t="n">
        <f aca="false">J92+P92</f>
        <v>452.62</v>
      </c>
      <c r="S92" s="92" t="n">
        <f aca="false">Q92-R92</f>
        <v>0</v>
      </c>
      <c r="T92" s="112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customFormat="false" ht="30" hidden="false" customHeight="true" outlineLevel="0" collapsed="false">
      <c r="A93" s="104" t="s">
        <v>40</v>
      </c>
      <c r="B93" s="105" t="s">
        <v>145</v>
      </c>
      <c r="C93" s="88" t="s">
        <v>86</v>
      </c>
      <c r="D93" s="89" t="s">
        <v>42</v>
      </c>
      <c r="E93" s="90"/>
      <c r="F93" s="133"/>
      <c r="G93" s="92"/>
      <c r="H93" s="90"/>
      <c r="I93" s="133"/>
      <c r="J93" s="92"/>
      <c r="K93" s="90" t="n">
        <v>4</v>
      </c>
      <c r="L93" s="133" t="n">
        <v>0.053</v>
      </c>
      <c r="M93" s="134" t="n">
        <f aca="false">M49*L93</f>
        <v>412.34</v>
      </c>
      <c r="N93" s="90" t="n">
        <v>4</v>
      </c>
      <c r="O93" s="133" t="n">
        <v>0.053</v>
      </c>
      <c r="P93" s="92" t="n">
        <f aca="false">P49*O93</f>
        <v>412.34</v>
      </c>
      <c r="Q93" s="92" t="n">
        <f aca="false">G93+M93</f>
        <v>412.34</v>
      </c>
      <c r="R93" s="92" t="n">
        <f aca="false">J93+P93</f>
        <v>412.34</v>
      </c>
      <c r="S93" s="92" t="n">
        <f aca="false">Q93-R93</f>
        <v>0</v>
      </c>
      <c r="T93" s="112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customFormat="false" ht="30" hidden="false" customHeight="true" outlineLevel="0" collapsed="false">
      <c r="A94" s="104" t="s">
        <v>40</v>
      </c>
      <c r="B94" s="102" t="s">
        <v>146</v>
      </c>
      <c r="C94" s="88" t="s">
        <v>88</v>
      </c>
      <c r="D94" s="89" t="s">
        <v>42</v>
      </c>
      <c r="E94" s="90"/>
      <c r="F94" s="133"/>
      <c r="G94" s="92"/>
      <c r="H94" s="90"/>
      <c r="I94" s="133"/>
      <c r="J94" s="92"/>
      <c r="K94" s="90" t="n">
        <v>4</v>
      </c>
      <c r="L94" s="133" t="n">
        <v>0.053</v>
      </c>
      <c r="M94" s="134" t="n">
        <f aca="false">M50*L94</f>
        <v>726.1</v>
      </c>
      <c r="N94" s="90" t="n">
        <v>4</v>
      </c>
      <c r="O94" s="133" t="n">
        <v>0.053</v>
      </c>
      <c r="P94" s="92" t="n">
        <f aca="false">P50*O94</f>
        <v>732.195</v>
      </c>
      <c r="Q94" s="92" t="n">
        <f aca="false">G94+M94</f>
        <v>726.1</v>
      </c>
      <c r="R94" s="92" t="n">
        <f aca="false">J94+P94</f>
        <v>732.195</v>
      </c>
      <c r="S94" s="92" t="n">
        <f aca="false">Q94-R94</f>
        <v>-6.09499999999991</v>
      </c>
      <c r="T94" s="112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customFormat="false" ht="30" hidden="false" customHeight="true" outlineLevel="0" collapsed="false">
      <c r="A95" s="104" t="s">
        <v>40</v>
      </c>
      <c r="B95" s="105" t="s">
        <v>147</v>
      </c>
      <c r="C95" s="88" t="s">
        <v>90</v>
      </c>
      <c r="D95" s="89" t="s">
        <v>42</v>
      </c>
      <c r="E95" s="90"/>
      <c r="F95" s="133"/>
      <c r="G95" s="92"/>
      <c r="H95" s="90"/>
      <c r="I95" s="133"/>
      <c r="J95" s="92"/>
      <c r="K95" s="90" t="n">
        <v>4</v>
      </c>
      <c r="L95" s="133" t="n">
        <v>0.053</v>
      </c>
      <c r="M95" s="134" t="n">
        <f aca="false">M51*L95</f>
        <v>1971.6</v>
      </c>
      <c r="N95" s="90" t="n">
        <v>4</v>
      </c>
      <c r="O95" s="133" t="n">
        <v>0.053</v>
      </c>
      <c r="P95" s="92" t="n">
        <f aca="false">P51*O95</f>
        <v>1859.37992</v>
      </c>
      <c r="Q95" s="92" t="n">
        <f aca="false">G95+M95</f>
        <v>1971.6</v>
      </c>
      <c r="R95" s="92" t="n">
        <f aca="false">J95+P95</f>
        <v>1859.37992</v>
      </c>
      <c r="S95" s="92" t="n">
        <f aca="false">Q95-R95</f>
        <v>112.22008</v>
      </c>
      <c r="T95" s="112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customFormat="false" ht="30" hidden="false" customHeight="true" outlineLevel="0" collapsed="false">
      <c r="A96" s="104" t="s">
        <v>40</v>
      </c>
      <c r="B96" s="102" t="s">
        <v>148</v>
      </c>
      <c r="C96" s="88" t="s">
        <v>92</v>
      </c>
      <c r="D96" s="89" t="s">
        <v>42</v>
      </c>
      <c r="E96" s="90"/>
      <c r="F96" s="133"/>
      <c r="G96" s="92"/>
      <c r="H96" s="90"/>
      <c r="I96" s="133"/>
      <c r="J96" s="92"/>
      <c r="K96" s="90" t="n">
        <v>4</v>
      </c>
      <c r="L96" s="133" t="n">
        <v>0.053</v>
      </c>
      <c r="M96" s="134" t="n">
        <f aca="false">M52*L96</f>
        <v>1761.72</v>
      </c>
      <c r="N96" s="90" t="n">
        <v>4</v>
      </c>
      <c r="O96" s="133" t="n">
        <v>0.053</v>
      </c>
      <c r="P96" s="92" t="n">
        <f aca="false">P52*O96</f>
        <v>1776.03</v>
      </c>
      <c r="Q96" s="92" t="n">
        <f aca="false">G96+M96</f>
        <v>1761.72</v>
      </c>
      <c r="R96" s="92" t="n">
        <f aca="false">J96+P96</f>
        <v>1776.03</v>
      </c>
      <c r="S96" s="92" t="n">
        <f aca="false">Q96-R96</f>
        <v>-14.3099999999999</v>
      </c>
      <c r="T96" s="112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customFormat="false" ht="30" hidden="false" customHeight="true" outlineLevel="0" collapsed="false">
      <c r="A97" s="104" t="s">
        <v>40</v>
      </c>
      <c r="B97" s="105" t="s">
        <v>149</v>
      </c>
      <c r="C97" s="88" t="s">
        <v>94</v>
      </c>
      <c r="D97" s="89" t="s">
        <v>42</v>
      </c>
      <c r="E97" s="90"/>
      <c r="F97" s="133"/>
      <c r="G97" s="92"/>
      <c r="H97" s="90"/>
      <c r="I97" s="133"/>
      <c r="J97" s="92"/>
      <c r="K97" s="90" t="n">
        <v>4</v>
      </c>
      <c r="L97" s="133" t="n">
        <v>0.053</v>
      </c>
      <c r="M97" s="134" t="n">
        <f aca="false">M53*L97</f>
        <v>452.62</v>
      </c>
      <c r="N97" s="90" t="n">
        <v>4</v>
      </c>
      <c r="O97" s="133" t="n">
        <v>0.053</v>
      </c>
      <c r="P97" s="92" t="n">
        <f aca="false">P53*O97</f>
        <v>432.04646</v>
      </c>
      <c r="Q97" s="92" t="n">
        <f aca="false">G97+M97</f>
        <v>452.62</v>
      </c>
      <c r="R97" s="92" t="n">
        <f aca="false">J97+P97</f>
        <v>432.04646</v>
      </c>
      <c r="S97" s="92" t="n">
        <f aca="false">Q97-R97</f>
        <v>20.57354</v>
      </c>
      <c r="T97" s="112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customFormat="false" ht="30" hidden="false" customHeight="true" outlineLevel="0" collapsed="false">
      <c r="A98" s="104" t="s">
        <v>40</v>
      </c>
      <c r="B98" s="102" t="s">
        <v>150</v>
      </c>
      <c r="C98" s="88" t="s">
        <v>96</v>
      </c>
      <c r="D98" s="89" t="s">
        <v>42</v>
      </c>
      <c r="E98" s="90"/>
      <c r="F98" s="133"/>
      <c r="G98" s="92"/>
      <c r="H98" s="90"/>
      <c r="I98" s="133"/>
      <c r="J98" s="92"/>
      <c r="K98" s="90" t="n">
        <v>4</v>
      </c>
      <c r="L98" s="133" t="n">
        <v>0.053</v>
      </c>
      <c r="M98" s="134" t="n">
        <f aca="false">M54*L98</f>
        <v>1761.72</v>
      </c>
      <c r="N98" s="90" t="n">
        <v>4</v>
      </c>
      <c r="O98" s="133" t="n">
        <v>0.053</v>
      </c>
      <c r="P98" s="92" t="n">
        <f aca="false">P54*O98</f>
        <v>1595.85385</v>
      </c>
      <c r="Q98" s="92" t="n">
        <f aca="false">G98+M98</f>
        <v>1761.72</v>
      </c>
      <c r="R98" s="92" t="n">
        <f aca="false">J98+P98</f>
        <v>1595.85385</v>
      </c>
      <c r="S98" s="92" t="n">
        <f aca="false">Q98-R98</f>
        <v>165.86615</v>
      </c>
      <c r="T98" s="112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customFormat="false" ht="30" hidden="false" customHeight="true" outlineLevel="0" collapsed="false">
      <c r="A99" s="104" t="s">
        <v>40</v>
      </c>
      <c r="B99" s="105" t="s">
        <v>151</v>
      </c>
      <c r="C99" s="88" t="s">
        <v>98</v>
      </c>
      <c r="D99" s="89" t="s">
        <v>42</v>
      </c>
      <c r="E99" s="90"/>
      <c r="F99" s="133"/>
      <c r="G99" s="92"/>
      <c r="H99" s="90"/>
      <c r="I99" s="133"/>
      <c r="J99" s="92"/>
      <c r="K99" s="90" t="n">
        <v>4</v>
      </c>
      <c r="L99" s="133" t="n">
        <v>0.053</v>
      </c>
      <c r="M99" s="134" t="n">
        <f aca="false">M55*L99</f>
        <v>880.86</v>
      </c>
      <c r="N99" s="90" t="n">
        <v>4</v>
      </c>
      <c r="O99" s="133" t="n">
        <v>0.053</v>
      </c>
      <c r="P99" s="92" t="n">
        <f aca="false">P55*O99</f>
        <v>888.015</v>
      </c>
      <c r="Q99" s="92" t="n">
        <f aca="false">G99+M99</f>
        <v>880.86</v>
      </c>
      <c r="R99" s="92" t="n">
        <f aca="false">J99+P99</f>
        <v>888.015</v>
      </c>
      <c r="S99" s="92" t="n">
        <f aca="false">Q99-R99</f>
        <v>-7.15499999999997</v>
      </c>
      <c r="T99" s="112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customFormat="false" ht="30" hidden="false" customHeight="true" outlineLevel="0" collapsed="false">
      <c r="A100" s="104" t="s">
        <v>40</v>
      </c>
      <c r="B100" s="102" t="s">
        <v>152</v>
      </c>
      <c r="C100" s="88" t="s">
        <v>100</v>
      </c>
      <c r="D100" s="89" t="s">
        <v>42</v>
      </c>
      <c r="E100" s="90"/>
      <c r="F100" s="133"/>
      <c r="G100" s="92"/>
      <c r="H100" s="90"/>
      <c r="I100" s="133"/>
      <c r="J100" s="92"/>
      <c r="K100" s="90" t="n">
        <v>4</v>
      </c>
      <c r="L100" s="133" t="n">
        <v>0.053</v>
      </c>
      <c r="M100" s="134" t="n">
        <f aca="false">M56*L100</f>
        <v>1991.952</v>
      </c>
      <c r="N100" s="90" t="n">
        <v>4</v>
      </c>
      <c r="O100" s="133" t="n">
        <v>0.053</v>
      </c>
      <c r="P100" s="92" t="n">
        <f aca="false">P56*O100</f>
        <v>2008.488</v>
      </c>
      <c r="Q100" s="92" t="n">
        <f aca="false">G100+M100</f>
        <v>1991.952</v>
      </c>
      <c r="R100" s="92" t="n">
        <f aca="false">J100+P100</f>
        <v>2008.488</v>
      </c>
      <c r="S100" s="92" t="n">
        <f aca="false">Q100-R100</f>
        <v>-16.5360000000001</v>
      </c>
      <c r="T100" s="112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customFormat="false" ht="30" hidden="false" customHeight="true" outlineLevel="0" collapsed="false">
      <c r="A101" s="104" t="s">
        <v>40</v>
      </c>
      <c r="B101" s="105" t="s">
        <v>153</v>
      </c>
      <c r="C101" s="88" t="s">
        <v>102</v>
      </c>
      <c r="D101" s="89" t="s">
        <v>42</v>
      </c>
      <c r="E101" s="90"/>
      <c r="F101" s="133"/>
      <c r="G101" s="92"/>
      <c r="H101" s="90"/>
      <c r="I101" s="133"/>
      <c r="J101" s="92"/>
      <c r="K101" s="90" t="n">
        <v>4</v>
      </c>
      <c r="L101" s="133" t="n">
        <v>0.053</v>
      </c>
      <c r="M101" s="134" t="n">
        <f aca="false">M57*L101</f>
        <v>452.62</v>
      </c>
      <c r="N101" s="90" t="n">
        <v>4</v>
      </c>
      <c r="O101" s="133" t="n">
        <v>0.053</v>
      </c>
      <c r="P101" s="92" t="n">
        <f aca="false">P57*O101</f>
        <v>452.62</v>
      </c>
      <c r="Q101" s="92" t="n">
        <f aca="false">G101+M101</f>
        <v>452.62</v>
      </c>
      <c r="R101" s="92" t="n">
        <f aca="false">J101+P101</f>
        <v>452.62</v>
      </c>
      <c r="S101" s="92" t="n">
        <f aca="false">Q101-R101</f>
        <v>0</v>
      </c>
      <c r="T101" s="112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customFormat="false" ht="30" hidden="false" customHeight="true" outlineLevel="0" collapsed="false">
      <c r="A102" s="104" t="s">
        <v>40</v>
      </c>
      <c r="B102" s="102" t="s">
        <v>154</v>
      </c>
      <c r="C102" s="88" t="s">
        <v>104</v>
      </c>
      <c r="D102" s="89" t="s">
        <v>42</v>
      </c>
      <c r="E102" s="90"/>
      <c r="F102" s="133"/>
      <c r="G102" s="92"/>
      <c r="H102" s="90"/>
      <c r="I102" s="133"/>
      <c r="J102" s="92"/>
      <c r="K102" s="90" t="n">
        <v>4</v>
      </c>
      <c r="L102" s="133" t="n">
        <v>0.053</v>
      </c>
      <c r="M102" s="134" t="n">
        <f aca="false">M58*L102</f>
        <v>907.148</v>
      </c>
      <c r="N102" s="90" t="n">
        <v>4</v>
      </c>
      <c r="O102" s="133" t="n">
        <v>0.053</v>
      </c>
      <c r="P102" s="92" t="n">
        <f aca="false">P58*O102</f>
        <v>907.148</v>
      </c>
      <c r="Q102" s="92" t="n">
        <f aca="false">G102+M102</f>
        <v>907.148</v>
      </c>
      <c r="R102" s="92" t="n">
        <f aca="false">J102+P102</f>
        <v>907.148</v>
      </c>
      <c r="S102" s="92" t="n">
        <f aca="false">Q102-R102</f>
        <v>0</v>
      </c>
      <c r="T102" s="112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customFormat="false" ht="30" hidden="false" customHeight="true" outlineLevel="0" collapsed="false">
      <c r="A103" s="104" t="s">
        <v>40</v>
      </c>
      <c r="B103" s="105" t="s">
        <v>155</v>
      </c>
      <c r="C103" s="88" t="s">
        <v>106</v>
      </c>
      <c r="D103" s="89" t="s">
        <v>42</v>
      </c>
      <c r="E103" s="90"/>
      <c r="F103" s="133"/>
      <c r="G103" s="92"/>
      <c r="H103" s="90"/>
      <c r="I103" s="133"/>
      <c r="J103" s="92"/>
      <c r="K103" s="90" t="n">
        <v>4</v>
      </c>
      <c r="L103" s="133" t="n">
        <v>0.053</v>
      </c>
      <c r="M103" s="134" t="n">
        <f aca="false">M59*L103</f>
        <v>880.86</v>
      </c>
      <c r="N103" s="90" t="n">
        <v>4</v>
      </c>
      <c r="O103" s="133" t="n">
        <v>0.053</v>
      </c>
      <c r="P103" s="92" t="n">
        <f aca="false">P59*O103</f>
        <v>888.015</v>
      </c>
      <c r="Q103" s="92" t="n">
        <f aca="false">G103+M103</f>
        <v>880.86</v>
      </c>
      <c r="R103" s="92" t="n">
        <f aca="false">J103+P103</f>
        <v>888.015</v>
      </c>
      <c r="S103" s="92" t="n">
        <f aca="false">Q103-R103</f>
        <v>-7.15499999999997</v>
      </c>
      <c r="T103" s="112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customFormat="false" ht="30" hidden="false" customHeight="true" outlineLevel="0" collapsed="false">
      <c r="A104" s="104" t="s">
        <v>40</v>
      </c>
      <c r="B104" s="102" t="s">
        <v>156</v>
      </c>
      <c r="C104" s="88" t="s">
        <v>108</v>
      </c>
      <c r="D104" s="89" t="s">
        <v>42</v>
      </c>
      <c r="E104" s="90"/>
      <c r="F104" s="133"/>
      <c r="G104" s="92"/>
      <c r="H104" s="90"/>
      <c r="I104" s="133"/>
      <c r="J104" s="92"/>
      <c r="K104" s="90" t="n">
        <v>4</v>
      </c>
      <c r="L104" s="133" t="n">
        <v>0.053</v>
      </c>
      <c r="M104" s="134" t="n">
        <f aca="false">M60*L104</f>
        <v>829.98</v>
      </c>
      <c r="N104" s="90" t="n">
        <v>4</v>
      </c>
      <c r="O104" s="133" t="n">
        <v>0.053</v>
      </c>
      <c r="P104" s="92" t="n">
        <f aca="false">P60*O104</f>
        <v>808.57542</v>
      </c>
      <c r="Q104" s="92" t="n">
        <f aca="false">G104+M104</f>
        <v>829.98</v>
      </c>
      <c r="R104" s="92" t="n">
        <f aca="false">J104+P104</f>
        <v>808.57542</v>
      </c>
      <c r="S104" s="92" t="n">
        <f aca="false">Q104-R104</f>
        <v>21.4045800000001</v>
      </c>
      <c r="T104" s="112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customFormat="false" ht="30" hidden="false" customHeight="true" outlineLevel="0" collapsed="false">
      <c r="A105" s="124" t="s">
        <v>157</v>
      </c>
      <c r="B105" s="125"/>
      <c r="C105" s="126"/>
      <c r="D105" s="127"/>
      <c r="E105" s="128"/>
      <c r="F105" s="129"/>
      <c r="G105" s="130" t="n">
        <f aca="false">SUM(G71:G104)</f>
        <v>0</v>
      </c>
      <c r="H105" s="128"/>
      <c r="I105" s="129"/>
      <c r="J105" s="130" t="n">
        <f aca="false">SUM(J71:J104)</f>
        <v>0</v>
      </c>
      <c r="K105" s="128"/>
      <c r="L105" s="129"/>
      <c r="M105" s="130" t="n">
        <f aca="false">SUM(M71:M104)</f>
        <v>37262.18</v>
      </c>
      <c r="N105" s="128"/>
      <c r="O105" s="129"/>
      <c r="P105" s="130" t="n">
        <f aca="false">SUM(P71:P104)</f>
        <v>35617.86719</v>
      </c>
      <c r="Q105" s="130" t="n">
        <f aca="false">SUM(Q71:Q104)</f>
        <v>37262.18</v>
      </c>
      <c r="R105" s="130" t="n">
        <f aca="false">SUM(R71:R104)</f>
        <v>35617.86719</v>
      </c>
      <c r="S105" s="130" t="n">
        <f aca="false">SUM(S71:S104)</f>
        <v>1644.31281</v>
      </c>
      <c r="T105" s="131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customFormat="false" ht="30" hidden="false" customHeight="true" outlineLevel="0" collapsed="false">
      <c r="A106" s="79" t="s">
        <v>29</v>
      </c>
      <c r="B106" s="80" t="s">
        <v>158</v>
      </c>
      <c r="C106" s="79" t="s">
        <v>159</v>
      </c>
      <c r="D106" s="81"/>
      <c r="E106" s="82"/>
      <c r="F106" s="83"/>
      <c r="G106" s="132"/>
      <c r="H106" s="82"/>
      <c r="I106" s="83"/>
      <c r="J106" s="132"/>
      <c r="K106" s="82"/>
      <c r="L106" s="83"/>
      <c r="M106" s="132"/>
      <c r="N106" s="82"/>
      <c r="O106" s="83"/>
      <c r="P106" s="132"/>
      <c r="Q106" s="132"/>
      <c r="R106" s="132"/>
      <c r="S106" s="132"/>
      <c r="T106" s="85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</row>
    <row r="107" customFormat="false" ht="30" hidden="false" customHeight="true" outlineLevel="0" collapsed="false">
      <c r="A107" s="107" t="s">
        <v>40</v>
      </c>
      <c r="B107" s="135" t="s">
        <v>160</v>
      </c>
      <c r="C107" s="136" t="s">
        <v>161</v>
      </c>
      <c r="D107" s="110" t="s">
        <v>42</v>
      </c>
      <c r="E107" s="90"/>
      <c r="F107" s="91"/>
      <c r="G107" s="92" t="n">
        <f aca="false">E107*F107</f>
        <v>0</v>
      </c>
      <c r="H107" s="90"/>
      <c r="I107" s="91"/>
      <c r="J107" s="92" t="n">
        <f aca="false">H107*I107</f>
        <v>0</v>
      </c>
      <c r="K107" s="90"/>
      <c r="L107" s="91"/>
      <c r="M107" s="92" t="n">
        <f aca="false">K107*L107</f>
        <v>0</v>
      </c>
      <c r="N107" s="90"/>
      <c r="O107" s="91"/>
      <c r="P107" s="92" t="n">
        <f aca="false">N107*O107</f>
        <v>0</v>
      </c>
      <c r="Q107" s="92" t="n">
        <f aca="false">G107+M107</f>
        <v>0</v>
      </c>
      <c r="R107" s="92" t="n">
        <f aca="false">J107+P107</f>
        <v>0</v>
      </c>
      <c r="S107" s="92" t="n">
        <f aca="false">Q107-R107</f>
        <v>0</v>
      </c>
      <c r="T107" s="112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customFormat="false" ht="30" hidden="false" customHeight="true" outlineLevel="0" collapsed="false">
      <c r="A108" s="113" t="s">
        <v>40</v>
      </c>
      <c r="B108" s="114" t="s">
        <v>162</v>
      </c>
      <c r="C108" s="136" t="s">
        <v>161</v>
      </c>
      <c r="D108" s="110" t="s">
        <v>42</v>
      </c>
      <c r="E108" s="90"/>
      <c r="F108" s="91"/>
      <c r="G108" s="92" t="n">
        <f aca="false">E108*F108</f>
        <v>0</v>
      </c>
      <c r="H108" s="90"/>
      <c r="I108" s="91"/>
      <c r="J108" s="92" t="n">
        <f aca="false">H108*I108</f>
        <v>0</v>
      </c>
      <c r="K108" s="90"/>
      <c r="L108" s="91"/>
      <c r="M108" s="92" t="n">
        <f aca="false">K108*L108</f>
        <v>0</v>
      </c>
      <c r="N108" s="90"/>
      <c r="O108" s="91"/>
      <c r="P108" s="92" t="n">
        <f aca="false">N108*O108</f>
        <v>0</v>
      </c>
      <c r="Q108" s="92" t="n">
        <f aca="false">G108+M108</f>
        <v>0</v>
      </c>
      <c r="R108" s="92" t="n">
        <f aca="false">J108+P108</f>
        <v>0</v>
      </c>
      <c r="S108" s="92" t="n">
        <f aca="false">Q108-R108</f>
        <v>0</v>
      </c>
      <c r="T108" s="112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customFormat="false" ht="30" hidden="false" customHeight="true" outlineLevel="0" collapsed="false">
      <c r="A109" s="115" t="s">
        <v>40</v>
      </c>
      <c r="B109" s="116" t="s">
        <v>163</v>
      </c>
      <c r="C109" s="136" t="s">
        <v>161</v>
      </c>
      <c r="D109" s="118" t="s">
        <v>42</v>
      </c>
      <c r="E109" s="119"/>
      <c r="F109" s="120"/>
      <c r="G109" s="121" t="n">
        <f aca="false">E109*F109</f>
        <v>0</v>
      </c>
      <c r="H109" s="119"/>
      <c r="I109" s="120"/>
      <c r="J109" s="121" t="n">
        <f aca="false">H109*I109</f>
        <v>0</v>
      </c>
      <c r="K109" s="119"/>
      <c r="L109" s="120"/>
      <c r="M109" s="121" t="n">
        <f aca="false">K109*L109</f>
        <v>0</v>
      </c>
      <c r="N109" s="119"/>
      <c r="O109" s="120"/>
      <c r="P109" s="121" t="n">
        <f aca="false">N109*O109</f>
        <v>0</v>
      </c>
      <c r="Q109" s="92" t="n">
        <f aca="false">G109+M109</f>
        <v>0</v>
      </c>
      <c r="R109" s="92" t="n">
        <f aca="false">J109+P109</f>
        <v>0</v>
      </c>
      <c r="S109" s="92" t="n">
        <f aca="false">Q109-R109</f>
        <v>0</v>
      </c>
      <c r="T109" s="122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customFormat="false" ht="30" hidden="false" customHeight="true" outlineLevel="0" collapsed="false">
      <c r="A110" s="124" t="s">
        <v>164</v>
      </c>
      <c r="B110" s="125"/>
      <c r="C110" s="126"/>
      <c r="D110" s="127"/>
      <c r="E110" s="128"/>
      <c r="F110" s="129"/>
      <c r="G110" s="130" t="n">
        <f aca="false">SUM(G107:G109)</f>
        <v>0</v>
      </c>
      <c r="H110" s="128"/>
      <c r="I110" s="129"/>
      <c r="J110" s="130" t="n">
        <f aca="false">SUM(J107:J109)</f>
        <v>0</v>
      </c>
      <c r="K110" s="128"/>
      <c r="L110" s="129"/>
      <c r="M110" s="130" t="n">
        <f aca="false">SUM(M107:M109)</f>
        <v>0</v>
      </c>
      <c r="N110" s="128"/>
      <c r="O110" s="129"/>
      <c r="P110" s="130" t="n">
        <f aca="false">SUM(P107:P109)</f>
        <v>0</v>
      </c>
      <c r="Q110" s="130" t="n">
        <f aca="false">SUM(Q107:Q109)</f>
        <v>0</v>
      </c>
      <c r="R110" s="130" t="n">
        <f aca="false">SUM(R107:R109)</f>
        <v>0</v>
      </c>
      <c r="S110" s="130" t="n">
        <f aca="false">SUM(S107:S109)</f>
        <v>0</v>
      </c>
      <c r="T110" s="131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</row>
    <row r="111" customFormat="false" ht="30" hidden="false" customHeight="true" outlineLevel="0" collapsed="false">
      <c r="A111" s="79" t="s">
        <v>29</v>
      </c>
      <c r="B111" s="80" t="s">
        <v>165</v>
      </c>
      <c r="C111" s="79" t="s">
        <v>166</v>
      </c>
      <c r="D111" s="81"/>
      <c r="E111" s="82"/>
      <c r="F111" s="83"/>
      <c r="G111" s="132"/>
      <c r="H111" s="82"/>
      <c r="I111" s="83"/>
      <c r="J111" s="132"/>
      <c r="K111" s="82"/>
      <c r="L111" s="83"/>
      <c r="M111" s="132"/>
      <c r="N111" s="82"/>
      <c r="O111" s="83"/>
      <c r="P111" s="132"/>
      <c r="Q111" s="132"/>
      <c r="R111" s="132"/>
      <c r="S111" s="132"/>
      <c r="T111" s="85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</row>
    <row r="112" customFormat="false" ht="30" hidden="false" customHeight="true" outlineLevel="0" collapsed="false">
      <c r="A112" s="107" t="s">
        <v>40</v>
      </c>
      <c r="B112" s="135" t="s">
        <v>167</v>
      </c>
      <c r="C112" s="136" t="s">
        <v>168</v>
      </c>
      <c r="D112" s="110" t="s">
        <v>42</v>
      </c>
      <c r="E112" s="90"/>
      <c r="F112" s="91"/>
      <c r="G112" s="92" t="n">
        <f aca="false">E112*F112</f>
        <v>0</v>
      </c>
      <c r="H112" s="90"/>
      <c r="I112" s="91"/>
      <c r="J112" s="92" t="n">
        <f aca="false">H112*I112</f>
        <v>0</v>
      </c>
      <c r="K112" s="90" t="n">
        <v>3</v>
      </c>
      <c r="L112" s="91" t="n">
        <v>814</v>
      </c>
      <c r="M112" s="92" t="n">
        <f aca="false">K112*L112</f>
        <v>2442</v>
      </c>
      <c r="N112" s="90" t="n">
        <v>3</v>
      </c>
      <c r="O112" s="91" t="n">
        <v>789.39</v>
      </c>
      <c r="P112" s="92" t="n">
        <v>2368.18</v>
      </c>
      <c r="Q112" s="92" t="n">
        <f aca="false">G112+M112</f>
        <v>2442</v>
      </c>
      <c r="R112" s="92" t="n">
        <f aca="false">J112+P112</f>
        <v>2368.18</v>
      </c>
      <c r="S112" s="92" t="n">
        <f aca="false">Q112-R112</f>
        <v>73.8200000000002</v>
      </c>
      <c r="T112" s="112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customFormat="false" ht="30" hidden="false" customHeight="true" outlineLevel="0" collapsed="false">
      <c r="A113" s="113" t="s">
        <v>40</v>
      </c>
      <c r="B113" s="116" t="s">
        <v>169</v>
      </c>
      <c r="C113" s="136" t="s">
        <v>170</v>
      </c>
      <c r="D113" s="110" t="s">
        <v>42</v>
      </c>
      <c r="E113" s="90"/>
      <c r="F113" s="91"/>
      <c r="G113" s="92" t="n">
        <f aca="false">E113*F113</f>
        <v>0</v>
      </c>
      <c r="H113" s="90"/>
      <c r="I113" s="91"/>
      <c r="J113" s="92" t="n">
        <f aca="false">H113*I113</f>
        <v>0</v>
      </c>
      <c r="K113" s="90" t="n">
        <v>4</v>
      </c>
      <c r="L113" s="91" t="n">
        <v>12524</v>
      </c>
      <c r="M113" s="92" t="n">
        <f aca="false">K113*L113</f>
        <v>50096</v>
      </c>
      <c r="N113" s="90" t="n">
        <v>1</v>
      </c>
      <c r="O113" s="91" t="n">
        <v>51984.26</v>
      </c>
      <c r="P113" s="92" t="n">
        <f aca="false">N113*O113</f>
        <v>51984.26</v>
      </c>
      <c r="Q113" s="92" t="n">
        <f aca="false">G113+M113</f>
        <v>50096</v>
      </c>
      <c r="R113" s="92" t="n">
        <f aca="false">J113+P113</f>
        <v>51984.26</v>
      </c>
      <c r="S113" s="92" t="n">
        <f aca="false">Q113-R113</f>
        <v>-1888.26</v>
      </c>
      <c r="T113" s="112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customFormat="false" ht="30" hidden="false" customHeight="true" outlineLevel="0" collapsed="false">
      <c r="A114" s="113" t="s">
        <v>40</v>
      </c>
      <c r="B114" s="114" t="s">
        <v>171</v>
      </c>
      <c r="C114" s="137" t="s">
        <v>172</v>
      </c>
      <c r="D114" s="110" t="s">
        <v>42</v>
      </c>
      <c r="E114" s="90"/>
      <c r="F114" s="91"/>
      <c r="G114" s="92" t="n">
        <f aca="false">E114*F114</f>
        <v>0</v>
      </c>
      <c r="H114" s="90"/>
      <c r="I114" s="91"/>
      <c r="J114" s="92" t="n">
        <f aca="false">H114*I114</f>
        <v>0</v>
      </c>
      <c r="K114" s="90" t="n">
        <v>3</v>
      </c>
      <c r="L114" s="91" t="n">
        <v>33480</v>
      </c>
      <c r="M114" s="92" t="n">
        <f aca="false">K114*L114</f>
        <v>100440</v>
      </c>
      <c r="N114" s="90" t="n">
        <v>2</v>
      </c>
      <c r="O114" s="91" t="n">
        <v>55000</v>
      </c>
      <c r="P114" s="92" t="n">
        <f aca="false">N114*O114</f>
        <v>110000</v>
      </c>
      <c r="Q114" s="92" t="n">
        <f aca="false">G114+M114</f>
        <v>100440</v>
      </c>
      <c r="R114" s="92" t="n">
        <f aca="false">J114+P114</f>
        <v>110000</v>
      </c>
      <c r="S114" s="92" t="n">
        <f aca="false">Q114-R114</f>
        <v>-9560</v>
      </c>
      <c r="T114" s="112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customFormat="false" ht="45.75" hidden="false" customHeight="true" outlineLevel="0" collapsed="false">
      <c r="A115" s="115" t="s">
        <v>40</v>
      </c>
      <c r="B115" s="114" t="s">
        <v>173</v>
      </c>
      <c r="C115" s="138" t="s">
        <v>174</v>
      </c>
      <c r="D115" s="118" t="s">
        <v>42</v>
      </c>
      <c r="E115" s="119"/>
      <c r="F115" s="120"/>
      <c r="G115" s="121" t="n">
        <f aca="false">E115*F115</f>
        <v>0</v>
      </c>
      <c r="H115" s="119"/>
      <c r="I115" s="120"/>
      <c r="J115" s="121" t="n">
        <f aca="false">H115*I115</f>
        <v>0</v>
      </c>
      <c r="K115" s="119" t="n">
        <v>5</v>
      </c>
      <c r="L115" s="120" t="n">
        <v>15000</v>
      </c>
      <c r="M115" s="121" t="n">
        <f aca="false">K115*L115</f>
        <v>75000</v>
      </c>
      <c r="N115" s="119" t="n">
        <v>5</v>
      </c>
      <c r="O115" s="120" t="n">
        <v>17700</v>
      </c>
      <c r="P115" s="121" t="n">
        <f aca="false">N115*O115</f>
        <v>88500</v>
      </c>
      <c r="Q115" s="92" t="n">
        <f aca="false">G115+M115</f>
        <v>75000</v>
      </c>
      <c r="R115" s="92" t="n">
        <f aca="false">J115+P115</f>
        <v>88500</v>
      </c>
      <c r="S115" s="92" t="n">
        <f aca="false">Q115-R115</f>
        <v>-13500</v>
      </c>
      <c r="T115" s="122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customFormat="false" ht="30" hidden="false" customHeight="true" outlineLevel="0" collapsed="false">
      <c r="A116" s="124" t="s">
        <v>175</v>
      </c>
      <c r="B116" s="125"/>
      <c r="C116" s="126"/>
      <c r="D116" s="127"/>
      <c r="E116" s="128"/>
      <c r="F116" s="129"/>
      <c r="G116" s="130" t="n">
        <f aca="false">SUM(G112:G115)</f>
        <v>0</v>
      </c>
      <c r="H116" s="128"/>
      <c r="I116" s="129"/>
      <c r="J116" s="130" t="n">
        <f aca="false">SUM(J112:J115)</f>
        <v>0</v>
      </c>
      <c r="K116" s="128"/>
      <c r="L116" s="129"/>
      <c r="M116" s="130" t="n">
        <f aca="false">SUM(M112:M115)</f>
        <v>227978</v>
      </c>
      <c r="N116" s="128"/>
      <c r="O116" s="129"/>
      <c r="P116" s="130" t="n">
        <f aca="false">SUM(P112:P115)</f>
        <v>252852.44</v>
      </c>
      <c r="Q116" s="130" t="n">
        <f aca="false">SUM(Q112:Q115)</f>
        <v>227978</v>
      </c>
      <c r="R116" s="130" t="n">
        <f aca="false">SUM(R112:R115)</f>
        <v>252852.44</v>
      </c>
      <c r="S116" s="130" t="n">
        <f aca="false">SUM(S112:S115)</f>
        <v>-24874.44</v>
      </c>
      <c r="T116" s="131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</row>
    <row r="117" customFormat="false" ht="30" hidden="false" customHeight="true" outlineLevel="0" collapsed="false">
      <c r="A117" s="79" t="s">
        <v>29</v>
      </c>
      <c r="B117" s="80" t="s">
        <v>176</v>
      </c>
      <c r="C117" s="79" t="s">
        <v>177</v>
      </c>
      <c r="D117" s="81"/>
      <c r="E117" s="82"/>
      <c r="F117" s="83"/>
      <c r="G117" s="132"/>
      <c r="H117" s="82"/>
      <c r="I117" s="83"/>
      <c r="J117" s="132"/>
      <c r="K117" s="82"/>
      <c r="L117" s="83"/>
      <c r="M117" s="132"/>
      <c r="N117" s="82"/>
      <c r="O117" s="83"/>
      <c r="P117" s="132"/>
      <c r="Q117" s="132"/>
      <c r="R117" s="132"/>
      <c r="S117" s="132"/>
      <c r="T117" s="85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</row>
    <row r="118" customFormat="false" ht="30" hidden="false" customHeight="true" outlineLevel="0" collapsed="false">
      <c r="A118" s="107" t="s">
        <v>40</v>
      </c>
      <c r="B118" s="135" t="s">
        <v>178</v>
      </c>
      <c r="C118" s="139" t="s">
        <v>179</v>
      </c>
      <c r="D118" s="110" t="s">
        <v>42</v>
      </c>
      <c r="E118" s="90"/>
      <c r="F118" s="91"/>
      <c r="G118" s="92" t="n">
        <f aca="false">E118*F118</f>
        <v>0</v>
      </c>
      <c r="H118" s="90"/>
      <c r="I118" s="91"/>
      <c r="J118" s="92" t="n">
        <f aca="false">H118*I118</f>
        <v>0</v>
      </c>
      <c r="K118" s="90"/>
      <c r="L118" s="91"/>
      <c r="M118" s="92" t="n">
        <f aca="false">K118*L118</f>
        <v>0</v>
      </c>
      <c r="N118" s="90"/>
      <c r="O118" s="91"/>
      <c r="P118" s="92" t="n">
        <f aca="false">N118*O118</f>
        <v>0</v>
      </c>
      <c r="Q118" s="92" t="n">
        <f aca="false">G118+M118</f>
        <v>0</v>
      </c>
      <c r="R118" s="92" t="n">
        <f aca="false">J118+P118</f>
        <v>0</v>
      </c>
      <c r="S118" s="92" t="n">
        <f aca="false">Q118-R118</f>
        <v>0</v>
      </c>
      <c r="T118" s="112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customFormat="false" ht="30" hidden="false" customHeight="true" outlineLevel="0" collapsed="false">
      <c r="A119" s="113" t="s">
        <v>40</v>
      </c>
      <c r="B119" s="114" t="s">
        <v>180</v>
      </c>
      <c r="C119" s="139" t="s">
        <v>181</v>
      </c>
      <c r="D119" s="110" t="s">
        <v>42</v>
      </c>
      <c r="E119" s="90"/>
      <c r="F119" s="91"/>
      <c r="G119" s="92" t="n">
        <f aca="false">E119*F119</f>
        <v>0</v>
      </c>
      <c r="H119" s="90"/>
      <c r="I119" s="91"/>
      <c r="J119" s="92" t="n">
        <f aca="false">H119*I119</f>
        <v>0</v>
      </c>
      <c r="K119" s="90"/>
      <c r="L119" s="91"/>
      <c r="M119" s="92" t="n">
        <f aca="false">K119*L119</f>
        <v>0</v>
      </c>
      <c r="N119" s="90"/>
      <c r="O119" s="91"/>
      <c r="P119" s="92" t="n">
        <f aca="false">N119*O119</f>
        <v>0</v>
      </c>
      <c r="Q119" s="92" t="n">
        <f aca="false">G119+M119</f>
        <v>0</v>
      </c>
      <c r="R119" s="92" t="n">
        <f aca="false">J119+P119</f>
        <v>0</v>
      </c>
      <c r="S119" s="92" t="n">
        <f aca="false">Q119-R119</f>
        <v>0</v>
      </c>
      <c r="T119" s="112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customFormat="false" ht="30" hidden="false" customHeight="true" outlineLevel="0" collapsed="false">
      <c r="A120" s="115" t="s">
        <v>40</v>
      </c>
      <c r="B120" s="116" t="s">
        <v>182</v>
      </c>
      <c r="C120" s="140" t="s">
        <v>183</v>
      </c>
      <c r="D120" s="118" t="s">
        <v>42</v>
      </c>
      <c r="E120" s="119"/>
      <c r="F120" s="120"/>
      <c r="G120" s="121" t="n">
        <f aca="false">E120*F120</f>
        <v>0</v>
      </c>
      <c r="H120" s="119"/>
      <c r="I120" s="120"/>
      <c r="J120" s="121" t="n">
        <f aca="false">H120*I120</f>
        <v>0</v>
      </c>
      <c r="K120" s="119"/>
      <c r="L120" s="120"/>
      <c r="M120" s="121" t="n">
        <f aca="false">K120*L120</f>
        <v>0</v>
      </c>
      <c r="N120" s="119"/>
      <c r="O120" s="120"/>
      <c r="P120" s="121" t="n">
        <f aca="false">N120*O120</f>
        <v>0</v>
      </c>
      <c r="Q120" s="92" t="n">
        <f aca="false">G120+M120</f>
        <v>0</v>
      </c>
      <c r="R120" s="92" t="n">
        <f aca="false">J120+P120</f>
        <v>0</v>
      </c>
      <c r="S120" s="92" t="n">
        <f aca="false">Q120-R120</f>
        <v>0</v>
      </c>
      <c r="T120" s="122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customFormat="false" ht="30" hidden="false" customHeight="true" outlineLevel="0" collapsed="false">
      <c r="A121" s="124" t="s">
        <v>184</v>
      </c>
      <c r="B121" s="125"/>
      <c r="C121" s="126"/>
      <c r="D121" s="127"/>
      <c r="E121" s="128"/>
      <c r="F121" s="129"/>
      <c r="G121" s="130" t="n">
        <f aca="false">SUM(G118:G120)</f>
        <v>0</v>
      </c>
      <c r="H121" s="128"/>
      <c r="I121" s="129"/>
      <c r="J121" s="130" t="n">
        <f aca="false">SUM(J118:J120)</f>
        <v>0</v>
      </c>
      <c r="K121" s="128"/>
      <c r="L121" s="129"/>
      <c r="M121" s="130" t="n">
        <f aca="false">SUM(M118:M120)</f>
        <v>0</v>
      </c>
      <c r="N121" s="128"/>
      <c r="O121" s="129"/>
      <c r="P121" s="130" t="n">
        <f aca="false">SUM(P118:P120)</f>
        <v>0</v>
      </c>
      <c r="Q121" s="130" t="n">
        <f aca="false">SUM(Q118:Q120)</f>
        <v>0</v>
      </c>
      <c r="R121" s="130" t="n">
        <f aca="false">SUM(R118:R120)</f>
        <v>0</v>
      </c>
      <c r="S121" s="130" t="n">
        <f aca="false">SUM(S118:S120)</f>
        <v>0</v>
      </c>
      <c r="T121" s="131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</row>
    <row r="122" customFormat="false" ht="30" hidden="false" customHeight="true" outlineLevel="0" collapsed="false">
      <c r="A122" s="79" t="s">
        <v>29</v>
      </c>
      <c r="B122" s="80" t="s">
        <v>185</v>
      </c>
      <c r="C122" s="79" t="s">
        <v>186</v>
      </c>
      <c r="D122" s="81"/>
      <c r="E122" s="82"/>
      <c r="F122" s="83"/>
      <c r="G122" s="132"/>
      <c r="H122" s="82"/>
      <c r="I122" s="83"/>
      <c r="J122" s="132"/>
      <c r="K122" s="82"/>
      <c r="L122" s="83"/>
      <c r="M122" s="132"/>
      <c r="N122" s="82"/>
      <c r="O122" s="83"/>
      <c r="P122" s="132"/>
      <c r="Q122" s="132"/>
      <c r="R122" s="132"/>
      <c r="S122" s="132"/>
      <c r="T122" s="85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</row>
    <row r="123" customFormat="false" ht="30" hidden="false" customHeight="true" outlineLevel="0" collapsed="false">
      <c r="A123" s="107" t="s">
        <v>40</v>
      </c>
      <c r="B123" s="135" t="s">
        <v>187</v>
      </c>
      <c r="C123" s="139" t="s">
        <v>188</v>
      </c>
      <c r="D123" s="110" t="s">
        <v>189</v>
      </c>
      <c r="E123" s="90"/>
      <c r="F123" s="91"/>
      <c r="G123" s="92" t="n">
        <f aca="false">E123*F123</f>
        <v>0</v>
      </c>
      <c r="H123" s="90"/>
      <c r="I123" s="91"/>
      <c r="J123" s="92" t="n">
        <f aca="false">H123*I123</f>
        <v>0</v>
      </c>
      <c r="K123" s="90" t="n">
        <v>15</v>
      </c>
      <c r="L123" s="91" t="n">
        <v>85</v>
      </c>
      <c r="M123" s="92" t="n">
        <f aca="false">K123*L123</f>
        <v>1275</v>
      </c>
      <c r="N123" s="90" t="n">
        <v>25</v>
      </c>
      <c r="O123" s="91" t="n">
        <v>91.01</v>
      </c>
      <c r="P123" s="92" t="n">
        <v>2275.2</v>
      </c>
      <c r="Q123" s="92" t="n">
        <f aca="false">G123+M123</f>
        <v>1275</v>
      </c>
      <c r="R123" s="92" t="n">
        <f aca="false">J123+P123</f>
        <v>2275.2</v>
      </c>
      <c r="S123" s="92" t="n">
        <f aca="false">Q123-R123</f>
        <v>-1000.2</v>
      </c>
      <c r="T123" s="112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customFormat="false" ht="30" hidden="false" customHeight="true" outlineLevel="0" collapsed="false">
      <c r="A124" s="113" t="s">
        <v>40</v>
      </c>
      <c r="B124" s="114" t="s">
        <v>190</v>
      </c>
      <c r="C124" s="139" t="s">
        <v>191</v>
      </c>
      <c r="D124" s="110" t="s">
        <v>189</v>
      </c>
      <c r="E124" s="90"/>
      <c r="F124" s="91"/>
      <c r="G124" s="92" t="n">
        <f aca="false">E124*F124</f>
        <v>0</v>
      </c>
      <c r="H124" s="90"/>
      <c r="I124" s="91"/>
      <c r="J124" s="92" t="n">
        <f aca="false">H124*I124</f>
        <v>0</v>
      </c>
      <c r="K124" s="90"/>
      <c r="L124" s="91"/>
      <c r="M124" s="92" t="n">
        <f aca="false">K124*L124</f>
        <v>0</v>
      </c>
      <c r="N124" s="90"/>
      <c r="O124" s="91"/>
      <c r="P124" s="92" t="n">
        <f aca="false">N124*O124</f>
        <v>0</v>
      </c>
      <c r="Q124" s="92" t="n">
        <f aca="false">G124+M124</f>
        <v>0</v>
      </c>
      <c r="R124" s="92" t="n">
        <f aca="false">J124+P124</f>
        <v>0</v>
      </c>
      <c r="S124" s="92" t="n">
        <f aca="false">Q124-R124</f>
        <v>0</v>
      </c>
      <c r="T124" s="112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customFormat="false" ht="30" hidden="false" customHeight="true" outlineLevel="0" collapsed="false">
      <c r="A125" s="115" t="s">
        <v>40</v>
      </c>
      <c r="B125" s="116" t="s">
        <v>192</v>
      </c>
      <c r="C125" s="140" t="s">
        <v>191</v>
      </c>
      <c r="D125" s="118" t="s">
        <v>189</v>
      </c>
      <c r="E125" s="119"/>
      <c r="F125" s="120"/>
      <c r="G125" s="121" t="n">
        <f aca="false">E125*F125</f>
        <v>0</v>
      </c>
      <c r="H125" s="119"/>
      <c r="I125" s="120"/>
      <c r="J125" s="121" t="n">
        <f aca="false">H125*I125</f>
        <v>0</v>
      </c>
      <c r="K125" s="119"/>
      <c r="L125" s="120"/>
      <c r="M125" s="121" t="n">
        <f aca="false">K125*L125</f>
        <v>0</v>
      </c>
      <c r="N125" s="119"/>
      <c r="O125" s="120"/>
      <c r="P125" s="121" t="n">
        <f aca="false">N125*O125</f>
        <v>0</v>
      </c>
      <c r="Q125" s="92" t="n">
        <f aca="false">G125+M125</f>
        <v>0</v>
      </c>
      <c r="R125" s="92" t="n">
        <f aca="false">J125+P125</f>
        <v>0</v>
      </c>
      <c r="S125" s="92" t="n">
        <f aca="false">Q125-R125</f>
        <v>0</v>
      </c>
      <c r="T125" s="122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</row>
    <row r="126" customFormat="false" ht="30" hidden="false" customHeight="true" outlineLevel="0" collapsed="false">
      <c r="A126" s="124" t="s">
        <v>193</v>
      </c>
      <c r="B126" s="125"/>
      <c r="C126" s="126"/>
      <c r="D126" s="127"/>
      <c r="E126" s="128"/>
      <c r="F126" s="129"/>
      <c r="G126" s="130" t="n">
        <f aca="false">SUM(G123:G125)</f>
        <v>0</v>
      </c>
      <c r="H126" s="128"/>
      <c r="I126" s="129"/>
      <c r="J126" s="130" t="n">
        <f aca="false">SUM(J123:J125)</f>
        <v>0</v>
      </c>
      <c r="K126" s="128"/>
      <c r="L126" s="129"/>
      <c r="M126" s="130" t="n">
        <f aca="false">SUM(M123:M125)</f>
        <v>1275</v>
      </c>
      <c r="N126" s="128"/>
      <c r="O126" s="129"/>
      <c r="P126" s="130" t="n">
        <f aca="false">SUM(P123:P125)</f>
        <v>2275.2</v>
      </c>
      <c r="Q126" s="130" t="n">
        <f aca="false">SUM(Q123:Q125)</f>
        <v>1275</v>
      </c>
      <c r="R126" s="130" t="n">
        <f aca="false">SUM(R123:R125)</f>
        <v>2275.2</v>
      </c>
      <c r="S126" s="130" t="n">
        <f aca="false">SUM(S123:S125)</f>
        <v>-1000.2</v>
      </c>
      <c r="T126" s="131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</row>
    <row r="127" customFormat="false" ht="42" hidden="false" customHeight="true" outlineLevel="0" collapsed="false">
      <c r="A127" s="79" t="s">
        <v>29</v>
      </c>
      <c r="B127" s="80" t="s">
        <v>194</v>
      </c>
      <c r="C127" s="79" t="s">
        <v>195</v>
      </c>
      <c r="D127" s="81"/>
      <c r="E127" s="82"/>
      <c r="F127" s="83"/>
      <c r="G127" s="132"/>
      <c r="H127" s="82"/>
      <c r="I127" s="83"/>
      <c r="J127" s="132"/>
      <c r="K127" s="82"/>
      <c r="L127" s="83"/>
      <c r="M127" s="132"/>
      <c r="N127" s="82"/>
      <c r="O127" s="83"/>
      <c r="P127" s="132"/>
      <c r="Q127" s="132"/>
      <c r="R127" s="132"/>
      <c r="S127" s="132"/>
      <c r="T127" s="85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</row>
    <row r="128" customFormat="false" ht="30" hidden="false" customHeight="true" outlineLevel="0" collapsed="false">
      <c r="A128" s="107" t="s">
        <v>40</v>
      </c>
      <c r="B128" s="135" t="s">
        <v>196</v>
      </c>
      <c r="C128" s="139" t="s">
        <v>197</v>
      </c>
      <c r="D128" s="110" t="s">
        <v>42</v>
      </c>
      <c r="E128" s="90"/>
      <c r="F128" s="91"/>
      <c r="G128" s="92" t="n">
        <f aca="false">E128*F128</f>
        <v>0</v>
      </c>
      <c r="H128" s="90"/>
      <c r="I128" s="91"/>
      <c r="J128" s="92" t="n">
        <f aca="false">H128*I128</f>
        <v>0</v>
      </c>
      <c r="K128" s="90" t="n">
        <v>4</v>
      </c>
      <c r="L128" s="91" t="n">
        <v>2109</v>
      </c>
      <c r="M128" s="92" t="n">
        <f aca="false">K128*L128</f>
        <v>8436</v>
      </c>
      <c r="N128" s="90" t="n">
        <v>3</v>
      </c>
      <c r="O128" s="91" t="n">
        <v>2056.93</v>
      </c>
      <c r="P128" s="92" t="n">
        <v>6170.78</v>
      </c>
      <c r="Q128" s="92" t="n">
        <f aca="false">G128+M128</f>
        <v>8436</v>
      </c>
      <c r="R128" s="92" t="n">
        <f aca="false">J128+P128</f>
        <v>6170.78</v>
      </c>
      <c r="S128" s="92" t="n">
        <f aca="false">Q128-R128</f>
        <v>2265.22</v>
      </c>
      <c r="T128" s="112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customFormat="false" ht="30" hidden="false" customHeight="true" outlineLevel="0" collapsed="false">
      <c r="A129" s="113" t="s">
        <v>40</v>
      </c>
      <c r="B129" s="114" t="s">
        <v>198</v>
      </c>
      <c r="C129" s="139" t="s">
        <v>199</v>
      </c>
      <c r="D129" s="110" t="s">
        <v>42</v>
      </c>
      <c r="E129" s="90"/>
      <c r="F129" s="91"/>
      <c r="G129" s="92" t="n">
        <f aca="false">E129*F129</f>
        <v>0</v>
      </c>
      <c r="H129" s="90"/>
      <c r="I129" s="91"/>
      <c r="J129" s="92" t="n">
        <f aca="false">H129*I129</f>
        <v>0</v>
      </c>
      <c r="K129" s="90" t="n">
        <v>5</v>
      </c>
      <c r="L129" s="91" t="n">
        <v>100</v>
      </c>
      <c r="M129" s="92" t="n">
        <f aca="false">K129*L129</f>
        <v>500</v>
      </c>
      <c r="N129" s="90" t="n">
        <v>5</v>
      </c>
      <c r="O129" s="91" t="n">
        <v>280</v>
      </c>
      <c r="P129" s="92" t="n">
        <f aca="false">N129*O129</f>
        <v>1400</v>
      </c>
      <c r="Q129" s="92" t="n">
        <f aca="false">G129+M129</f>
        <v>500</v>
      </c>
      <c r="R129" s="92" t="n">
        <f aca="false">J129+P129</f>
        <v>1400</v>
      </c>
      <c r="S129" s="92" t="n">
        <f aca="false">Q129-R129</f>
        <v>-900</v>
      </c>
      <c r="T129" s="112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customFormat="false" ht="30" hidden="false" customHeight="true" outlineLevel="0" collapsed="false">
      <c r="A130" s="115" t="s">
        <v>40</v>
      </c>
      <c r="B130" s="116" t="s">
        <v>200</v>
      </c>
      <c r="C130" s="140" t="s">
        <v>201</v>
      </c>
      <c r="D130" s="118" t="s">
        <v>42</v>
      </c>
      <c r="E130" s="119"/>
      <c r="F130" s="120"/>
      <c r="G130" s="121" t="n">
        <f aca="false">E130*F130</f>
        <v>0</v>
      </c>
      <c r="H130" s="119"/>
      <c r="I130" s="120"/>
      <c r="J130" s="121" t="n">
        <f aca="false">H130*I130</f>
        <v>0</v>
      </c>
      <c r="K130" s="119"/>
      <c r="L130" s="120"/>
      <c r="M130" s="121" t="n">
        <f aca="false">K130*L130</f>
        <v>0</v>
      </c>
      <c r="N130" s="119"/>
      <c r="O130" s="120"/>
      <c r="P130" s="121" t="n">
        <f aca="false">N130*O130</f>
        <v>0</v>
      </c>
      <c r="Q130" s="92" t="n">
        <f aca="false">G130+M130</f>
        <v>0</v>
      </c>
      <c r="R130" s="92" t="n">
        <f aca="false">J130+P130</f>
        <v>0</v>
      </c>
      <c r="S130" s="92" t="n">
        <f aca="false">Q130-R130</f>
        <v>0</v>
      </c>
      <c r="T130" s="122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</row>
    <row r="131" customFormat="false" ht="30" hidden="false" customHeight="true" outlineLevel="0" collapsed="false">
      <c r="A131" s="124" t="s">
        <v>202</v>
      </c>
      <c r="B131" s="125"/>
      <c r="C131" s="126"/>
      <c r="D131" s="127"/>
      <c r="E131" s="128"/>
      <c r="F131" s="129"/>
      <c r="G131" s="130" t="n">
        <f aca="false">SUM(G128:G130)</f>
        <v>0</v>
      </c>
      <c r="H131" s="128"/>
      <c r="I131" s="129"/>
      <c r="J131" s="130" t="n">
        <f aca="false">SUM(J128:J130)</f>
        <v>0</v>
      </c>
      <c r="K131" s="128"/>
      <c r="L131" s="129"/>
      <c r="M131" s="130" t="n">
        <f aca="false">SUM(M128:M130)</f>
        <v>8936</v>
      </c>
      <c r="N131" s="128"/>
      <c r="O131" s="129"/>
      <c r="P131" s="130" t="n">
        <f aca="false">SUM(P128:P130)</f>
        <v>7570.78</v>
      </c>
      <c r="Q131" s="130" t="n">
        <f aca="false">SUM(Q128:Q130)</f>
        <v>8936</v>
      </c>
      <c r="R131" s="130" t="n">
        <f aca="false">SUM(R128:R130)</f>
        <v>7570.78</v>
      </c>
      <c r="S131" s="130" t="n">
        <f aca="false">SUM(S128:S130)</f>
        <v>1365.22</v>
      </c>
      <c r="T131" s="131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</row>
    <row r="132" customFormat="false" ht="30" hidden="false" customHeight="true" outlineLevel="0" collapsed="false">
      <c r="A132" s="79" t="s">
        <v>29</v>
      </c>
      <c r="B132" s="80" t="s">
        <v>203</v>
      </c>
      <c r="C132" s="79" t="s">
        <v>204</v>
      </c>
      <c r="D132" s="81"/>
      <c r="E132" s="82"/>
      <c r="F132" s="83"/>
      <c r="G132" s="132"/>
      <c r="H132" s="82"/>
      <c r="I132" s="83"/>
      <c r="J132" s="132"/>
      <c r="K132" s="82"/>
      <c r="L132" s="83"/>
      <c r="M132" s="132"/>
      <c r="N132" s="82"/>
      <c r="O132" s="83"/>
      <c r="P132" s="132"/>
      <c r="Q132" s="132"/>
      <c r="R132" s="132"/>
      <c r="S132" s="132"/>
      <c r="T132" s="85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</row>
    <row r="133" customFormat="false" ht="30" hidden="false" customHeight="true" outlineLevel="0" collapsed="false">
      <c r="A133" s="107" t="s">
        <v>40</v>
      </c>
      <c r="B133" s="135" t="s">
        <v>205</v>
      </c>
      <c r="C133" s="136" t="s">
        <v>206</v>
      </c>
      <c r="D133" s="110"/>
      <c r="E133" s="90"/>
      <c r="F133" s="91"/>
      <c r="G133" s="92" t="n">
        <f aca="false">E133*F133</f>
        <v>0</v>
      </c>
      <c r="H133" s="90"/>
      <c r="I133" s="91"/>
      <c r="J133" s="92" t="n">
        <f aca="false">H133*I133</f>
        <v>0</v>
      </c>
      <c r="K133" s="90"/>
      <c r="L133" s="91"/>
      <c r="M133" s="92" t="n">
        <f aca="false">K133*L133</f>
        <v>0</v>
      </c>
      <c r="N133" s="90"/>
      <c r="O133" s="91"/>
      <c r="P133" s="92" t="n">
        <f aca="false">N133*O133</f>
        <v>0</v>
      </c>
      <c r="Q133" s="92" t="n">
        <f aca="false">G133+M133</f>
        <v>0</v>
      </c>
      <c r="R133" s="92" t="n">
        <f aca="false">J133+P133</f>
        <v>0</v>
      </c>
      <c r="S133" s="92" t="n">
        <f aca="false">Q133-R133</f>
        <v>0</v>
      </c>
      <c r="T133" s="112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customFormat="false" ht="30" hidden="false" customHeight="true" outlineLevel="0" collapsed="false">
      <c r="A134" s="107" t="s">
        <v>40</v>
      </c>
      <c r="B134" s="108" t="s">
        <v>207</v>
      </c>
      <c r="C134" s="136" t="s">
        <v>208</v>
      </c>
      <c r="D134" s="110"/>
      <c r="E134" s="90"/>
      <c r="F134" s="91"/>
      <c r="G134" s="92" t="n">
        <f aca="false">E134*F134</f>
        <v>0</v>
      </c>
      <c r="H134" s="90"/>
      <c r="I134" s="91"/>
      <c r="J134" s="92" t="n">
        <f aca="false">H134*I134</f>
        <v>0</v>
      </c>
      <c r="K134" s="90"/>
      <c r="L134" s="91"/>
      <c r="M134" s="92" t="n">
        <f aca="false">K134*L134</f>
        <v>0</v>
      </c>
      <c r="N134" s="90"/>
      <c r="O134" s="91"/>
      <c r="P134" s="92" t="n">
        <f aca="false">N134*O134</f>
        <v>0</v>
      </c>
      <c r="Q134" s="92" t="n">
        <f aca="false">G134+M134</f>
        <v>0</v>
      </c>
      <c r="R134" s="92" t="n">
        <f aca="false">J134+P134</f>
        <v>0</v>
      </c>
      <c r="S134" s="92" t="n">
        <f aca="false">Q134-R134</f>
        <v>0</v>
      </c>
      <c r="T134" s="112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</row>
    <row r="135" customFormat="false" ht="30" hidden="false" customHeight="true" outlineLevel="0" collapsed="false">
      <c r="A135" s="113" t="s">
        <v>40</v>
      </c>
      <c r="B135" s="114" t="s">
        <v>209</v>
      </c>
      <c r="C135" s="136" t="s">
        <v>210</v>
      </c>
      <c r="D135" s="110"/>
      <c r="E135" s="90"/>
      <c r="F135" s="91"/>
      <c r="G135" s="92" t="n">
        <f aca="false">E135*F135</f>
        <v>0</v>
      </c>
      <c r="H135" s="90"/>
      <c r="I135" s="91"/>
      <c r="J135" s="92" t="n">
        <f aca="false">H135*I135</f>
        <v>0</v>
      </c>
      <c r="K135" s="90"/>
      <c r="L135" s="91"/>
      <c r="M135" s="92" t="n">
        <f aca="false">K135*L135</f>
        <v>0</v>
      </c>
      <c r="N135" s="90"/>
      <c r="O135" s="91"/>
      <c r="P135" s="92" t="n">
        <f aca="false">N135*O135</f>
        <v>0</v>
      </c>
      <c r="Q135" s="92" t="n">
        <f aca="false">G135+M135</f>
        <v>0</v>
      </c>
      <c r="R135" s="92" t="n">
        <f aca="false">J135+P135</f>
        <v>0</v>
      </c>
      <c r="S135" s="92" t="n">
        <f aca="false">Q135-R135</f>
        <v>0</v>
      </c>
      <c r="T135" s="112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</row>
    <row r="136" customFormat="false" ht="30" hidden="false" customHeight="true" outlineLevel="0" collapsed="false">
      <c r="A136" s="124" t="s">
        <v>211</v>
      </c>
      <c r="B136" s="141"/>
      <c r="C136" s="126"/>
      <c r="D136" s="127"/>
      <c r="E136" s="128"/>
      <c r="F136" s="129"/>
      <c r="G136" s="130" t="n">
        <f aca="false">SUM(G133:G135)</f>
        <v>0</v>
      </c>
      <c r="H136" s="128"/>
      <c r="I136" s="129"/>
      <c r="J136" s="130" t="n">
        <f aca="false">SUM(J133:J135)</f>
        <v>0</v>
      </c>
      <c r="K136" s="128"/>
      <c r="L136" s="129"/>
      <c r="M136" s="130" t="n">
        <f aca="false">SUM(M133:M135)</f>
        <v>0</v>
      </c>
      <c r="N136" s="128"/>
      <c r="O136" s="129"/>
      <c r="P136" s="130" t="n">
        <f aca="false">SUM(P133:P135)</f>
        <v>0</v>
      </c>
      <c r="Q136" s="130" t="n">
        <f aca="false">SUM(Q133:Q135)</f>
        <v>0</v>
      </c>
      <c r="R136" s="130" t="n">
        <f aca="false">SUM(R133:R135)</f>
        <v>0</v>
      </c>
      <c r="S136" s="130" t="n">
        <f aca="false">SUM(S133:S135)</f>
        <v>0</v>
      </c>
      <c r="T136" s="131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</row>
    <row r="137" customFormat="false" ht="30" hidden="false" customHeight="true" outlineLevel="0" collapsed="false">
      <c r="A137" s="79" t="s">
        <v>29</v>
      </c>
      <c r="B137" s="142" t="s">
        <v>212</v>
      </c>
      <c r="C137" s="143" t="s">
        <v>213</v>
      </c>
      <c r="D137" s="81"/>
      <c r="E137" s="82"/>
      <c r="F137" s="83"/>
      <c r="G137" s="132"/>
      <c r="H137" s="82"/>
      <c r="I137" s="83"/>
      <c r="J137" s="132"/>
      <c r="K137" s="82"/>
      <c r="L137" s="83"/>
      <c r="M137" s="132"/>
      <c r="N137" s="82"/>
      <c r="O137" s="83"/>
      <c r="P137" s="132"/>
      <c r="Q137" s="132"/>
      <c r="R137" s="132"/>
      <c r="S137" s="132"/>
      <c r="T137" s="85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</row>
    <row r="138" customFormat="false" ht="30" hidden="false" customHeight="true" outlineLevel="0" collapsed="false">
      <c r="A138" s="107" t="s">
        <v>40</v>
      </c>
      <c r="B138" s="144" t="s">
        <v>214</v>
      </c>
      <c r="C138" s="145" t="s">
        <v>213</v>
      </c>
      <c r="D138" s="146"/>
      <c r="E138" s="147" t="s">
        <v>112</v>
      </c>
      <c r="F138" s="147"/>
      <c r="G138" s="147"/>
      <c r="H138" s="147" t="s">
        <v>112</v>
      </c>
      <c r="I138" s="147"/>
      <c r="J138" s="147"/>
      <c r="K138" s="90"/>
      <c r="L138" s="91"/>
      <c r="M138" s="92" t="n">
        <f aca="false">K138*L138</f>
        <v>0</v>
      </c>
      <c r="N138" s="90"/>
      <c r="O138" s="91"/>
      <c r="P138" s="92" t="n">
        <f aca="false">N138*O138</f>
        <v>0</v>
      </c>
      <c r="Q138" s="92" t="n">
        <f aca="false">G138+M138</f>
        <v>0</v>
      </c>
      <c r="R138" s="92" t="n">
        <f aca="false">J138+P138</f>
        <v>0</v>
      </c>
      <c r="S138" s="92" t="n">
        <f aca="false">Q138-R138</f>
        <v>0</v>
      </c>
      <c r="T138" s="112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</row>
    <row r="139" customFormat="false" ht="30" hidden="false" customHeight="true" outlineLevel="0" collapsed="false">
      <c r="A139" s="113" t="s">
        <v>40</v>
      </c>
      <c r="B139" s="148" t="s">
        <v>215</v>
      </c>
      <c r="C139" s="149" t="s">
        <v>213</v>
      </c>
      <c r="D139" s="146"/>
      <c r="E139" s="147"/>
      <c r="F139" s="147"/>
      <c r="G139" s="147"/>
      <c r="H139" s="147"/>
      <c r="I139" s="147"/>
      <c r="J139" s="147"/>
      <c r="K139" s="90"/>
      <c r="L139" s="91"/>
      <c r="M139" s="92" t="n">
        <f aca="false">K139*L139</f>
        <v>0</v>
      </c>
      <c r="N139" s="90"/>
      <c r="O139" s="91"/>
      <c r="P139" s="92" t="n">
        <f aca="false">N139*O139</f>
        <v>0</v>
      </c>
      <c r="Q139" s="92" t="n">
        <f aca="false">G139+M139</f>
        <v>0</v>
      </c>
      <c r="R139" s="92" t="n">
        <f aca="false">J139+P139</f>
        <v>0</v>
      </c>
      <c r="S139" s="92" t="n">
        <f aca="false">Q139-R139</f>
        <v>0</v>
      </c>
      <c r="T139" s="112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customFormat="false" ht="30" hidden="false" customHeight="true" outlineLevel="0" collapsed="false">
      <c r="A140" s="124" t="s">
        <v>216</v>
      </c>
      <c r="B140" s="150"/>
      <c r="C140" s="151"/>
      <c r="D140" s="127"/>
      <c r="E140" s="128"/>
      <c r="F140" s="129"/>
      <c r="G140" s="130" t="n">
        <f aca="false">SUM(G138:G139)</f>
        <v>0</v>
      </c>
      <c r="H140" s="128"/>
      <c r="I140" s="129"/>
      <c r="J140" s="130" t="n">
        <f aca="false">SUM(J138:J139)</f>
        <v>0</v>
      </c>
      <c r="K140" s="128"/>
      <c r="L140" s="129"/>
      <c r="M140" s="130" t="n">
        <f aca="false">SUM(M138:M139)</f>
        <v>0</v>
      </c>
      <c r="N140" s="128"/>
      <c r="O140" s="129"/>
      <c r="P140" s="130" t="n">
        <f aca="false">SUM(P138:P139)</f>
        <v>0</v>
      </c>
      <c r="Q140" s="130" t="n">
        <f aca="false">SUM(Q138:Q139)</f>
        <v>0</v>
      </c>
      <c r="R140" s="130" t="n">
        <f aca="false">SUM(R138:R139)</f>
        <v>0</v>
      </c>
      <c r="S140" s="130" t="n">
        <f aca="false">SUM(S138:S139)</f>
        <v>0</v>
      </c>
      <c r="T140" s="131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</row>
    <row r="141" customFormat="false" ht="30" hidden="false" customHeight="true" outlineLevel="0" collapsed="false">
      <c r="A141" s="79" t="s">
        <v>29</v>
      </c>
      <c r="B141" s="152" t="s">
        <v>217</v>
      </c>
      <c r="C141" s="143" t="s">
        <v>218</v>
      </c>
      <c r="D141" s="81"/>
      <c r="E141" s="82"/>
      <c r="F141" s="83"/>
      <c r="G141" s="132"/>
      <c r="H141" s="82"/>
      <c r="I141" s="83"/>
      <c r="J141" s="132"/>
      <c r="K141" s="82"/>
      <c r="L141" s="83"/>
      <c r="M141" s="132"/>
      <c r="N141" s="82"/>
      <c r="O141" s="83"/>
      <c r="P141" s="132"/>
      <c r="Q141" s="132"/>
      <c r="R141" s="132"/>
      <c r="S141" s="132"/>
      <c r="T141" s="85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</row>
    <row r="142" customFormat="false" ht="41.25" hidden="false" customHeight="true" outlineLevel="0" collapsed="false">
      <c r="A142" s="113" t="s">
        <v>40</v>
      </c>
      <c r="B142" s="153" t="s">
        <v>219</v>
      </c>
      <c r="C142" s="154" t="s">
        <v>218</v>
      </c>
      <c r="D142" s="146" t="s">
        <v>220</v>
      </c>
      <c r="E142" s="155" t="s">
        <v>112</v>
      </c>
      <c r="F142" s="155"/>
      <c r="G142" s="155"/>
      <c r="H142" s="155" t="s">
        <v>112</v>
      </c>
      <c r="I142" s="155"/>
      <c r="J142" s="155"/>
      <c r="K142" s="90" t="n">
        <v>1</v>
      </c>
      <c r="L142" s="91" t="n">
        <v>21000</v>
      </c>
      <c r="M142" s="92" t="n">
        <f aca="false">K142*L142</f>
        <v>21000</v>
      </c>
      <c r="N142" s="90" t="n">
        <v>1</v>
      </c>
      <c r="O142" s="91" t="n">
        <v>29000</v>
      </c>
      <c r="P142" s="92" t="n">
        <f aca="false">N142*O142</f>
        <v>29000</v>
      </c>
      <c r="Q142" s="92" t="n">
        <f aca="false">G142+M142</f>
        <v>21000</v>
      </c>
      <c r="R142" s="92" t="n">
        <f aca="false">J142+P142</f>
        <v>29000</v>
      </c>
      <c r="S142" s="92" t="n">
        <f aca="false">Q142-R142</f>
        <v>-8000</v>
      </c>
      <c r="T142" s="112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</row>
    <row r="143" customFormat="false" ht="30" hidden="false" customHeight="true" outlineLevel="0" collapsed="false">
      <c r="A143" s="124" t="s">
        <v>221</v>
      </c>
      <c r="B143" s="156"/>
      <c r="C143" s="151"/>
      <c r="D143" s="127"/>
      <c r="E143" s="128"/>
      <c r="F143" s="129"/>
      <c r="G143" s="130" t="n">
        <f aca="false">SUM(G142)</f>
        <v>0</v>
      </c>
      <c r="H143" s="128"/>
      <c r="I143" s="129"/>
      <c r="J143" s="130" t="n">
        <f aca="false">SUM(J142)</f>
        <v>0</v>
      </c>
      <c r="K143" s="128"/>
      <c r="L143" s="129"/>
      <c r="M143" s="130" t="n">
        <f aca="false">SUM(M142)</f>
        <v>21000</v>
      </c>
      <c r="N143" s="128"/>
      <c r="O143" s="129"/>
      <c r="P143" s="130" t="n">
        <f aca="false">SUM(P142)</f>
        <v>29000</v>
      </c>
      <c r="Q143" s="130" t="n">
        <f aca="false">SUM(Q142)</f>
        <v>21000</v>
      </c>
      <c r="R143" s="130" t="n">
        <f aca="false">SUM(R142)</f>
        <v>29000</v>
      </c>
      <c r="S143" s="130" t="n">
        <f aca="false">SUM(S142)</f>
        <v>-8000</v>
      </c>
      <c r="T143" s="131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</row>
    <row r="144" customFormat="false" ht="19.5" hidden="false" customHeight="true" outlineLevel="0" collapsed="false">
      <c r="A144" s="157" t="s">
        <v>222</v>
      </c>
      <c r="B144" s="158"/>
      <c r="C144" s="159"/>
      <c r="D144" s="160"/>
      <c r="E144" s="161"/>
      <c r="F144" s="162"/>
      <c r="G144" s="163" t="n">
        <f aca="false">G69+G105+G110+G116+G121+G126+G131+G136+G140+G143</f>
        <v>0</v>
      </c>
      <c r="H144" s="161"/>
      <c r="I144" s="162"/>
      <c r="J144" s="163" t="n">
        <f aca="false">J69+J105+J110+J116+J121+J126+J131+J136+J140+J143</f>
        <v>0</v>
      </c>
      <c r="K144" s="161"/>
      <c r="L144" s="162"/>
      <c r="M144" s="163" t="n">
        <f aca="false">M69+M105+M110+M116+M121+M126+M131+M136+M140+M143</f>
        <v>999511.18</v>
      </c>
      <c r="N144" s="161"/>
      <c r="O144" s="162"/>
      <c r="P144" s="163" t="n">
        <f aca="false">P26+P105+P110+P116+P121+P126+P131+P136+P140+P143</f>
        <v>999351.51719</v>
      </c>
      <c r="Q144" s="163" t="n">
        <f aca="false">Q26+Q105+Q110+Q116+Q121+Q126+Q131+Q136+Q140+Q143</f>
        <v>999511.18</v>
      </c>
      <c r="R144" s="163" t="n">
        <f aca="false">R26+R105+R110+R116+R121+R126+R131+R136+R140+R143</f>
        <v>999351.51719</v>
      </c>
      <c r="S144" s="163" t="n">
        <f aca="false">S26+S105+S110+S116+S121+S126+S131+S136+S140+S143</f>
        <v>159.662810000002</v>
      </c>
      <c r="T144" s="164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</row>
    <row r="145" customFormat="false" ht="15.75" hidden="false" customHeight="true" outlineLevel="0" collapsed="false">
      <c r="A145" s="166"/>
      <c r="B145" s="166"/>
      <c r="C145" s="166"/>
      <c r="D145" s="167"/>
      <c r="E145" s="168"/>
      <c r="F145" s="169"/>
      <c r="G145" s="170"/>
      <c r="H145" s="168"/>
      <c r="I145" s="169"/>
      <c r="J145" s="170"/>
      <c r="K145" s="168"/>
      <c r="L145" s="169"/>
      <c r="M145" s="170"/>
      <c r="N145" s="168"/>
      <c r="O145" s="169"/>
      <c r="P145" s="170"/>
      <c r="Q145" s="170"/>
      <c r="R145" s="170"/>
      <c r="S145" s="170"/>
      <c r="T145" s="17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customFormat="false" ht="19.5" hidden="false" customHeight="true" outlineLevel="0" collapsed="false">
      <c r="A146" s="172" t="s">
        <v>223</v>
      </c>
      <c r="B146" s="172"/>
      <c r="C146" s="172"/>
      <c r="D146" s="173"/>
      <c r="E146" s="174"/>
      <c r="F146" s="175"/>
      <c r="G146" s="176" t="n">
        <f aca="false">G22-G144</f>
        <v>0</v>
      </c>
      <c r="H146" s="174"/>
      <c r="I146" s="175"/>
      <c r="J146" s="176" t="n">
        <f aca="false">J22-J144</f>
        <v>0</v>
      </c>
      <c r="K146" s="177"/>
      <c r="L146" s="175"/>
      <c r="M146" s="178" t="n">
        <f aca="false">M22-M144</f>
        <v>0</v>
      </c>
      <c r="N146" s="177"/>
      <c r="O146" s="175"/>
      <c r="P146" s="178" t="n">
        <f aca="false">P22-P144</f>
        <v>0.00280999997630715</v>
      </c>
      <c r="Q146" s="178" t="n">
        <f aca="false">Q22-Q144</f>
        <v>0</v>
      </c>
      <c r="R146" s="178" t="n">
        <f aca="false">R22-R144</f>
        <v>0.00280999997630715</v>
      </c>
      <c r="S146" s="178" t="n">
        <f aca="false">S22-S144</f>
        <v>-0.00280999996863329</v>
      </c>
      <c r="T146" s="179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customFormat="false" ht="15.75" hidden="false" customHeight="true" outlineLevel="0" collapsed="false">
      <c r="A147" s="180"/>
      <c r="B147" s="181"/>
      <c r="C147" s="180"/>
      <c r="D147" s="180"/>
      <c r="E147" s="59"/>
      <c r="F147" s="180"/>
      <c r="G147" s="180"/>
      <c r="H147" s="59"/>
      <c r="I147" s="180"/>
      <c r="J147" s="180"/>
      <c r="K147" s="59"/>
      <c r="L147" s="180"/>
      <c r="M147" s="180"/>
      <c r="N147" s="59"/>
      <c r="O147" s="180"/>
      <c r="P147" s="180"/>
      <c r="Q147" s="180"/>
      <c r="R147" s="180"/>
      <c r="S147" s="180"/>
      <c r="T147" s="180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customFormat="false" ht="15.75" hidden="false" customHeight="true" outlineLevel="0" collapsed="false">
      <c r="A148" s="180"/>
      <c r="B148" s="181"/>
      <c r="C148" s="180"/>
      <c r="D148" s="180"/>
      <c r="E148" s="59"/>
      <c r="F148" s="180"/>
      <c r="G148" s="180"/>
      <c r="H148" s="59"/>
      <c r="I148" s="180"/>
      <c r="J148" s="180"/>
      <c r="K148" s="59"/>
      <c r="L148" s="180"/>
      <c r="M148" s="180"/>
      <c r="N148" s="59"/>
      <c r="O148" s="180"/>
      <c r="P148" s="180"/>
      <c r="Q148" s="180"/>
      <c r="R148" s="180"/>
      <c r="S148" s="180"/>
      <c r="T148" s="180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customFormat="false" ht="15.75" hidden="false" customHeight="true" outlineLevel="0" collapsed="false">
      <c r="A149" s="180" t="s">
        <v>224</v>
      </c>
      <c r="B149" s="181"/>
      <c r="C149" s="182"/>
      <c r="D149" s="180"/>
      <c r="E149" s="183"/>
      <c r="F149" s="182"/>
      <c r="G149" s="180"/>
      <c r="H149" s="183"/>
      <c r="I149" s="182"/>
      <c r="J149" s="182"/>
      <c r="K149" s="183"/>
      <c r="L149" s="180"/>
      <c r="M149" s="180"/>
      <c r="N149" s="59"/>
      <c r="O149" s="180"/>
      <c r="P149" s="180"/>
      <c r="Q149" s="180"/>
      <c r="R149" s="180"/>
      <c r="S149" s="180"/>
      <c r="T149" s="180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customFormat="false" ht="15.75" hidden="false" customHeight="true" outlineLevel="0" collapsed="false">
      <c r="A150" s="1"/>
      <c r="B150" s="1"/>
      <c r="C150" s="184" t="s">
        <v>225</v>
      </c>
      <c r="D150" s="180"/>
      <c r="E150" s="185" t="s">
        <v>226</v>
      </c>
      <c r="F150" s="185"/>
      <c r="G150" s="180"/>
      <c r="H150" s="59"/>
      <c r="I150" s="186" t="s">
        <v>227</v>
      </c>
      <c r="J150" s="180"/>
      <c r="K150" s="59"/>
      <c r="L150" s="186"/>
      <c r="M150" s="180"/>
      <c r="N150" s="59"/>
      <c r="O150" s="186"/>
      <c r="P150" s="180"/>
      <c r="Q150" s="180"/>
      <c r="R150" s="180"/>
      <c r="S150" s="180"/>
      <c r="T150" s="180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customFormat="false" ht="15.75" hidden="false" customHeight="true" outlineLevel="0" collapsed="false">
      <c r="A151" s="1"/>
      <c r="B151" s="1"/>
      <c r="C151" s="187"/>
      <c r="D151" s="188"/>
      <c r="E151" s="189"/>
      <c r="F151" s="180"/>
      <c r="G151" s="190"/>
      <c r="H151" s="189"/>
      <c r="I151" s="180"/>
      <c r="J151" s="190"/>
      <c r="K151" s="191"/>
      <c r="L151" s="180"/>
      <c r="M151" s="190"/>
      <c r="N151" s="191"/>
      <c r="O151" s="180"/>
      <c r="P151" s="190"/>
      <c r="Q151" s="190"/>
      <c r="R151" s="190"/>
      <c r="S151" s="190"/>
      <c r="T151" s="180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customFormat="false" ht="15.75" hidden="false" customHeight="true" outlineLevel="0" collapsed="false">
      <c r="A152" s="180"/>
      <c r="B152" s="181"/>
      <c r="C152" s="180"/>
      <c r="D152" s="180"/>
      <c r="E152" s="59"/>
      <c r="F152" s="180"/>
      <c r="G152" s="180"/>
      <c r="H152" s="59"/>
      <c r="I152" s="180"/>
      <c r="J152" s="180"/>
      <c r="K152" s="59"/>
      <c r="L152" s="180"/>
      <c r="M152" s="180"/>
      <c r="N152" s="59"/>
      <c r="O152" s="180"/>
      <c r="P152" s="180"/>
      <c r="Q152" s="180"/>
      <c r="R152" s="180"/>
      <c r="S152" s="180"/>
      <c r="T152" s="180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customFormat="false" ht="15.75" hidden="false" customHeight="true" outlineLevel="0" collapsed="false">
      <c r="A153" s="180"/>
      <c r="B153" s="181"/>
      <c r="C153" s="180"/>
      <c r="D153" s="180"/>
      <c r="E153" s="59"/>
      <c r="F153" s="180"/>
      <c r="G153" s="180"/>
      <c r="H153" s="59"/>
      <c r="I153" s="180"/>
      <c r="J153" s="180"/>
      <c r="K153" s="59"/>
      <c r="L153" s="180"/>
      <c r="M153" s="180"/>
      <c r="N153" s="59"/>
      <c r="O153" s="180"/>
      <c r="P153" s="180"/>
      <c r="Q153" s="180"/>
      <c r="R153" s="180"/>
      <c r="S153" s="180"/>
      <c r="T153" s="180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customFormat="false" ht="15.75" hidden="false" customHeight="true" outlineLevel="0" collapsed="false">
      <c r="A154" s="180"/>
      <c r="B154" s="181"/>
      <c r="C154" s="180"/>
      <c r="D154" s="180"/>
      <c r="E154" s="59"/>
      <c r="F154" s="180"/>
      <c r="G154" s="180"/>
      <c r="H154" s="59"/>
      <c r="I154" s="180"/>
      <c r="J154" s="180"/>
      <c r="K154" s="59"/>
      <c r="L154" s="180"/>
      <c r="M154" s="180"/>
      <c r="N154" s="59"/>
      <c r="O154" s="180"/>
      <c r="P154" s="180"/>
      <c r="Q154" s="180"/>
      <c r="R154" s="180"/>
      <c r="S154" s="180"/>
      <c r="T154" s="180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customFormat="false" ht="15.75" hidden="false" customHeight="true" outlineLevel="0" collapsed="false">
      <c r="A155" s="180"/>
      <c r="B155" s="181"/>
      <c r="C155" s="180"/>
      <c r="D155" s="180"/>
      <c r="E155" s="59"/>
      <c r="F155" s="180"/>
      <c r="G155" s="180"/>
      <c r="H155" s="59"/>
      <c r="I155" s="180"/>
      <c r="J155" s="180"/>
      <c r="K155" s="59"/>
      <c r="L155" s="180"/>
      <c r="M155" s="180"/>
      <c r="N155" s="59"/>
      <c r="O155" s="180"/>
      <c r="P155" s="180"/>
      <c r="Q155" s="180"/>
      <c r="R155" s="180"/>
      <c r="S155" s="180"/>
      <c r="T155" s="180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customFormat="false" ht="15.75" hidden="false" customHeight="true" outlineLevel="0" collapsed="false">
      <c r="A156" s="180"/>
      <c r="B156" s="181"/>
      <c r="C156" s="180"/>
      <c r="D156" s="180"/>
      <c r="E156" s="59"/>
      <c r="F156" s="180"/>
      <c r="G156" s="180"/>
      <c r="H156" s="59"/>
      <c r="I156" s="180"/>
      <c r="J156" s="180"/>
      <c r="K156" s="59"/>
      <c r="L156" s="180"/>
      <c r="M156" s="180"/>
      <c r="N156" s="59"/>
      <c r="O156" s="180"/>
      <c r="P156" s="180"/>
      <c r="Q156" s="180"/>
      <c r="R156" s="180"/>
      <c r="S156" s="180"/>
      <c r="T156" s="180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customFormat="false" ht="15.75" hidden="false" customHeight="true" outlineLevel="0" collapsed="false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customFormat="false" ht="15.75" hidden="false" customHeight="true" outlineLevel="0" collapsed="false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customFormat="false" ht="15.75" hidden="false" customHeight="true" outlineLevel="0" collapsed="false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customFormat="false" ht="15.75" hidden="false" customHeight="true" outlineLevel="0" collapsed="false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customFormat="false" ht="15.75" hidden="false" customHeight="true" outlineLevel="0" collapsed="false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customFormat="false" ht="15.75" hidden="false" customHeight="true" outlineLevel="0" collapsed="false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customFormat="false" ht="15.75" hidden="false" customHeight="true" outlineLevel="0" collapsed="false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customFormat="false" ht="15.75" hidden="false" customHeight="true" outlineLevel="0" collapsed="false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customFormat="false" ht="15.75" hidden="false" customHeight="true" outlineLevel="0" collapsed="false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customFormat="false" ht="15.75" hidden="false" customHeight="true" outlineLevel="0" collapsed="false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customFormat="false" ht="15.75" hidden="false" customHeight="true" outlineLevel="0" collapsed="false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customFormat="false" ht="15.75" hidden="false" customHeight="true" outlineLevel="0" collapsed="false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customFormat="false" ht="15.75" hidden="false" customHeight="true" outlineLevel="0" collapsed="false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customFormat="false" ht="15.75" hidden="false" customHeight="true" outlineLevel="0" collapsed="false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customFormat="false" ht="15.75" hidden="false" customHeight="true" outlineLevel="0" collapsed="false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customFormat="false" ht="15.75" hidden="false" customHeight="true" outlineLevel="0" collapsed="false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customFormat="false" ht="15.75" hidden="false" customHeight="true" outlineLevel="0" collapsed="false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customFormat="false" ht="15.75" hidden="false" customHeight="true" outlineLevel="0" collapsed="false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customFormat="false" ht="15.75" hidden="false" customHeight="true" outlineLevel="0" collapsed="false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customFormat="false" ht="15.75" hidden="false" customHeight="true" outlineLevel="0" collapsed="false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customFormat="false" ht="15.75" hidden="false" customHeight="true" outlineLevel="0" collapsed="false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customFormat="false" ht="15.75" hidden="false" customHeight="true" outlineLevel="0" collapsed="false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customFormat="false" ht="15.75" hidden="false" customHeight="true" outlineLevel="0" collapsed="false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customFormat="false" ht="15.75" hidden="false" customHeight="true" outlineLevel="0" collapsed="false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customFormat="false" ht="15.75" hidden="false" customHeight="true" outlineLevel="0" collapsed="false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customFormat="false" ht="15.75" hidden="false" customHeight="true" outlineLevel="0" collapsed="false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customFormat="false" ht="15.75" hidden="false" customHeight="true" outlineLevel="0" collapsed="false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customFormat="false" ht="15.75" hidden="false" customHeight="true" outlineLevel="0" collapsed="false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customFormat="false" ht="15.75" hidden="false" customHeight="true" outlineLevel="0" collapsed="false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customFormat="false" ht="15.75" hidden="false" customHeight="true" outlineLevel="0" collapsed="false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customFormat="false" ht="15.75" hidden="false" customHeight="true" outlineLevel="0" collapsed="false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customFormat="false" ht="15.75" hidden="false" customHeight="true" outlineLevel="0" collapsed="false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customFormat="false" ht="15.75" hidden="false" customHeight="true" outlineLevel="0" collapsed="false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customFormat="false" ht="15.75" hidden="false" customHeight="true" outlineLevel="0" collapsed="false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customFormat="false" ht="15.75" hidden="false" customHeight="true" outlineLevel="0" collapsed="false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customFormat="false" ht="15.75" hidden="false" customHeight="true" outlineLevel="0" collapsed="false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customFormat="false" ht="15.75" hidden="false" customHeight="true" outlineLevel="0" collapsed="false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customFormat="false" ht="15.75" hidden="false" customHeight="true" outlineLevel="0" collapsed="false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customFormat="false" ht="15.75" hidden="false" customHeight="true" outlineLevel="0" collapsed="false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customFormat="false" ht="15.75" hidden="false" customHeight="true" outlineLevel="0" collapsed="false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customFormat="false" ht="15.75" hidden="false" customHeight="true" outlineLevel="0" collapsed="false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customFormat="false" ht="15.75" hidden="false" customHeight="true" outlineLevel="0" collapsed="false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customFormat="false" ht="15.75" hidden="false" customHeight="true" outlineLevel="0" collapsed="false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customFormat="false" ht="15.75" hidden="false" customHeight="true" outlineLevel="0" collapsed="false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customFormat="false" ht="15.75" hidden="false" customHeight="true" outlineLevel="0" collapsed="false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customFormat="false" ht="15.75" hidden="false" customHeight="true" outlineLevel="0" collapsed="false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customFormat="false" ht="15.75" hidden="false" customHeight="true" outlineLevel="0" collapsed="false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customFormat="false" ht="15.75" hidden="false" customHeight="true" outlineLevel="0" collapsed="false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customFormat="false" ht="15.75" hidden="false" customHeight="true" outlineLevel="0" collapsed="false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customFormat="false" ht="15.75" hidden="false" customHeight="true" outlineLevel="0" collapsed="false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customFormat="false" ht="15.75" hidden="false" customHeight="true" outlineLevel="0" collapsed="false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customFormat="false" ht="15.75" hidden="false" customHeight="true" outlineLevel="0" collapsed="false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customFormat="false" ht="15.75" hidden="false" customHeight="true" outlineLevel="0" collapsed="false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customFormat="false" ht="15.75" hidden="false" customHeight="true" outlineLevel="0" collapsed="false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customFormat="false" ht="15.75" hidden="false" customHeight="true" outlineLevel="0" collapsed="false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customFormat="false" ht="15.75" hidden="false" customHeight="true" outlineLevel="0" collapsed="false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customFormat="false" ht="15.75" hidden="false" customHeight="true" outlineLevel="0" collapsed="false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customFormat="false" ht="15.75" hidden="false" customHeight="true" outlineLevel="0" collapsed="false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customFormat="false" ht="15.75" hidden="false" customHeight="true" outlineLevel="0" collapsed="false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customFormat="false" ht="15.75" hidden="false" customHeight="true" outlineLevel="0" collapsed="false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customFormat="false" ht="15.75" hidden="false" customHeight="true" outlineLevel="0" collapsed="false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customFormat="false" ht="15.75" hidden="false" customHeight="true" outlineLevel="0" collapsed="false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customFormat="false" ht="15.75" hidden="false" customHeight="true" outlineLevel="0" collapsed="false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customFormat="false" ht="15.75" hidden="false" customHeight="true" outlineLevel="0" collapsed="false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customFormat="false" ht="15.75" hidden="false" customHeight="true" outlineLevel="0" collapsed="false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customFormat="false" ht="15.75" hidden="false" customHeight="true" outlineLevel="0" collapsed="false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customFormat="false" ht="15.75" hidden="false" customHeight="true" outlineLevel="0" collapsed="false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customFormat="false" ht="15.75" hidden="false" customHeight="true" outlineLevel="0" collapsed="false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customFormat="false" ht="15.75" hidden="false" customHeight="true" outlineLevel="0" collapsed="false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customFormat="false" ht="15.75" hidden="false" customHeight="true" outlineLevel="0" collapsed="false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customFormat="false" ht="15.75" hidden="false" customHeight="true" outlineLevel="0" collapsed="false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customFormat="false" ht="15.75" hidden="false" customHeight="true" outlineLevel="0" collapsed="false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customFormat="false" ht="15.75" hidden="false" customHeight="true" outlineLevel="0" collapsed="false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customFormat="false" ht="15.75" hidden="false" customHeight="true" outlineLevel="0" collapsed="false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customFormat="false" ht="15.75" hidden="false" customHeight="true" outlineLevel="0" collapsed="false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customFormat="false" ht="15.75" hidden="false" customHeight="true" outlineLevel="0" collapsed="false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customFormat="false" ht="15.75" hidden="false" customHeight="true" outlineLevel="0" collapsed="false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customFormat="false" ht="15.75" hidden="false" customHeight="true" outlineLevel="0" collapsed="false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customFormat="false" ht="15.75" hidden="false" customHeight="true" outlineLevel="0" collapsed="false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customFormat="false" ht="15.75" hidden="false" customHeight="true" outlineLevel="0" collapsed="false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customFormat="false" ht="15.75" hidden="false" customHeight="true" outlineLevel="0" collapsed="false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customFormat="false" ht="15.75" hidden="false" customHeight="true" outlineLevel="0" collapsed="false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customFormat="false" ht="15.75" hidden="false" customHeight="true" outlineLevel="0" collapsed="false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customFormat="false" ht="15.75" hidden="false" customHeight="true" outlineLevel="0" collapsed="false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customFormat="false" ht="15.75" hidden="false" customHeight="true" outlineLevel="0" collapsed="false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customFormat="false" ht="15.75" hidden="false" customHeight="true" outlineLevel="0" collapsed="false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customFormat="false" ht="15.75" hidden="false" customHeight="true" outlineLevel="0" collapsed="false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customFormat="false" ht="15.75" hidden="false" customHeight="true" outlineLevel="0" collapsed="false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customFormat="false" ht="15.75" hidden="false" customHeight="true" outlineLevel="0" collapsed="false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customFormat="false" ht="15.75" hidden="false" customHeight="true" outlineLevel="0" collapsed="false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customFormat="false" ht="15.75" hidden="false" customHeight="true" outlineLevel="0" collapsed="false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customFormat="false" ht="15.75" hidden="false" customHeight="true" outlineLevel="0" collapsed="false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customFormat="false" ht="15.75" hidden="false" customHeight="true" outlineLevel="0" collapsed="false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customFormat="false" ht="15.75" hidden="false" customHeight="true" outlineLevel="0" collapsed="false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customFormat="false" ht="15.75" hidden="false" customHeight="true" outlineLevel="0" collapsed="false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customFormat="false" ht="15.75" hidden="false" customHeight="true" outlineLevel="0" collapsed="false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customFormat="false" ht="15.75" hidden="false" customHeight="true" outlineLevel="0" collapsed="false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customFormat="false" ht="15.75" hidden="false" customHeight="true" outlineLevel="0" collapsed="false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customFormat="false" ht="15.75" hidden="false" customHeight="true" outlineLevel="0" collapsed="false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customFormat="false" ht="15.75" hidden="false" customHeight="true" outlineLevel="0" collapsed="false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customFormat="false" ht="15.75" hidden="false" customHeight="true" outlineLevel="0" collapsed="false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customFormat="false" ht="15.75" hidden="false" customHeight="true" outlineLevel="0" collapsed="false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customFormat="false" ht="15.75" hidden="false" customHeight="true" outlineLevel="0" collapsed="false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customFormat="false" ht="15.75" hidden="false" customHeight="true" outlineLevel="0" collapsed="false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customFormat="false" ht="15.75" hidden="false" customHeight="true" outlineLevel="0" collapsed="false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customFormat="false" ht="15.75" hidden="false" customHeight="true" outlineLevel="0" collapsed="false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customFormat="false" ht="15.75" hidden="false" customHeight="true" outlineLevel="0" collapsed="false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customFormat="false" ht="15.75" hidden="false" customHeight="true" outlineLevel="0" collapsed="false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customFormat="false" ht="15.75" hidden="false" customHeight="true" outlineLevel="0" collapsed="false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customFormat="false" ht="15.75" hidden="false" customHeight="true" outlineLevel="0" collapsed="false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customFormat="false" ht="15.75" hidden="false" customHeight="true" outlineLevel="0" collapsed="false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customFormat="false" ht="15.75" hidden="false" customHeight="true" outlineLevel="0" collapsed="false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customFormat="false" ht="15.75" hidden="false" customHeight="true" outlineLevel="0" collapsed="false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customFormat="false" ht="15.75" hidden="false" customHeight="true" outlineLevel="0" collapsed="false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customFormat="false" ht="15.75" hidden="false" customHeight="true" outlineLevel="0" collapsed="false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customFormat="false" ht="15.75" hidden="false" customHeight="true" outlineLevel="0" collapsed="false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customFormat="false" ht="15.75" hidden="false" customHeight="true" outlineLevel="0" collapsed="false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customFormat="false" ht="15.75" hidden="false" customHeight="true" outlineLevel="0" collapsed="false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customFormat="false" ht="15.75" hidden="false" customHeight="true" outlineLevel="0" collapsed="false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customFormat="false" ht="15.75" hidden="false" customHeight="true" outlineLevel="0" collapsed="false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customFormat="false" ht="15.75" hidden="false" customHeight="true" outlineLevel="0" collapsed="false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customFormat="false" ht="15.75" hidden="false" customHeight="true" outlineLevel="0" collapsed="false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customFormat="false" ht="15.75" hidden="false" customHeight="true" outlineLevel="0" collapsed="false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customFormat="false" ht="15.75" hidden="false" customHeight="true" outlineLevel="0" collapsed="false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customFormat="false" ht="15.75" hidden="false" customHeight="true" outlineLevel="0" collapsed="false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customFormat="false" ht="15.75" hidden="false" customHeight="true" outlineLevel="0" collapsed="false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customFormat="false" ht="15.75" hidden="false" customHeight="true" outlineLevel="0" collapsed="false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customFormat="false" ht="15.75" hidden="false" customHeight="true" outlineLevel="0" collapsed="false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customFormat="false" ht="15.75" hidden="false" customHeight="true" outlineLevel="0" collapsed="false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customFormat="false" ht="15.75" hidden="false" customHeight="true" outlineLevel="0" collapsed="false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customFormat="false" ht="15.75" hidden="false" customHeight="true" outlineLevel="0" collapsed="false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customFormat="false" ht="15.75" hidden="false" customHeight="true" outlineLevel="0" collapsed="false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customFormat="false" ht="15.75" hidden="false" customHeight="true" outlineLevel="0" collapsed="false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customFormat="false" ht="15.75" hidden="false" customHeight="true" outlineLevel="0" collapsed="false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customFormat="false" ht="15.75" hidden="false" customHeight="true" outlineLevel="0" collapsed="false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customFormat="false" ht="15.75" hidden="false" customHeight="true" outlineLevel="0" collapsed="false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customFormat="false" ht="15.75" hidden="false" customHeight="true" outlineLevel="0" collapsed="false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customFormat="false" ht="15.75" hidden="false" customHeight="true" outlineLevel="0" collapsed="false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customFormat="false" ht="15.75" hidden="false" customHeight="true" outlineLevel="0" collapsed="false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customFormat="false" ht="15.75" hidden="false" customHeight="true" outlineLevel="0" collapsed="false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customFormat="false" ht="15.75" hidden="false" customHeight="true" outlineLevel="0" collapsed="false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customFormat="false" ht="15.75" hidden="false" customHeight="true" outlineLevel="0" collapsed="false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customFormat="false" ht="15.75" hidden="false" customHeight="true" outlineLevel="0" collapsed="false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customFormat="false" ht="15.75" hidden="false" customHeight="true" outlineLevel="0" collapsed="false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customFormat="false" ht="15.75" hidden="false" customHeight="true" outlineLevel="0" collapsed="false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customFormat="false" ht="15.75" hidden="false" customHeight="true" outlineLevel="0" collapsed="false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customFormat="false" ht="15.75" hidden="false" customHeight="true" outlineLevel="0" collapsed="false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customFormat="false" ht="15.75" hidden="false" customHeight="true" outlineLevel="0" collapsed="false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customFormat="false" ht="15.75" hidden="false" customHeight="true" outlineLevel="0" collapsed="false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customFormat="false" ht="15.75" hidden="false" customHeight="true" outlineLevel="0" collapsed="false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customFormat="false" ht="15.75" hidden="false" customHeight="true" outlineLevel="0" collapsed="false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customFormat="false" ht="15.75" hidden="false" customHeight="true" outlineLevel="0" collapsed="false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customFormat="false" ht="15.75" hidden="false" customHeight="true" outlineLevel="0" collapsed="false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customFormat="false" ht="15.75" hidden="false" customHeight="true" outlineLevel="0" collapsed="false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customFormat="false" ht="15.75" hidden="false" customHeight="true" outlineLevel="0" collapsed="false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3"/>
      <c r="L311" s="1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customFormat="false" ht="15.75" hidden="false" customHeight="true" outlineLevel="0" collapsed="false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3"/>
      <c r="L312" s="1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customFormat="false" ht="15.75" hidden="false" customHeight="true" outlineLevel="0" collapsed="false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3"/>
      <c r="L313" s="1"/>
      <c r="M313" s="1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customFormat="false" ht="15.75" hidden="false" customHeight="true" outlineLevel="0" collapsed="false">
      <c r="A314" s="1"/>
      <c r="B314" s="2"/>
      <c r="C314" s="1"/>
      <c r="D314" s="1"/>
      <c r="E314" s="3"/>
      <c r="F314" s="1"/>
      <c r="G314" s="1"/>
      <c r="H314" s="3"/>
      <c r="I314" s="1"/>
      <c r="J314" s="1"/>
      <c r="K314" s="3"/>
      <c r="L314" s="1"/>
      <c r="M314" s="1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customFormat="false" ht="15.75" hidden="false" customHeight="true" outlineLevel="0" collapsed="false">
      <c r="A315" s="1"/>
      <c r="B315" s="2"/>
      <c r="C315" s="1"/>
      <c r="D315" s="1"/>
      <c r="E315" s="3"/>
      <c r="F315" s="1"/>
      <c r="G315" s="1"/>
      <c r="H315" s="3"/>
      <c r="I315" s="1"/>
      <c r="J315" s="1"/>
      <c r="K315" s="3"/>
      <c r="L315" s="1"/>
      <c r="M315" s="1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customFormat="false" ht="15.75" hidden="false" customHeight="true" outlineLevel="0" collapsed="false">
      <c r="A316" s="1"/>
      <c r="B316" s="2"/>
      <c r="C316" s="1"/>
      <c r="D316" s="1"/>
      <c r="E316" s="3"/>
      <c r="F316" s="1"/>
      <c r="G316" s="1"/>
      <c r="H316" s="3"/>
      <c r="I316" s="1"/>
      <c r="J316" s="1"/>
      <c r="K316" s="3"/>
      <c r="L316" s="1"/>
      <c r="M316" s="1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customFormat="false" ht="15.75" hidden="false" customHeight="true" outlineLevel="0" collapsed="false">
      <c r="A317" s="1"/>
      <c r="B317" s="2"/>
      <c r="C317" s="1"/>
      <c r="D317" s="1"/>
      <c r="E317" s="3"/>
      <c r="F317" s="1"/>
      <c r="G317" s="1"/>
      <c r="H317" s="3"/>
      <c r="I317" s="1"/>
      <c r="J317" s="1"/>
      <c r="K317" s="3"/>
      <c r="L317" s="1"/>
      <c r="M317" s="1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customFormat="false" ht="15.75" hidden="false" customHeight="true" outlineLevel="0" collapsed="false">
      <c r="A318" s="1"/>
      <c r="B318" s="2"/>
      <c r="C318" s="1"/>
      <c r="D318" s="1"/>
      <c r="E318" s="3"/>
      <c r="F318" s="1"/>
      <c r="G318" s="1"/>
      <c r="H318" s="3"/>
      <c r="I318" s="1"/>
      <c r="J318" s="1"/>
      <c r="K318" s="3"/>
      <c r="L318" s="1"/>
      <c r="M318" s="1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customFormat="false" ht="15.75" hidden="false" customHeight="true" outlineLevel="0" collapsed="false">
      <c r="A319" s="1"/>
      <c r="B319" s="2"/>
      <c r="C319" s="1"/>
      <c r="D319" s="1"/>
      <c r="E319" s="3"/>
      <c r="F319" s="1"/>
      <c r="G319" s="1"/>
      <c r="H319" s="3"/>
      <c r="I319" s="1"/>
      <c r="J319" s="1"/>
      <c r="K319" s="3"/>
      <c r="L319" s="1"/>
      <c r="M319" s="1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customFormat="false" ht="15.75" hidden="false" customHeight="true" outlineLevel="0" collapsed="false">
      <c r="A320" s="1"/>
      <c r="B320" s="2"/>
      <c r="C320" s="1"/>
      <c r="D320" s="1"/>
      <c r="E320" s="3"/>
      <c r="F320" s="1"/>
      <c r="G320" s="1"/>
      <c r="H320" s="3"/>
      <c r="I320" s="1"/>
      <c r="J320" s="1"/>
      <c r="K320" s="3"/>
      <c r="L320" s="1"/>
      <c r="M320" s="1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customFormat="false" ht="15.75" hidden="false" customHeight="true" outlineLevel="0" collapsed="false">
      <c r="A321" s="1"/>
      <c r="B321" s="2"/>
      <c r="C321" s="1"/>
      <c r="D321" s="1"/>
      <c r="E321" s="3"/>
      <c r="F321" s="1"/>
      <c r="G321" s="1"/>
      <c r="H321" s="3"/>
      <c r="I321" s="1"/>
      <c r="J321" s="1"/>
      <c r="K321" s="3"/>
      <c r="L321" s="1"/>
      <c r="M321" s="1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customFormat="false" ht="15.75" hidden="false" customHeight="true" outlineLevel="0" collapsed="false">
      <c r="A322" s="1"/>
      <c r="B322" s="2"/>
      <c r="C322" s="1"/>
      <c r="D322" s="1"/>
      <c r="E322" s="3"/>
      <c r="F322" s="1"/>
      <c r="G322" s="1"/>
      <c r="H322" s="3"/>
      <c r="I322" s="1"/>
      <c r="J322" s="1"/>
      <c r="K322" s="3"/>
      <c r="L322" s="1"/>
      <c r="M322" s="1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customFormat="false" ht="15.75" hidden="false" customHeight="true" outlineLevel="0" collapsed="false">
      <c r="A323" s="1"/>
      <c r="B323" s="2"/>
      <c r="C323" s="1"/>
      <c r="D323" s="1"/>
      <c r="E323" s="3"/>
      <c r="F323" s="1"/>
      <c r="G323" s="1"/>
      <c r="H323" s="3"/>
      <c r="I323" s="1"/>
      <c r="J323" s="1"/>
      <c r="K323" s="3"/>
      <c r="L323" s="1"/>
      <c r="M323" s="1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customFormat="false" ht="15.75" hidden="false" customHeight="true" outlineLevel="0" collapsed="false">
      <c r="A324" s="1"/>
      <c r="B324" s="2"/>
      <c r="C324" s="1"/>
      <c r="D324" s="1"/>
      <c r="E324" s="3"/>
      <c r="F324" s="1"/>
      <c r="G324" s="1"/>
      <c r="H324" s="3"/>
      <c r="I324" s="1"/>
      <c r="J324" s="1"/>
      <c r="K324" s="3"/>
      <c r="L324" s="1"/>
      <c r="M324" s="1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customFormat="false" ht="15.75" hidden="false" customHeight="true" outlineLevel="0" collapsed="false">
      <c r="A325" s="1"/>
      <c r="B325" s="2"/>
      <c r="C325" s="1"/>
      <c r="D325" s="1"/>
      <c r="E325" s="3"/>
      <c r="F325" s="1"/>
      <c r="G325" s="1"/>
      <c r="H325" s="3"/>
      <c r="I325" s="1"/>
      <c r="J325" s="1"/>
      <c r="K325" s="3"/>
      <c r="L325" s="1"/>
      <c r="M325" s="1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customFormat="false" ht="15.75" hidden="false" customHeight="true" outlineLevel="0" collapsed="false">
      <c r="A326" s="1"/>
      <c r="B326" s="2"/>
      <c r="C326" s="1"/>
      <c r="D326" s="1"/>
      <c r="E326" s="3"/>
      <c r="F326" s="1"/>
      <c r="G326" s="1"/>
      <c r="H326" s="3"/>
      <c r="I326" s="1"/>
      <c r="J326" s="1"/>
      <c r="K326" s="3"/>
      <c r="L326" s="1"/>
      <c r="M326" s="1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customFormat="false" ht="15.75" hidden="false" customHeight="true" outlineLevel="0" collapsed="false">
      <c r="A327" s="1"/>
      <c r="B327" s="2"/>
      <c r="C327" s="1"/>
      <c r="D327" s="1"/>
      <c r="E327" s="3"/>
      <c r="F327" s="1"/>
      <c r="G327" s="1"/>
      <c r="H327" s="3"/>
      <c r="I327" s="1"/>
      <c r="J327" s="1"/>
      <c r="K327" s="3"/>
      <c r="L327" s="1"/>
      <c r="M327" s="1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customFormat="false" ht="15.75" hidden="false" customHeight="true" outlineLevel="0" collapsed="false">
      <c r="A328" s="1"/>
      <c r="B328" s="2"/>
      <c r="C328" s="1"/>
      <c r="D328" s="1"/>
      <c r="E328" s="3"/>
      <c r="F328" s="1"/>
      <c r="G328" s="1"/>
      <c r="H328" s="3"/>
      <c r="I328" s="1"/>
      <c r="J328" s="1"/>
      <c r="K328" s="3"/>
      <c r="L328" s="1"/>
      <c r="M328" s="1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customFormat="false" ht="15.75" hidden="false" customHeight="true" outlineLevel="0" collapsed="false">
      <c r="A329" s="1"/>
      <c r="B329" s="2"/>
      <c r="C329" s="1"/>
      <c r="D329" s="1"/>
      <c r="E329" s="3"/>
      <c r="F329" s="1"/>
      <c r="G329" s="1"/>
      <c r="H329" s="3"/>
      <c r="I329" s="1"/>
      <c r="J329" s="1"/>
      <c r="K329" s="3"/>
      <c r="L329" s="1"/>
      <c r="M329" s="1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customFormat="false" ht="15.75" hidden="false" customHeight="true" outlineLevel="0" collapsed="false">
      <c r="A330" s="1"/>
      <c r="B330" s="2"/>
      <c r="C330" s="1"/>
      <c r="D330" s="1"/>
      <c r="E330" s="3"/>
      <c r="F330" s="1"/>
      <c r="G330" s="1"/>
      <c r="H330" s="3"/>
      <c r="I330" s="1"/>
      <c r="J330" s="1"/>
      <c r="K330" s="3"/>
      <c r="L330" s="1"/>
      <c r="M330" s="1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customFormat="false" ht="15.75" hidden="false" customHeight="true" outlineLevel="0" collapsed="false">
      <c r="A331" s="1"/>
      <c r="B331" s="2"/>
      <c r="C331" s="1"/>
      <c r="D331" s="1"/>
      <c r="E331" s="3"/>
      <c r="F331" s="1"/>
      <c r="G331" s="1"/>
      <c r="H331" s="3"/>
      <c r="I331" s="1"/>
      <c r="J331" s="1"/>
      <c r="K331" s="3"/>
      <c r="L331" s="1"/>
      <c r="M331" s="1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customFormat="false" ht="15.75" hidden="false" customHeight="true" outlineLevel="0" collapsed="false">
      <c r="A332" s="1"/>
      <c r="B332" s="2"/>
      <c r="C332" s="1"/>
      <c r="D332" s="1"/>
      <c r="E332" s="3"/>
      <c r="F332" s="1"/>
      <c r="G332" s="1"/>
      <c r="H332" s="3"/>
      <c r="I332" s="1"/>
      <c r="J332" s="1"/>
      <c r="K332" s="3"/>
      <c r="L332" s="1"/>
      <c r="M332" s="1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customFormat="false" ht="15.75" hidden="false" customHeight="true" outlineLevel="0" collapsed="false">
      <c r="A333" s="1"/>
      <c r="B333" s="2"/>
      <c r="C333" s="1"/>
      <c r="D333" s="1"/>
      <c r="E333" s="3"/>
      <c r="F333" s="1"/>
      <c r="G333" s="1"/>
      <c r="H333" s="3"/>
      <c r="I333" s="1"/>
      <c r="J333" s="1"/>
      <c r="K333" s="3"/>
      <c r="L333" s="1"/>
      <c r="M333" s="1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customFormat="false" ht="15.75" hidden="false" customHeight="true" outlineLevel="0" collapsed="false">
      <c r="A334" s="1"/>
      <c r="B334" s="2"/>
      <c r="C334" s="1"/>
      <c r="D334" s="1"/>
      <c r="E334" s="3"/>
      <c r="F334" s="1"/>
      <c r="G334" s="1"/>
      <c r="H334" s="3"/>
      <c r="I334" s="1"/>
      <c r="J334" s="1"/>
      <c r="K334" s="3"/>
      <c r="L334" s="1"/>
      <c r="M334" s="1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customFormat="false" ht="15.75" hidden="false" customHeight="true" outlineLevel="0" collapsed="false">
      <c r="A335" s="1"/>
      <c r="B335" s="2"/>
      <c r="C335" s="1"/>
      <c r="D335" s="1"/>
      <c r="E335" s="3"/>
      <c r="F335" s="1"/>
      <c r="G335" s="1"/>
      <c r="H335" s="3"/>
      <c r="I335" s="1"/>
      <c r="J335" s="1"/>
      <c r="K335" s="3"/>
      <c r="L335" s="1"/>
      <c r="M335" s="1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customFormat="false" ht="15.75" hidden="false" customHeight="true" outlineLevel="0" collapsed="false">
      <c r="A336" s="1"/>
      <c r="B336" s="2"/>
      <c r="C336" s="1"/>
      <c r="D336" s="1"/>
      <c r="E336" s="3"/>
      <c r="F336" s="1"/>
      <c r="G336" s="1"/>
      <c r="H336" s="3"/>
      <c r="I336" s="1"/>
      <c r="J336" s="1"/>
      <c r="K336" s="3"/>
      <c r="L336" s="1"/>
      <c r="M336" s="1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customFormat="false" ht="15.75" hidden="false" customHeight="true" outlineLevel="0" collapsed="false">
      <c r="A337" s="1"/>
      <c r="B337" s="2"/>
      <c r="C337" s="1"/>
      <c r="D337" s="1"/>
      <c r="E337" s="3"/>
      <c r="F337" s="1"/>
      <c r="G337" s="1"/>
      <c r="H337" s="3"/>
      <c r="I337" s="1"/>
      <c r="J337" s="1"/>
      <c r="K337" s="3"/>
      <c r="L337" s="1"/>
      <c r="M337" s="1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customFormat="false" ht="15.75" hidden="false" customHeight="true" outlineLevel="0" collapsed="false">
      <c r="A338" s="1"/>
      <c r="B338" s="2"/>
      <c r="C338" s="1"/>
      <c r="D338" s="1"/>
      <c r="E338" s="3"/>
      <c r="F338" s="1"/>
      <c r="G338" s="1"/>
      <c r="H338" s="3"/>
      <c r="I338" s="1"/>
      <c r="J338" s="1"/>
      <c r="K338" s="3"/>
      <c r="L338" s="1"/>
      <c r="M338" s="1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customFormat="false" ht="15.75" hidden="false" customHeight="true" outlineLevel="0" collapsed="false">
      <c r="A339" s="1"/>
      <c r="B339" s="2"/>
      <c r="C339" s="1"/>
      <c r="D339" s="1"/>
      <c r="E339" s="3"/>
      <c r="F339" s="1"/>
      <c r="G339" s="1"/>
      <c r="H339" s="3"/>
      <c r="I339" s="1"/>
      <c r="J339" s="1"/>
      <c r="K339" s="3"/>
      <c r="L339" s="1"/>
      <c r="M339" s="1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customFormat="false" ht="15.75" hidden="false" customHeight="true" outlineLevel="0" collapsed="false">
      <c r="A340" s="1"/>
      <c r="B340" s="2"/>
      <c r="C340" s="1"/>
      <c r="D340" s="1"/>
      <c r="E340" s="3"/>
      <c r="F340" s="1"/>
      <c r="G340" s="1"/>
      <c r="H340" s="3"/>
      <c r="I340" s="1"/>
      <c r="J340" s="1"/>
      <c r="K340" s="3"/>
      <c r="L340" s="1"/>
      <c r="M340" s="1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customFormat="false" ht="15.75" hidden="false" customHeight="true" outlineLevel="0" collapsed="false">
      <c r="A341" s="1"/>
      <c r="B341" s="2"/>
      <c r="C341" s="1"/>
      <c r="D341" s="1"/>
      <c r="E341" s="3"/>
      <c r="F341" s="1"/>
      <c r="G341" s="1"/>
      <c r="H341" s="3"/>
      <c r="I341" s="1"/>
      <c r="J341" s="1"/>
      <c r="K341" s="3"/>
      <c r="L341" s="1"/>
      <c r="M341" s="1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customFormat="false" ht="15.75" hidden="false" customHeight="true" outlineLevel="0" collapsed="false">
      <c r="A342" s="1"/>
      <c r="B342" s="2"/>
      <c r="C342" s="1"/>
      <c r="D342" s="1"/>
      <c r="E342" s="3"/>
      <c r="F342" s="1"/>
      <c r="G342" s="1"/>
      <c r="H342" s="3"/>
      <c r="I342" s="1"/>
      <c r="J342" s="1"/>
      <c r="K342" s="3"/>
      <c r="L342" s="1"/>
      <c r="M342" s="1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customFormat="false" ht="15.75" hidden="false" customHeight="true" outlineLevel="0" collapsed="false">
      <c r="A343" s="1"/>
      <c r="B343" s="2"/>
      <c r="C343" s="1"/>
      <c r="D343" s="1"/>
      <c r="E343" s="3"/>
      <c r="F343" s="1"/>
      <c r="G343" s="1"/>
      <c r="H343" s="3"/>
      <c r="I343" s="1"/>
      <c r="J343" s="1"/>
      <c r="K343" s="3"/>
      <c r="L343" s="1"/>
      <c r="M343" s="1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customFormat="false" ht="15.75" hidden="false" customHeight="true" outlineLevel="0" collapsed="false">
      <c r="A344" s="1"/>
      <c r="B344" s="2"/>
      <c r="C344" s="1"/>
      <c r="D344" s="1"/>
      <c r="E344" s="3"/>
      <c r="F344" s="1"/>
      <c r="G344" s="1"/>
      <c r="H344" s="3"/>
      <c r="I344" s="1"/>
      <c r="J344" s="1"/>
      <c r="K344" s="3"/>
      <c r="L344" s="1"/>
      <c r="M344" s="1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customFormat="false" ht="15.75" hidden="false" customHeight="true" outlineLevel="0" collapsed="false">
      <c r="A345" s="1"/>
      <c r="B345" s="2"/>
      <c r="C345" s="1"/>
      <c r="D345" s="1"/>
      <c r="E345" s="3"/>
      <c r="F345" s="1"/>
      <c r="G345" s="1"/>
      <c r="H345" s="3"/>
      <c r="I345" s="1"/>
      <c r="J345" s="1"/>
      <c r="K345" s="3"/>
      <c r="L345" s="1"/>
      <c r="M345" s="1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customFormat="false" ht="15.75" hidden="false" customHeight="true" outlineLevel="0" collapsed="false">
      <c r="A346" s="1"/>
      <c r="B346" s="2"/>
      <c r="C346" s="1"/>
      <c r="D346" s="1"/>
      <c r="E346" s="3"/>
      <c r="F346" s="1"/>
      <c r="G346" s="1"/>
      <c r="H346" s="3"/>
      <c r="I346" s="1"/>
      <c r="J346" s="1"/>
      <c r="K346" s="3"/>
      <c r="L346" s="1"/>
      <c r="M346" s="1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customFormat="false" ht="15.75" hidden="false" customHeight="true" outlineLevel="0" collapsed="false">
      <c r="A347" s="1"/>
      <c r="B347" s="2"/>
      <c r="C347" s="1"/>
      <c r="D347" s="1"/>
      <c r="E347" s="3"/>
      <c r="F347" s="1"/>
      <c r="G347" s="1"/>
      <c r="H347" s="3"/>
      <c r="I347" s="1"/>
      <c r="J347" s="1"/>
      <c r="K347" s="3"/>
      <c r="L347" s="1"/>
      <c r="M347" s="1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customFormat="false" ht="15.75" hidden="false" customHeight="true" outlineLevel="0" collapsed="false">
      <c r="A348" s="1"/>
      <c r="B348" s="2"/>
      <c r="C348" s="1"/>
      <c r="D348" s="1"/>
      <c r="E348" s="3"/>
      <c r="F348" s="1"/>
      <c r="G348" s="1"/>
      <c r="H348" s="3"/>
      <c r="I348" s="1"/>
      <c r="J348" s="1"/>
      <c r="K348" s="3"/>
      <c r="L348" s="1"/>
      <c r="M348" s="1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customFormat="false" ht="15.75" hidden="false" customHeight="true" outlineLevel="0" collapsed="false">
      <c r="A349" s="1"/>
      <c r="B349" s="2"/>
      <c r="C349" s="1"/>
      <c r="D349" s="1"/>
      <c r="E349" s="3"/>
      <c r="F349" s="1"/>
      <c r="G349" s="1"/>
      <c r="H349" s="3"/>
      <c r="I349" s="1"/>
      <c r="J349" s="1"/>
      <c r="K349" s="3"/>
      <c r="L349" s="1"/>
      <c r="M349" s="1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customFormat="false" ht="15.75" hidden="false" customHeight="true" outlineLevel="0" collapsed="false">
      <c r="A350" s="1"/>
      <c r="B350" s="2"/>
      <c r="C350" s="1"/>
      <c r="D350" s="1"/>
      <c r="E350" s="3"/>
      <c r="F350" s="1"/>
      <c r="G350" s="1"/>
      <c r="H350" s="3"/>
      <c r="I350" s="1"/>
      <c r="J350" s="1"/>
      <c r="K350" s="3"/>
      <c r="L350" s="1"/>
      <c r="M350" s="1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  <row r="1021" customFormat="false" ht="15.75" hidden="false" customHeight="true" outlineLevel="0" collapsed="false"/>
    <row r="1022" customFormat="false" ht="15.75" hidden="false" customHeight="true" outlineLevel="0" collapsed="false"/>
    <row r="1023" customFormat="false" ht="15.75" hidden="false" customHeight="true" outlineLevel="0" collapsed="false"/>
    <row r="1024" customFormat="false" ht="15.75" hidden="false" customHeight="true" outlineLevel="0" collapsed="false"/>
    <row r="1025" customFormat="false" ht="15.75" hidden="false" customHeight="true" outlineLevel="0" collapsed="false"/>
    <row r="1026" customFormat="false" ht="15.75" hidden="false" customHeight="true" outlineLevel="0" collapsed="false"/>
    <row r="1027" customFormat="false" ht="15.75" hidden="false" customHeight="true" outlineLevel="0" collapsed="false"/>
    <row r="1028" customFormat="false" ht="15.75" hidden="false" customHeight="true" outlineLevel="0" collapsed="false"/>
    <row r="1029" customFormat="false" ht="15.75" hidden="false" customHeight="true" outlineLevel="0" collapsed="false"/>
    <row r="1030" customFormat="false" ht="15.75" hidden="false" customHeight="true" outlineLevel="0" collapsed="false"/>
    <row r="1031" customFormat="false" ht="15.75" hidden="false" customHeight="true" outlineLevel="0" collapsed="false"/>
    <row r="1032" customFormat="false" ht="15.75" hidden="false" customHeight="true" outlineLevel="0" collapsed="false"/>
    <row r="1033" customFormat="false" ht="15.75" hidden="false" customHeight="true" outlineLevel="0" collapsed="false"/>
    <row r="1034" customFormat="false" ht="15.75" hidden="false" customHeight="true" outlineLevel="0" collapsed="false"/>
    <row r="1035" customFormat="false" ht="15.75" hidden="false" customHeight="true" outlineLevel="0" collapsed="false"/>
    <row r="1036" customFormat="false" ht="15.75" hidden="false" customHeight="true" outlineLevel="0" collapsed="false"/>
    <row r="1037" customFormat="false" ht="15.75" hidden="false" customHeight="true" outlineLevel="0" collapsed="false"/>
    <row r="1038" customFormat="false" ht="15.75" hidden="false" customHeight="true" outlineLevel="0" collapsed="false"/>
    <row r="1039" customFormat="false" ht="15.75" hidden="false" customHeight="true" outlineLevel="0" collapsed="false"/>
    <row r="1040" customFormat="false" ht="15.75" hidden="false" customHeight="true" outlineLevel="0" collapsed="false"/>
    <row r="1041" customFormat="false" ht="15.75" hidden="false" customHeight="true" outlineLevel="0" collapsed="false"/>
    <row r="1042" customFormat="false" ht="15.75" hidden="false" customHeight="true" outlineLevel="0" collapsed="false"/>
    <row r="1043" customFormat="false" ht="15.75" hidden="false" customHeight="true" outlineLevel="0" collapsed="false"/>
    <row r="1044" customFormat="false" ht="15.75" hidden="false" customHeight="true" outlineLevel="0" collapsed="false"/>
    <row r="1045" customFormat="false" ht="15.75" hidden="false" customHeight="true" outlineLevel="0" collapsed="false"/>
    <row r="1046" customFormat="false" ht="15.75" hidden="false" customHeight="true" outlineLevel="0" collapsed="false"/>
    <row r="1047" customFormat="false" ht="15.75" hidden="false" customHeight="true" outlineLevel="0" collapsed="false"/>
    <row r="1048" customFormat="false" ht="15.75" hidden="false" customHeight="true" outlineLevel="0" collapsed="false"/>
    <row r="1049" customFormat="false" ht="15.75" hidden="false" customHeight="true" outlineLevel="0" collapsed="false"/>
    <row r="1050" customFormat="false" ht="15.75" hidden="false" customHeight="true" outlineLevel="0" collapsed="false"/>
    <row r="1051" customFormat="false" ht="15.75" hidden="false" customHeight="true" outlineLevel="0" collapsed="false"/>
    <row r="1052" customFormat="false" ht="15.75" hidden="false" customHeight="true" outlineLevel="0" collapsed="false"/>
    <row r="1053" customFormat="false" ht="15.75" hidden="false" customHeight="true" outlineLevel="0" collapsed="false"/>
    <row r="1054" customFormat="false" ht="15.75" hidden="false" customHeight="true" outlineLevel="0" collapsed="false"/>
    <row r="1055" customFormat="false" ht="15.75" hidden="false" customHeight="true" outlineLevel="0" collapsed="false"/>
    <row r="1056" customFormat="false" ht="15.75" hidden="false" customHeight="true" outlineLevel="0" collapsed="false"/>
    <row r="1057" customFormat="false" ht="15.75" hidden="false" customHeight="true" outlineLevel="0" collapsed="false"/>
    <row r="1058" customFormat="false" ht="15.75" hidden="false" customHeight="true" outlineLevel="0" collapsed="false"/>
    <row r="1059" customFormat="false" ht="15.75" hidden="false" customHeight="true" outlineLevel="0" collapsed="false"/>
    <row r="1060" customFormat="false" ht="15.75" hidden="false" customHeight="true" outlineLevel="0" collapsed="false"/>
    <row r="1061" customFormat="false" ht="15.75" hidden="false" customHeight="true" outlineLevel="0" collapsed="false"/>
    <row r="1062" customFormat="false" ht="15.75" hidden="false" customHeight="true" outlineLevel="0" collapsed="false"/>
    <row r="1063" customFormat="false" ht="15.75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autoFilter ref="A19:T19"/>
  <mergeCells count="25">
    <mergeCell ref="A12:T12"/>
    <mergeCell ref="A13:T13"/>
    <mergeCell ref="A15:T15"/>
    <mergeCell ref="A17:A18"/>
    <mergeCell ref="B17:B18"/>
    <mergeCell ref="C17:C18"/>
    <mergeCell ref="D17:D18"/>
    <mergeCell ref="E17:G17"/>
    <mergeCell ref="H17:J17"/>
    <mergeCell ref="K17:M17"/>
    <mergeCell ref="N17:P17"/>
    <mergeCell ref="Q17:S17"/>
    <mergeCell ref="T17:T18"/>
    <mergeCell ref="A23:C23"/>
    <mergeCell ref="E62:G64"/>
    <mergeCell ref="H62:J64"/>
    <mergeCell ref="E66:G68"/>
    <mergeCell ref="H66:J68"/>
    <mergeCell ref="E138:G139"/>
    <mergeCell ref="H138:J139"/>
    <mergeCell ref="E142:G142"/>
    <mergeCell ref="H142:J142"/>
    <mergeCell ref="A145:C145"/>
    <mergeCell ref="A146:C146"/>
    <mergeCell ref="E150:F150"/>
  </mergeCells>
  <printOptions headings="false" gridLines="false" gridLinesSet="true" horizontalCentered="true" verticalCentered="false"/>
  <pageMargins left="0" right="0" top="0" bottom="0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B0F0"/>
    <pageSetUpPr fitToPage="false"/>
  </sheetPr>
  <dimension ref="A1:Z1026"/>
  <sheetViews>
    <sheetView showFormulas="false" showGridLines="true" showRowColHeaders="true" showZeros="true" rightToLeft="false" tabSelected="false" showOutlineSymbols="true" defaultGridColor="true" view="pageBreakPreview" topLeftCell="A61" colorId="64" zoomScale="100" zoomScaleNormal="100" zoomScalePageLayoutView="100" workbookViewId="0">
      <selection pane="topLeft" activeCell="I57" activeCellId="0" sqref="I57"/>
    </sheetView>
  </sheetViews>
  <sheetFormatPr defaultColWidth="12.59375" defaultRowHeight="15" zeroHeight="false" outlineLevelRow="0" outlineLevelCol="0"/>
  <cols>
    <col collapsed="false" customWidth="true" hidden="true" outlineLevel="0" max="1" min="1" style="0" width="12.88"/>
    <col collapsed="false" customWidth="true" hidden="false" outlineLevel="0" max="2" min="2" style="0" width="12.13"/>
    <col collapsed="false" customWidth="true" hidden="false" outlineLevel="0" max="3" min="3" style="0" width="33.51"/>
    <col collapsed="false" customWidth="true" hidden="false" outlineLevel="0" max="4" min="4" style="0" width="15.63"/>
    <col collapsed="false" customWidth="true" hidden="false" outlineLevel="0" max="5" min="5" style="0" width="19.75"/>
    <col collapsed="false" customWidth="true" hidden="false" outlineLevel="0" max="6" min="6" style="0" width="15.63"/>
    <col collapsed="false" customWidth="true" hidden="false" outlineLevel="0" max="7" min="7" style="0" width="18.5"/>
    <col collapsed="false" customWidth="true" hidden="false" outlineLevel="0" max="8" min="8" style="0" width="21.38"/>
    <col collapsed="false" customWidth="true" hidden="false" outlineLevel="0" max="9" min="9" style="0" width="15.63"/>
    <col collapsed="false" customWidth="true" hidden="false" outlineLevel="0" max="10" min="10" style="0" width="16.13"/>
    <col collapsed="false" customWidth="true" hidden="false" outlineLevel="0" max="26" min="11" style="0" width="6.75"/>
  </cols>
  <sheetData>
    <row r="1" customFormat="false" ht="15" hidden="false" customHeight="true" outlineLevel="0" collapsed="false">
      <c r="A1" s="192"/>
      <c r="B1" s="192"/>
      <c r="C1" s="192"/>
      <c r="D1" s="193"/>
      <c r="E1" s="192"/>
      <c r="F1" s="193"/>
      <c r="G1" s="192"/>
      <c r="H1" s="192"/>
      <c r="I1" s="194"/>
      <c r="J1" s="195" t="s">
        <v>228</v>
      </c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</row>
    <row r="2" customFormat="false" ht="15" hidden="false" customHeight="true" outlineLevel="0" collapsed="false">
      <c r="A2" s="192"/>
      <c r="B2" s="192"/>
      <c r="C2" s="192"/>
      <c r="D2" s="193"/>
      <c r="E2" s="192"/>
      <c r="F2" s="193"/>
      <c r="G2" s="192"/>
      <c r="H2" s="196" t="s">
        <v>229</v>
      </c>
      <c r="I2" s="196"/>
      <c r="J2" s="196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3" customFormat="false" ht="15" hidden="false" customHeight="true" outlineLevel="0" collapsed="false">
      <c r="A3" s="192"/>
      <c r="B3" s="192"/>
      <c r="C3" s="192"/>
      <c r="D3" s="193"/>
      <c r="E3" s="192"/>
      <c r="F3" s="193"/>
      <c r="G3" s="192"/>
      <c r="H3" s="196" t="s">
        <v>230</v>
      </c>
      <c r="I3" s="196"/>
      <c r="J3" s="196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</row>
    <row r="4" customFormat="false" ht="14.25" hidden="false" customHeight="true" outlineLevel="0" collapsed="false">
      <c r="A4" s="192"/>
      <c r="B4" s="192"/>
      <c r="C4" s="192"/>
      <c r="D4" s="193"/>
      <c r="E4" s="192"/>
      <c r="F4" s="193"/>
      <c r="G4" s="192"/>
      <c r="H4" s="192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</row>
    <row r="5" customFormat="false" ht="21" hidden="false" customHeight="true" outlineLevel="0" collapsed="false">
      <c r="A5" s="192"/>
      <c r="B5" s="197" t="s">
        <v>231</v>
      </c>
      <c r="C5" s="197"/>
      <c r="D5" s="197"/>
      <c r="E5" s="197"/>
      <c r="F5" s="197"/>
      <c r="G5" s="197"/>
      <c r="H5" s="197"/>
      <c r="I5" s="197"/>
      <c r="J5" s="197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</row>
    <row r="6" customFormat="false" ht="21" hidden="false" customHeight="true" outlineLevel="0" collapsed="false">
      <c r="A6" s="192"/>
      <c r="B6" s="197" t="s">
        <v>232</v>
      </c>
      <c r="C6" s="197"/>
      <c r="D6" s="197"/>
      <c r="E6" s="197"/>
      <c r="F6" s="197"/>
      <c r="G6" s="197"/>
      <c r="H6" s="197"/>
      <c r="I6" s="197"/>
      <c r="J6" s="197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</row>
    <row r="7" customFormat="false" ht="21" hidden="false" customHeight="true" outlineLevel="0" collapsed="false">
      <c r="A7" s="192"/>
      <c r="B7" s="198" t="s">
        <v>233</v>
      </c>
      <c r="C7" s="198"/>
      <c r="D7" s="198"/>
      <c r="E7" s="198"/>
      <c r="F7" s="198"/>
      <c r="G7" s="198"/>
      <c r="H7" s="198"/>
      <c r="I7" s="198"/>
      <c r="J7" s="198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</row>
    <row r="8" customFormat="false" ht="21" hidden="false" customHeight="true" outlineLevel="0" collapsed="false">
      <c r="A8" s="192"/>
      <c r="B8" s="197" t="s">
        <v>234</v>
      </c>
      <c r="C8" s="197"/>
      <c r="D8" s="197"/>
      <c r="E8" s="197"/>
      <c r="F8" s="197"/>
      <c r="G8" s="197"/>
      <c r="H8" s="197"/>
      <c r="I8" s="197"/>
      <c r="J8" s="197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</row>
    <row r="9" customFormat="false" ht="14.25" hidden="false" customHeight="true" outlineLevel="0" collapsed="false">
      <c r="A9" s="192"/>
      <c r="B9" s="192"/>
      <c r="C9" s="192"/>
      <c r="D9" s="193"/>
      <c r="E9" s="192"/>
      <c r="F9" s="193"/>
      <c r="G9" s="192"/>
      <c r="H9" s="192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</row>
    <row r="10" customFormat="false" ht="44.25" hidden="false" customHeight="true" outlineLevel="0" collapsed="false">
      <c r="A10" s="199"/>
      <c r="B10" s="200" t="s">
        <v>235</v>
      </c>
      <c r="C10" s="200"/>
      <c r="D10" s="200"/>
      <c r="E10" s="201" t="s">
        <v>236</v>
      </c>
      <c r="F10" s="201"/>
      <c r="G10" s="201"/>
      <c r="H10" s="201"/>
      <c r="I10" s="201"/>
      <c r="J10" s="201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</row>
    <row r="11" customFormat="false" ht="61.5" hidden="false" customHeight="true" outlineLevel="0" collapsed="false">
      <c r="A11" s="202" t="s">
        <v>237</v>
      </c>
      <c r="B11" s="202" t="s">
        <v>238</v>
      </c>
      <c r="C11" s="202" t="s">
        <v>8</v>
      </c>
      <c r="D11" s="203" t="s">
        <v>239</v>
      </c>
      <c r="E11" s="202" t="s">
        <v>240</v>
      </c>
      <c r="F11" s="203" t="s">
        <v>239</v>
      </c>
      <c r="G11" s="202" t="s">
        <v>241</v>
      </c>
      <c r="H11" s="202" t="s">
        <v>242</v>
      </c>
      <c r="I11" s="202" t="s">
        <v>243</v>
      </c>
      <c r="J11" s="202" t="s">
        <v>244</v>
      </c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</row>
    <row r="12" customFormat="false" ht="15" hidden="false" customHeight="true" outlineLevel="0" collapsed="false">
      <c r="A12" s="204"/>
      <c r="B12" s="204" t="s">
        <v>38</v>
      </c>
      <c r="C12" s="205"/>
      <c r="D12" s="206"/>
      <c r="E12" s="205"/>
      <c r="F12" s="206"/>
      <c r="G12" s="205"/>
      <c r="H12" s="205"/>
      <c r="I12" s="206"/>
      <c r="J12" s="205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</row>
    <row r="13" customFormat="false" ht="15" hidden="false" customHeight="true" outlineLevel="0" collapsed="false">
      <c r="A13" s="204"/>
      <c r="B13" s="204" t="s">
        <v>122</v>
      </c>
      <c r="C13" s="205"/>
      <c r="D13" s="206"/>
      <c r="E13" s="205"/>
      <c r="F13" s="206"/>
      <c r="G13" s="205"/>
      <c r="H13" s="205"/>
      <c r="I13" s="206"/>
      <c r="J13" s="205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</row>
    <row r="14" customFormat="false" ht="15" hidden="false" customHeight="true" outlineLevel="0" collapsed="false">
      <c r="A14" s="204"/>
      <c r="B14" s="204" t="s">
        <v>123</v>
      </c>
      <c r="C14" s="205"/>
      <c r="D14" s="206"/>
      <c r="E14" s="205"/>
      <c r="F14" s="206"/>
      <c r="G14" s="205"/>
      <c r="H14" s="205"/>
      <c r="I14" s="206"/>
      <c r="J14" s="205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</row>
    <row r="15" customFormat="false" ht="15" hidden="false" customHeight="true" outlineLevel="0" collapsed="false">
      <c r="A15" s="204"/>
      <c r="B15" s="204" t="s">
        <v>160</v>
      </c>
      <c r="C15" s="205"/>
      <c r="D15" s="206"/>
      <c r="E15" s="205"/>
      <c r="F15" s="206"/>
      <c r="G15" s="205"/>
      <c r="H15" s="205"/>
      <c r="I15" s="206"/>
      <c r="J15" s="205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</row>
    <row r="16" customFormat="false" ht="15" hidden="false" customHeight="true" outlineLevel="0" collapsed="false">
      <c r="A16" s="204"/>
      <c r="B16" s="204" t="s">
        <v>167</v>
      </c>
      <c r="C16" s="205"/>
      <c r="D16" s="206"/>
      <c r="E16" s="205"/>
      <c r="F16" s="206"/>
      <c r="G16" s="205"/>
      <c r="H16" s="205"/>
      <c r="I16" s="206"/>
      <c r="J16" s="205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</row>
    <row r="17" customFormat="false" ht="15" hidden="false" customHeight="true" outlineLevel="0" collapsed="false">
      <c r="A17" s="204"/>
      <c r="B17" s="204"/>
      <c r="C17" s="205"/>
      <c r="D17" s="206"/>
      <c r="E17" s="205"/>
      <c r="F17" s="206"/>
      <c r="G17" s="205"/>
      <c r="H17" s="205"/>
      <c r="I17" s="206"/>
      <c r="J17" s="205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</row>
    <row r="18" customFormat="false" ht="15" hidden="false" customHeight="true" outlineLevel="0" collapsed="false">
      <c r="A18" s="207"/>
      <c r="B18" s="208" t="s">
        <v>245</v>
      </c>
      <c r="C18" s="208"/>
      <c r="D18" s="209" t="n">
        <f aca="false">SUM(D12:D17)</f>
        <v>0</v>
      </c>
      <c r="E18" s="210"/>
      <c r="F18" s="209" t="n">
        <f aca="false">SUM(F12:F17)</f>
        <v>0</v>
      </c>
      <c r="G18" s="210"/>
      <c r="H18" s="210"/>
      <c r="I18" s="209" t="n">
        <f aca="false">SUM(I12:I17)</f>
        <v>0</v>
      </c>
      <c r="J18" s="210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</row>
    <row r="19" customFormat="false" ht="14.25" hidden="false" customHeight="true" outlineLevel="0" collapsed="false">
      <c r="A19" s="192"/>
      <c r="B19" s="192"/>
      <c r="C19" s="192"/>
      <c r="D19" s="193"/>
      <c r="E19" s="192"/>
      <c r="F19" s="193"/>
      <c r="G19" s="192"/>
      <c r="H19" s="192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</row>
    <row r="20" customFormat="false" ht="14.25" hidden="false" customHeight="true" outlineLevel="0" collapsed="false">
      <c r="A20" s="192"/>
      <c r="B20" s="192"/>
      <c r="C20" s="192"/>
      <c r="D20" s="193"/>
      <c r="E20" s="192"/>
      <c r="F20" s="193"/>
      <c r="G20" s="192"/>
      <c r="H20" s="192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</row>
    <row r="21" customFormat="false" ht="44.25" hidden="false" customHeight="true" outlineLevel="0" collapsed="false">
      <c r="A21" s="199"/>
      <c r="B21" s="200" t="s">
        <v>246</v>
      </c>
      <c r="C21" s="200"/>
      <c r="D21" s="200"/>
      <c r="E21" s="201" t="s">
        <v>236</v>
      </c>
      <c r="F21" s="201"/>
      <c r="G21" s="201"/>
      <c r="H21" s="201"/>
      <c r="I21" s="201"/>
      <c r="J21" s="201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</row>
    <row r="22" customFormat="false" ht="61.5" hidden="false" customHeight="true" outlineLevel="0" collapsed="false">
      <c r="A22" s="202" t="s">
        <v>237</v>
      </c>
      <c r="B22" s="202" t="s">
        <v>238</v>
      </c>
      <c r="C22" s="202" t="s">
        <v>8</v>
      </c>
      <c r="D22" s="203" t="s">
        <v>239</v>
      </c>
      <c r="E22" s="202" t="s">
        <v>240</v>
      </c>
      <c r="F22" s="203" t="s">
        <v>239</v>
      </c>
      <c r="G22" s="202" t="s">
        <v>241</v>
      </c>
      <c r="H22" s="202" t="s">
        <v>242</v>
      </c>
      <c r="I22" s="202" t="s">
        <v>243</v>
      </c>
      <c r="J22" s="202" t="s">
        <v>244</v>
      </c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</row>
    <row r="23" customFormat="false" ht="70.1" hidden="false" customHeight="true" outlineLevel="0" collapsed="false">
      <c r="A23" s="204"/>
      <c r="B23" s="204" t="s">
        <v>38</v>
      </c>
      <c r="C23" s="205" t="s">
        <v>247</v>
      </c>
      <c r="D23" s="206" t="n">
        <v>400515.14</v>
      </c>
      <c r="E23" s="205" t="s">
        <v>248</v>
      </c>
      <c r="F23" s="206" t="n">
        <v>400515.14</v>
      </c>
      <c r="G23" s="205"/>
      <c r="H23" s="205"/>
      <c r="I23" s="206" t="n">
        <v>400515.14</v>
      </c>
      <c r="J23" s="205" t="s">
        <v>249</v>
      </c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</row>
    <row r="24" customFormat="false" ht="67.9" hidden="false" customHeight="true" outlineLevel="0" collapsed="false">
      <c r="A24" s="204"/>
      <c r="B24" s="204"/>
      <c r="C24" s="205" t="s">
        <v>250</v>
      </c>
      <c r="D24" s="206" t="n">
        <v>89556.16</v>
      </c>
      <c r="E24" s="205" t="s">
        <v>251</v>
      </c>
      <c r="F24" s="206" t="n">
        <v>89556.16</v>
      </c>
      <c r="G24" s="205"/>
      <c r="H24" s="205"/>
      <c r="I24" s="206" t="n">
        <v>89556.16</v>
      </c>
      <c r="J24" s="205" t="s">
        <v>249</v>
      </c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</row>
    <row r="25" customFormat="false" ht="43.25" hidden="false" customHeight="true" outlineLevel="0" collapsed="false">
      <c r="A25" s="204"/>
      <c r="B25" s="204"/>
      <c r="C25" s="205" t="s">
        <v>252</v>
      </c>
      <c r="D25" s="206" t="n">
        <v>7463.01</v>
      </c>
      <c r="E25" s="205" t="s">
        <v>253</v>
      </c>
      <c r="F25" s="206" t="n">
        <v>7463.01</v>
      </c>
      <c r="G25" s="205"/>
      <c r="H25" s="205"/>
      <c r="I25" s="206" t="n">
        <v>7463.01</v>
      </c>
      <c r="J25" s="205" t="s">
        <v>249</v>
      </c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</row>
    <row r="26" customFormat="false" ht="78.35" hidden="false" customHeight="true" outlineLevel="0" collapsed="false">
      <c r="A26" s="204"/>
      <c r="B26" s="204"/>
      <c r="C26" s="205" t="s">
        <v>254</v>
      </c>
      <c r="D26" s="206" t="n">
        <v>140473.22</v>
      </c>
      <c r="E26" s="205" t="s">
        <v>255</v>
      </c>
      <c r="F26" s="206" t="n">
        <v>140473.22</v>
      </c>
      <c r="G26" s="205"/>
      <c r="H26" s="205"/>
      <c r="I26" s="206" t="n">
        <v>140473.22</v>
      </c>
      <c r="J26" s="205" t="s">
        <v>256</v>
      </c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</row>
    <row r="27" customFormat="false" ht="50.7" hidden="false" customHeight="true" outlineLevel="0" collapsed="false">
      <c r="A27" s="204"/>
      <c r="B27" s="204"/>
      <c r="C27" s="205" t="s">
        <v>257</v>
      </c>
      <c r="D27" s="206" t="n">
        <v>31410.18</v>
      </c>
      <c r="E27" s="205" t="s">
        <v>251</v>
      </c>
      <c r="F27" s="206" t="n">
        <v>31410.18</v>
      </c>
      <c r="G27" s="205"/>
      <c r="H27" s="205"/>
      <c r="I27" s="206" t="n">
        <v>31410.18</v>
      </c>
      <c r="J27" s="205" t="s">
        <v>256</v>
      </c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</row>
    <row r="28" customFormat="false" ht="43.25" hidden="false" customHeight="true" outlineLevel="0" collapsed="false">
      <c r="A28" s="204"/>
      <c r="B28" s="204"/>
      <c r="C28" s="205" t="s">
        <v>258</v>
      </c>
      <c r="D28" s="206" t="n">
        <v>2617.52</v>
      </c>
      <c r="E28" s="205" t="s">
        <v>253</v>
      </c>
      <c r="F28" s="206" t="n">
        <v>2617.52</v>
      </c>
      <c r="G28" s="205"/>
      <c r="H28" s="205"/>
      <c r="I28" s="206" t="n">
        <v>2617.52</v>
      </c>
      <c r="J28" s="205" t="s">
        <v>256</v>
      </c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</row>
    <row r="29" customFormat="false" ht="43.25" hidden="false" customHeight="true" outlineLevel="0" collapsed="false">
      <c r="A29" s="204"/>
      <c r="B29" s="204" t="s">
        <v>122</v>
      </c>
      <c r="C29" s="205" t="s">
        <v>259</v>
      </c>
      <c r="D29" s="206" t="n">
        <v>26369.31</v>
      </c>
      <c r="E29" s="205" t="s">
        <v>260</v>
      </c>
      <c r="F29" s="206" t="n">
        <v>26369.31</v>
      </c>
      <c r="G29" s="205"/>
      <c r="H29" s="205"/>
      <c r="I29" s="206" t="n">
        <v>26369.31</v>
      </c>
      <c r="J29" s="205" t="s">
        <v>249</v>
      </c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</row>
    <row r="30" customFormat="false" ht="43.25" hidden="false" customHeight="true" outlineLevel="0" collapsed="false">
      <c r="A30" s="204"/>
      <c r="B30" s="204"/>
      <c r="C30" s="205" t="s">
        <v>261</v>
      </c>
      <c r="D30" s="206" t="n">
        <v>9248.56</v>
      </c>
      <c r="E30" s="205" t="s">
        <v>262</v>
      </c>
      <c r="F30" s="206" t="n">
        <v>9248.56</v>
      </c>
      <c r="G30" s="205"/>
      <c r="H30" s="205"/>
      <c r="I30" s="206" t="n">
        <v>9248.56</v>
      </c>
      <c r="J30" s="205" t="s">
        <v>256</v>
      </c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</row>
    <row r="31" customFormat="false" ht="90.25" hidden="false" customHeight="true" outlineLevel="0" collapsed="false">
      <c r="A31" s="204"/>
      <c r="B31" s="204" t="s">
        <v>167</v>
      </c>
      <c r="C31" s="205" t="s">
        <v>168</v>
      </c>
      <c r="D31" s="206" t="n">
        <v>620.78</v>
      </c>
      <c r="E31" s="205" t="s">
        <v>263</v>
      </c>
      <c r="F31" s="206" t="n">
        <v>620.78</v>
      </c>
      <c r="G31" s="205" t="s">
        <v>264</v>
      </c>
      <c r="H31" s="205" t="s">
        <v>265</v>
      </c>
      <c r="I31" s="206" t="n">
        <v>620.78</v>
      </c>
      <c r="J31" s="205" t="s">
        <v>266</v>
      </c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</row>
    <row r="32" customFormat="false" ht="90.25" hidden="false" customHeight="true" outlineLevel="0" collapsed="false">
      <c r="A32" s="204"/>
      <c r="B32" s="204"/>
      <c r="C32" s="205" t="s">
        <v>168</v>
      </c>
      <c r="D32" s="206" t="n">
        <v>758.74</v>
      </c>
      <c r="E32" s="205" t="s">
        <v>267</v>
      </c>
      <c r="F32" s="206" t="n">
        <v>758.74</v>
      </c>
      <c r="G32" s="205" t="s">
        <v>264</v>
      </c>
      <c r="H32" s="205" t="s">
        <v>268</v>
      </c>
      <c r="I32" s="206" t="n">
        <v>758.74</v>
      </c>
      <c r="J32" s="205" t="s">
        <v>269</v>
      </c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customFormat="false" ht="90.25" hidden="false" customHeight="true" outlineLevel="0" collapsed="false">
      <c r="A33" s="204"/>
      <c r="B33" s="204"/>
      <c r="C33" s="205" t="s">
        <v>168</v>
      </c>
      <c r="D33" s="206" t="n">
        <v>988.66</v>
      </c>
      <c r="E33" s="205" t="s">
        <v>270</v>
      </c>
      <c r="F33" s="206" t="n">
        <v>988.66</v>
      </c>
      <c r="G33" s="205" t="s">
        <v>264</v>
      </c>
      <c r="H33" s="205" t="s">
        <v>268</v>
      </c>
      <c r="I33" s="206" t="n">
        <v>988.66</v>
      </c>
      <c r="J33" s="205" t="s">
        <v>271</v>
      </c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</row>
    <row r="34" customFormat="false" ht="90.25" hidden="false" customHeight="true" outlineLevel="0" collapsed="false">
      <c r="A34" s="204"/>
      <c r="B34" s="204" t="s">
        <v>169</v>
      </c>
      <c r="C34" s="205" t="s">
        <v>170</v>
      </c>
      <c r="D34" s="206" t="n">
        <v>51984.26</v>
      </c>
      <c r="E34" s="205" t="s">
        <v>272</v>
      </c>
      <c r="F34" s="206" t="n">
        <v>51984.26</v>
      </c>
      <c r="G34" s="205" t="s">
        <v>273</v>
      </c>
      <c r="H34" s="205" t="s">
        <v>274</v>
      </c>
      <c r="I34" s="206" t="n">
        <v>51984.26</v>
      </c>
      <c r="J34" s="205" t="s">
        <v>275</v>
      </c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</row>
    <row r="35" customFormat="false" ht="90.25" hidden="false" customHeight="true" outlineLevel="0" collapsed="false">
      <c r="A35" s="204"/>
      <c r="B35" s="204" t="s">
        <v>276</v>
      </c>
      <c r="C35" s="205" t="s">
        <v>172</v>
      </c>
      <c r="D35" s="206" t="n">
        <v>22245.12</v>
      </c>
      <c r="E35" s="205" t="s">
        <v>277</v>
      </c>
      <c r="F35" s="206" t="n">
        <v>22245.12</v>
      </c>
      <c r="G35" s="205" t="s">
        <v>278</v>
      </c>
      <c r="H35" s="205" t="s">
        <v>279</v>
      </c>
      <c r="I35" s="206" t="n">
        <v>22245.12</v>
      </c>
      <c r="J35" s="205" t="s">
        <v>280</v>
      </c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</row>
    <row r="36" customFormat="false" ht="90.25" hidden="false" customHeight="true" outlineLevel="0" collapsed="false">
      <c r="A36" s="204"/>
      <c r="B36" s="204"/>
      <c r="C36" s="205" t="s">
        <v>172</v>
      </c>
      <c r="D36" s="206" t="n">
        <v>87754.88</v>
      </c>
      <c r="E36" s="205" t="s">
        <v>281</v>
      </c>
      <c r="F36" s="206" t="n">
        <v>87754.88</v>
      </c>
      <c r="G36" s="205" t="s">
        <v>278</v>
      </c>
      <c r="H36" s="212" t="s">
        <v>282</v>
      </c>
      <c r="I36" s="206" t="n">
        <v>87754.88</v>
      </c>
      <c r="J36" s="205" t="s">
        <v>283</v>
      </c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</row>
    <row r="37" customFormat="false" ht="90.25" hidden="false" customHeight="true" outlineLevel="0" collapsed="false">
      <c r="A37" s="204"/>
      <c r="B37" s="204" t="s">
        <v>173</v>
      </c>
      <c r="C37" s="205" t="s">
        <v>174</v>
      </c>
      <c r="D37" s="206" t="n">
        <v>12500</v>
      </c>
      <c r="E37" s="205" t="s">
        <v>284</v>
      </c>
      <c r="F37" s="206" t="n">
        <v>12500</v>
      </c>
      <c r="G37" s="205" t="s">
        <v>285</v>
      </c>
      <c r="H37" s="212" t="s">
        <v>286</v>
      </c>
      <c r="I37" s="206" t="n">
        <v>12500</v>
      </c>
      <c r="J37" s="205" t="s">
        <v>287</v>
      </c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</row>
    <row r="38" customFormat="false" ht="90.25" hidden="false" customHeight="true" outlineLevel="0" collapsed="false">
      <c r="A38" s="204"/>
      <c r="B38" s="204"/>
      <c r="C38" s="205" t="s">
        <v>174</v>
      </c>
      <c r="D38" s="206" t="n">
        <v>12500</v>
      </c>
      <c r="E38" s="205" t="s">
        <v>288</v>
      </c>
      <c r="F38" s="206" t="n">
        <v>12500</v>
      </c>
      <c r="G38" s="205" t="s">
        <v>285</v>
      </c>
      <c r="H38" s="212" t="s">
        <v>289</v>
      </c>
      <c r="I38" s="206" t="n">
        <v>12500</v>
      </c>
      <c r="J38" s="205" t="s">
        <v>290</v>
      </c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</row>
    <row r="39" customFormat="false" ht="90.25" hidden="false" customHeight="true" outlineLevel="0" collapsed="false">
      <c r="A39" s="204"/>
      <c r="B39" s="204"/>
      <c r="C39" s="205" t="s">
        <v>174</v>
      </c>
      <c r="D39" s="206" t="n">
        <v>37500</v>
      </c>
      <c r="E39" s="205" t="s">
        <v>291</v>
      </c>
      <c r="F39" s="206" t="n">
        <v>37500</v>
      </c>
      <c r="G39" s="205" t="s">
        <v>285</v>
      </c>
      <c r="H39" s="212" t="s">
        <v>292</v>
      </c>
      <c r="I39" s="206" t="n">
        <v>37500</v>
      </c>
      <c r="J39" s="205" t="s">
        <v>293</v>
      </c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</row>
    <row r="40" customFormat="false" ht="90.25" hidden="false" customHeight="true" outlineLevel="0" collapsed="false">
      <c r="A40" s="204"/>
      <c r="B40" s="204"/>
      <c r="C40" s="205" t="s">
        <v>174</v>
      </c>
      <c r="D40" s="206" t="n">
        <v>5200</v>
      </c>
      <c r="E40" s="205" t="s">
        <v>294</v>
      </c>
      <c r="F40" s="206" t="n">
        <v>5200</v>
      </c>
      <c r="G40" s="205" t="s">
        <v>295</v>
      </c>
      <c r="H40" s="212" t="s">
        <v>296</v>
      </c>
      <c r="I40" s="206" t="n">
        <v>5200</v>
      </c>
      <c r="J40" s="205" t="s">
        <v>297</v>
      </c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</row>
    <row r="41" customFormat="false" ht="90.25" hidden="false" customHeight="true" outlineLevel="0" collapsed="false">
      <c r="A41" s="204"/>
      <c r="B41" s="204"/>
      <c r="C41" s="205" t="s">
        <v>174</v>
      </c>
      <c r="D41" s="206" t="n">
        <v>5200</v>
      </c>
      <c r="E41" s="205" t="s">
        <v>294</v>
      </c>
      <c r="F41" s="206" t="n">
        <v>5200</v>
      </c>
      <c r="G41" s="205" t="s">
        <v>295</v>
      </c>
      <c r="H41" s="212" t="s">
        <v>298</v>
      </c>
      <c r="I41" s="206" t="n">
        <v>5200</v>
      </c>
      <c r="J41" s="205" t="s">
        <v>299</v>
      </c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</row>
    <row r="42" customFormat="false" ht="90.25" hidden="false" customHeight="true" outlineLevel="0" collapsed="false">
      <c r="A42" s="204"/>
      <c r="B42" s="204"/>
      <c r="C42" s="205" t="s">
        <v>174</v>
      </c>
      <c r="D42" s="206" t="n">
        <v>5200</v>
      </c>
      <c r="E42" s="205" t="s">
        <v>294</v>
      </c>
      <c r="F42" s="206" t="n">
        <v>5200</v>
      </c>
      <c r="G42" s="205" t="s">
        <v>295</v>
      </c>
      <c r="H42" s="212" t="s">
        <v>300</v>
      </c>
      <c r="I42" s="206" t="n">
        <v>5200</v>
      </c>
      <c r="J42" s="205" t="s">
        <v>301</v>
      </c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</row>
    <row r="43" customFormat="false" ht="90.25" hidden="false" customHeight="true" outlineLevel="0" collapsed="false">
      <c r="A43" s="204"/>
      <c r="B43" s="204"/>
      <c r="C43" s="205" t="s">
        <v>174</v>
      </c>
      <c r="D43" s="206" t="n">
        <v>5200</v>
      </c>
      <c r="E43" s="205" t="s">
        <v>294</v>
      </c>
      <c r="F43" s="206" t="n">
        <v>5200</v>
      </c>
      <c r="G43" s="205" t="s">
        <v>295</v>
      </c>
      <c r="H43" s="212" t="s">
        <v>302</v>
      </c>
      <c r="I43" s="206" t="n">
        <v>5200</v>
      </c>
      <c r="J43" s="205" t="s">
        <v>303</v>
      </c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</row>
    <row r="44" customFormat="false" ht="90.25" hidden="false" customHeight="true" outlineLevel="0" collapsed="false">
      <c r="A44" s="204"/>
      <c r="B44" s="204"/>
      <c r="C44" s="205" t="s">
        <v>174</v>
      </c>
      <c r="D44" s="206" t="n">
        <v>5200</v>
      </c>
      <c r="E44" s="205" t="s">
        <v>294</v>
      </c>
      <c r="F44" s="206" t="n">
        <v>5200</v>
      </c>
      <c r="G44" s="205" t="s">
        <v>295</v>
      </c>
      <c r="H44" s="212" t="s">
        <v>304</v>
      </c>
      <c r="I44" s="206" t="n">
        <v>5200</v>
      </c>
      <c r="J44" s="205" t="s">
        <v>305</v>
      </c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</row>
    <row r="45" customFormat="false" ht="90.25" hidden="false" customHeight="true" outlineLevel="0" collapsed="false">
      <c r="A45" s="204"/>
      <c r="B45" s="204" t="s">
        <v>187</v>
      </c>
      <c r="C45" s="205" t="s">
        <v>306</v>
      </c>
      <c r="D45" s="206" t="n">
        <v>2275.2</v>
      </c>
      <c r="E45" s="205" t="s">
        <v>307</v>
      </c>
      <c r="F45" s="206" t="n">
        <v>2275.2</v>
      </c>
      <c r="G45" s="205" t="s">
        <v>308</v>
      </c>
      <c r="H45" s="212" t="s">
        <v>309</v>
      </c>
      <c r="I45" s="206" t="n">
        <v>2275.2</v>
      </c>
      <c r="J45" s="205" t="s">
        <v>310</v>
      </c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</row>
    <row r="46" customFormat="false" ht="90.25" hidden="false" customHeight="true" outlineLevel="0" collapsed="false">
      <c r="A46" s="204"/>
      <c r="B46" s="204" t="s">
        <v>196</v>
      </c>
      <c r="C46" s="205" t="s">
        <v>311</v>
      </c>
      <c r="D46" s="206" t="n">
        <v>2058.64</v>
      </c>
      <c r="E46" s="205" t="s">
        <v>312</v>
      </c>
      <c r="F46" s="206" t="n">
        <v>2058.64</v>
      </c>
      <c r="G46" s="205" t="s">
        <v>313</v>
      </c>
      <c r="H46" s="212" t="s">
        <v>314</v>
      </c>
      <c r="I46" s="206" t="n">
        <v>2058.64</v>
      </c>
      <c r="J46" s="205" t="s">
        <v>315</v>
      </c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</row>
    <row r="47" customFormat="false" ht="90.25" hidden="false" customHeight="true" outlineLevel="0" collapsed="false">
      <c r="A47" s="204"/>
      <c r="B47" s="204"/>
      <c r="C47" s="205" t="s">
        <v>311</v>
      </c>
      <c r="D47" s="206" t="n">
        <v>2062.68</v>
      </c>
      <c r="E47" s="205" t="s">
        <v>312</v>
      </c>
      <c r="F47" s="206" t="n">
        <v>2062.68</v>
      </c>
      <c r="G47" s="205" t="s">
        <v>313</v>
      </c>
      <c r="H47" s="212" t="s">
        <v>316</v>
      </c>
      <c r="I47" s="206" t="n">
        <v>2062.68</v>
      </c>
      <c r="J47" s="205" t="s">
        <v>317</v>
      </c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</row>
    <row r="48" customFormat="false" ht="90.25" hidden="false" customHeight="true" outlineLevel="0" collapsed="false">
      <c r="A48" s="204"/>
      <c r="B48" s="204"/>
      <c r="C48" s="205" t="s">
        <v>311</v>
      </c>
      <c r="D48" s="206" t="n">
        <v>2049.46</v>
      </c>
      <c r="E48" s="205" t="s">
        <v>312</v>
      </c>
      <c r="F48" s="206" t="n">
        <v>2049.46</v>
      </c>
      <c r="G48" s="205" t="s">
        <v>313</v>
      </c>
      <c r="H48" s="212" t="s">
        <v>318</v>
      </c>
      <c r="I48" s="206" t="n">
        <v>2049.46</v>
      </c>
      <c r="J48" s="205" t="s">
        <v>319</v>
      </c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</row>
    <row r="49" customFormat="false" ht="90.25" hidden="false" customHeight="true" outlineLevel="0" collapsed="false">
      <c r="A49" s="204"/>
      <c r="B49" s="204" t="s">
        <v>320</v>
      </c>
      <c r="C49" s="205" t="s">
        <v>199</v>
      </c>
      <c r="D49" s="206" t="n">
        <v>100</v>
      </c>
      <c r="E49" s="205" t="s">
        <v>321</v>
      </c>
      <c r="F49" s="206" t="n">
        <v>100</v>
      </c>
      <c r="G49" s="205" t="s">
        <v>322</v>
      </c>
      <c r="H49" s="212" t="s">
        <v>323</v>
      </c>
      <c r="I49" s="206" t="n">
        <v>100</v>
      </c>
      <c r="J49" s="205" t="s">
        <v>324</v>
      </c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</row>
    <row r="50" customFormat="false" ht="90.25" hidden="false" customHeight="true" outlineLevel="0" collapsed="false">
      <c r="A50" s="204"/>
      <c r="B50" s="204"/>
      <c r="C50" s="205" t="s">
        <v>199</v>
      </c>
      <c r="D50" s="206" t="n">
        <v>100</v>
      </c>
      <c r="E50" s="205" t="s">
        <v>321</v>
      </c>
      <c r="F50" s="206" t="n">
        <v>100</v>
      </c>
      <c r="G50" s="205" t="s">
        <v>322</v>
      </c>
      <c r="H50" s="212" t="s">
        <v>325</v>
      </c>
      <c r="I50" s="206" t="n">
        <v>100</v>
      </c>
      <c r="J50" s="205" t="s">
        <v>326</v>
      </c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</row>
    <row r="51" customFormat="false" ht="90.25" hidden="false" customHeight="true" outlineLevel="0" collapsed="false">
      <c r="A51" s="204"/>
      <c r="B51" s="204"/>
      <c r="C51" s="205" t="s">
        <v>199</v>
      </c>
      <c r="D51" s="206" t="n">
        <v>100</v>
      </c>
      <c r="E51" s="205" t="s">
        <v>321</v>
      </c>
      <c r="F51" s="206" t="n">
        <v>100</v>
      </c>
      <c r="G51" s="205" t="s">
        <v>322</v>
      </c>
      <c r="H51" s="212" t="s">
        <v>327</v>
      </c>
      <c r="I51" s="206" t="n">
        <v>100</v>
      </c>
      <c r="J51" s="205" t="s">
        <v>328</v>
      </c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</row>
    <row r="52" customFormat="false" ht="90.25" hidden="false" customHeight="true" outlineLevel="0" collapsed="false">
      <c r="A52" s="204"/>
      <c r="B52" s="204"/>
      <c r="C52" s="205" t="s">
        <v>199</v>
      </c>
      <c r="D52" s="206" t="n">
        <v>600</v>
      </c>
      <c r="E52" s="205" t="s">
        <v>321</v>
      </c>
      <c r="F52" s="206" t="n">
        <v>600</v>
      </c>
      <c r="G52" s="205" t="s">
        <v>322</v>
      </c>
      <c r="H52" s="212" t="s">
        <v>329</v>
      </c>
      <c r="I52" s="206" t="n">
        <v>600</v>
      </c>
      <c r="J52" s="205" t="s">
        <v>330</v>
      </c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</row>
    <row r="53" customFormat="false" ht="90.25" hidden="false" customHeight="true" outlineLevel="0" collapsed="false">
      <c r="A53" s="204"/>
      <c r="B53" s="204"/>
      <c r="C53" s="205" t="s">
        <v>199</v>
      </c>
      <c r="D53" s="206" t="n">
        <v>500</v>
      </c>
      <c r="E53" s="205" t="s">
        <v>321</v>
      </c>
      <c r="F53" s="206" t="n">
        <v>500</v>
      </c>
      <c r="G53" s="205" t="s">
        <v>322</v>
      </c>
      <c r="H53" s="212" t="s">
        <v>331</v>
      </c>
      <c r="I53" s="206" t="n">
        <v>500</v>
      </c>
      <c r="J53" s="205" t="s">
        <v>332</v>
      </c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</row>
    <row r="54" customFormat="false" ht="54.45" hidden="false" customHeight="true" outlineLevel="0" collapsed="false">
      <c r="A54" s="204"/>
      <c r="B54" s="204" t="s">
        <v>333</v>
      </c>
      <c r="C54" s="205" t="s">
        <v>218</v>
      </c>
      <c r="D54" s="206" t="n">
        <v>29000</v>
      </c>
      <c r="E54" s="205" t="s">
        <v>334</v>
      </c>
      <c r="F54" s="206" t="n">
        <v>29000</v>
      </c>
      <c r="G54" s="205" t="s">
        <v>335</v>
      </c>
      <c r="H54" s="205" t="s">
        <v>336</v>
      </c>
      <c r="I54" s="206" t="n">
        <v>29000</v>
      </c>
      <c r="J54" s="205" t="s">
        <v>337</v>
      </c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</row>
    <row r="55" customFormat="false" ht="15" hidden="false" customHeight="true" outlineLevel="0" collapsed="false">
      <c r="A55" s="207"/>
      <c r="B55" s="208" t="s">
        <v>245</v>
      </c>
      <c r="C55" s="208"/>
      <c r="D55" s="209" t="n">
        <f aca="false">SUM(D23:D54)</f>
        <v>999351.52</v>
      </c>
      <c r="E55" s="210"/>
      <c r="F55" s="209" t="n">
        <f aca="false">SUM(F23:F54)</f>
        <v>999351.52</v>
      </c>
      <c r="G55" s="210"/>
      <c r="H55" s="210"/>
      <c r="I55" s="209" t="n">
        <f aca="false">SUM(I23:I54)</f>
        <v>999351.52</v>
      </c>
      <c r="J55" s="210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</row>
    <row r="56" customFormat="false" ht="14.25" hidden="false" customHeight="true" outlineLevel="0" collapsed="false">
      <c r="A56" s="192"/>
      <c r="B56" s="192"/>
      <c r="C56" s="192"/>
      <c r="D56" s="193"/>
      <c r="E56" s="192"/>
      <c r="F56" s="193"/>
      <c r="G56" s="192"/>
      <c r="H56" s="192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</row>
    <row r="57" customFormat="false" ht="14.25" hidden="false" customHeight="true" outlineLevel="0" collapsed="false">
      <c r="A57" s="213"/>
      <c r="B57" s="213" t="s">
        <v>338</v>
      </c>
      <c r="C57" s="213"/>
      <c r="D57" s="214"/>
      <c r="E57" s="213"/>
      <c r="F57" s="214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</row>
    <row r="58" customFormat="false" ht="14.25" hidden="false" customHeight="true" outlineLevel="0" collapsed="false">
      <c r="A58" s="192"/>
      <c r="B58" s="192"/>
      <c r="C58" s="192"/>
      <c r="D58" s="193"/>
      <c r="E58" s="192"/>
      <c r="F58" s="193"/>
      <c r="G58" s="192"/>
      <c r="H58" s="192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</row>
    <row r="59" customFormat="false" ht="14.25" hidden="false" customHeight="true" outlineLevel="0" collapsed="false">
      <c r="A59" s="192"/>
      <c r="B59" s="192"/>
      <c r="C59" s="192"/>
      <c r="D59" s="193"/>
      <c r="E59" s="192"/>
      <c r="F59" s="193"/>
      <c r="G59" s="192"/>
      <c r="H59" s="192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</row>
    <row r="60" customFormat="false" ht="14.25" hidden="false" customHeight="true" outlineLevel="0" collapsed="false">
      <c r="A60" s="192"/>
      <c r="B60" s="192"/>
      <c r="C60" s="192"/>
      <c r="D60" s="193"/>
      <c r="E60" s="192"/>
      <c r="F60" s="193"/>
      <c r="G60" s="192"/>
      <c r="H60" s="192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</row>
    <row r="61" customFormat="false" ht="14.25" hidden="false" customHeight="true" outlineLevel="0" collapsed="false">
      <c r="A61" s="192"/>
      <c r="B61" s="192"/>
      <c r="C61" s="192"/>
      <c r="D61" s="193"/>
      <c r="E61" s="192"/>
      <c r="F61" s="193"/>
      <c r="G61" s="192"/>
      <c r="H61" s="192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</row>
    <row r="62" customFormat="false" ht="14.25" hidden="false" customHeight="true" outlineLevel="0" collapsed="false">
      <c r="A62" s="192"/>
      <c r="B62" s="192"/>
      <c r="C62" s="192"/>
      <c r="D62" s="193"/>
      <c r="E62" s="192"/>
      <c r="F62" s="193"/>
      <c r="G62" s="192"/>
      <c r="H62" s="192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</row>
    <row r="63" customFormat="false" ht="14.25" hidden="false" customHeight="true" outlineLevel="0" collapsed="false">
      <c r="A63" s="192"/>
      <c r="B63" s="192"/>
      <c r="C63" s="192"/>
      <c r="D63" s="193"/>
      <c r="E63" s="192"/>
      <c r="F63" s="193"/>
      <c r="G63" s="192"/>
      <c r="H63" s="192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</row>
    <row r="64" customFormat="false" ht="14.25" hidden="false" customHeight="true" outlineLevel="0" collapsed="false">
      <c r="A64" s="192"/>
      <c r="B64" s="192"/>
      <c r="C64" s="192"/>
      <c r="D64" s="193"/>
      <c r="E64" s="192"/>
      <c r="F64" s="193"/>
      <c r="G64" s="192"/>
      <c r="H64" s="192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</row>
    <row r="65" customFormat="false" ht="14.25" hidden="false" customHeight="true" outlineLevel="0" collapsed="false">
      <c r="A65" s="192"/>
      <c r="B65" s="192"/>
      <c r="C65" s="192"/>
      <c r="D65" s="193"/>
      <c r="E65" s="192"/>
      <c r="F65" s="193"/>
      <c r="G65" s="192"/>
      <c r="H65" s="192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</row>
    <row r="66" customFormat="false" ht="14.25" hidden="false" customHeight="true" outlineLevel="0" collapsed="false">
      <c r="A66" s="192"/>
      <c r="B66" s="192"/>
      <c r="C66" s="192"/>
      <c r="D66" s="193"/>
      <c r="E66" s="192"/>
      <c r="F66" s="193"/>
      <c r="G66" s="192"/>
      <c r="H66" s="192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</row>
    <row r="67" customFormat="false" ht="14.25" hidden="false" customHeight="true" outlineLevel="0" collapsed="false">
      <c r="A67" s="192"/>
      <c r="B67" s="192"/>
      <c r="C67" s="192"/>
      <c r="D67" s="193"/>
      <c r="E67" s="192"/>
      <c r="F67" s="193"/>
      <c r="G67" s="192"/>
      <c r="H67" s="192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</row>
    <row r="68" customFormat="false" ht="14.25" hidden="false" customHeight="true" outlineLevel="0" collapsed="false">
      <c r="A68" s="192"/>
      <c r="B68" s="192"/>
      <c r="C68" s="192"/>
      <c r="D68" s="193"/>
      <c r="E68" s="192"/>
      <c r="F68" s="193"/>
      <c r="G68" s="192"/>
      <c r="H68" s="192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</row>
    <row r="69" customFormat="false" ht="14.25" hidden="false" customHeight="true" outlineLevel="0" collapsed="false">
      <c r="A69" s="192"/>
      <c r="B69" s="192"/>
      <c r="C69" s="192"/>
      <c r="D69" s="193"/>
      <c r="E69" s="192"/>
      <c r="F69" s="193"/>
      <c r="G69" s="192"/>
      <c r="H69" s="192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</row>
    <row r="70" customFormat="false" ht="14.25" hidden="false" customHeight="true" outlineLevel="0" collapsed="false">
      <c r="A70" s="192"/>
      <c r="B70" s="192"/>
      <c r="C70" s="192"/>
      <c r="D70" s="193"/>
      <c r="E70" s="192"/>
      <c r="F70" s="193"/>
      <c r="G70" s="192"/>
      <c r="H70" s="192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</row>
    <row r="71" customFormat="false" ht="14.25" hidden="false" customHeight="true" outlineLevel="0" collapsed="false">
      <c r="A71" s="192"/>
      <c r="B71" s="192"/>
      <c r="C71" s="192"/>
      <c r="D71" s="193"/>
      <c r="E71" s="192"/>
      <c r="F71" s="193"/>
      <c r="G71" s="192"/>
      <c r="H71" s="192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</row>
    <row r="72" customFormat="false" ht="14.25" hidden="false" customHeight="true" outlineLevel="0" collapsed="false">
      <c r="A72" s="192"/>
      <c r="B72" s="192"/>
      <c r="C72" s="192"/>
      <c r="D72" s="193"/>
      <c r="E72" s="192"/>
      <c r="F72" s="193"/>
      <c r="G72" s="192"/>
      <c r="H72" s="192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</row>
    <row r="73" customFormat="false" ht="14.25" hidden="false" customHeight="true" outlineLevel="0" collapsed="false">
      <c r="A73" s="192"/>
      <c r="B73" s="192"/>
      <c r="C73" s="192"/>
      <c r="D73" s="193"/>
      <c r="E73" s="192"/>
      <c r="F73" s="193"/>
      <c r="G73" s="192"/>
      <c r="H73" s="192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</row>
    <row r="74" customFormat="false" ht="14.25" hidden="false" customHeight="true" outlineLevel="0" collapsed="false">
      <c r="A74" s="192"/>
      <c r="B74" s="192"/>
      <c r="C74" s="192"/>
      <c r="D74" s="193"/>
      <c r="E74" s="192"/>
      <c r="F74" s="193"/>
      <c r="G74" s="192"/>
      <c r="H74" s="192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</row>
    <row r="75" customFormat="false" ht="14.25" hidden="false" customHeight="true" outlineLevel="0" collapsed="false">
      <c r="A75" s="192"/>
      <c r="B75" s="192"/>
      <c r="C75" s="192"/>
      <c r="D75" s="193"/>
      <c r="E75" s="192"/>
      <c r="F75" s="193"/>
      <c r="G75" s="192"/>
      <c r="H75" s="192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</row>
    <row r="76" customFormat="false" ht="14.25" hidden="false" customHeight="true" outlineLevel="0" collapsed="false">
      <c r="A76" s="192"/>
      <c r="B76" s="192"/>
      <c r="C76" s="192"/>
      <c r="D76" s="193"/>
      <c r="E76" s="192"/>
      <c r="F76" s="193"/>
      <c r="G76" s="192"/>
      <c r="H76" s="192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</row>
    <row r="77" customFormat="false" ht="14.25" hidden="false" customHeight="true" outlineLevel="0" collapsed="false">
      <c r="A77" s="192"/>
      <c r="B77" s="192"/>
      <c r="C77" s="192"/>
      <c r="D77" s="193"/>
      <c r="E77" s="192"/>
      <c r="F77" s="193"/>
      <c r="G77" s="192"/>
      <c r="H77" s="192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</row>
    <row r="78" customFormat="false" ht="14.25" hidden="false" customHeight="true" outlineLevel="0" collapsed="false">
      <c r="A78" s="192"/>
      <c r="B78" s="192"/>
      <c r="C78" s="192"/>
      <c r="D78" s="193"/>
      <c r="E78" s="192"/>
      <c r="F78" s="193"/>
      <c r="G78" s="192"/>
      <c r="H78" s="192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</row>
    <row r="79" customFormat="false" ht="14.25" hidden="false" customHeight="true" outlineLevel="0" collapsed="false">
      <c r="A79" s="192"/>
      <c r="B79" s="192"/>
      <c r="C79" s="192"/>
      <c r="D79" s="193"/>
      <c r="E79" s="192"/>
      <c r="F79" s="193"/>
      <c r="G79" s="192"/>
      <c r="H79" s="192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</row>
    <row r="80" customFormat="false" ht="14.25" hidden="false" customHeight="true" outlineLevel="0" collapsed="false">
      <c r="A80" s="192"/>
      <c r="B80" s="192"/>
      <c r="C80" s="192"/>
      <c r="D80" s="193"/>
      <c r="E80" s="192"/>
      <c r="F80" s="193"/>
      <c r="G80" s="192"/>
      <c r="H80" s="192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</row>
    <row r="81" customFormat="false" ht="14.25" hidden="false" customHeight="true" outlineLevel="0" collapsed="false">
      <c r="A81" s="192"/>
      <c r="B81" s="192"/>
      <c r="C81" s="192"/>
      <c r="D81" s="193"/>
      <c r="E81" s="192"/>
      <c r="F81" s="193"/>
      <c r="G81" s="192"/>
      <c r="H81" s="192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</row>
    <row r="82" customFormat="false" ht="14.25" hidden="false" customHeight="true" outlineLevel="0" collapsed="false">
      <c r="A82" s="192"/>
      <c r="B82" s="192"/>
      <c r="C82" s="192"/>
      <c r="D82" s="193"/>
      <c r="E82" s="192"/>
      <c r="F82" s="193"/>
      <c r="G82" s="192"/>
      <c r="H82" s="192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</row>
    <row r="83" customFormat="false" ht="14.25" hidden="false" customHeight="true" outlineLevel="0" collapsed="false">
      <c r="A83" s="192"/>
      <c r="B83" s="192"/>
      <c r="C83" s="192"/>
      <c r="D83" s="193"/>
      <c r="E83" s="192"/>
      <c r="F83" s="193"/>
      <c r="G83" s="192"/>
      <c r="H83" s="192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</row>
    <row r="84" customFormat="false" ht="14.25" hidden="false" customHeight="true" outlineLevel="0" collapsed="false">
      <c r="A84" s="192"/>
      <c r="B84" s="192"/>
      <c r="C84" s="192"/>
      <c r="D84" s="193"/>
      <c r="E84" s="192"/>
      <c r="F84" s="193"/>
      <c r="G84" s="192"/>
      <c r="H84" s="192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</row>
    <row r="85" customFormat="false" ht="14.25" hidden="false" customHeight="true" outlineLevel="0" collapsed="false">
      <c r="A85" s="192"/>
      <c r="B85" s="192"/>
      <c r="C85" s="192"/>
      <c r="D85" s="193"/>
      <c r="E85" s="192"/>
      <c r="F85" s="193"/>
      <c r="G85" s="192"/>
      <c r="H85" s="192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</row>
    <row r="86" customFormat="false" ht="14.25" hidden="false" customHeight="true" outlineLevel="0" collapsed="false">
      <c r="A86" s="192"/>
      <c r="B86" s="192"/>
      <c r="C86" s="192"/>
      <c r="D86" s="193"/>
      <c r="E86" s="192"/>
      <c r="F86" s="193"/>
      <c r="G86" s="192"/>
      <c r="H86" s="192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</row>
    <row r="87" customFormat="false" ht="14.25" hidden="false" customHeight="true" outlineLevel="0" collapsed="false">
      <c r="A87" s="192"/>
      <c r="B87" s="192"/>
      <c r="C87" s="192"/>
      <c r="D87" s="193"/>
      <c r="E87" s="192"/>
      <c r="F87" s="193"/>
      <c r="G87" s="192"/>
      <c r="H87" s="192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</row>
    <row r="88" customFormat="false" ht="14.25" hidden="false" customHeight="true" outlineLevel="0" collapsed="false">
      <c r="A88" s="192"/>
      <c r="B88" s="192"/>
      <c r="C88" s="192"/>
      <c r="D88" s="193"/>
      <c r="E88" s="192"/>
      <c r="F88" s="193"/>
      <c r="G88" s="192"/>
      <c r="H88" s="192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</row>
    <row r="89" customFormat="false" ht="14.25" hidden="false" customHeight="true" outlineLevel="0" collapsed="false">
      <c r="A89" s="192"/>
      <c r="B89" s="192"/>
      <c r="C89" s="192"/>
      <c r="D89" s="193"/>
      <c r="E89" s="192"/>
      <c r="F89" s="193"/>
      <c r="G89" s="192"/>
      <c r="H89" s="192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</row>
    <row r="90" customFormat="false" ht="14.25" hidden="false" customHeight="true" outlineLevel="0" collapsed="false">
      <c r="A90" s="192"/>
      <c r="B90" s="192"/>
      <c r="C90" s="192"/>
      <c r="D90" s="193"/>
      <c r="E90" s="192"/>
      <c r="F90" s="193"/>
      <c r="G90" s="192"/>
      <c r="H90" s="192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</row>
    <row r="91" customFormat="false" ht="14.25" hidden="false" customHeight="true" outlineLevel="0" collapsed="false">
      <c r="A91" s="192"/>
      <c r="B91" s="192"/>
      <c r="C91" s="192"/>
      <c r="D91" s="193"/>
      <c r="E91" s="192"/>
      <c r="F91" s="193"/>
      <c r="G91" s="192"/>
      <c r="H91" s="192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</row>
    <row r="92" customFormat="false" ht="14.25" hidden="false" customHeight="true" outlineLevel="0" collapsed="false">
      <c r="A92" s="192"/>
      <c r="B92" s="192"/>
      <c r="C92" s="192"/>
      <c r="D92" s="193"/>
      <c r="E92" s="192"/>
      <c r="F92" s="193"/>
      <c r="G92" s="192"/>
      <c r="H92" s="192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</row>
    <row r="93" customFormat="false" ht="14.25" hidden="false" customHeight="true" outlineLevel="0" collapsed="false">
      <c r="A93" s="192"/>
      <c r="B93" s="192"/>
      <c r="C93" s="192"/>
      <c r="D93" s="193"/>
      <c r="E93" s="192"/>
      <c r="F93" s="193"/>
      <c r="G93" s="192"/>
      <c r="H93" s="192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</row>
    <row r="94" customFormat="false" ht="14.25" hidden="false" customHeight="true" outlineLevel="0" collapsed="false">
      <c r="A94" s="192"/>
      <c r="B94" s="192"/>
      <c r="C94" s="192"/>
      <c r="D94" s="193"/>
      <c r="E94" s="192"/>
      <c r="F94" s="193"/>
      <c r="G94" s="192"/>
      <c r="H94" s="192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</row>
    <row r="95" customFormat="false" ht="14.25" hidden="false" customHeight="true" outlineLevel="0" collapsed="false">
      <c r="A95" s="192"/>
      <c r="B95" s="192"/>
      <c r="C95" s="192"/>
      <c r="D95" s="193"/>
      <c r="E95" s="192"/>
      <c r="F95" s="193"/>
      <c r="G95" s="192"/>
      <c r="H95" s="192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</row>
    <row r="96" customFormat="false" ht="14.25" hidden="false" customHeight="true" outlineLevel="0" collapsed="false">
      <c r="A96" s="192"/>
      <c r="B96" s="192"/>
      <c r="C96" s="192"/>
      <c r="D96" s="193"/>
      <c r="E96" s="192"/>
      <c r="F96" s="193"/>
      <c r="G96" s="192"/>
      <c r="H96" s="192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</row>
    <row r="97" customFormat="false" ht="14.25" hidden="false" customHeight="true" outlineLevel="0" collapsed="false">
      <c r="A97" s="192"/>
      <c r="B97" s="192"/>
      <c r="C97" s="192"/>
      <c r="D97" s="193"/>
      <c r="E97" s="192"/>
      <c r="F97" s="193"/>
      <c r="G97" s="192"/>
      <c r="H97" s="192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</row>
    <row r="98" customFormat="false" ht="14.25" hidden="false" customHeight="true" outlineLevel="0" collapsed="false">
      <c r="A98" s="192"/>
      <c r="B98" s="192"/>
      <c r="C98" s="192"/>
      <c r="D98" s="193"/>
      <c r="E98" s="192"/>
      <c r="F98" s="193"/>
      <c r="G98" s="192"/>
      <c r="H98" s="192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</row>
    <row r="99" customFormat="false" ht="14.25" hidden="false" customHeight="true" outlineLevel="0" collapsed="false">
      <c r="A99" s="192"/>
      <c r="B99" s="192"/>
      <c r="C99" s="192"/>
      <c r="D99" s="193"/>
      <c r="E99" s="192"/>
      <c r="F99" s="193"/>
      <c r="G99" s="192"/>
      <c r="H99" s="192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</row>
    <row r="100" customFormat="false" ht="14.25" hidden="false" customHeight="true" outlineLevel="0" collapsed="false">
      <c r="A100" s="192"/>
      <c r="B100" s="192"/>
      <c r="C100" s="192"/>
      <c r="D100" s="193"/>
      <c r="E100" s="192"/>
      <c r="F100" s="193"/>
      <c r="G100" s="192"/>
      <c r="H100" s="192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</row>
    <row r="101" customFormat="false" ht="14.25" hidden="false" customHeight="true" outlineLevel="0" collapsed="false">
      <c r="A101" s="192"/>
      <c r="B101" s="192"/>
      <c r="C101" s="192"/>
      <c r="D101" s="193"/>
      <c r="E101" s="192"/>
      <c r="F101" s="193"/>
      <c r="G101" s="192"/>
      <c r="H101" s="192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</row>
    <row r="102" customFormat="false" ht="14.25" hidden="false" customHeight="true" outlineLevel="0" collapsed="false">
      <c r="A102" s="192"/>
      <c r="B102" s="192"/>
      <c r="C102" s="192"/>
      <c r="D102" s="193"/>
      <c r="E102" s="192"/>
      <c r="F102" s="193"/>
      <c r="G102" s="192"/>
      <c r="H102" s="192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</row>
    <row r="103" customFormat="false" ht="14.25" hidden="false" customHeight="true" outlineLevel="0" collapsed="false">
      <c r="A103" s="192"/>
      <c r="B103" s="192"/>
      <c r="C103" s="192"/>
      <c r="D103" s="193"/>
      <c r="E103" s="192"/>
      <c r="F103" s="193"/>
      <c r="G103" s="192"/>
      <c r="H103" s="192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</row>
    <row r="104" customFormat="false" ht="14.25" hidden="false" customHeight="true" outlineLevel="0" collapsed="false">
      <c r="A104" s="192"/>
      <c r="B104" s="192"/>
      <c r="C104" s="192"/>
      <c r="D104" s="193"/>
      <c r="E104" s="192"/>
      <c r="F104" s="193"/>
      <c r="G104" s="192"/>
      <c r="H104" s="192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</row>
    <row r="105" customFormat="false" ht="14.25" hidden="false" customHeight="true" outlineLevel="0" collapsed="false">
      <c r="A105" s="192"/>
      <c r="B105" s="192"/>
      <c r="C105" s="192"/>
      <c r="D105" s="193"/>
      <c r="E105" s="192"/>
      <c r="F105" s="193"/>
      <c r="G105" s="192"/>
      <c r="H105" s="192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</row>
    <row r="106" customFormat="false" ht="14.25" hidden="false" customHeight="true" outlineLevel="0" collapsed="false">
      <c r="A106" s="192"/>
      <c r="B106" s="192"/>
      <c r="C106" s="192"/>
      <c r="D106" s="193"/>
      <c r="E106" s="192"/>
      <c r="F106" s="193"/>
      <c r="G106" s="192"/>
      <c r="H106" s="192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</row>
    <row r="107" customFormat="false" ht="14.25" hidden="false" customHeight="true" outlineLevel="0" collapsed="false">
      <c r="A107" s="192"/>
      <c r="B107" s="192"/>
      <c r="C107" s="192"/>
      <c r="D107" s="193"/>
      <c r="E107" s="192"/>
      <c r="F107" s="193"/>
      <c r="G107" s="192"/>
      <c r="H107" s="192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</row>
    <row r="108" customFormat="false" ht="14.25" hidden="false" customHeight="true" outlineLevel="0" collapsed="false">
      <c r="A108" s="192"/>
      <c r="B108" s="192"/>
      <c r="C108" s="192"/>
      <c r="D108" s="193"/>
      <c r="E108" s="192"/>
      <c r="F108" s="193"/>
      <c r="G108" s="192"/>
      <c r="H108" s="192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</row>
    <row r="109" customFormat="false" ht="14.25" hidden="false" customHeight="true" outlineLevel="0" collapsed="false">
      <c r="A109" s="192"/>
      <c r="B109" s="192"/>
      <c r="C109" s="192"/>
      <c r="D109" s="193"/>
      <c r="E109" s="192"/>
      <c r="F109" s="193"/>
      <c r="G109" s="192"/>
      <c r="H109" s="192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</row>
    <row r="110" customFormat="false" ht="14.25" hidden="false" customHeight="true" outlineLevel="0" collapsed="false">
      <c r="A110" s="192"/>
      <c r="B110" s="192"/>
      <c r="C110" s="192"/>
      <c r="D110" s="193"/>
      <c r="E110" s="192"/>
      <c r="F110" s="193"/>
      <c r="G110" s="192"/>
      <c r="H110" s="192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</row>
    <row r="111" customFormat="false" ht="14.25" hidden="false" customHeight="true" outlineLevel="0" collapsed="false">
      <c r="A111" s="192"/>
      <c r="B111" s="192"/>
      <c r="C111" s="192"/>
      <c r="D111" s="193"/>
      <c r="E111" s="192"/>
      <c r="F111" s="193"/>
      <c r="G111" s="192"/>
      <c r="H111" s="192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</row>
    <row r="112" customFormat="false" ht="14.25" hidden="false" customHeight="true" outlineLevel="0" collapsed="false">
      <c r="A112" s="192"/>
      <c r="B112" s="192"/>
      <c r="C112" s="192"/>
      <c r="D112" s="193"/>
      <c r="E112" s="192"/>
      <c r="F112" s="193"/>
      <c r="G112" s="192"/>
      <c r="H112" s="192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</row>
    <row r="113" customFormat="false" ht="14.25" hidden="false" customHeight="true" outlineLevel="0" collapsed="false">
      <c r="A113" s="192"/>
      <c r="B113" s="192"/>
      <c r="C113" s="192"/>
      <c r="D113" s="193"/>
      <c r="E113" s="192"/>
      <c r="F113" s="193"/>
      <c r="G113" s="192"/>
      <c r="H113" s="192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</row>
    <row r="114" customFormat="false" ht="14.25" hidden="false" customHeight="true" outlineLevel="0" collapsed="false">
      <c r="A114" s="192"/>
      <c r="B114" s="192"/>
      <c r="C114" s="192"/>
      <c r="D114" s="193"/>
      <c r="E114" s="192"/>
      <c r="F114" s="193"/>
      <c r="G114" s="192"/>
      <c r="H114" s="192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</row>
    <row r="115" customFormat="false" ht="14.25" hidden="false" customHeight="true" outlineLevel="0" collapsed="false">
      <c r="A115" s="192"/>
      <c r="B115" s="192"/>
      <c r="C115" s="192"/>
      <c r="D115" s="193"/>
      <c r="E115" s="192"/>
      <c r="F115" s="193"/>
      <c r="G115" s="192"/>
      <c r="H115" s="192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</row>
    <row r="116" customFormat="false" ht="14.25" hidden="false" customHeight="true" outlineLevel="0" collapsed="false">
      <c r="A116" s="192"/>
      <c r="B116" s="192"/>
      <c r="C116" s="192"/>
      <c r="D116" s="193"/>
      <c r="E116" s="192"/>
      <c r="F116" s="193"/>
      <c r="G116" s="192"/>
      <c r="H116" s="192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</row>
    <row r="117" customFormat="false" ht="14.25" hidden="false" customHeight="true" outlineLevel="0" collapsed="false">
      <c r="A117" s="192"/>
      <c r="B117" s="192"/>
      <c r="C117" s="192"/>
      <c r="D117" s="193"/>
      <c r="E117" s="192"/>
      <c r="F117" s="193"/>
      <c r="G117" s="192"/>
      <c r="H117" s="192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</row>
    <row r="118" customFormat="false" ht="14.25" hidden="false" customHeight="true" outlineLevel="0" collapsed="false">
      <c r="A118" s="192"/>
      <c r="B118" s="192"/>
      <c r="C118" s="192"/>
      <c r="D118" s="193"/>
      <c r="E118" s="192"/>
      <c r="F118" s="193"/>
      <c r="G118" s="192"/>
      <c r="H118" s="192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</row>
    <row r="119" customFormat="false" ht="14.25" hidden="false" customHeight="true" outlineLevel="0" collapsed="false">
      <c r="A119" s="192"/>
      <c r="B119" s="192"/>
      <c r="C119" s="192"/>
      <c r="D119" s="193"/>
      <c r="E119" s="192"/>
      <c r="F119" s="193"/>
      <c r="G119" s="192"/>
      <c r="H119" s="192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</row>
    <row r="120" customFormat="false" ht="14.25" hidden="false" customHeight="true" outlineLevel="0" collapsed="false">
      <c r="A120" s="192"/>
      <c r="B120" s="192"/>
      <c r="C120" s="192"/>
      <c r="D120" s="193"/>
      <c r="E120" s="192"/>
      <c r="F120" s="193"/>
      <c r="G120" s="192"/>
      <c r="H120" s="192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</row>
    <row r="121" customFormat="false" ht="14.25" hidden="false" customHeight="true" outlineLevel="0" collapsed="false">
      <c r="A121" s="192"/>
      <c r="B121" s="192"/>
      <c r="C121" s="192"/>
      <c r="D121" s="193"/>
      <c r="E121" s="192"/>
      <c r="F121" s="193"/>
      <c r="G121" s="192"/>
      <c r="H121" s="192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</row>
    <row r="122" customFormat="false" ht="14.25" hidden="false" customHeight="true" outlineLevel="0" collapsed="false">
      <c r="A122" s="192"/>
      <c r="B122" s="192"/>
      <c r="C122" s="192"/>
      <c r="D122" s="193"/>
      <c r="E122" s="192"/>
      <c r="F122" s="193"/>
      <c r="G122" s="192"/>
      <c r="H122" s="192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</row>
    <row r="123" customFormat="false" ht="14.25" hidden="false" customHeight="true" outlineLevel="0" collapsed="false">
      <c r="A123" s="192"/>
      <c r="B123" s="192"/>
      <c r="C123" s="192"/>
      <c r="D123" s="193"/>
      <c r="E123" s="192"/>
      <c r="F123" s="193"/>
      <c r="G123" s="192"/>
      <c r="H123" s="192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</row>
    <row r="124" customFormat="false" ht="14.25" hidden="false" customHeight="true" outlineLevel="0" collapsed="false">
      <c r="A124" s="192"/>
      <c r="B124" s="192"/>
      <c r="C124" s="192"/>
      <c r="D124" s="193"/>
      <c r="E124" s="192"/>
      <c r="F124" s="193"/>
      <c r="G124" s="192"/>
      <c r="H124" s="192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</row>
    <row r="125" customFormat="false" ht="14.25" hidden="false" customHeight="true" outlineLevel="0" collapsed="false">
      <c r="A125" s="192"/>
      <c r="B125" s="192"/>
      <c r="C125" s="192"/>
      <c r="D125" s="193"/>
      <c r="E125" s="192"/>
      <c r="F125" s="193"/>
      <c r="G125" s="192"/>
      <c r="H125" s="192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</row>
    <row r="126" customFormat="false" ht="14.25" hidden="false" customHeight="true" outlineLevel="0" collapsed="false">
      <c r="A126" s="192"/>
      <c r="B126" s="192"/>
      <c r="C126" s="192"/>
      <c r="D126" s="193"/>
      <c r="E126" s="192"/>
      <c r="F126" s="193"/>
      <c r="G126" s="192"/>
      <c r="H126" s="192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</row>
    <row r="127" customFormat="false" ht="14.25" hidden="false" customHeight="true" outlineLevel="0" collapsed="false">
      <c r="A127" s="192"/>
      <c r="B127" s="192"/>
      <c r="C127" s="192"/>
      <c r="D127" s="193"/>
      <c r="E127" s="192"/>
      <c r="F127" s="193"/>
      <c r="G127" s="192"/>
      <c r="H127" s="192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</row>
    <row r="128" customFormat="false" ht="14.25" hidden="false" customHeight="true" outlineLevel="0" collapsed="false">
      <c r="A128" s="192"/>
      <c r="B128" s="192"/>
      <c r="C128" s="192"/>
      <c r="D128" s="193"/>
      <c r="E128" s="192"/>
      <c r="F128" s="193"/>
      <c r="G128" s="192"/>
      <c r="H128" s="192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</row>
    <row r="129" customFormat="false" ht="14.25" hidden="false" customHeight="true" outlineLevel="0" collapsed="false">
      <c r="A129" s="192"/>
      <c r="B129" s="192"/>
      <c r="C129" s="192"/>
      <c r="D129" s="193"/>
      <c r="E129" s="192"/>
      <c r="F129" s="193"/>
      <c r="G129" s="192"/>
      <c r="H129" s="192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</row>
    <row r="130" customFormat="false" ht="14.25" hidden="false" customHeight="true" outlineLevel="0" collapsed="false">
      <c r="A130" s="192"/>
      <c r="B130" s="192"/>
      <c r="C130" s="192"/>
      <c r="D130" s="193"/>
      <c r="E130" s="192"/>
      <c r="F130" s="193"/>
      <c r="G130" s="192"/>
      <c r="H130" s="192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</row>
    <row r="131" customFormat="false" ht="14.25" hidden="false" customHeight="true" outlineLevel="0" collapsed="false">
      <c r="A131" s="192"/>
      <c r="B131" s="192"/>
      <c r="C131" s="192"/>
      <c r="D131" s="193"/>
      <c r="E131" s="192"/>
      <c r="F131" s="193"/>
      <c r="G131" s="192"/>
      <c r="H131" s="192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</row>
    <row r="132" customFormat="false" ht="14.25" hidden="false" customHeight="true" outlineLevel="0" collapsed="false">
      <c r="A132" s="192"/>
      <c r="B132" s="192"/>
      <c r="C132" s="192"/>
      <c r="D132" s="193"/>
      <c r="E132" s="192"/>
      <c r="F132" s="193"/>
      <c r="G132" s="192"/>
      <c r="H132" s="192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</row>
    <row r="133" customFormat="false" ht="14.25" hidden="false" customHeight="true" outlineLevel="0" collapsed="false">
      <c r="A133" s="192"/>
      <c r="B133" s="192"/>
      <c r="C133" s="192"/>
      <c r="D133" s="193"/>
      <c r="E133" s="192"/>
      <c r="F133" s="193"/>
      <c r="G133" s="192"/>
      <c r="H133" s="192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</row>
    <row r="134" customFormat="false" ht="14.25" hidden="false" customHeight="true" outlineLevel="0" collapsed="false">
      <c r="A134" s="192"/>
      <c r="B134" s="192"/>
      <c r="C134" s="192"/>
      <c r="D134" s="193"/>
      <c r="E134" s="192"/>
      <c r="F134" s="193"/>
      <c r="G134" s="192"/>
      <c r="H134" s="192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</row>
    <row r="135" customFormat="false" ht="14.25" hidden="false" customHeight="true" outlineLevel="0" collapsed="false">
      <c r="A135" s="192"/>
      <c r="B135" s="192"/>
      <c r="C135" s="192"/>
      <c r="D135" s="193"/>
      <c r="E135" s="192"/>
      <c r="F135" s="193"/>
      <c r="G135" s="192"/>
      <c r="H135" s="192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</row>
    <row r="136" customFormat="false" ht="14.25" hidden="false" customHeight="true" outlineLevel="0" collapsed="false">
      <c r="A136" s="192"/>
      <c r="B136" s="192"/>
      <c r="C136" s="192"/>
      <c r="D136" s="193"/>
      <c r="E136" s="192"/>
      <c r="F136" s="193"/>
      <c r="G136" s="192"/>
      <c r="H136" s="192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</row>
    <row r="137" customFormat="false" ht="14.25" hidden="false" customHeight="true" outlineLevel="0" collapsed="false">
      <c r="A137" s="192"/>
      <c r="B137" s="192"/>
      <c r="C137" s="192"/>
      <c r="D137" s="193"/>
      <c r="E137" s="192"/>
      <c r="F137" s="193"/>
      <c r="G137" s="192"/>
      <c r="H137" s="192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</row>
    <row r="138" customFormat="false" ht="14.25" hidden="false" customHeight="true" outlineLevel="0" collapsed="false">
      <c r="A138" s="192"/>
      <c r="B138" s="192"/>
      <c r="C138" s="192"/>
      <c r="D138" s="193"/>
      <c r="E138" s="192"/>
      <c r="F138" s="193"/>
      <c r="G138" s="192"/>
      <c r="H138" s="192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</row>
    <row r="139" customFormat="false" ht="14.25" hidden="false" customHeight="true" outlineLevel="0" collapsed="false">
      <c r="A139" s="192"/>
      <c r="B139" s="192"/>
      <c r="C139" s="192"/>
      <c r="D139" s="193"/>
      <c r="E139" s="192"/>
      <c r="F139" s="193"/>
      <c r="G139" s="192"/>
      <c r="H139" s="192"/>
      <c r="I139" s="194"/>
      <c r="J139" s="194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</row>
    <row r="140" customFormat="false" ht="14.25" hidden="false" customHeight="true" outlineLevel="0" collapsed="false">
      <c r="A140" s="192"/>
      <c r="B140" s="192"/>
      <c r="C140" s="192"/>
      <c r="D140" s="193"/>
      <c r="E140" s="192"/>
      <c r="F140" s="193"/>
      <c r="G140" s="192"/>
      <c r="H140" s="192"/>
      <c r="I140" s="194"/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</row>
    <row r="141" customFormat="false" ht="14.25" hidden="false" customHeight="true" outlineLevel="0" collapsed="false">
      <c r="A141" s="192"/>
      <c r="B141" s="192"/>
      <c r="C141" s="192"/>
      <c r="D141" s="193"/>
      <c r="E141" s="192"/>
      <c r="F141" s="193"/>
      <c r="G141" s="192"/>
      <c r="H141" s="192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</row>
    <row r="142" customFormat="false" ht="14.25" hidden="false" customHeight="true" outlineLevel="0" collapsed="false">
      <c r="A142" s="192"/>
      <c r="B142" s="192"/>
      <c r="C142" s="192"/>
      <c r="D142" s="193"/>
      <c r="E142" s="192"/>
      <c r="F142" s="193"/>
      <c r="G142" s="192"/>
      <c r="H142" s="192"/>
      <c r="I142" s="194"/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</row>
    <row r="143" customFormat="false" ht="14.25" hidden="false" customHeight="true" outlineLevel="0" collapsed="false">
      <c r="A143" s="192"/>
      <c r="B143" s="192"/>
      <c r="C143" s="192"/>
      <c r="D143" s="193"/>
      <c r="E143" s="192"/>
      <c r="F143" s="193"/>
      <c r="G143" s="192"/>
      <c r="H143" s="192"/>
      <c r="I143" s="194"/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  <c r="W143" s="194"/>
      <c r="X143" s="194"/>
      <c r="Y143" s="194"/>
      <c r="Z143" s="194"/>
    </row>
    <row r="144" customFormat="false" ht="14.25" hidden="false" customHeight="true" outlineLevel="0" collapsed="false">
      <c r="A144" s="192"/>
      <c r="B144" s="192"/>
      <c r="C144" s="192"/>
      <c r="D144" s="193"/>
      <c r="E144" s="192"/>
      <c r="F144" s="193"/>
      <c r="G144" s="192"/>
      <c r="H144" s="192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</row>
    <row r="145" customFormat="false" ht="14.25" hidden="false" customHeight="true" outlineLevel="0" collapsed="false">
      <c r="A145" s="192"/>
      <c r="B145" s="192"/>
      <c r="C145" s="192"/>
      <c r="D145" s="193"/>
      <c r="E145" s="192"/>
      <c r="F145" s="193"/>
      <c r="G145" s="192"/>
      <c r="H145" s="192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</row>
    <row r="146" customFormat="false" ht="14.25" hidden="false" customHeight="true" outlineLevel="0" collapsed="false">
      <c r="A146" s="192"/>
      <c r="B146" s="192"/>
      <c r="C146" s="192"/>
      <c r="D146" s="193"/>
      <c r="E146" s="192"/>
      <c r="F146" s="193"/>
      <c r="G146" s="192"/>
      <c r="H146" s="192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</row>
    <row r="147" customFormat="false" ht="14.25" hidden="false" customHeight="true" outlineLevel="0" collapsed="false">
      <c r="A147" s="192"/>
      <c r="B147" s="192"/>
      <c r="C147" s="192"/>
      <c r="D147" s="193"/>
      <c r="E147" s="192"/>
      <c r="F147" s="193"/>
      <c r="G147" s="192"/>
      <c r="H147" s="192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</row>
    <row r="148" customFormat="false" ht="14.25" hidden="false" customHeight="true" outlineLevel="0" collapsed="false">
      <c r="A148" s="192"/>
      <c r="B148" s="192"/>
      <c r="C148" s="192"/>
      <c r="D148" s="193"/>
      <c r="E148" s="192"/>
      <c r="F148" s="193"/>
      <c r="G148" s="192"/>
      <c r="H148" s="192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</row>
    <row r="149" customFormat="false" ht="14.25" hidden="false" customHeight="true" outlineLevel="0" collapsed="false">
      <c r="A149" s="192"/>
      <c r="B149" s="192"/>
      <c r="C149" s="192"/>
      <c r="D149" s="193"/>
      <c r="E149" s="192"/>
      <c r="F149" s="193"/>
      <c r="G149" s="192"/>
      <c r="H149" s="192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</row>
    <row r="150" customFormat="false" ht="14.25" hidden="false" customHeight="true" outlineLevel="0" collapsed="false">
      <c r="A150" s="192"/>
      <c r="B150" s="192"/>
      <c r="C150" s="192"/>
      <c r="D150" s="193"/>
      <c r="E150" s="192"/>
      <c r="F150" s="193"/>
      <c r="G150" s="192"/>
      <c r="H150" s="192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</row>
    <row r="151" customFormat="false" ht="14.25" hidden="false" customHeight="true" outlineLevel="0" collapsed="false">
      <c r="A151" s="192"/>
      <c r="B151" s="192"/>
      <c r="C151" s="192"/>
      <c r="D151" s="193"/>
      <c r="E151" s="192"/>
      <c r="F151" s="193"/>
      <c r="G151" s="192"/>
      <c r="H151" s="192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</row>
    <row r="152" customFormat="false" ht="14.25" hidden="false" customHeight="true" outlineLevel="0" collapsed="false">
      <c r="A152" s="192"/>
      <c r="B152" s="192"/>
      <c r="C152" s="192"/>
      <c r="D152" s="193"/>
      <c r="E152" s="192"/>
      <c r="F152" s="193"/>
      <c r="G152" s="192"/>
      <c r="H152" s="192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</row>
    <row r="153" customFormat="false" ht="14.25" hidden="false" customHeight="true" outlineLevel="0" collapsed="false">
      <c r="A153" s="192"/>
      <c r="B153" s="192"/>
      <c r="C153" s="192"/>
      <c r="D153" s="193"/>
      <c r="E153" s="192"/>
      <c r="F153" s="193"/>
      <c r="G153" s="192"/>
      <c r="H153" s="192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</row>
    <row r="154" customFormat="false" ht="14.25" hidden="false" customHeight="true" outlineLevel="0" collapsed="false">
      <c r="A154" s="192"/>
      <c r="B154" s="192"/>
      <c r="C154" s="192"/>
      <c r="D154" s="193"/>
      <c r="E154" s="192"/>
      <c r="F154" s="193"/>
      <c r="G154" s="192"/>
      <c r="H154" s="192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</row>
    <row r="155" customFormat="false" ht="14.25" hidden="false" customHeight="true" outlineLevel="0" collapsed="false">
      <c r="A155" s="192"/>
      <c r="B155" s="192"/>
      <c r="C155" s="192"/>
      <c r="D155" s="193"/>
      <c r="E155" s="192"/>
      <c r="F155" s="193"/>
      <c r="G155" s="192"/>
      <c r="H155" s="192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</row>
    <row r="156" customFormat="false" ht="14.25" hidden="false" customHeight="true" outlineLevel="0" collapsed="false">
      <c r="A156" s="192"/>
      <c r="B156" s="192"/>
      <c r="C156" s="192"/>
      <c r="D156" s="193"/>
      <c r="E156" s="192"/>
      <c r="F156" s="193"/>
      <c r="G156" s="192"/>
      <c r="H156" s="192"/>
      <c r="I156" s="194"/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</row>
    <row r="157" customFormat="false" ht="14.25" hidden="false" customHeight="true" outlineLevel="0" collapsed="false">
      <c r="A157" s="192"/>
      <c r="B157" s="192"/>
      <c r="C157" s="192"/>
      <c r="D157" s="193"/>
      <c r="E157" s="192"/>
      <c r="F157" s="193"/>
      <c r="G157" s="192"/>
      <c r="H157" s="192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</row>
    <row r="158" customFormat="false" ht="14.25" hidden="false" customHeight="true" outlineLevel="0" collapsed="false">
      <c r="A158" s="192"/>
      <c r="B158" s="192"/>
      <c r="C158" s="192"/>
      <c r="D158" s="193"/>
      <c r="E158" s="192"/>
      <c r="F158" s="193"/>
      <c r="G158" s="192"/>
      <c r="H158" s="192"/>
      <c r="I158" s="194"/>
      <c r="J158" s="194"/>
      <c r="K158" s="194"/>
      <c r="L158" s="194"/>
      <c r="M158" s="194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</row>
    <row r="159" customFormat="false" ht="14.25" hidden="false" customHeight="true" outlineLevel="0" collapsed="false">
      <c r="A159" s="192"/>
      <c r="B159" s="192"/>
      <c r="C159" s="192"/>
      <c r="D159" s="193"/>
      <c r="E159" s="192"/>
      <c r="F159" s="193"/>
      <c r="G159" s="192"/>
      <c r="H159" s="192"/>
      <c r="I159" s="194"/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</row>
    <row r="160" customFormat="false" ht="14.25" hidden="false" customHeight="true" outlineLevel="0" collapsed="false">
      <c r="A160" s="192"/>
      <c r="B160" s="192"/>
      <c r="C160" s="192"/>
      <c r="D160" s="193"/>
      <c r="E160" s="192"/>
      <c r="F160" s="193"/>
      <c r="G160" s="192"/>
      <c r="H160" s="192"/>
      <c r="I160" s="194"/>
      <c r="J160" s="194"/>
      <c r="K160" s="194"/>
      <c r="L160" s="194"/>
      <c r="M160" s="194"/>
      <c r="N160" s="194"/>
      <c r="O160" s="194"/>
      <c r="P160" s="194"/>
      <c r="Q160" s="194"/>
      <c r="R160" s="194"/>
      <c r="S160" s="194"/>
      <c r="T160" s="194"/>
      <c r="U160" s="194"/>
      <c r="V160" s="194"/>
      <c r="W160" s="194"/>
      <c r="X160" s="194"/>
      <c r="Y160" s="194"/>
      <c r="Z160" s="194"/>
    </row>
    <row r="161" customFormat="false" ht="14.25" hidden="false" customHeight="true" outlineLevel="0" collapsed="false">
      <c r="A161" s="192"/>
      <c r="B161" s="192"/>
      <c r="C161" s="192"/>
      <c r="D161" s="193"/>
      <c r="E161" s="192"/>
      <c r="F161" s="193"/>
      <c r="G161" s="192"/>
      <c r="H161" s="192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</row>
    <row r="162" customFormat="false" ht="14.25" hidden="false" customHeight="true" outlineLevel="0" collapsed="false">
      <c r="A162" s="192"/>
      <c r="B162" s="192"/>
      <c r="C162" s="192"/>
      <c r="D162" s="193"/>
      <c r="E162" s="192"/>
      <c r="F162" s="193"/>
      <c r="G162" s="192"/>
      <c r="H162" s="192"/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Z162" s="194"/>
    </row>
    <row r="163" customFormat="false" ht="14.25" hidden="false" customHeight="true" outlineLevel="0" collapsed="false">
      <c r="A163" s="192"/>
      <c r="B163" s="192"/>
      <c r="C163" s="192"/>
      <c r="D163" s="193"/>
      <c r="E163" s="192"/>
      <c r="F163" s="193"/>
      <c r="G163" s="192"/>
      <c r="H163" s="192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Z163" s="194"/>
    </row>
    <row r="164" customFormat="false" ht="14.25" hidden="false" customHeight="true" outlineLevel="0" collapsed="false">
      <c r="A164" s="192"/>
      <c r="B164" s="192"/>
      <c r="C164" s="192"/>
      <c r="D164" s="193"/>
      <c r="E164" s="192"/>
      <c r="F164" s="193"/>
      <c r="G164" s="192"/>
      <c r="H164" s="192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4"/>
      <c r="Y164" s="194"/>
      <c r="Z164" s="194"/>
    </row>
    <row r="165" customFormat="false" ht="14.25" hidden="false" customHeight="true" outlineLevel="0" collapsed="false">
      <c r="A165" s="192"/>
      <c r="B165" s="192"/>
      <c r="C165" s="192"/>
      <c r="D165" s="193"/>
      <c r="E165" s="192"/>
      <c r="F165" s="193"/>
      <c r="G165" s="192"/>
      <c r="H165" s="192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</row>
    <row r="166" customFormat="false" ht="14.25" hidden="false" customHeight="true" outlineLevel="0" collapsed="false">
      <c r="A166" s="192"/>
      <c r="B166" s="192"/>
      <c r="C166" s="192"/>
      <c r="D166" s="193"/>
      <c r="E166" s="192"/>
      <c r="F166" s="193"/>
      <c r="G166" s="192"/>
      <c r="H166" s="192"/>
      <c r="I166" s="194"/>
      <c r="J166" s="194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  <c r="Y166" s="194"/>
      <c r="Z166" s="194"/>
    </row>
    <row r="167" customFormat="false" ht="14.25" hidden="false" customHeight="true" outlineLevel="0" collapsed="false">
      <c r="A167" s="192"/>
      <c r="B167" s="192"/>
      <c r="C167" s="192"/>
      <c r="D167" s="193"/>
      <c r="E167" s="192"/>
      <c r="F167" s="193"/>
      <c r="G167" s="192"/>
      <c r="H167" s="192"/>
      <c r="I167" s="194"/>
      <c r="J167" s="194"/>
      <c r="K167" s="194"/>
      <c r="L167" s="194"/>
      <c r="M167" s="194"/>
      <c r="N167" s="194"/>
      <c r="O167" s="194"/>
      <c r="P167" s="194"/>
      <c r="Q167" s="194"/>
      <c r="R167" s="194"/>
      <c r="S167" s="194"/>
      <c r="T167" s="194"/>
      <c r="U167" s="194"/>
      <c r="V167" s="194"/>
      <c r="W167" s="194"/>
      <c r="X167" s="194"/>
      <c r="Y167" s="194"/>
      <c r="Z167" s="194"/>
    </row>
    <row r="168" customFormat="false" ht="14.25" hidden="false" customHeight="true" outlineLevel="0" collapsed="false">
      <c r="A168" s="192"/>
      <c r="B168" s="192"/>
      <c r="C168" s="192"/>
      <c r="D168" s="193"/>
      <c r="E168" s="192"/>
      <c r="F168" s="193"/>
      <c r="G168" s="192"/>
      <c r="H168" s="192"/>
      <c r="I168" s="194"/>
      <c r="J168" s="194"/>
      <c r="K168" s="194"/>
      <c r="L168" s="194"/>
      <c r="M168" s="194"/>
      <c r="N168" s="194"/>
      <c r="O168" s="194"/>
      <c r="P168" s="194"/>
      <c r="Q168" s="194"/>
      <c r="R168" s="194"/>
      <c r="S168" s="194"/>
      <c r="T168" s="194"/>
      <c r="U168" s="194"/>
      <c r="V168" s="194"/>
      <c r="W168" s="194"/>
      <c r="X168" s="194"/>
      <c r="Y168" s="194"/>
      <c r="Z168" s="194"/>
    </row>
    <row r="169" customFormat="false" ht="14.25" hidden="false" customHeight="true" outlineLevel="0" collapsed="false">
      <c r="A169" s="192"/>
      <c r="B169" s="192"/>
      <c r="C169" s="192"/>
      <c r="D169" s="193"/>
      <c r="E169" s="192"/>
      <c r="F169" s="193"/>
      <c r="G169" s="192"/>
      <c r="H169" s="192"/>
      <c r="I169" s="194"/>
      <c r="J169" s="194"/>
      <c r="K169" s="194"/>
      <c r="L169" s="194"/>
      <c r="M169" s="194"/>
      <c r="N169" s="194"/>
      <c r="O169" s="194"/>
      <c r="P169" s="194"/>
      <c r="Q169" s="194"/>
      <c r="R169" s="194"/>
      <c r="S169" s="194"/>
      <c r="T169" s="194"/>
      <c r="U169" s="194"/>
      <c r="V169" s="194"/>
      <c r="W169" s="194"/>
      <c r="X169" s="194"/>
      <c r="Y169" s="194"/>
      <c r="Z169" s="194"/>
    </row>
    <row r="170" customFormat="false" ht="14.25" hidden="false" customHeight="true" outlineLevel="0" collapsed="false">
      <c r="A170" s="192"/>
      <c r="B170" s="192"/>
      <c r="C170" s="192"/>
      <c r="D170" s="193"/>
      <c r="E170" s="192"/>
      <c r="F170" s="193"/>
      <c r="G170" s="192"/>
      <c r="H170" s="192"/>
      <c r="I170" s="194"/>
      <c r="J170" s="194"/>
      <c r="K170" s="194"/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</row>
    <row r="171" customFormat="false" ht="14.25" hidden="false" customHeight="true" outlineLevel="0" collapsed="false">
      <c r="A171" s="192"/>
      <c r="B171" s="192"/>
      <c r="C171" s="192"/>
      <c r="D171" s="193"/>
      <c r="E171" s="192"/>
      <c r="F171" s="193"/>
      <c r="G171" s="192"/>
      <c r="H171" s="192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</row>
    <row r="172" customFormat="false" ht="14.25" hidden="false" customHeight="true" outlineLevel="0" collapsed="false">
      <c r="A172" s="192"/>
      <c r="B172" s="192"/>
      <c r="C172" s="192"/>
      <c r="D172" s="193"/>
      <c r="E172" s="192"/>
      <c r="F172" s="193"/>
      <c r="G172" s="192"/>
      <c r="H172" s="192"/>
      <c r="I172" s="194"/>
      <c r="J172" s="194"/>
      <c r="K172" s="194"/>
      <c r="L172" s="194"/>
      <c r="M172" s="194"/>
      <c r="N172" s="194"/>
      <c r="O172" s="194"/>
      <c r="P172" s="194"/>
      <c r="Q172" s="194"/>
      <c r="R172" s="194"/>
      <c r="S172" s="194"/>
      <c r="T172" s="194"/>
      <c r="U172" s="194"/>
      <c r="V172" s="194"/>
      <c r="W172" s="194"/>
      <c r="X172" s="194"/>
      <c r="Y172" s="194"/>
      <c r="Z172" s="194"/>
    </row>
    <row r="173" customFormat="false" ht="14.25" hidden="false" customHeight="true" outlineLevel="0" collapsed="false">
      <c r="A173" s="192"/>
      <c r="B173" s="192"/>
      <c r="C173" s="192"/>
      <c r="D173" s="193"/>
      <c r="E173" s="192"/>
      <c r="F173" s="193"/>
      <c r="G173" s="192"/>
      <c r="H173" s="192"/>
      <c r="I173" s="194"/>
      <c r="J173" s="194"/>
      <c r="K173" s="194"/>
      <c r="L173" s="194"/>
      <c r="M173" s="194"/>
      <c r="N173" s="194"/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</row>
    <row r="174" customFormat="false" ht="14.25" hidden="false" customHeight="true" outlineLevel="0" collapsed="false">
      <c r="A174" s="192"/>
      <c r="B174" s="192"/>
      <c r="C174" s="192"/>
      <c r="D174" s="193"/>
      <c r="E174" s="192"/>
      <c r="F174" s="193"/>
      <c r="G174" s="192"/>
      <c r="H174" s="192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</row>
    <row r="175" customFormat="false" ht="14.25" hidden="false" customHeight="true" outlineLevel="0" collapsed="false">
      <c r="A175" s="192"/>
      <c r="B175" s="192"/>
      <c r="C175" s="192"/>
      <c r="D175" s="193"/>
      <c r="E175" s="192"/>
      <c r="F175" s="193"/>
      <c r="G175" s="192"/>
      <c r="H175" s="192"/>
      <c r="I175" s="194"/>
      <c r="J175" s="194"/>
      <c r="K175" s="194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  <c r="W175" s="194"/>
      <c r="X175" s="194"/>
      <c r="Y175" s="194"/>
      <c r="Z175" s="194"/>
    </row>
    <row r="176" customFormat="false" ht="14.25" hidden="false" customHeight="true" outlineLevel="0" collapsed="false">
      <c r="A176" s="192"/>
      <c r="B176" s="192"/>
      <c r="C176" s="192"/>
      <c r="D176" s="193"/>
      <c r="E176" s="192"/>
      <c r="F176" s="193"/>
      <c r="G176" s="192"/>
      <c r="H176" s="192"/>
      <c r="I176" s="194"/>
      <c r="J176" s="194"/>
      <c r="K176" s="194"/>
      <c r="L176" s="194"/>
      <c r="M176" s="194"/>
      <c r="N176" s="194"/>
      <c r="O176" s="194"/>
      <c r="P176" s="194"/>
      <c r="Q176" s="194"/>
      <c r="R176" s="194"/>
      <c r="S176" s="194"/>
      <c r="T176" s="194"/>
      <c r="U176" s="194"/>
      <c r="V176" s="194"/>
      <c r="W176" s="194"/>
      <c r="X176" s="194"/>
      <c r="Y176" s="194"/>
      <c r="Z176" s="194"/>
    </row>
    <row r="177" customFormat="false" ht="14.25" hidden="false" customHeight="true" outlineLevel="0" collapsed="false">
      <c r="A177" s="192"/>
      <c r="B177" s="192"/>
      <c r="C177" s="192"/>
      <c r="D177" s="193"/>
      <c r="E177" s="192"/>
      <c r="F177" s="193"/>
      <c r="G177" s="192"/>
      <c r="H177" s="192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</row>
    <row r="178" customFormat="false" ht="14.25" hidden="false" customHeight="true" outlineLevel="0" collapsed="false">
      <c r="A178" s="192"/>
      <c r="B178" s="192"/>
      <c r="C178" s="192"/>
      <c r="D178" s="193"/>
      <c r="E178" s="192"/>
      <c r="F178" s="193"/>
      <c r="G178" s="192"/>
      <c r="H178" s="192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</row>
    <row r="179" customFormat="false" ht="14.25" hidden="false" customHeight="true" outlineLevel="0" collapsed="false">
      <c r="A179" s="192"/>
      <c r="B179" s="192"/>
      <c r="C179" s="192"/>
      <c r="D179" s="193"/>
      <c r="E179" s="192"/>
      <c r="F179" s="193"/>
      <c r="G179" s="192"/>
      <c r="H179" s="192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Z179" s="194"/>
    </row>
    <row r="180" customFormat="false" ht="14.25" hidden="false" customHeight="true" outlineLevel="0" collapsed="false">
      <c r="A180" s="192"/>
      <c r="B180" s="192"/>
      <c r="C180" s="192"/>
      <c r="D180" s="193"/>
      <c r="E180" s="192"/>
      <c r="F180" s="193"/>
      <c r="G180" s="192"/>
      <c r="H180" s="192"/>
      <c r="I180" s="194"/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  <c r="W180" s="194"/>
      <c r="X180" s="194"/>
      <c r="Y180" s="194"/>
      <c r="Z180" s="194"/>
    </row>
    <row r="181" customFormat="false" ht="14.25" hidden="false" customHeight="true" outlineLevel="0" collapsed="false">
      <c r="A181" s="192"/>
      <c r="B181" s="192"/>
      <c r="C181" s="192"/>
      <c r="D181" s="193"/>
      <c r="E181" s="192"/>
      <c r="F181" s="193"/>
      <c r="G181" s="192"/>
      <c r="H181" s="192"/>
      <c r="I181" s="194"/>
      <c r="J181" s="194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</row>
    <row r="182" customFormat="false" ht="14.25" hidden="false" customHeight="true" outlineLevel="0" collapsed="false">
      <c r="A182" s="192"/>
      <c r="B182" s="192"/>
      <c r="C182" s="192"/>
      <c r="D182" s="193"/>
      <c r="E182" s="192"/>
      <c r="F182" s="193"/>
      <c r="G182" s="192"/>
      <c r="H182" s="192"/>
      <c r="I182" s="194"/>
      <c r="J182" s="194"/>
      <c r="K182" s="194"/>
      <c r="L182" s="194"/>
      <c r="M182" s="194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</row>
    <row r="183" customFormat="false" ht="14.25" hidden="false" customHeight="true" outlineLevel="0" collapsed="false">
      <c r="A183" s="192"/>
      <c r="B183" s="192"/>
      <c r="C183" s="192"/>
      <c r="D183" s="193"/>
      <c r="E183" s="192"/>
      <c r="F183" s="193"/>
      <c r="G183" s="192"/>
      <c r="H183" s="192"/>
      <c r="I183" s="194"/>
      <c r="J183" s="194"/>
      <c r="K183" s="194"/>
      <c r="L183" s="194"/>
      <c r="M183" s="194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  <c r="Z183" s="194"/>
    </row>
    <row r="184" customFormat="false" ht="14.25" hidden="false" customHeight="true" outlineLevel="0" collapsed="false">
      <c r="A184" s="192"/>
      <c r="B184" s="192"/>
      <c r="C184" s="192"/>
      <c r="D184" s="193"/>
      <c r="E184" s="192"/>
      <c r="F184" s="193"/>
      <c r="G184" s="192"/>
      <c r="H184" s="192"/>
      <c r="I184" s="194"/>
      <c r="J184" s="194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</row>
    <row r="185" customFormat="false" ht="14.25" hidden="false" customHeight="true" outlineLevel="0" collapsed="false">
      <c r="A185" s="192"/>
      <c r="B185" s="192"/>
      <c r="C185" s="192"/>
      <c r="D185" s="193"/>
      <c r="E185" s="192"/>
      <c r="F185" s="193"/>
      <c r="G185" s="192"/>
      <c r="H185" s="192"/>
      <c r="I185" s="194"/>
      <c r="J185" s="194"/>
      <c r="K185" s="194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</row>
    <row r="186" customFormat="false" ht="14.25" hidden="false" customHeight="true" outlineLevel="0" collapsed="false">
      <c r="A186" s="192"/>
      <c r="B186" s="192"/>
      <c r="C186" s="192"/>
      <c r="D186" s="193"/>
      <c r="E186" s="192"/>
      <c r="F186" s="193"/>
      <c r="G186" s="192"/>
      <c r="H186" s="192"/>
      <c r="I186" s="194"/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194"/>
    </row>
    <row r="187" customFormat="false" ht="14.25" hidden="false" customHeight="true" outlineLevel="0" collapsed="false">
      <c r="A187" s="192"/>
      <c r="B187" s="192"/>
      <c r="C187" s="192"/>
      <c r="D187" s="193"/>
      <c r="E187" s="192"/>
      <c r="F187" s="193"/>
      <c r="G187" s="192"/>
      <c r="H187" s="192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</row>
    <row r="188" customFormat="false" ht="14.25" hidden="false" customHeight="true" outlineLevel="0" collapsed="false">
      <c r="A188" s="192"/>
      <c r="B188" s="192"/>
      <c r="C188" s="192"/>
      <c r="D188" s="193"/>
      <c r="E188" s="192"/>
      <c r="F188" s="193"/>
      <c r="G188" s="192"/>
      <c r="H188" s="192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</row>
    <row r="189" customFormat="false" ht="14.25" hidden="false" customHeight="true" outlineLevel="0" collapsed="false">
      <c r="A189" s="192"/>
      <c r="B189" s="192"/>
      <c r="C189" s="192"/>
      <c r="D189" s="193"/>
      <c r="E189" s="192"/>
      <c r="F189" s="193"/>
      <c r="G189" s="192"/>
      <c r="H189" s="192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</row>
    <row r="190" customFormat="false" ht="14.25" hidden="false" customHeight="true" outlineLevel="0" collapsed="false">
      <c r="A190" s="192"/>
      <c r="B190" s="192"/>
      <c r="C190" s="192"/>
      <c r="D190" s="193"/>
      <c r="E190" s="192"/>
      <c r="F190" s="193"/>
      <c r="G190" s="192"/>
      <c r="H190" s="192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</row>
    <row r="191" customFormat="false" ht="14.25" hidden="false" customHeight="true" outlineLevel="0" collapsed="false">
      <c r="A191" s="192"/>
      <c r="B191" s="192"/>
      <c r="C191" s="192"/>
      <c r="D191" s="193"/>
      <c r="E191" s="192"/>
      <c r="F191" s="193"/>
      <c r="G191" s="192"/>
      <c r="H191" s="192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</row>
    <row r="192" customFormat="false" ht="14.25" hidden="false" customHeight="true" outlineLevel="0" collapsed="false">
      <c r="A192" s="192"/>
      <c r="B192" s="192"/>
      <c r="C192" s="192"/>
      <c r="D192" s="193"/>
      <c r="E192" s="192"/>
      <c r="F192" s="193"/>
      <c r="G192" s="192"/>
      <c r="H192" s="192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</row>
    <row r="193" customFormat="false" ht="14.25" hidden="false" customHeight="true" outlineLevel="0" collapsed="false">
      <c r="A193" s="192"/>
      <c r="B193" s="192"/>
      <c r="C193" s="192"/>
      <c r="D193" s="193"/>
      <c r="E193" s="192"/>
      <c r="F193" s="193"/>
      <c r="G193" s="192"/>
      <c r="H193" s="192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</row>
    <row r="194" customFormat="false" ht="14.25" hidden="false" customHeight="true" outlineLevel="0" collapsed="false">
      <c r="A194" s="192"/>
      <c r="B194" s="192"/>
      <c r="C194" s="192"/>
      <c r="D194" s="193"/>
      <c r="E194" s="192"/>
      <c r="F194" s="193"/>
      <c r="G194" s="192"/>
      <c r="H194" s="192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</row>
    <row r="195" customFormat="false" ht="14.25" hidden="false" customHeight="true" outlineLevel="0" collapsed="false">
      <c r="A195" s="192"/>
      <c r="B195" s="192"/>
      <c r="C195" s="192"/>
      <c r="D195" s="193"/>
      <c r="E195" s="192"/>
      <c r="F195" s="193"/>
      <c r="G195" s="192"/>
      <c r="H195" s="192"/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4"/>
      <c r="U195" s="194"/>
      <c r="V195" s="194"/>
      <c r="W195" s="194"/>
      <c r="X195" s="194"/>
      <c r="Y195" s="194"/>
      <c r="Z195" s="194"/>
    </row>
    <row r="196" customFormat="false" ht="14.25" hidden="false" customHeight="true" outlineLevel="0" collapsed="false">
      <c r="A196" s="192"/>
      <c r="B196" s="192"/>
      <c r="C196" s="192"/>
      <c r="D196" s="193"/>
      <c r="E196" s="192"/>
      <c r="F196" s="193"/>
      <c r="G196" s="192"/>
      <c r="H196" s="192"/>
      <c r="I196" s="194"/>
      <c r="J196" s="194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  <c r="X196" s="194"/>
      <c r="Y196" s="194"/>
      <c r="Z196" s="194"/>
    </row>
    <row r="197" customFormat="false" ht="14.25" hidden="false" customHeight="true" outlineLevel="0" collapsed="false">
      <c r="A197" s="192"/>
      <c r="B197" s="192"/>
      <c r="C197" s="192"/>
      <c r="D197" s="193"/>
      <c r="E197" s="192"/>
      <c r="F197" s="193"/>
      <c r="G197" s="192"/>
      <c r="H197" s="192"/>
      <c r="I197" s="194"/>
      <c r="J197" s="194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  <c r="X197" s="194"/>
      <c r="Y197" s="194"/>
      <c r="Z197" s="194"/>
    </row>
    <row r="198" customFormat="false" ht="14.25" hidden="false" customHeight="true" outlineLevel="0" collapsed="false">
      <c r="A198" s="192"/>
      <c r="B198" s="192"/>
      <c r="C198" s="192"/>
      <c r="D198" s="193"/>
      <c r="E198" s="192"/>
      <c r="F198" s="193"/>
      <c r="G198" s="192"/>
      <c r="H198" s="192"/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194"/>
    </row>
    <row r="199" customFormat="false" ht="14.25" hidden="false" customHeight="true" outlineLevel="0" collapsed="false">
      <c r="A199" s="192"/>
      <c r="B199" s="192"/>
      <c r="C199" s="192"/>
      <c r="D199" s="193"/>
      <c r="E199" s="192"/>
      <c r="F199" s="193"/>
      <c r="G199" s="192"/>
      <c r="H199" s="192"/>
      <c r="I199" s="194"/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4"/>
      <c r="Z199" s="194"/>
    </row>
    <row r="200" customFormat="false" ht="14.25" hidden="false" customHeight="true" outlineLevel="0" collapsed="false">
      <c r="A200" s="192"/>
      <c r="B200" s="192"/>
      <c r="C200" s="192"/>
      <c r="D200" s="193"/>
      <c r="E200" s="192"/>
      <c r="F200" s="193"/>
      <c r="G200" s="192"/>
      <c r="H200" s="192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4"/>
    </row>
    <row r="201" customFormat="false" ht="14.25" hidden="false" customHeight="true" outlineLevel="0" collapsed="false">
      <c r="A201" s="192"/>
      <c r="B201" s="192"/>
      <c r="C201" s="192"/>
      <c r="D201" s="193"/>
      <c r="E201" s="192"/>
      <c r="F201" s="193"/>
      <c r="G201" s="192"/>
      <c r="H201" s="192"/>
      <c r="I201" s="194"/>
      <c r="J201" s="194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4"/>
      <c r="W201" s="194"/>
      <c r="X201" s="194"/>
      <c r="Y201" s="194"/>
      <c r="Z201" s="194"/>
    </row>
    <row r="202" customFormat="false" ht="14.25" hidden="false" customHeight="true" outlineLevel="0" collapsed="false">
      <c r="A202" s="192"/>
      <c r="B202" s="192"/>
      <c r="C202" s="192"/>
      <c r="D202" s="193"/>
      <c r="E202" s="192"/>
      <c r="F202" s="193"/>
      <c r="G202" s="192"/>
      <c r="H202" s="192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4"/>
      <c r="Z202" s="194"/>
    </row>
    <row r="203" customFormat="false" ht="14.25" hidden="false" customHeight="true" outlineLevel="0" collapsed="false">
      <c r="A203" s="192"/>
      <c r="B203" s="192"/>
      <c r="C203" s="192"/>
      <c r="D203" s="193"/>
      <c r="E203" s="192"/>
      <c r="F203" s="193"/>
      <c r="G203" s="192"/>
      <c r="H203" s="192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  <c r="X203" s="194"/>
      <c r="Y203" s="194"/>
      <c r="Z203" s="194"/>
    </row>
    <row r="204" customFormat="false" ht="14.25" hidden="false" customHeight="true" outlineLevel="0" collapsed="false">
      <c r="A204" s="192"/>
      <c r="B204" s="192"/>
      <c r="C204" s="192"/>
      <c r="D204" s="193"/>
      <c r="E204" s="192"/>
      <c r="F204" s="193"/>
      <c r="G204" s="192"/>
      <c r="H204" s="192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</row>
    <row r="205" customFormat="false" ht="14.25" hidden="false" customHeight="true" outlineLevel="0" collapsed="false">
      <c r="A205" s="192"/>
      <c r="B205" s="192"/>
      <c r="C205" s="192"/>
      <c r="D205" s="193"/>
      <c r="E205" s="192"/>
      <c r="F205" s="193"/>
      <c r="G205" s="192"/>
      <c r="H205" s="192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</row>
    <row r="206" customFormat="false" ht="14.25" hidden="false" customHeight="true" outlineLevel="0" collapsed="false">
      <c r="A206" s="192"/>
      <c r="B206" s="192"/>
      <c r="C206" s="192"/>
      <c r="D206" s="193"/>
      <c r="E206" s="192"/>
      <c r="F206" s="193"/>
      <c r="G206" s="192"/>
      <c r="H206" s="192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</row>
    <row r="207" customFormat="false" ht="14.25" hidden="false" customHeight="true" outlineLevel="0" collapsed="false">
      <c r="A207" s="192"/>
      <c r="B207" s="192"/>
      <c r="C207" s="192"/>
      <c r="D207" s="193"/>
      <c r="E207" s="192"/>
      <c r="F207" s="193"/>
      <c r="G207" s="192"/>
      <c r="H207" s="192"/>
      <c r="I207" s="194"/>
      <c r="J207" s="194"/>
      <c r="K207" s="194"/>
      <c r="L207" s="194"/>
      <c r="M207" s="194"/>
      <c r="N207" s="194"/>
      <c r="O207" s="194"/>
      <c r="P207" s="194"/>
      <c r="Q207" s="194"/>
      <c r="R207" s="194"/>
      <c r="S207" s="194"/>
      <c r="T207" s="194"/>
      <c r="U207" s="194"/>
      <c r="V207" s="194"/>
      <c r="W207" s="194"/>
      <c r="X207" s="194"/>
      <c r="Y207" s="194"/>
      <c r="Z207" s="194"/>
    </row>
    <row r="208" customFormat="false" ht="14.25" hidden="false" customHeight="true" outlineLevel="0" collapsed="false">
      <c r="A208" s="192"/>
      <c r="B208" s="192"/>
      <c r="C208" s="192"/>
      <c r="D208" s="193"/>
      <c r="E208" s="192"/>
      <c r="F208" s="193"/>
      <c r="G208" s="192"/>
      <c r="H208" s="192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</row>
    <row r="209" customFormat="false" ht="14.25" hidden="false" customHeight="true" outlineLevel="0" collapsed="false">
      <c r="A209" s="192"/>
      <c r="B209" s="192"/>
      <c r="C209" s="192"/>
      <c r="D209" s="193"/>
      <c r="E209" s="192"/>
      <c r="F209" s="193"/>
      <c r="G209" s="192"/>
      <c r="H209" s="192"/>
      <c r="I209" s="194"/>
      <c r="J209" s="194"/>
      <c r="K209" s="194"/>
      <c r="L209" s="194"/>
      <c r="M209" s="194"/>
      <c r="N209" s="194"/>
      <c r="O209" s="194"/>
      <c r="P209" s="194"/>
      <c r="Q209" s="194"/>
      <c r="R209" s="194"/>
      <c r="S209" s="194"/>
      <c r="T209" s="194"/>
      <c r="U209" s="194"/>
      <c r="V209" s="194"/>
      <c r="W209" s="194"/>
      <c r="X209" s="194"/>
      <c r="Y209" s="194"/>
      <c r="Z209" s="194"/>
    </row>
    <row r="210" customFormat="false" ht="14.25" hidden="false" customHeight="true" outlineLevel="0" collapsed="false">
      <c r="A210" s="192"/>
      <c r="B210" s="192"/>
      <c r="C210" s="192"/>
      <c r="D210" s="193"/>
      <c r="E210" s="192"/>
      <c r="F210" s="193"/>
      <c r="G210" s="192"/>
      <c r="H210" s="192"/>
      <c r="I210" s="194"/>
      <c r="J210" s="194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  <c r="U210" s="194"/>
      <c r="V210" s="194"/>
      <c r="W210" s="194"/>
      <c r="X210" s="194"/>
      <c r="Y210" s="194"/>
      <c r="Z210" s="194"/>
    </row>
    <row r="211" customFormat="false" ht="14.25" hidden="false" customHeight="true" outlineLevel="0" collapsed="false">
      <c r="A211" s="192"/>
      <c r="B211" s="192"/>
      <c r="C211" s="192"/>
      <c r="D211" s="193"/>
      <c r="E211" s="192"/>
      <c r="F211" s="193"/>
      <c r="G211" s="192"/>
      <c r="H211" s="192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4"/>
      <c r="X211" s="194"/>
      <c r="Y211" s="194"/>
      <c r="Z211" s="194"/>
    </row>
    <row r="212" customFormat="false" ht="14.25" hidden="false" customHeight="true" outlineLevel="0" collapsed="false">
      <c r="A212" s="192"/>
      <c r="B212" s="192"/>
      <c r="C212" s="192"/>
      <c r="D212" s="193"/>
      <c r="E212" s="192"/>
      <c r="F212" s="193"/>
      <c r="G212" s="192"/>
      <c r="H212" s="192"/>
      <c r="I212" s="194"/>
      <c r="J212" s="194"/>
      <c r="K212" s="194"/>
      <c r="L212" s="194"/>
      <c r="M212" s="194"/>
      <c r="N212" s="194"/>
      <c r="O212" s="194"/>
      <c r="P212" s="194"/>
      <c r="Q212" s="194"/>
      <c r="R212" s="194"/>
      <c r="S212" s="194"/>
      <c r="T212" s="194"/>
      <c r="U212" s="194"/>
      <c r="V212" s="194"/>
      <c r="W212" s="194"/>
      <c r="X212" s="194"/>
      <c r="Y212" s="194"/>
      <c r="Z212" s="194"/>
    </row>
    <row r="213" customFormat="false" ht="14.25" hidden="false" customHeight="true" outlineLevel="0" collapsed="false">
      <c r="A213" s="192"/>
      <c r="B213" s="192"/>
      <c r="C213" s="192"/>
      <c r="D213" s="193"/>
      <c r="E213" s="192"/>
      <c r="F213" s="193"/>
      <c r="G213" s="192"/>
      <c r="H213" s="192"/>
      <c r="I213" s="194"/>
      <c r="J213" s="194"/>
      <c r="K213" s="194"/>
      <c r="L213" s="194"/>
      <c r="M213" s="194"/>
      <c r="N213" s="194"/>
      <c r="O213" s="194"/>
      <c r="P213" s="194"/>
      <c r="Q213" s="194"/>
      <c r="R213" s="194"/>
      <c r="S213" s="194"/>
      <c r="T213" s="194"/>
      <c r="U213" s="194"/>
      <c r="V213" s="194"/>
      <c r="W213" s="194"/>
      <c r="X213" s="194"/>
      <c r="Y213" s="194"/>
      <c r="Z213" s="194"/>
    </row>
    <row r="214" customFormat="false" ht="14.25" hidden="false" customHeight="true" outlineLevel="0" collapsed="false">
      <c r="A214" s="192"/>
      <c r="B214" s="192"/>
      <c r="C214" s="192"/>
      <c r="D214" s="193"/>
      <c r="E214" s="192"/>
      <c r="F214" s="193"/>
      <c r="G214" s="192"/>
      <c r="H214" s="192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  <c r="W214" s="194"/>
      <c r="X214" s="194"/>
      <c r="Y214" s="194"/>
      <c r="Z214" s="194"/>
    </row>
    <row r="215" customFormat="false" ht="14.25" hidden="false" customHeight="true" outlineLevel="0" collapsed="false">
      <c r="A215" s="192"/>
      <c r="B215" s="192"/>
      <c r="C215" s="192"/>
      <c r="D215" s="193"/>
      <c r="E215" s="192"/>
      <c r="F215" s="193"/>
      <c r="G215" s="192"/>
      <c r="H215" s="192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</row>
    <row r="216" customFormat="false" ht="14.25" hidden="false" customHeight="true" outlineLevel="0" collapsed="false">
      <c r="A216" s="192"/>
      <c r="B216" s="192"/>
      <c r="C216" s="192"/>
      <c r="D216" s="193"/>
      <c r="E216" s="192"/>
      <c r="F216" s="193"/>
      <c r="G216" s="192"/>
      <c r="H216" s="192"/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</row>
    <row r="217" customFormat="false" ht="14.25" hidden="false" customHeight="true" outlineLevel="0" collapsed="false">
      <c r="A217" s="192"/>
      <c r="B217" s="192"/>
      <c r="C217" s="192"/>
      <c r="D217" s="193"/>
      <c r="E217" s="192"/>
      <c r="F217" s="193"/>
      <c r="G217" s="192"/>
      <c r="H217" s="192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4"/>
      <c r="Y217" s="194"/>
      <c r="Z217" s="194"/>
    </row>
    <row r="218" customFormat="false" ht="14.25" hidden="false" customHeight="true" outlineLevel="0" collapsed="false">
      <c r="A218" s="192"/>
      <c r="B218" s="192"/>
      <c r="C218" s="192"/>
      <c r="D218" s="193"/>
      <c r="E218" s="192"/>
      <c r="F218" s="193"/>
      <c r="G218" s="192"/>
      <c r="H218" s="192"/>
      <c r="I218" s="194"/>
      <c r="J218" s="194"/>
      <c r="K218" s="194"/>
      <c r="L218" s="194"/>
      <c r="M218" s="194"/>
      <c r="N218" s="194"/>
      <c r="O218" s="194"/>
      <c r="P218" s="194"/>
      <c r="Q218" s="194"/>
      <c r="R218" s="194"/>
      <c r="S218" s="194"/>
      <c r="T218" s="194"/>
      <c r="U218" s="194"/>
      <c r="V218" s="194"/>
      <c r="W218" s="194"/>
      <c r="X218" s="194"/>
      <c r="Y218" s="194"/>
      <c r="Z218" s="194"/>
    </row>
    <row r="219" customFormat="false" ht="14.25" hidden="false" customHeight="true" outlineLevel="0" collapsed="false">
      <c r="A219" s="192"/>
      <c r="B219" s="192"/>
      <c r="C219" s="192"/>
      <c r="D219" s="193"/>
      <c r="E219" s="192"/>
      <c r="F219" s="193"/>
      <c r="G219" s="192"/>
      <c r="H219" s="192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</row>
    <row r="220" customFormat="false" ht="14.25" hidden="false" customHeight="true" outlineLevel="0" collapsed="false">
      <c r="A220" s="192"/>
      <c r="B220" s="192"/>
      <c r="C220" s="192"/>
      <c r="D220" s="193"/>
      <c r="E220" s="192"/>
      <c r="F220" s="193"/>
      <c r="G220" s="192"/>
      <c r="H220" s="192"/>
      <c r="I220" s="194"/>
      <c r="J220" s="194"/>
      <c r="K220" s="194"/>
      <c r="L220" s="194"/>
      <c r="M220" s="194"/>
      <c r="N220" s="194"/>
      <c r="O220" s="19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4"/>
      <c r="Z220" s="194"/>
    </row>
    <row r="221" customFormat="false" ht="14.25" hidden="false" customHeight="true" outlineLevel="0" collapsed="false">
      <c r="A221" s="192"/>
      <c r="B221" s="192"/>
      <c r="C221" s="192"/>
      <c r="D221" s="193"/>
      <c r="E221" s="192"/>
      <c r="F221" s="193"/>
      <c r="G221" s="192"/>
      <c r="H221" s="192"/>
      <c r="I221" s="194"/>
      <c r="J221" s="194"/>
      <c r="K221" s="194"/>
      <c r="L221" s="194"/>
      <c r="M221" s="194"/>
      <c r="N221" s="194"/>
      <c r="O221" s="194"/>
      <c r="P221" s="194"/>
      <c r="Q221" s="194"/>
      <c r="R221" s="194"/>
      <c r="S221" s="194"/>
      <c r="T221" s="194"/>
      <c r="U221" s="194"/>
      <c r="V221" s="194"/>
      <c r="W221" s="194"/>
      <c r="X221" s="194"/>
      <c r="Y221" s="194"/>
      <c r="Z221" s="194"/>
    </row>
    <row r="222" customFormat="false" ht="14.25" hidden="false" customHeight="true" outlineLevel="0" collapsed="false">
      <c r="A222" s="192"/>
      <c r="B222" s="192"/>
      <c r="C222" s="192"/>
      <c r="D222" s="193"/>
      <c r="E222" s="192"/>
      <c r="F222" s="193"/>
      <c r="G222" s="192"/>
      <c r="H222" s="192"/>
      <c r="I222" s="194"/>
      <c r="J222" s="194"/>
      <c r="K222" s="194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4"/>
      <c r="Y222" s="194"/>
      <c r="Z222" s="194"/>
    </row>
    <row r="223" customFormat="false" ht="14.25" hidden="false" customHeight="true" outlineLevel="0" collapsed="false">
      <c r="A223" s="192"/>
      <c r="B223" s="192"/>
      <c r="C223" s="192"/>
      <c r="D223" s="193"/>
      <c r="E223" s="192"/>
      <c r="F223" s="193"/>
      <c r="G223" s="192"/>
      <c r="H223" s="192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</row>
    <row r="224" customFormat="false" ht="14.25" hidden="false" customHeight="true" outlineLevel="0" collapsed="false">
      <c r="A224" s="192"/>
      <c r="B224" s="192"/>
      <c r="C224" s="192"/>
      <c r="D224" s="193"/>
      <c r="E224" s="192"/>
      <c r="F224" s="193"/>
      <c r="G224" s="192"/>
      <c r="H224" s="192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</row>
    <row r="225" customFormat="false" ht="14.25" hidden="false" customHeight="true" outlineLevel="0" collapsed="false">
      <c r="A225" s="192"/>
      <c r="B225" s="192"/>
      <c r="C225" s="192"/>
      <c r="D225" s="193"/>
      <c r="E225" s="192"/>
      <c r="F225" s="193"/>
      <c r="G225" s="192"/>
      <c r="H225" s="192"/>
      <c r="I225" s="194"/>
      <c r="J225" s="194"/>
      <c r="K225" s="194"/>
      <c r="L225" s="194"/>
      <c r="M225" s="194"/>
      <c r="N225" s="194"/>
      <c r="O225" s="194"/>
      <c r="P225" s="194"/>
      <c r="Q225" s="194"/>
      <c r="R225" s="194"/>
      <c r="S225" s="194"/>
      <c r="T225" s="194"/>
      <c r="U225" s="194"/>
      <c r="V225" s="194"/>
      <c r="W225" s="194"/>
      <c r="X225" s="194"/>
      <c r="Y225" s="194"/>
      <c r="Z225" s="194"/>
    </row>
    <row r="226" customFormat="false" ht="14.25" hidden="false" customHeight="true" outlineLevel="0" collapsed="false">
      <c r="A226" s="192"/>
      <c r="B226" s="192"/>
      <c r="C226" s="192"/>
      <c r="D226" s="193"/>
      <c r="E226" s="192"/>
      <c r="F226" s="193"/>
      <c r="G226" s="192"/>
      <c r="H226" s="192"/>
      <c r="I226" s="194"/>
      <c r="J226" s="194"/>
      <c r="K226" s="194"/>
      <c r="L226" s="194"/>
      <c r="M226" s="194"/>
      <c r="N226" s="194"/>
      <c r="O226" s="194"/>
      <c r="P226" s="194"/>
      <c r="Q226" s="194"/>
      <c r="R226" s="194"/>
      <c r="S226" s="194"/>
      <c r="T226" s="194"/>
      <c r="U226" s="194"/>
      <c r="V226" s="194"/>
      <c r="W226" s="194"/>
      <c r="X226" s="194"/>
      <c r="Y226" s="194"/>
      <c r="Z226" s="194"/>
    </row>
    <row r="227" customFormat="false" ht="14.25" hidden="false" customHeight="true" outlineLevel="0" collapsed="false">
      <c r="A227" s="192"/>
      <c r="B227" s="192"/>
      <c r="C227" s="192"/>
      <c r="D227" s="193"/>
      <c r="E227" s="192"/>
      <c r="F227" s="193"/>
      <c r="G227" s="192"/>
      <c r="H227" s="192"/>
      <c r="I227" s="194"/>
      <c r="J227" s="194"/>
      <c r="K227" s="194"/>
      <c r="L227" s="194"/>
      <c r="M227" s="194"/>
      <c r="N227" s="194"/>
      <c r="O227" s="194"/>
      <c r="P227" s="194"/>
      <c r="Q227" s="194"/>
      <c r="R227" s="194"/>
      <c r="S227" s="194"/>
      <c r="T227" s="194"/>
      <c r="U227" s="194"/>
      <c r="V227" s="194"/>
      <c r="W227" s="194"/>
      <c r="X227" s="194"/>
      <c r="Y227" s="194"/>
      <c r="Z227" s="194"/>
    </row>
    <row r="228" customFormat="false" ht="14.25" hidden="false" customHeight="true" outlineLevel="0" collapsed="false">
      <c r="A228" s="192"/>
      <c r="B228" s="192"/>
      <c r="C228" s="192"/>
      <c r="D228" s="193"/>
      <c r="E228" s="192"/>
      <c r="F228" s="193"/>
      <c r="G228" s="192"/>
      <c r="H228" s="192"/>
      <c r="I228" s="194"/>
      <c r="J228" s="194"/>
      <c r="K228" s="194"/>
      <c r="L228" s="194"/>
      <c r="M228" s="194"/>
      <c r="N228" s="194"/>
      <c r="O228" s="194"/>
      <c r="P228" s="194"/>
      <c r="Q228" s="194"/>
      <c r="R228" s="194"/>
      <c r="S228" s="194"/>
      <c r="T228" s="194"/>
      <c r="U228" s="194"/>
      <c r="V228" s="194"/>
      <c r="W228" s="194"/>
      <c r="X228" s="194"/>
      <c r="Y228" s="194"/>
      <c r="Z228" s="194"/>
    </row>
    <row r="229" customFormat="false" ht="14.25" hidden="false" customHeight="true" outlineLevel="0" collapsed="false">
      <c r="A229" s="192"/>
      <c r="B229" s="192"/>
      <c r="C229" s="192"/>
      <c r="D229" s="193"/>
      <c r="E229" s="192"/>
      <c r="F229" s="193"/>
      <c r="G229" s="192"/>
      <c r="H229" s="192"/>
      <c r="I229" s="194"/>
      <c r="J229" s="194"/>
      <c r="K229" s="194"/>
      <c r="L229" s="194"/>
      <c r="M229" s="194"/>
      <c r="N229" s="194"/>
      <c r="O229" s="194"/>
      <c r="P229" s="194"/>
      <c r="Q229" s="194"/>
      <c r="R229" s="194"/>
      <c r="S229" s="194"/>
      <c r="T229" s="194"/>
      <c r="U229" s="194"/>
      <c r="V229" s="194"/>
      <c r="W229" s="194"/>
      <c r="X229" s="194"/>
      <c r="Y229" s="194"/>
      <c r="Z229" s="194"/>
    </row>
    <row r="230" customFormat="false" ht="14.25" hidden="false" customHeight="true" outlineLevel="0" collapsed="false">
      <c r="A230" s="192"/>
      <c r="B230" s="192"/>
      <c r="C230" s="192"/>
      <c r="D230" s="193"/>
      <c r="E230" s="192"/>
      <c r="F230" s="193"/>
      <c r="G230" s="192"/>
      <c r="H230" s="192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  <c r="W230" s="194"/>
      <c r="X230" s="194"/>
      <c r="Y230" s="194"/>
      <c r="Z230" s="194"/>
    </row>
    <row r="231" customFormat="false" ht="14.25" hidden="false" customHeight="true" outlineLevel="0" collapsed="false">
      <c r="A231" s="192"/>
      <c r="B231" s="192"/>
      <c r="C231" s="192"/>
      <c r="D231" s="193"/>
      <c r="E231" s="192"/>
      <c r="F231" s="193"/>
      <c r="G231" s="192"/>
      <c r="H231" s="192"/>
      <c r="I231" s="194"/>
      <c r="J231" s="194"/>
      <c r="K231" s="194"/>
      <c r="L231" s="194"/>
      <c r="M231" s="194"/>
      <c r="N231" s="194"/>
      <c r="O231" s="194"/>
      <c r="P231" s="194"/>
      <c r="Q231" s="194"/>
      <c r="R231" s="194"/>
      <c r="S231" s="194"/>
      <c r="T231" s="194"/>
      <c r="U231" s="194"/>
      <c r="V231" s="194"/>
      <c r="W231" s="194"/>
      <c r="X231" s="194"/>
      <c r="Y231" s="194"/>
      <c r="Z231" s="194"/>
    </row>
    <row r="232" customFormat="false" ht="14.25" hidden="false" customHeight="true" outlineLevel="0" collapsed="false">
      <c r="A232" s="192"/>
      <c r="B232" s="192"/>
      <c r="C232" s="192"/>
      <c r="D232" s="193"/>
      <c r="E232" s="192"/>
      <c r="F232" s="193"/>
      <c r="G232" s="192"/>
      <c r="H232" s="192"/>
      <c r="I232" s="194"/>
      <c r="J232" s="194"/>
      <c r="K232" s="194"/>
      <c r="L232" s="194"/>
      <c r="M232" s="194"/>
      <c r="N232" s="194"/>
      <c r="O232" s="194"/>
      <c r="P232" s="194"/>
      <c r="Q232" s="194"/>
      <c r="R232" s="194"/>
      <c r="S232" s="194"/>
      <c r="T232" s="194"/>
      <c r="U232" s="194"/>
      <c r="V232" s="194"/>
      <c r="W232" s="194"/>
      <c r="X232" s="194"/>
      <c r="Y232" s="194"/>
      <c r="Z232" s="194"/>
    </row>
    <row r="233" customFormat="false" ht="14.25" hidden="false" customHeight="true" outlineLevel="0" collapsed="false">
      <c r="A233" s="192"/>
      <c r="B233" s="192"/>
      <c r="C233" s="192"/>
      <c r="D233" s="193"/>
      <c r="E233" s="192"/>
      <c r="F233" s="193"/>
      <c r="G233" s="192"/>
      <c r="H233" s="192"/>
      <c r="I233" s="194"/>
      <c r="J233" s="194"/>
      <c r="K233" s="194"/>
      <c r="L233" s="194"/>
      <c r="M233" s="194"/>
      <c r="N233" s="194"/>
      <c r="O233" s="194"/>
      <c r="P233" s="194"/>
      <c r="Q233" s="194"/>
      <c r="R233" s="194"/>
      <c r="S233" s="194"/>
      <c r="T233" s="194"/>
      <c r="U233" s="194"/>
      <c r="V233" s="194"/>
      <c r="W233" s="194"/>
      <c r="X233" s="194"/>
      <c r="Y233" s="194"/>
      <c r="Z233" s="194"/>
    </row>
    <row r="234" customFormat="false" ht="14.25" hidden="false" customHeight="true" outlineLevel="0" collapsed="false">
      <c r="A234" s="192"/>
      <c r="B234" s="192"/>
      <c r="C234" s="192"/>
      <c r="D234" s="193"/>
      <c r="E234" s="192"/>
      <c r="F234" s="193"/>
      <c r="G234" s="192"/>
      <c r="H234" s="192"/>
      <c r="I234" s="194"/>
      <c r="J234" s="194"/>
      <c r="K234" s="194"/>
      <c r="L234" s="194"/>
      <c r="M234" s="194"/>
      <c r="N234" s="194"/>
      <c r="O234" s="194"/>
      <c r="P234" s="194"/>
      <c r="Q234" s="194"/>
      <c r="R234" s="194"/>
      <c r="S234" s="194"/>
      <c r="T234" s="194"/>
      <c r="U234" s="194"/>
      <c r="V234" s="194"/>
      <c r="W234" s="194"/>
      <c r="X234" s="194"/>
      <c r="Y234" s="194"/>
      <c r="Z234" s="194"/>
    </row>
    <row r="235" customFormat="false" ht="14.25" hidden="false" customHeight="true" outlineLevel="0" collapsed="false">
      <c r="A235" s="192"/>
      <c r="B235" s="192"/>
      <c r="C235" s="192"/>
      <c r="D235" s="193"/>
      <c r="E235" s="192"/>
      <c r="F235" s="193"/>
      <c r="G235" s="192"/>
      <c r="H235" s="192"/>
      <c r="I235" s="194"/>
      <c r="J235" s="194"/>
      <c r="K235" s="194"/>
      <c r="L235" s="194"/>
      <c r="M235" s="194"/>
      <c r="N235" s="194"/>
      <c r="O235" s="194"/>
      <c r="P235" s="194"/>
      <c r="Q235" s="194"/>
      <c r="R235" s="194"/>
      <c r="S235" s="194"/>
      <c r="T235" s="194"/>
      <c r="U235" s="194"/>
      <c r="V235" s="194"/>
      <c r="W235" s="194"/>
      <c r="X235" s="194"/>
      <c r="Y235" s="194"/>
      <c r="Z235" s="194"/>
    </row>
    <row r="236" customFormat="false" ht="14.25" hidden="false" customHeight="true" outlineLevel="0" collapsed="false">
      <c r="A236" s="192"/>
      <c r="B236" s="192"/>
      <c r="C236" s="192"/>
      <c r="D236" s="193"/>
      <c r="E236" s="192"/>
      <c r="F236" s="193"/>
      <c r="G236" s="192"/>
      <c r="H236" s="192"/>
      <c r="I236" s="194"/>
      <c r="J236" s="194"/>
      <c r="K236" s="194"/>
      <c r="L236" s="194"/>
      <c r="M236" s="194"/>
      <c r="N236" s="194"/>
      <c r="O236" s="194"/>
      <c r="P236" s="194"/>
      <c r="Q236" s="194"/>
      <c r="R236" s="194"/>
      <c r="S236" s="194"/>
      <c r="T236" s="194"/>
      <c r="U236" s="194"/>
      <c r="V236" s="194"/>
      <c r="W236" s="194"/>
      <c r="X236" s="194"/>
      <c r="Y236" s="194"/>
      <c r="Z236" s="194"/>
    </row>
    <row r="237" customFormat="false" ht="14.25" hidden="false" customHeight="true" outlineLevel="0" collapsed="false">
      <c r="A237" s="192"/>
      <c r="B237" s="192"/>
      <c r="C237" s="192"/>
      <c r="D237" s="193"/>
      <c r="E237" s="192"/>
      <c r="F237" s="193"/>
      <c r="G237" s="192"/>
      <c r="H237" s="192"/>
      <c r="I237" s="194"/>
      <c r="J237" s="194"/>
      <c r="K237" s="194"/>
      <c r="L237" s="194"/>
      <c r="M237" s="194"/>
      <c r="N237" s="194"/>
      <c r="O237" s="194"/>
      <c r="P237" s="194"/>
      <c r="Q237" s="194"/>
      <c r="R237" s="194"/>
      <c r="S237" s="194"/>
      <c r="T237" s="194"/>
      <c r="U237" s="194"/>
      <c r="V237" s="194"/>
      <c r="W237" s="194"/>
      <c r="X237" s="194"/>
      <c r="Y237" s="194"/>
      <c r="Z237" s="194"/>
    </row>
    <row r="238" customFormat="false" ht="14.25" hidden="false" customHeight="true" outlineLevel="0" collapsed="false">
      <c r="A238" s="192"/>
      <c r="B238" s="192"/>
      <c r="C238" s="192"/>
      <c r="D238" s="193"/>
      <c r="E238" s="192"/>
      <c r="F238" s="193"/>
      <c r="G238" s="192"/>
      <c r="H238" s="192"/>
      <c r="I238" s="194"/>
      <c r="J238" s="194"/>
      <c r="K238" s="194"/>
      <c r="L238" s="194"/>
      <c r="M238" s="194"/>
      <c r="N238" s="194"/>
      <c r="O238" s="194"/>
      <c r="P238" s="194"/>
      <c r="Q238" s="194"/>
      <c r="R238" s="194"/>
      <c r="S238" s="194"/>
      <c r="T238" s="194"/>
      <c r="U238" s="194"/>
      <c r="V238" s="194"/>
      <c r="W238" s="194"/>
      <c r="X238" s="194"/>
      <c r="Y238" s="194"/>
      <c r="Z238" s="194"/>
    </row>
    <row r="239" customFormat="false" ht="14.25" hidden="false" customHeight="true" outlineLevel="0" collapsed="false">
      <c r="A239" s="192"/>
      <c r="B239" s="192"/>
      <c r="C239" s="192"/>
      <c r="D239" s="193"/>
      <c r="E239" s="192"/>
      <c r="F239" s="193"/>
      <c r="G239" s="192"/>
      <c r="H239" s="192"/>
      <c r="I239" s="194"/>
      <c r="J239" s="194"/>
      <c r="K239" s="194"/>
      <c r="L239" s="194"/>
      <c r="M239" s="194"/>
      <c r="N239" s="194"/>
      <c r="O239" s="194"/>
      <c r="P239" s="194"/>
      <c r="Q239" s="194"/>
      <c r="R239" s="194"/>
      <c r="S239" s="194"/>
      <c r="T239" s="194"/>
      <c r="U239" s="194"/>
      <c r="V239" s="194"/>
      <c r="W239" s="194"/>
      <c r="X239" s="194"/>
      <c r="Y239" s="194"/>
      <c r="Z239" s="194"/>
    </row>
    <row r="240" customFormat="false" ht="14.25" hidden="false" customHeight="true" outlineLevel="0" collapsed="false">
      <c r="A240" s="192"/>
      <c r="B240" s="192"/>
      <c r="C240" s="192"/>
      <c r="D240" s="193"/>
      <c r="E240" s="192"/>
      <c r="F240" s="193"/>
      <c r="G240" s="192"/>
      <c r="H240" s="192"/>
      <c r="I240" s="194"/>
      <c r="J240" s="194"/>
      <c r="K240" s="194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4"/>
      <c r="W240" s="194"/>
      <c r="X240" s="194"/>
      <c r="Y240" s="194"/>
      <c r="Z240" s="194"/>
    </row>
    <row r="241" customFormat="false" ht="14.25" hidden="false" customHeight="true" outlineLevel="0" collapsed="false">
      <c r="A241" s="192"/>
      <c r="B241" s="192"/>
      <c r="C241" s="192"/>
      <c r="D241" s="193"/>
      <c r="E241" s="192"/>
      <c r="F241" s="193"/>
      <c r="G241" s="192"/>
      <c r="H241" s="192"/>
      <c r="I241" s="194"/>
      <c r="J241" s="194"/>
      <c r="K241" s="194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4"/>
      <c r="Y241" s="194"/>
      <c r="Z241" s="194"/>
    </row>
    <row r="242" customFormat="false" ht="14.25" hidden="false" customHeight="true" outlineLevel="0" collapsed="false">
      <c r="A242" s="192"/>
      <c r="B242" s="192"/>
      <c r="C242" s="192"/>
      <c r="D242" s="193"/>
      <c r="E242" s="192"/>
      <c r="F242" s="193"/>
      <c r="G242" s="192"/>
      <c r="H242" s="192"/>
      <c r="I242" s="194"/>
      <c r="J242" s="194"/>
      <c r="K242" s="19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4"/>
      <c r="V242" s="194"/>
      <c r="W242" s="194"/>
      <c r="X242" s="194"/>
      <c r="Y242" s="194"/>
      <c r="Z242" s="194"/>
    </row>
    <row r="243" customFormat="false" ht="14.25" hidden="false" customHeight="true" outlineLevel="0" collapsed="false">
      <c r="A243" s="192"/>
      <c r="B243" s="192"/>
      <c r="C243" s="192"/>
      <c r="D243" s="193"/>
      <c r="E243" s="192"/>
      <c r="F243" s="193"/>
      <c r="G243" s="192"/>
      <c r="H243" s="192"/>
      <c r="I243" s="194"/>
      <c r="J243" s="194"/>
      <c r="K243" s="194"/>
      <c r="L243" s="194"/>
      <c r="M243" s="194"/>
      <c r="N243" s="194"/>
      <c r="O243" s="194"/>
      <c r="P243" s="194"/>
      <c r="Q243" s="194"/>
      <c r="R243" s="194"/>
      <c r="S243" s="194"/>
      <c r="T243" s="194"/>
      <c r="U243" s="194"/>
      <c r="V243" s="194"/>
      <c r="W243" s="194"/>
      <c r="X243" s="194"/>
      <c r="Y243" s="194"/>
      <c r="Z243" s="194"/>
    </row>
    <row r="244" customFormat="false" ht="14.25" hidden="false" customHeight="true" outlineLevel="0" collapsed="false">
      <c r="A244" s="192"/>
      <c r="B244" s="192"/>
      <c r="C244" s="192"/>
      <c r="D244" s="193"/>
      <c r="E244" s="192"/>
      <c r="F244" s="193"/>
      <c r="G244" s="192"/>
      <c r="H244" s="192"/>
      <c r="I244" s="194"/>
      <c r="J244" s="194"/>
      <c r="K244" s="194"/>
      <c r="L244" s="194"/>
      <c r="M244" s="194"/>
      <c r="N244" s="194"/>
      <c r="O244" s="194"/>
      <c r="P244" s="194"/>
      <c r="Q244" s="194"/>
      <c r="R244" s="194"/>
      <c r="S244" s="194"/>
      <c r="T244" s="194"/>
      <c r="U244" s="194"/>
      <c r="V244" s="194"/>
      <c r="W244" s="194"/>
      <c r="X244" s="194"/>
      <c r="Y244" s="194"/>
      <c r="Z244" s="194"/>
    </row>
    <row r="245" customFormat="false" ht="14.25" hidden="false" customHeight="true" outlineLevel="0" collapsed="false">
      <c r="A245" s="192"/>
      <c r="B245" s="192"/>
      <c r="C245" s="192"/>
      <c r="D245" s="193"/>
      <c r="E245" s="192"/>
      <c r="F245" s="193"/>
      <c r="G245" s="192"/>
      <c r="H245" s="192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  <c r="Z245" s="194"/>
    </row>
    <row r="246" customFormat="false" ht="14.25" hidden="false" customHeight="true" outlineLevel="0" collapsed="false">
      <c r="A246" s="192"/>
      <c r="B246" s="192"/>
      <c r="C246" s="192"/>
      <c r="D246" s="193"/>
      <c r="E246" s="192"/>
      <c r="F246" s="193"/>
      <c r="G246" s="192"/>
      <c r="H246" s="192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</row>
    <row r="247" customFormat="false" ht="14.25" hidden="false" customHeight="true" outlineLevel="0" collapsed="false">
      <c r="A247" s="192"/>
      <c r="B247" s="192"/>
      <c r="C247" s="192"/>
      <c r="D247" s="193"/>
      <c r="E247" s="192"/>
      <c r="F247" s="193"/>
      <c r="G247" s="192"/>
      <c r="H247" s="192"/>
      <c r="I247" s="194"/>
      <c r="J247" s="194"/>
      <c r="K247" s="194"/>
      <c r="L247" s="194"/>
      <c r="M247" s="194"/>
      <c r="N247" s="194"/>
      <c r="O247" s="194"/>
      <c r="P247" s="194"/>
      <c r="Q247" s="194"/>
      <c r="R247" s="194"/>
      <c r="S247" s="194"/>
      <c r="T247" s="194"/>
      <c r="U247" s="194"/>
      <c r="V247" s="194"/>
      <c r="W247" s="194"/>
      <c r="X247" s="194"/>
      <c r="Y247" s="194"/>
      <c r="Z247" s="194"/>
    </row>
    <row r="248" customFormat="false" ht="14.25" hidden="false" customHeight="true" outlineLevel="0" collapsed="false">
      <c r="A248" s="192"/>
      <c r="B248" s="192"/>
      <c r="C248" s="192"/>
      <c r="D248" s="193"/>
      <c r="E248" s="192"/>
      <c r="F248" s="193"/>
      <c r="G248" s="192"/>
      <c r="H248" s="192"/>
      <c r="I248" s="194"/>
      <c r="J248" s="194"/>
      <c r="K248" s="194"/>
      <c r="L248" s="194"/>
      <c r="M248" s="194"/>
      <c r="N248" s="194"/>
      <c r="O248" s="194"/>
      <c r="P248" s="194"/>
      <c r="Q248" s="194"/>
      <c r="R248" s="194"/>
      <c r="S248" s="194"/>
      <c r="T248" s="194"/>
      <c r="U248" s="194"/>
      <c r="V248" s="194"/>
      <c r="W248" s="194"/>
      <c r="X248" s="194"/>
      <c r="Y248" s="194"/>
      <c r="Z248" s="194"/>
    </row>
    <row r="249" customFormat="false" ht="14.25" hidden="false" customHeight="true" outlineLevel="0" collapsed="false">
      <c r="A249" s="192"/>
      <c r="B249" s="192"/>
      <c r="C249" s="192"/>
      <c r="D249" s="193"/>
      <c r="E249" s="192"/>
      <c r="F249" s="193"/>
      <c r="G249" s="192"/>
      <c r="H249" s="192"/>
      <c r="I249" s="194"/>
      <c r="J249" s="194"/>
      <c r="K249" s="194"/>
      <c r="L249" s="194"/>
      <c r="M249" s="194"/>
      <c r="N249" s="194"/>
      <c r="O249" s="194"/>
      <c r="P249" s="194"/>
      <c r="Q249" s="194"/>
      <c r="R249" s="194"/>
      <c r="S249" s="194"/>
      <c r="T249" s="194"/>
      <c r="U249" s="194"/>
      <c r="V249" s="194"/>
      <c r="W249" s="194"/>
      <c r="X249" s="194"/>
      <c r="Y249" s="194"/>
      <c r="Z249" s="194"/>
    </row>
    <row r="250" customFormat="false" ht="14.25" hidden="false" customHeight="true" outlineLevel="0" collapsed="false">
      <c r="A250" s="192"/>
      <c r="B250" s="192"/>
      <c r="C250" s="192"/>
      <c r="D250" s="193"/>
      <c r="E250" s="192"/>
      <c r="F250" s="193"/>
      <c r="G250" s="192"/>
      <c r="H250" s="192"/>
      <c r="I250" s="194"/>
      <c r="J250" s="194"/>
      <c r="K250" s="194"/>
      <c r="L250" s="194"/>
      <c r="M250" s="194"/>
      <c r="N250" s="194"/>
      <c r="O250" s="194"/>
      <c r="P250" s="194"/>
      <c r="Q250" s="194"/>
      <c r="R250" s="194"/>
      <c r="S250" s="194"/>
      <c r="T250" s="194"/>
      <c r="U250" s="194"/>
      <c r="V250" s="194"/>
      <c r="W250" s="194"/>
      <c r="X250" s="194"/>
      <c r="Y250" s="194"/>
      <c r="Z250" s="194"/>
    </row>
    <row r="251" customFormat="false" ht="14.25" hidden="false" customHeight="true" outlineLevel="0" collapsed="false">
      <c r="A251" s="192"/>
      <c r="B251" s="192"/>
      <c r="C251" s="192"/>
      <c r="D251" s="193"/>
      <c r="E251" s="192"/>
      <c r="F251" s="193"/>
      <c r="G251" s="192"/>
      <c r="H251" s="192"/>
      <c r="I251" s="194"/>
      <c r="J251" s="194"/>
      <c r="K251" s="194"/>
      <c r="L251" s="194"/>
      <c r="M251" s="194"/>
      <c r="N251" s="194"/>
      <c r="O251" s="194"/>
      <c r="P251" s="194"/>
      <c r="Q251" s="194"/>
      <c r="R251" s="194"/>
      <c r="S251" s="194"/>
      <c r="T251" s="194"/>
      <c r="U251" s="194"/>
      <c r="V251" s="194"/>
      <c r="W251" s="194"/>
      <c r="X251" s="194"/>
      <c r="Y251" s="194"/>
      <c r="Z251" s="194"/>
    </row>
    <row r="252" customFormat="false" ht="14.25" hidden="false" customHeight="true" outlineLevel="0" collapsed="false">
      <c r="A252" s="192"/>
      <c r="B252" s="192"/>
      <c r="C252" s="192"/>
      <c r="D252" s="193"/>
      <c r="E252" s="192"/>
      <c r="F252" s="193"/>
      <c r="G252" s="192"/>
      <c r="H252" s="192"/>
      <c r="I252" s="194"/>
      <c r="J252" s="194"/>
      <c r="K252" s="194"/>
      <c r="L252" s="194"/>
      <c r="M252" s="194"/>
      <c r="N252" s="194"/>
      <c r="O252" s="194"/>
      <c r="P252" s="194"/>
      <c r="Q252" s="194"/>
      <c r="R252" s="194"/>
      <c r="S252" s="194"/>
      <c r="T252" s="194"/>
      <c r="U252" s="194"/>
      <c r="V252" s="194"/>
      <c r="W252" s="194"/>
      <c r="X252" s="194"/>
      <c r="Y252" s="194"/>
      <c r="Z252" s="194"/>
    </row>
    <row r="253" customFormat="false" ht="14.25" hidden="false" customHeight="true" outlineLevel="0" collapsed="false">
      <c r="A253" s="192"/>
      <c r="B253" s="192"/>
      <c r="C253" s="192"/>
      <c r="D253" s="193"/>
      <c r="E253" s="192"/>
      <c r="F253" s="193"/>
      <c r="G253" s="192"/>
      <c r="H253" s="192"/>
      <c r="I253" s="194"/>
      <c r="J253" s="194"/>
      <c r="K253" s="194"/>
      <c r="L253" s="194"/>
      <c r="M253" s="194"/>
      <c r="N253" s="194"/>
      <c r="O253" s="194"/>
      <c r="P253" s="194"/>
      <c r="Q253" s="194"/>
      <c r="R253" s="194"/>
      <c r="S253" s="194"/>
      <c r="T253" s="194"/>
      <c r="U253" s="194"/>
      <c r="V253" s="194"/>
      <c r="W253" s="194"/>
      <c r="X253" s="194"/>
      <c r="Y253" s="194"/>
      <c r="Z253" s="194"/>
    </row>
    <row r="254" customFormat="false" ht="14.25" hidden="false" customHeight="true" outlineLevel="0" collapsed="false">
      <c r="A254" s="192"/>
      <c r="B254" s="192"/>
      <c r="C254" s="192"/>
      <c r="D254" s="193"/>
      <c r="E254" s="192"/>
      <c r="F254" s="193"/>
      <c r="G254" s="192"/>
      <c r="H254" s="192"/>
      <c r="I254" s="194"/>
      <c r="J254" s="194"/>
      <c r="K254" s="194"/>
      <c r="L254" s="194"/>
      <c r="M254" s="194"/>
      <c r="N254" s="194"/>
      <c r="O254" s="194"/>
      <c r="P254" s="194"/>
      <c r="Q254" s="194"/>
      <c r="R254" s="194"/>
      <c r="S254" s="194"/>
      <c r="T254" s="194"/>
      <c r="U254" s="194"/>
      <c r="V254" s="194"/>
      <c r="W254" s="194"/>
      <c r="X254" s="194"/>
      <c r="Y254" s="194"/>
      <c r="Z254" s="194"/>
    </row>
    <row r="255" customFormat="false" ht="14.25" hidden="false" customHeight="true" outlineLevel="0" collapsed="false">
      <c r="A255" s="192"/>
      <c r="B255" s="192"/>
      <c r="C255" s="192"/>
      <c r="D255" s="193"/>
      <c r="E255" s="192"/>
      <c r="F255" s="193"/>
      <c r="G255" s="192"/>
      <c r="H255" s="192"/>
      <c r="I255" s="194"/>
      <c r="J255" s="194"/>
      <c r="K255" s="194"/>
      <c r="L255" s="194"/>
      <c r="M255" s="194"/>
      <c r="N255" s="194"/>
      <c r="O255" s="194"/>
      <c r="P255" s="194"/>
      <c r="Q255" s="194"/>
      <c r="R255" s="194"/>
      <c r="S255" s="194"/>
      <c r="T255" s="194"/>
      <c r="U255" s="194"/>
      <c r="V255" s="194"/>
      <c r="W255" s="194"/>
      <c r="X255" s="194"/>
      <c r="Y255" s="194"/>
      <c r="Z255" s="194"/>
    </row>
    <row r="256" customFormat="false" ht="14.25" hidden="false" customHeight="true" outlineLevel="0" collapsed="false">
      <c r="A256" s="192"/>
      <c r="B256" s="192"/>
      <c r="C256" s="192"/>
      <c r="D256" s="193"/>
      <c r="E256" s="192"/>
      <c r="F256" s="193"/>
      <c r="G256" s="192"/>
      <c r="H256" s="192"/>
      <c r="I256" s="194"/>
      <c r="J256" s="194"/>
      <c r="K256" s="194"/>
      <c r="L256" s="194"/>
      <c r="M256" s="194"/>
      <c r="N256" s="194"/>
      <c r="O256" s="194"/>
      <c r="P256" s="194"/>
      <c r="Q256" s="194"/>
      <c r="R256" s="194"/>
      <c r="S256" s="194"/>
      <c r="T256" s="194"/>
      <c r="U256" s="194"/>
      <c r="V256" s="194"/>
      <c r="W256" s="194"/>
      <c r="X256" s="194"/>
      <c r="Y256" s="194"/>
      <c r="Z256" s="194"/>
    </row>
    <row r="257" customFormat="false" ht="14.25" hidden="false" customHeight="true" outlineLevel="0" collapsed="false">
      <c r="A257" s="192"/>
      <c r="B257" s="192"/>
      <c r="C257" s="192"/>
      <c r="D257" s="193"/>
      <c r="E257" s="192"/>
      <c r="F257" s="193"/>
      <c r="G257" s="192"/>
      <c r="H257" s="192"/>
      <c r="I257" s="194"/>
      <c r="J257" s="194"/>
      <c r="K257" s="194"/>
      <c r="L257" s="194"/>
      <c r="M257" s="194"/>
      <c r="N257" s="194"/>
      <c r="O257" s="194"/>
      <c r="P257" s="194"/>
      <c r="Q257" s="194"/>
      <c r="R257" s="194"/>
      <c r="S257" s="194"/>
      <c r="T257" s="194"/>
      <c r="U257" s="194"/>
      <c r="V257" s="194"/>
      <c r="W257" s="194"/>
      <c r="X257" s="194"/>
      <c r="Y257" s="194"/>
      <c r="Z257" s="194"/>
    </row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  <row r="1021" customFormat="false" ht="15.75" hidden="false" customHeight="true" outlineLevel="0" collapsed="false"/>
    <row r="1022" customFormat="false" ht="15.75" hidden="false" customHeight="true" outlineLevel="0" collapsed="false"/>
    <row r="1023" customFormat="false" ht="15.75" hidden="false" customHeight="true" outlineLevel="0" collapsed="false"/>
    <row r="1024" customFormat="false" ht="15.75" hidden="false" customHeight="true" outlineLevel="0" collapsed="false"/>
    <row r="1025" customFormat="false" ht="15.75" hidden="false" customHeight="true" outlineLevel="0" collapsed="false"/>
    <row r="1026" customFormat="false" ht="15.75" hidden="false" customHeight="true" outlineLevel="0" collapsed="false"/>
  </sheetData>
  <mergeCells count="12">
    <mergeCell ref="H2:J2"/>
    <mergeCell ref="H3:J3"/>
    <mergeCell ref="B5:J5"/>
    <mergeCell ref="B6:J6"/>
    <mergeCell ref="B7:J7"/>
    <mergeCell ref="B8:J8"/>
    <mergeCell ref="B10:D10"/>
    <mergeCell ref="E10:J10"/>
    <mergeCell ref="B18:C18"/>
    <mergeCell ref="B21:D21"/>
    <mergeCell ref="E21:J21"/>
    <mergeCell ref="B55:C55"/>
  </mergeCells>
  <printOptions headings="false" gridLines="false" gridLinesSet="true" horizontalCentered="false" verticalCentered="false"/>
  <pageMargins left="0.140972222222222" right="0.16875" top="0.75" bottom="0.75" header="0.511805555555555" footer="0.511805555555555"/>
  <pageSetup paperSize="9" scale="7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LibreOffice/6.3.3.1$Windows_x86 LibreOffice_project/f41f4c7f9507aeca13cb9df51f34d80e8ba30a99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2021-01-12T15:54:59Z</cp:lastPrinted>
  <dcterms:modified xsi:type="dcterms:W3CDTF">2021-01-12T15:56:32Z</dcterms:modified>
  <cp:revision>5</cp:revision>
  <dc:subject/>
  <dc:title/>
</cp:coreProperties>
</file>