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Рабочий стол\АУДИТОР\"/>
    </mc:Choice>
  </mc:AlternateContent>
  <bookViews>
    <workbookView xWindow="120" yWindow="72" windowWidth="18960" windowHeight="11268"/>
  </bookViews>
  <sheets>
    <sheet name="Table 1" sheetId="1" r:id="rId1"/>
    <sheet name="Table 2" sheetId="2" r:id="rId2"/>
  </sheets>
  <calcPr calcId="162913"/>
</workbook>
</file>

<file path=xl/calcChain.xml><?xml version="1.0" encoding="utf-8"?>
<calcChain xmlns="http://schemas.openxmlformats.org/spreadsheetml/2006/main">
  <c r="H71" i="1" l="1"/>
  <c r="R71" i="1"/>
  <c r="O71" i="1"/>
  <c r="L71" i="1"/>
  <c r="T71" i="1" s="1"/>
  <c r="S71" i="1" l="1"/>
  <c r="U71" i="1" s="1"/>
  <c r="T52" i="1"/>
  <c r="R46" i="1"/>
  <c r="T46" i="1" s="1"/>
  <c r="R47" i="1"/>
  <c r="T47" i="1" s="1"/>
  <c r="R48" i="1"/>
  <c r="T48" i="1" s="1"/>
  <c r="R49" i="1"/>
  <c r="T49" i="1" s="1"/>
  <c r="R50" i="1"/>
  <c r="T50" i="1" s="1"/>
  <c r="R51" i="1"/>
  <c r="T51" i="1" s="1"/>
  <c r="R52" i="1"/>
  <c r="R53" i="1"/>
  <c r="T53" i="1" s="1"/>
  <c r="R54" i="1"/>
  <c r="T54" i="1" s="1"/>
  <c r="R55" i="1"/>
  <c r="T55" i="1" s="1"/>
  <c r="O46" i="1"/>
  <c r="O47" i="1"/>
  <c r="O48" i="1"/>
  <c r="S48" i="1" s="1"/>
  <c r="O49" i="1"/>
  <c r="O50" i="1"/>
  <c r="O51" i="1"/>
  <c r="O52" i="1"/>
  <c r="S52" i="1" s="1"/>
  <c r="O53" i="1"/>
  <c r="O54" i="1"/>
  <c r="O55" i="1"/>
  <c r="H46" i="1"/>
  <c r="S46" i="1" s="1"/>
  <c r="H47" i="1"/>
  <c r="S47" i="1" s="1"/>
  <c r="H48" i="1"/>
  <c r="H49" i="1"/>
  <c r="S49" i="1" s="1"/>
  <c r="H50" i="1"/>
  <c r="S50" i="1" s="1"/>
  <c r="H51" i="1"/>
  <c r="S51" i="1" s="1"/>
  <c r="H52" i="1"/>
  <c r="H53" i="1"/>
  <c r="S53" i="1" s="1"/>
  <c r="H54" i="1"/>
  <c r="S54" i="1" s="1"/>
  <c r="U53" i="1" l="1"/>
  <c r="U49" i="1"/>
  <c r="U54" i="1"/>
  <c r="U50" i="1"/>
  <c r="U46" i="1"/>
  <c r="U52" i="1"/>
  <c r="U48" i="1"/>
  <c r="U51" i="1"/>
  <c r="U47" i="1"/>
  <c r="O21" i="1" l="1"/>
  <c r="Q21" i="1"/>
  <c r="K21" i="1"/>
  <c r="T66" i="1" l="1"/>
  <c r="S83" i="1"/>
  <c r="R83" i="1"/>
  <c r="T83" i="1" s="1"/>
  <c r="H68" i="1"/>
  <c r="R45" i="1"/>
  <c r="O45" i="1"/>
  <c r="H45" i="1"/>
  <c r="S45" i="1" s="1"/>
  <c r="U83" i="1" l="1"/>
  <c r="T45" i="1"/>
  <c r="R21" i="1"/>
  <c r="R22" i="1" s="1"/>
  <c r="O22" i="1"/>
  <c r="U45" i="1" l="1"/>
  <c r="T68" i="1"/>
  <c r="S66" i="1"/>
  <c r="S68" i="1" s="1"/>
  <c r="R68" i="1"/>
  <c r="O68" i="1"/>
  <c r="H21" i="1"/>
  <c r="R81" i="1"/>
  <c r="S21" i="1" l="1"/>
  <c r="H22" i="1"/>
  <c r="L21" i="1"/>
  <c r="U68" i="1"/>
  <c r="U66" i="1"/>
  <c r="R28" i="1"/>
  <c r="T28" i="1" s="1"/>
  <c r="R29" i="1"/>
  <c r="T29" i="1" s="1"/>
  <c r="R30" i="1"/>
  <c r="R31" i="1"/>
  <c r="T31" i="1" s="1"/>
  <c r="R32" i="1"/>
  <c r="T32" i="1" s="1"/>
  <c r="R33" i="1"/>
  <c r="T33" i="1" s="1"/>
  <c r="R34" i="1"/>
  <c r="T34" i="1" s="1"/>
  <c r="R35" i="1"/>
  <c r="T35" i="1" s="1"/>
  <c r="R36" i="1"/>
  <c r="T36" i="1" s="1"/>
  <c r="R37" i="1"/>
  <c r="T37" i="1" s="1"/>
  <c r="R38" i="1"/>
  <c r="T38" i="1" s="1"/>
  <c r="R39" i="1"/>
  <c r="T39" i="1" s="1"/>
  <c r="R40" i="1"/>
  <c r="T40" i="1" s="1"/>
  <c r="R41" i="1"/>
  <c r="T41" i="1" s="1"/>
  <c r="R42" i="1"/>
  <c r="T42" i="1" s="1"/>
  <c r="R43" i="1"/>
  <c r="T43" i="1" s="1"/>
  <c r="R44" i="1"/>
  <c r="T44" i="1" s="1"/>
  <c r="R27" i="1"/>
  <c r="R64" i="1" l="1"/>
  <c r="S22" i="1"/>
  <c r="T21" i="1"/>
  <c r="L22" i="1"/>
  <c r="T27" i="1"/>
  <c r="T30" i="1"/>
  <c r="O28" i="1"/>
  <c r="O29" i="1"/>
  <c r="O30" i="1"/>
  <c r="O31" i="1"/>
  <c r="O32" i="1"/>
  <c r="O33" i="1"/>
  <c r="O34" i="1"/>
  <c r="O35" i="1"/>
  <c r="O36" i="1"/>
  <c r="O37" i="1"/>
  <c r="O38" i="1"/>
  <c r="O39" i="1"/>
  <c r="O40" i="1"/>
  <c r="O41" i="1"/>
  <c r="O42" i="1"/>
  <c r="O43" i="1"/>
  <c r="O44" i="1"/>
  <c r="O27" i="1"/>
  <c r="O64" i="1" s="1"/>
  <c r="L81" i="1"/>
  <c r="H82" i="1"/>
  <c r="H81" i="1"/>
  <c r="H28" i="1"/>
  <c r="H29" i="1"/>
  <c r="H30" i="1"/>
  <c r="H31" i="1"/>
  <c r="H32" i="1"/>
  <c r="H33" i="1"/>
  <c r="H34" i="1"/>
  <c r="H35" i="1"/>
  <c r="H36" i="1"/>
  <c r="H37" i="1"/>
  <c r="H38" i="1"/>
  <c r="H39" i="1"/>
  <c r="H40" i="1"/>
  <c r="H41" i="1"/>
  <c r="H42" i="1"/>
  <c r="H43" i="1"/>
  <c r="H44" i="1"/>
  <c r="S44" i="1" s="1"/>
  <c r="U44" i="1" s="1"/>
  <c r="H55" i="1"/>
  <c r="H27" i="1"/>
  <c r="R82" i="1"/>
  <c r="R84" i="1" s="1"/>
  <c r="O82" i="1"/>
  <c r="S82" i="1" s="1"/>
  <c r="O81" i="1"/>
  <c r="T64" i="1" l="1"/>
  <c r="S40" i="1"/>
  <c r="U40" i="1" s="1"/>
  <c r="S36" i="1"/>
  <c r="U36" i="1" s="1"/>
  <c r="S32" i="1"/>
  <c r="U32" i="1" s="1"/>
  <c r="S28" i="1"/>
  <c r="U28" i="1" s="1"/>
  <c r="S39" i="1"/>
  <c r="U39" i="1" s="1"/>
  <c r="S35" i="1"/>
  <c r="U35" i="1" s="1"/>
  <c r="S31" i="1"/>
  <c r="U31" i="1" s="1"/>
  <c r="S43" i="1"/>
  <c r="U43" i="1" s="1"/>
  <c r="T22" i="1"/>
  <c r="U21" i="1"/>
  <c r="S27" i="1"/>
  <c r="S42" i="1"/>
  <c r="U42" i="1" s="1"/>
  <c r="S38" i="1"/>
  <c r="U38" i="1" s="1"/>
  <c r="S34" i="1"/>
  <c r="U34" i="1" s="1"/>
  <c r="S30" i="1"/>
  <c r="U30" i="1" s="1"/>
  <c r="S41" i="1"/>
  <c r="U41" i="1" s="1"/>
  <c r="S37" i="1"/>
  <c r="U37" i="1" s="1"/>
  <c r="S33" i="1"/>
  <c r="U33" i="1" s="1"/>
  <c r="S29" i="1"/>
  <c r="U29" i="1" s="1"/>
  <c r="L84" i="1"/>
  <c r="T81" i="1"/>
  <c r="H84" i="1"/>
  <c r="S81" i="1"/>
  <c r="S84" i="1" s="1"/>
  <c r="S55" i="1"/>
  <c r="U55" i="1" s="1"/>
  <c r="T82" i="1"/>
  <c r="U82" i="1" s="1"/>
  <c r="O84" i="1"/>
  <c r="H64" i="1"/>
  <c r="R70" i="1"/>
  <c r="R73" i="1" s="1"/>
  <c r="R107" i="1" s="1"/>
  <c r="O70" i="1"/>
  <c r="L70" i="1"/>
  <c r="H70" i="1"/>
  <c r="H73" i="1" s="1"/>
  <c r="R109" i="1" l="1"/>
  <c r="H107" i="1"/>
  <c r="S64" i="1"/>
  <c r="H109" i="1"/>
  <c r="U27" i="1"/>
  <c r="O73" i="1"/>
  <c r="O107" i="1" s="1"/>
  <c r="S70" i="1"/>
  <c r="S73" i="1" s="1"/>
  <c r="T84" i="1"/>
  <c r="U81" i="1"/>
  <c r="U84" i="1" s="1"/>
  <c r="T70" i="1"/>
  <c r="L73" i="1"/>
  <c r="L107" i="1" s="1"/>
  <c r="L109" i="1" l="1"/>
  <c r="T109" i="1" s="1"/>
  <c r="O109" i="1"/>
  <c r="U64" i="1"/>
  <c r="U107" i="1" s="1"/>
  <c r="S107" i="1"/>
  <c r="S109" i="1"/>
  <c r="U70" i="1"/>
  <c r="T73" i="1"/>
  <c r="U73" i="1" s="1"/>
  <c r="T107" i="1" l="1"/>
</calcChain>
</file>

<file path=xl/sharedStrings.xml><?xml version="1.0" encoding="utf-8"?>
<sst xmlns="http://schemas.openxmlformats.org/spreadsheetml/2006/main" count="547" uniqueCount="189">
  <si>
    <r>
      <rPr>
        <sz val="10"/>
        <rFont val="Arial"/>
        <family val="2"/>
      </rPr>
      <t>Склав:</t>
    </r>
  </si>
  <si>
    <r>
      <rPr>
        <sz val="10"/>
        <rFont val="Arial"/>
        <family val="2"/>
      </rPr>
      <t>(посада)</t>
    </r>
  </si>
  <si>
    <r>
      <rPr>
        <sz val="10"/>
        <rFont val="Arial"/>
        <family val="2"/>
      </rPr>
      <t>(підпис та печатка)</t>
    </r>
  </si>
  <si>
    <r>
      <rPr>
        <sz val="10"/>
        <rFont val="Arial"/>
        <family val="2"/>
      </rPr>
      <t>(ПІБ)</t>
    </r>
  </si>
  <si>
    <r>
      <rPr>
        <b/>
        <sz val="10"/>
        <rFont val="Times New Roman"/>
        <family val="1"/>
      </rPr>
      <t>ФОНД:                                                                                                                                                                                                                                                                                                           ГРАНТООТРИМУВАЧ:</t>
    </r>
  </si>
  <si>
    <t>Київська обл.Києво-Святошинський р-н,с.Ходосівка,вул.Обухівське шосе,1,буд.16, 1030(одна тисячі тридцять) кв.м.</t>
  </si>
  <si>
    <t>Вартість за одиницю, грн</t>
  </si>
  <si>
    <t>Загальна сума, грн (=11*12)</t>
  </si>
  <si>
    <t>Додаток № 4</t>
  </si>
  <si>
    <t>до Договору про надання гранту інституційної підтримки</t>
  </si>
  <si>
    <t>ЗВІТ</t>
  </si>
  <si>
    <t>про надходження та використання коштів для реалізації Проєкту інституційної підтримки</t>
  </si>
  <si>
    <t>Розділ: Стаття: Пункт:</t>
  </si>
  <si>
    <t>№</t>
  </si>
  <si>
    <t>Найменування витрат</t>
  </si>
  <si>
    <t>Одиниця виміру</t>
  </si>
  <si>
    <r>
      <rPr>
        <b/>
        <sz val="10"/>
        <rFont val="Times New Roman"/>
        <family val="1"/>
        <charset val="204"/>
      </rPr>
      <t>Планові витрати гранту інституційної підтримки УКФ
(кредиторська заборгованість) з 12.03.2020 року</t>
    </r>
  </si>
  <si>
    <r>
      <rPr>
        <b/>
        <sz val="10"/>
        <rFont val="Times New Roman"/>
        <family val="1"/>
        <charset val="204"/>
      </rPr>
      <t>Фактичні витрати гранту інституційної підтримки УКФ
(кредиторська заборгованість) з 12.03.2020 року</t>
    </r>
  </si>
  <si>
    <r>
      <rPr>
        <b/>
        <sz val="10"/>
        <rFont val="Times New Roman"/>
        <family val="1"/>
        <charset val="204"/>
      </rPr>
      <t>Планові витрати за рахунок інституційної підтримки УКФ
(заплановані витрати)  до 31.12.2020 року включно</t>
    </r>
  </si>
  <si>
    <r>
      <rPr>
        <b/>
        <sz val="10"/>
        <rFont val="Times New Roman"/>
        <family val="1"/>
        <charset val="204"/>
      </rPr>
      <t>Фактичні витрати за рахунок інституційної підтримки УКФ (заплановані витрати)
до 31.12.2020 року включно</t>
    </r>
  </si>
  <si>
    <t>Загальна сума витрат гранту інституційної підтримки УКФ</t>
  </si>
  <si>
    <t>ПРИМІТКИ</t>
  </si>
  <si>
    <t>Кількість/ Період</t>
  </si>
  <si>
    <t>Загальна сума, грн (=4*5)</t>
  </si>
  <si>
    <t>Загальна сума, грн (=5*6)</t>
  </si>
  <si>
    <t>Загальна сума, грн (=8*9)</t>
  </si>
  <si>
    <t>планова сума, грн (=6+10)</t>
  </si>
  <si>
    <t>фактична сума, грн (=7+13)</t>
  </si>
  <si>
    <t>різниця, грн (=14-15)</t>
  </si>
  <si>
    <t>Стовпці:</t>
  </si>
  <si>
    <t>Розділ:</t>
  </si>
  <si>
    <t>І</t>
  </si>
  <si>
    <t>Надходження:</t>
  </si>
  <si>
    <t>Стаття:</t>
  </si>
  <si>
    <t>Український культурний фонд</t>
  </si>
  <si>
    <t>грн</t>
  </si>
  <si>
    <t>Всього по розділу І "Надходження":</t>
  </si>
  <si>
    <t>0,00</t>
  </si>
  <si>
    <t>ІІ</t>
  </si>
  <si>
    <t>Витрати:</t>
  </si>
  <si>
    <t>Оплата праці</t>
  </si>
  <si>
    <t>Підстаття</t>
  </si>
  <si>
    <t>Штатних працівників</t>
  </si>
  <si>
    <t>Пункт</t>
  </si>
  <si>
    <t>1.1.1</t>
  </si>
  <si>
    <t>місяців</t>
  </si>
  <si>
    <r>
      <t>1.1.2</t>
    </r>
    <r>
      <rPr>
        <sz val="11"/>
        <color theme="1"/>
        <rFont val="Calibri"/>
        <family val="2"/>
        <charset val="204"/>
        <scheme val="minor"/>
      </rPr>
      <t/>
    </r>
  </si>
  <si>
    <r>
      <t>1.1.3</t>
    </r>
    <r>
      <rPr>
        <sz val="11"/>
        <color theme="1"/>
        <rFont val="Calibri"/>
        <family val="2"/>
        <charset val="204"/>
        <scheme val="minor"/>
      </rPr>
      <t/>
    </r>
  </si>
  <si>
    <r>
      <t>1.1.4</t>
    </r>
    <r>
      <rPr>
        <sz val="11"/>
        <color theme="1"/>
        <rFont val="Calibri"/>
        <family val="2"/>
        <charset val="204"/>
        <scheme val="minor"/>
      </rPr>
      <t/>
    </r>
  </si>
  <si>
    <r>
      <t>1.1.5</t>
    </r>
    <r>
      <rPr>
        <sz val="11"/>
        <color theme="1"/>
        <rFont val="Calibri"/>
        <family val="2"/>
        <charset val="204"/>
        <scheme val="minor"/>
      </rPr>
      <t/>
    </r>
  </si>
  <si>
    <r>
      <t>1.1.6</t>
    </r>
    <r>
      <rPr>
        <sz val="11"/>
        <color theme="1"/>
        <rFont val="Calibri"/>
        <family val="2"/>
        <charset val="204"/>
        <scheme val="minor"/>
      </rPr>
      <t/>
    </r>
  </si>
  <si>
    <r>
      <t>1.1.7</t>
    </r>
    <r>
      <rPr>
        <sz val="11"/>
        <color theme="1"/>
        <rFont val="Calibri"/>
        <family val="2"/>
        <charset val="204"/>
        <scheme val="minor"/>
      </rPr>
      <t/>
    </r>
  </si>
  <si>
    <r>
      <t>1.1.8</t>
    </r>
    <r>
      <rPr>
        <sz val="11"/>
        <color theme="1"/>
        <rFont val="Calibri"/>
        <family val="2"/>
        <charset val="204"/>
        <scheme val="minor"/>
      </rPr>
      <t/>
    </r>
  </si>
  <si>
    <r>
      <t>1.1.9</t>
    </r>
    <r>
      <rPr>
        <sz val="11"/>
        <color theme="1"/>
        <rFont val="Calibri"/>
        <family val="2"/>
        <charset val="204"/>
        <scheme val="minor"/>
      </rPr>
      <t/>
    </r>
  </si>
  <si>
    <r>
      <t>1.1.10</t>
    </r>
    <r>
      <rPr>
        <sz val="11"/>
        <color theme="1"/>
        <rFont val="Calibri"/>
        <family val="2"/>
        <charset val="204"/>
        <scheme val="minor"/>
      </rPr>
      <t/>
    </r>
  </si>
  <si>
    <r>
      <t>1.1.11</t>
    </r>
    <r>
      <rPr>
        <sz val="11"/>
        <color theme="1"/>
        <rFont val="Calibri"/>
        <family val="2"/>
        <charset val="204"/>
        <scheme val="minor"/>
      </rPr>
      <t/>
    </r>
  </si>
  <si>
    <r>
      <t>1.1.12</t>
    </r>
    <r>
      <rPr>
        <sz val="11"/>
        <color theme="1"/>
        <rFont val="Calibri"/>
        <family val="2"/>
        <charset val="204"/>
        <scheme val="minor"/>
      </rPr>
      <t/>
    </r>
  </si>
  <si>
    <r>
      <t>1.1.13</t>
    </r>
    <r>
      <rPr>
        <sz val="11"/>
        <color theme="1"/>
        <rFont val="Calibri"/>
        <family val="2"/>
        <charset val="204"/>
        <scheme val="minor"/>
      </rPr>
      <t/>
    </r>
  </si>
  <si>
    <r>
      <t>1.1.14</t>
    </r>
    <r>
      <rPr>
        <sz val="11"/>
        <color theme="1"/>
        <rFont val="Calibri"/>
        <family val="2"/>
        <charset val="204"/>
        <scheme val="minor"/>
      </rPr>
      <t/>
    </r>
  </si>
  <si>
    <r>
      <t>1.1.15</t>
    </r>
    <r>
      <rPr>
        <sz val="11"/>
        <color theme="1"/>
        <rFont val="Calibri"/>
        <family val="2"/>
        <charset val="204"/>
        <scheme val="minor"/>
      </rPr>
      <t/>
    </r>
  </si>
  <si>
    <r>
      <t>1.1.16</t>
    </r>
    <r>
      <rPr>
        <sz val="11"/>
        <color theme="1"/>
        <rFont val="Calibri"/>
        <family val="2"/>
        <charset val="204"/>
        <scheme val="minor"/>
      </rPr>
      <t/>
    </r>
  </si>
  <si>
    <r>
      <t>1.1.17</t>
    </r>
    <r>
      <rPr>
        <sz val="11"/>
        <color theme="1"/>
        <rFont val="Calibri"/>
        <family val="2"/>
        <charset val="204"/>
        <scheme val="minor"/>
      </rPr>
      <t/>
    </r>
  </si>
  <si>
    <r>
      <t>1.1.18</t>
    </r>
    <r>
      <rPr>
        <sz val="11"/>
        <color theme="1"/>
        <rFont val="Calibri"/>
        <family val="2"/>
        <charset val="204"/>
        <scheme val="minor"/>
      </rPr>
      <t/>
    </r>
  </si>
  <si>
    <r>
      <t>1.1.19</t>
    </r>
    <r>
      <rPr>
        <sz val="11"/>
        <color theme="1"/>
        <rFont val="Calibri"/>
        <family val="2"/>
        <charset val="204"/>
        <scheme val="minor"/>
      </rPr>
      <t/>
    </r>
  </si>
  <si>
    <t>За договорами ЦПХ</t>
  </si>
  <si>
    <t>1.2.1</t>
  </si>
  <si>
    <t>Повне ПІБ, посада</t>
  </si>
  <si>
    <t>НЕ ЗАПОВНЮЄТЬСЯ!</t>
  </si>
  <si>
    <t>1.2.2</t>
  </si>
  <si>
    <t>1.2.3</t>
  </si>
  <si>
    <t>За договорами з ФОП</t>
  </si>
  <si>
    <t>1.3.1</t>
  </si>
  <si>
    <t>1.3.2</t>
  </si>
  <si>
    <t>1.3.3</t>
  </si>
  <si>
    <t>Всього по статті 1 "Оплата праці "</t>
  </si>
  <si>
    <t>Соціальні внески з оплати праці (нарахування ЄСВ)</t>
  </si>
  <si>
    <t>Штатні працівники</t>
  </si>
  <si>
    <r>
      <rPr>
        <sz val="10"/>
        <color rgb="FFFF0000"/>
        <rFont val="Times New Roman"/>
        <family val="1"/>
        <charset val="204"/>
      </rPr>
      <t>0,22</t>
    </r>
  </si>
  <si>
    <t>Всього по статті 2 "Соціальні внески з оплати праці (нарахування ЄСВ)"</t>
  </si>
  <si>
    <t>Оренда приміщень та земельних ділянок</t>
  </si>
  <si>
    <r>
      <rPr>
        <sz val="10"/>
        <rFont val="Times New Roman"/>
        <family val="1"/>
        <charset val="204"/>
      </rPr>
      <t>Адреса орендованого приміщення/земельної
діляники, із зазначенням метражу</t>
    </r>
  </si>
  <si>
    <t>Всього по статті 3 "Оренда приміщень та земельних ділянок"</t>
  </si>
  <si>
    <t>Експлуатаційні витрати на утримання приміщень та комунальні послуги</t>
  </si>
  <si>
    <t>Водопостачання</t>
  </si>
  <si>
    <t>Електроенергія</t>
  </si>
  <si>
    <t>Опалення</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</si>
  <si>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</si>
  <si>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</si>
  <si>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Оренда техніки, обладнання та інструменту</t>
  </si>
  <si>
    <t>Всього по статті 5 "Оренда техніки, обладнання та інструменту"</t>
  </si>
  <si>
    <t>Матеріальні витрати (за винятком капітальних видатків)</t>
  </si>
  <si>
    <t>Найменування</t>
  </si>
  <si>
    <t>шт</t>
  </si>
  <si>
    <t>Всього по статті 6 "Матеріальні витрати (за винятком капітальних видатків)"</t>
  </si>
  <si>
    <t>Витрати на послуги зв'язку, інтернет, обслуговування сайтів та програмного забезпечення;</t>
  </si>
  <si>
    <t>Послуги зв'язку</t>
  </si>
  <si>
    <t>Послуги Internet</t>
  </si>
  <si>
    <r>
      <rPr>
        <sz val="10"/>
        <rFont val="Times New Roman"/>
        <family val="1"/>
        <charset val="204"/>
      </rPr>
      <t>Обслуговування сайтів та програмного
забезпечення (деталізувати назву послуги)</t>
    </r>
  </si>
  <si>
    <t>Всього по статті 7 "Витрати на послуги зв'язку, інтернет, обслуговування програм"</t>
  </si>
  <si>
    <t>Банківські витрати</t>
  </si>
  <si>
    <t>Банківська комісія за переказ</t>
  </si>
  <si>
    <t>Розрахунково-касове обслуговування</t>
  </si>
  <si>
    <t>Інші банківські витрати</t>
  </si>
  <si>
    <t>Всього по статті 8 "Банківські витрати"</t>
  </si>
  <si>
    <r>
      <rPr>
        <b/>
        <sz val="10"/>
        <rFont val="Times New Roman"/>
        <family val="1"/>
        <charset val="204"/>
      </rPr>
      <t>Інші витрати пов'язані з основною
діяльністю організації</t>
    </r>
  </si>
  <si>
    <r>
      <rPr>
        <sz val="10"/>
        <rFont val="Times New Roman"/>
        <family val="1"/>
        <charset val="204"/>
      </rPr>
      <t>Інші витрати пов'язані з основною
діяльністю організації</t>
    </r>
  </si>
  <si>
    <t>Всього по статті 9 "Інші витрати пов'язані з основною діяльністю організації"</t>
  </si>
  <si>
    <t>Аудиторські послуги</t>
  </si>
  <si>
    <t>Всього по статті 9 "Аудиторські послуги"</t>
  </si>
  <si>
    <t>Всього по розділу ІІ "Витрати":</t>
  </si>
  <si>
    <t>РЕЗУЛЬТАТ ІНСТИТУЦІЙНОЇ ПІДТРИМКИ</t>
  </si>
  <si>
    <t>Склав:</t>
  </si>
  <si>
    <t>Директор</t>
  </si>
  <si>
    <t>(посада)</t>
  </si>
  <si>
    <t>(підпис та печатка)</t>
  </si>
  <si>
    <t>(ПІБ)</t>
  </si>
  <si>
    <r>
      <t xml:space="preserve">№ </t>
    </r>
    <r>
      <rPr>
        <u/>
        <sz val="10"/>
        <rFont val="Times New Roman"/>
        <family val="1"/>
        <charset val="204"/>
      </rPr>
      <t> 3INST11-20558 </t>
    </r>
    <r>
      <rPr>
        <sz val="10"/>
        <rFont val="Times New Roman"/>
        <family val="1"/>
        <charset val="204"/>
      </rPr>
      <t xml:space="preserve"> від "</t>
    </r>
    <r>
      <rPr>
        <u/>
        <sz val="10"/>
        <rFont val="Times New Roman"/>
        <family val="1"/>
        <charset val="204"/>
      </rPr>
      <t> 27 </t>
    </r>
    <r>
      <rPr>
        <sz val="10"/>
        <rFont val="Times New Roman"/>
        <family val="1"/>
        <charset val="204"/>
      </rPr>
      <t xml:space="preserve">" </t>
    </r>
    <r>
      <rPr>
        <u/>
        <sz val="10"/>
        <rFont val="Times New Roman"/>
        <family val="1"/>
        <charset val="204"/>
      </rPr>
      <t>  жовтня  </t>
    </r>
    <r>
      <rPr>
        <sz val="10"/>
        <rFont val="Times New Roman"/>
        <family val="1"/>
        <charset val="204"/>
      </rPr>
      <t>2020 року</t>
    </r>
  </si>
  <si>
    <t>Повна назва організації Заявника:Товариство з обмеженою відповідальністю "БРАВІС-2011"</t>
  </si>
  <si>
    <t>Васюта Володимир Володимирович, директор</t>
  </si>
  <si>
    <t>Супрун Леся Миколаївна, бухгалтер</t>
  </si>
  <si>
    <t>Білан Олександр Іванович, інженер</t>
  </si>
  <si>
    <t>Грабовецька Наталія Олександрівна, адміністратор</t>
  </si>
  <si>
    <t>Марютін Ксенія Миколаївна, адміністратор</t>
  </si>
  <si>
    <t>Огнев'юк Дмитро Андрійович, оператор проекційного та звукового устаткування</t>
  </si>
  <si>
    <t>Ходос Олексій Констянтинович, оператор проекційного та звукового устаткування</t>
  </si>
  <si>
    <t>Ващенко Максим Юрійович, оператор проекційного та звукового устаткування</t>
  </si>
  <si>
    <t>Лудченко Олександр Сергійович, оператор проекційного та звукового устаткування</t>
  </si>
  <si>
    <t>Ковтун Наталія Іванівна, старший касир квитковий</t>
  </si>
  <si>
    <t>Лазарєва Христина Валентинівна, касир квитковий</t>
  </si>
  <si>
    <t>Сидорова Ольга Володимирівна, старший касир квитковий</t>
  </si>
  <si>
    <t>Нікітенко Тетяна Володимирівна, касир квитковий</t>
  </si>
  <si>
    <t>Сухорукова Крістіна Леонідівна, касир квитковий</t>
  </si>
  <si>
    <t>Гнатюк Тимофій Ігорович, контролер квитків</t>
  </si>
  <si>
    <t>Донченко Ірина Юріївна, контролер квитків</t>
  </si>
  <si>
    <t>1.1.20</t>
  </si>
  <si>
    <t>1.1.21</t>
  </si>
  <si>
    <t>1.1.22</t>
  </si>
  <si>
    <t>1.1.23</t>
  </si>
  <si>
    <t>1.1.24</t>
  </si>
  <si>
    <t>1.1.25</t>
  </si>
  <si>
    <t>1.1.26</t>
  </si>
  <si>
    <t>1.1.27</t>
  </si>
  <si>
    <t>1.1.28</t>
  </si>
  <si>
    <t>1.1.29</t>
  </si>
  <si>
    <t>Нишенко Інна Володимирівна, контролер квитків</t>
  </si>
  <si>
    <t>Поповська Лілія Олександрівна, контролер квитків</t>
  </si>
  <si>
    <t>Сагомонян Артур Володимирович, контролер квитків</t>
  </si>
  <si>
    <t>Янчук Мар'яна Петрівна, контролер квитків</t>
  </si>
  <si>
    <t>Горбенко Ольга Олексіївна, прибиральник службових приміщень</t>
  </si>
  <si>
    <t>Земляк Галина Володимирівна, прибиральник службових приміщень</t>
  </si>
  <si>
    <t>Муромець Лариса Олександрівна, прибиральник службових приміщень</t>
  </si>
  <si>
    <t>Чорна Раїса Олександрівна, прибиральник службових приміщень</t>
  </si>
  <si>
    <t>Шкурак Віра Андріївна, прибиральник службових приміщень</t>
  </si>
  <si>
    <t>Лудченко Ірина Миколаївна, касир квитковий</t>
  </si>
  <si>
    <t>Сердюк Олена Григорівна, касир квитковий</t>
  </si>
  <si>
    <t>Ковальчук Андрій Володимирович, контролер квитків</t>
  </si>
  <si>
    <t>Галата Світлана Іванівна, контролер квитків</t>
  </si>
  <si>
    <t>Адреса орендованого приміщення/земельної діляники, із зазначенням метражу: Київська обл, м. Бровари, вул. Київська, 316; 673м2</t>
  </si>
  <si>
    <t>Адреса орендованого приміщення/земельної діляники, із зазначенням метражу: Київська обл, м. Бровари, вул. Київська, 316/1; 10м2</t>
  </si>
  <si>
    <t>Договір оренди приміщення №01/11/19-БО від 01 листопада 2019р. ( орендована площа використовується для розміщення офісу)</t>
  </si>
  <si>
    <t>Найменування обладнання (з деталізацією технічних характеристик): Акустичне обладнання для кинотеатру
Вивіска "Баттерфляй"
Грошова скринька
Детектор ДЕКО 50
Дозатор рідкого мила 1100 мл неїрж. матов. арт. DJ3
Дозатор рідкого мила 1100 мл неїрж. матов. арт. DJ300CS
Додаткове обладнання(блок живлення, монітор,клавіатура,мишка
Екран 11,4х4,85 м, Victorine 
Екран 11,4х4,85 м, Victorine Cine
Інтегрований медіа сервер Doremi IMS1000
Кінопроекційне обладнання
КомпьютерCEL3.2/60Gb,клав,мишь,монітор Samsung710
Комп’ютер CEL 2,8/40Gb,клав,мишь,монітор
Конструкція для банеру
Крісла для кінотеатру, теракотовий колір,основа пластикMONTREAL PV,тканинаCS TREVIRA CLASSIC1021
Крісла для кінотеатру, чорний/антрацит колір,основа пластикMONTREAL PV,тканинаCS TREVIRA CLASSIC1005
Крісло д/кінот-ру MONTREAL,колір бордо 1000х550х450
Крісло д/кінот-ру MONTREAL,колір синій 1000*560*450
Крісло для кінотеатру MONTREAL COMFORT бордо 
Крісло для кінотеатру MONTREAL COMFORT LOVE SEATS синій 
Матеріали для монтажу обладнання 
Монітор Samsung 710
МФУ XEROX 114
 Панель сенсорна PC для проекторів Barco 
Підсилювач DSI 2000 CROWN
Підсилювач DSI 4000 CROWN
Підсилювач XLS602E 
Підсилювач XS1200 
Принтер терм ОКІ 3310
Рекламна конструкція Сіті-лайт 1,2х1,8м вуличний
Світильники для сходинок кінотеатру  (сині)
Світильники для сходинок кінотеатру  (червоні)
Cистема Dolbi 3D Barco 
Сіті-лайт 1,2х1,8м (одностороній)
Сіті-лайт 1,2х1,8м настенний
Сканер Metrologik MK5145-7a-ue KBW
Сканер штрих код Symbol 7702
Станіна для встановлення цифрового кінопроектору
Сушарка для рук М99А OPTIMA1650 Вт автомат таймер 
ЦАП вісьмиканальний AUD-DA-DCP Doremi
Цифровий кінопроектор Barco DP4K-32B 
Цифровий кінопроектор NEC NC-900C 
Цифровой кінопроектор 3D в комплекте з сервером
Цифри для нумерації рядів в кінозалі (світлові показчики)
Цифровой кінопроектор 3D 
Шнур х/б 4мм
ПЗ для кінотеатра БАЗОВА ВЕРСІЯ Solaris Fusion Cinema (Back-office) Модуль:" Товарно-фінансового обліку " в т.ч.: (Модуль "Конструктор залів", Модуль"Розклад сеансів",  Модуль "Аналітика") – 1 шт.;Solaris Fusion Cinema (Front-office)  Модуль "Каса" – 4 шт;  Додаткові ліцензії - 5шт.</t>
  </si>
  <si>
    <t>Найменування інструменту (з деталізацією технічних характеристик)</t>
  </si>
  <si>
    <t xml:space="preserve">Найменування обладнання (з деталізацією технічних характеристик): Акустичне обладнання для кинотеатру,Вивіска "Баттерфляй",Грошова скринька,Детектор,ДЕКО 50,Дозатор рідкого мила 1100 мл неїрж. матов. арт. DJ3,
Дозатор рідкого мила 1100 мл неїрж. матов. арт. DJ300CS,Додаткове обладнання(блок живлення, монітор,клавіатура,мишка),Екран 11,4х4,85 м, Victorine,Екран 11,4х4,85 м, Victorine Cine,Інтегрований медіа сервер Doremi IMS1000,Кінопроекційне обладнання,КомпьютерCEL3.2/60Gb,клав,мишь,монітор Samsung710,Комп’ютер CEL 2,8/40Gb,клав,мишь,монітор,Крісла для кінотеатру, теракотовий колір,основа пластикMONTREAL PV,тканинаCS TREVIRA CLASSIC1021
Крісла для кінотеатру, чорний/антрацит колір,основа пластикMONTREAL PV,тканинаCS TREVIRA CLASSIC1005
Крісло д/кінот-ру MONTREAL,колір бордо 1000х550х450
Крісло для кінотеатру MONTREAL COMFORT бордо
Монітор Samsung 710
МФУ XEROX 114
 Панель сенсорна PC для проекторів Barco 
Підсилювач DSI 2000 CROWN
Підсилювач DSI 4000 CROWN
Підсилювач XLS602E
Принтер терм ОКІ 3310
Світильники для сходинок кінотеатру  (сині)
Світильники для сходинок кінотеатру  (червоні)
Сканер штрих код Symbol 7702
Станіна для встановлення цифрового кінопроектору
Сушарка для рук М99А OPTIMA1650 Вт автомат таймер 
ЦАП вісьмиканальний AUD-DA-DCP Doremi
Цифровий кінопроектор Barco DP4K-32B 
Цифровий кінопроектор NEC NC-900C 
Цифровой кінопроектор 3D в комплекте з сервером
Цифри для нумерації рядів в кінозалі (світлові показчики)
Шнур х/б 4мм
ПЗ для кінотеатра БАЗОВА ВЕРСІЯ Solaris Fusion Cinema (Back-office) Модуль:" Товарно-фінансового обліку " в т.ч.: (Модуль "Конструктор залів", Модуль"Розклад сеансів",  Модуль "Аналітика") – 1 шт.;Solaris Fusion Cinema (Front-office)  Модуль "Каса" – 4 шт;  Додаткові ліцензії - 5шт.
</t>
  </si>
  <si>
    <t>Договір обладнання № 19-О від 02 липня 2020р. (обладнання використовується для роботи кінотеатру і демонстрації кінофільмів)</t>
  </si>
  <si>
    <t>Фінансуються за рахунок власних коштів</t>
  </si>
  <si>
    <t>22% від суми нарахованої заробітної платипідприємства (зменшено за рахунок звільнення Лазарєвої Х.В., Гнатюка Т.І, Сухорукової К.Л., Нишенко І.В., а також за рахунок часткової оплата з власного (основного) рахунку податку за першу половину жовтня)</t>
  </si>
  <si>
    <t>Ведення бухгалтерського і податкового обліку (зменшено за рахунок сплачених частково податків за жовтень за рахунок під-ва,)</t>
  </si>
  <si>
    <t>Організовувати роботу кінотеатру та здійснювати керівництво діяльністі підприємства (зменшено за рахунок сплачених частково податків за жовтень за рахунок під-ва)</t>
  </si>
  <si>
    <t>Забезпечує безперервне функціонування кінотеатру та всіх систем (зменшено за рахунок сплачених частково податків за жовтень за рахунок під-ва)</t>
  </si>
  <si>
    <t>Забезпечує роботу  обладнання кіноапаратної кімнати (зменшено за рахунок сплачених частково податків за жовтень за рахунок під-ва)</t>
  </si>
  <si>
    <t>Отримує виручку від клієнтів (звільнилась в жовтні 2020р, зп виплачена за рахунок підприємства, прийнято нового працівника на її місце - Лудченко І. М. в жовтні )</t>
  </si>
  <si>
    <t>Контролює касову дисципліну і належне виконання роботи касирами квитковими (зменшено за рахунок сплачених частково податків за жовтень за рахунок під-ва)</t>
  </si>
  <si>
    <t>Отримує виручку від клієнтів (зменшено за рахунок сплачених частково податків за жовтень за рахунок під-ва)</t>
  </si>
  <si>
    <t>Отримує виручку від клієнтів (звільнилась в жовтні 2020р, зп виплачена за рахунок підприємства, прийнято нового працівника на її місце - Сердюк О.Г. в жовтні )</t>
  </si>
  <si>
    <t>Контролює наявність квитків у відвідувачів і слідкує за порядком в залах кінотеатру (звільнився в жовтні 2020р, зп виплачена за рахунок підприємства, прийнято нового працівника на його місце - Ковальчук А.В. в жовтні )</t>
  </si>
  <si>
    <t>Контролює наявність квитків у відвідувачів і слідкує за порядком в залах кінотеатру (звільнився в жовтні 2020р, зп виплачена за рахунок підприємства, прийнято нового працівника на його місце - Галата С.І. в жовтні )</t>
  </si>
  <si>
    <t>Контролює наявність квитків у відвідувачів і слідкує за порядком в залах кінотеатру (зменшено за рахунок сплачених частково податків за жовтень за рахунок під-ва)</t>
  </si>
  <si>
    <t>Контролюють за чистотою у приміщеннях і займаються прибиранням данних територій (зменшено за рахунок сплачених частково податків за жовтень за рахунок під-ва)</t>
  </si>
  <si>
    <t>Отримує виручку від клієнтів (прийнята в жовтні 2020р, на місце звільненого працівника - Лазарєва Х.В )</t>
  </si>
  <si>
    <t>Отримує виручку від клієнтів (прийнята в жовтні 2020р, на місце звільненого працівника - Сухорукової К.Л. )</t>
  </si>
  <si>
    <t>Контролює наявність квитків у відвідувачів і слідкує за порядком в залах кінотеатру (прийнята в жовтні 2020р, на місце звільненого працівника - Нишенко І.В. )</t>
  </si>
  <si>
    <t>Контролює наявність квитків у відвідувачів і слідкує за порядком в залах кінотеатру (прийнятий в жовтні 2020р, на місце звільненого працівника - Гнатюка Т.І. )</t>
  </si>
  <si>
    <t>Слідкує за єфективністю роботи найманих працівників (збільшено за рах. роботи в святкові дні)</t>
  </si>
  <si>
    <t>Забезпечує роботу  обладнання кіноапаратної кімнати (збільшено за рах. роботи в святкові дні)</t>
  </si>
  <si>
    <t>Контролюють за чистотою у приміщеннях і займаються прибиранням данних територій (збільшено за рах. роботи в святкові дні)</t>
  </si>
  <si>
    <t>Договір оренди приміщення №01/11/19-БК від 01 листопада 2019р. ( орендована площа використовується для демонстрації кінофільмів та різних видовищних заходів) ( збільшено за рахунок відновлення робити кінозалів, з метою можливості дотримання карантинних вимог,  які були тимчасово закриті в зв'язку з пандемією.)</t>
  </si>
  <si>
    <t>Контролює касову дисципліну і належне виконання роботи касирами квитковими (збільшено за рах. роботи в святкові дні)</t>
  </si>
  <si>
    <t>Контролює наявність квитків у відвідувачів і слідкує за порядком в залах кінотеатру (збільшено за рах. роботи в святкові дні)</t>
  </si>
  <si>
    <t>Васюта В.В.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</si>
</sst>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_-;\-* #,##0.00\ _₴_-;_-* &quot;-&quot;??\ _₴_-;_-@"/>
  </numFmts>
  <fonts count="25" x14ac:knownFonts="1">
    <font>
      <sz val="10"/>
      <color rgb="FF000000"/>
      <name val="Times New Roman"/>
      <charset val="204"/>
    </font>
    <font>
      <sz val="11"/>
      <color theme="1"/>
      <name val="Calibri"/>
      <family val="2"/>
      <charset val="204"/>
      <scheme val="minor"/>
    </font>
    <font>
      <sz val="10"/>
      <name val="Arial"/>
      <family val="2"/>
      <charset val="204"/>
    </font>
    <font>
      <sz val="10"/>
      <name val="Arial"/>
      <family val="2"/>
    </font>
    <font>
      <sz val="10"/>
      <color rgb="FF000000"/>
      <name val="Times New Roman"/>
      <family val="1"/>
      <charset val="204"/>
    </font>
    <font>
      <b/>
      <sz val="10"/>
      <name val="Times New Roman"/>
      <family val="1"/>
      <charset val="204"/>
    </font>
    <font>
      <b/>
      <sz val="10"/>
      <name val="Times New Roman"/>
      <family val="1"/>
    </font>
    <font>
      <sz val="10"/>
      <name val="Times New Roman"/>
      <family val="1"/>
      <charset val="204"/>
    </font>
    <font>
      <sz val="10"/>
      <color theme="1"/>
      <name val="Arial"/>
      <family val="2"/>
      <charset val="204"/>
    </font>
    <font>
      <u/>
      <sz val="10"/>
      <name val="Times New Roman"/>
      <family val="1"/>
      <charset val="204"/>
    </font>
    <font>
      <b/>
      <sz val="10"/>
      <color rgb="FF000000"/>
      <name val="Times New Roman"/>
      <family val="1"/>
      <charset val="204"/>
    </font>
    <font>
      <b/>
      <i/>
      <sz val="10"/>
      <name val="Times New Roman"/>
      <family val="1"/>
      <charset val="204"/>
    </font>
    <font>
      <sz val="10"/>
      <color theme="1"/>
      <name val="Times New Roman"/>
      <family val="1"/>
      <charset val="204"/>
    </font>
    <font>
      <sz val="10"/>
      <color rgb="FFFF0000"/>
      <name val="Times New Roman"/>
      <family val="1"/>
      <charset val="204"/>
    </font>
    <font>
      <b/>
      <sz val="12"/>
      <name val="Times New Roman"/>
      <family val="1"/>
      <charset val="204"/>
    </font>
    <font>
      <sz val="12"/>
      <color rgb="FF000000"/>
      <name val="Times New Roman"/>
      <family val="1"/>
      <charset val="204"/>
    </font>
    <font>
      <sz val="12"/>
      <name val="Times New Roman"/>
      <family val="1"/>
      <charset val="204"/>
    </font>
    <font>
      <b/>
      <i/>
      <sz val="12"/>
      <name val="Times New Roman"/>
      <family val="1"/>
      <charset val="204"/>
    </font>
    <font>
      <b/>
      <sz val="10"/>
      <color theme="1"/>
      <name val="Arial"/>
      <family val="2"/>
      <charset val="204"/>
    </font>
    <font>
      <sz val="11"/>
      <color theme="1"/>
      <name val="Calibri"/>
      <family val="2"/>
      <charset val="204"/>
    </font>
    <font>
      <sz val="11"/>
      <name val="Arial"/>
      <family val="2"/>
      <charset val="204"/>
    </font>
    <font>
      <sz val="7"/>
      <color theme="1"/>
      <name val="Arial"/>
      <family val="2"/>
      <charset val="204"/>
    </font>
    <font>
      <sz val="6"/>
      <color theme="1"/>
      <name val="Arial"/>
      <family val="2"/>
      <charset val="204"/>
    </font>
    <font>
      <sz val="10"/>
      <color theme="0"/>
      <name val="Times New Roman"/>
      <family val="1"/>
      <charset val="204"/>
    </font>
    <font>
      <sz val="10"/>
      <color theme="1"/>
      <name val="Calibri"/>
      <family val="2"/>
      <charset val="204"/>
    </font>
  </fonts>
  <fills count="11">
    <fill>
      <patternFill patternType="none"/>
    </fill>
    <fill>
      <patternFill patternType="gray125"/>
    </fill>
    <fill>
      <patternFill patternType="solid">
        <fgColor rgb="FFF1F1F1"/>
      </patternFill>
    </fill>
    <fill>
      <patternFill patternType="solid">
        <fgColor rgb="FFFDF1CA"/>
      </patternFill>
    </fill>
    <fill>
      <patternFill patternType="solid">
        <fgColor rgb="FFFFFF00"/>
      </patternFill>
    </fill>
    <fill>
      <patternFill patternType="solid">
        <fgColor rgb="FFE1EED9"/>
      </patternFill>
    </fill>
    <fill>
      <patternFill patternType="solid">
        <fgColor rgb="FFD7D7D7"/>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1">
    <xf numFmtId="0" fontId="0" fillId="0" borderId="0"/>
  </cellStyleXfs>
  <cellXfs count="233">
    <xf numFmtId="0" fontId="0" fillId="0" borderId="0" xfId="0" applyFill="1" applyBorder="1" applyAlignment="1">
      <alignment horizontal="left" vertical="top"/>
    </xf>
    <xf numFmtId="0" fontId="2" fillId="0" borderId="0" xfId="0" applyFont="1" applyFill="1" applyBorder="1" applyAlignment="1">
      <alignment horizontal="left" vertical="top" wrapText="1" inden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indent="5"/>
    </xf>
    <xf numFmtId="0" fontId="2" fillId="0" borderId="0" xfId="0" applyFont="1" applyFill="1" applyBorder="1" applyAlignment="1">
      <alignment horizontal="left" vertical="center" wrapText="1" indent="7"/>
    </xf>
    <xf numFmtId="0" fontId="4" fillId="0" borderId="0" xfId="0" applyFont="1" applyFill="1" applyBorder="1" applyAlignment="1">
      <alignment horizontal="left" vertical="top"/>
    </xf>
    <xf numFmtId="0" fontId="4" fillId="4" borderId="1" xfId="0" applyFont="1" applyFill="1" applyBorder="1" applyAlignment="1">
      <alignment horizontal="left" wrapText="1"/>
    </xf>
    <xf numFmtId="0" fontId="4"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0" borderId="1" xfId="0" applyFont="1" applyFill="1" applyBorder="1" applyAlignment="1">
      <alignment vertical="center" wrapText="1"/>
    </xf>
    <xf numFmtId="2" fontId="4" fillId="0" borderId="1" xfId="0" applyNumberFormat="1" applyFont="1" applyFill="1" applyBorder="1" applyAlignment="1">
      <alignment vertical="center" wrapText="1"/>
    </xf>
    <xf numFmtId="0" fontId="4" fillId="0" borderId="0" xfId="0" applyFont="1" applyFill="1" applyBorder="1" applyAlignment="1">
      <alignment vertical="center"/>
    </xf>
    <xf numFmtId="0" fontId="5" fillId="2" borderId="1" xfId="0" applyFont="1" applyFill="1" applyBorder="1" applyAlignment="1">
      <alignment horizontal="center" vertical="top" wrapText="1"/>
    </xf>
    <xf numFmtId="0" fontId="5" fillId="3" borderId="1" xfId="0" applyFont="1" applyFill="1" applyBorder="1" applyAlignment="1">
      <alignment horizontal="center" vertical="top" wrapText="1"/>
    </xf>
    <xf numFmtId="1" fontId="10" fillId="3" borderId="1" xfId="0" applyNumberFormat="1" applyFont="1" applyFill="1" applyBorder="1" applyAlignment="1">
      <alignment horizontal="center" vertical="top" shrinkToFit="1"/>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0" fontId="5" fillId="0" borderId="1" xfId="0" applyFont="1" applyFill="1" applyBorder="1" applyAlignment="1">
      <alignment vertical="center" wrapText="1"/>
    </xf>
    <xf numFmtId="1" fontId="10" fillId="0" borderId="1" xfId="0" applyNumberFormat="1" applyFont="1" applyFill="1" applyBorder="1" applyAlignment="1">
      <alignment vertical="center" shrinkToFit="1"/>
    </xf>
    <xf numFmtId="2" fontId="7" fillId="0" borderId="1" xfId="0" applyNumberFormat="1" applyFont="1" applyFill="1" applyBorder="1" applyAlignment="1">
      <alignment vertical="center" wrapText="1"/>
    </xf>
    <xf numFmtId="0" fontId="5" fillId="4" borderId="1" xfId="0" applyFont="1" applyFill="1" applyBorder="1" applyAlignment="1">
      <alignment horizontal="right" vertical="top" wrapText="1"/>
    </xf>
    <xf numFmtId="0" fontId="5" fillId="5" borderId="1" xfId="0" applyFont="1" applyFill="1" applyBorder="1" applyAlignment="1">
      <alignment horizontal="left" vertical="top" wrapText="1"/>
    </xf>
    <xf numFmtId="1" fontId="10" fillId="5" borderId="1" xfId="0" applyNumberFormat="1" applyFont="1" applyFill="1" applyBorder="1" applyAlignment="1">
      <alignment horizontal="right" vertical="top" shrinkToFit="1"/>
    </xf>
    <xf numFmtId="164" fontId="10" fillId="5" borderId="1" xfId="0" applyNumberFormat="1" applyFont="1" applyFill="1" applyBorder="1" applyAlignment="1">
      <alignment horizontal="right" vertical="top" shrinkToFit="1"/>
    </xf>
    <xf numFmtId="0" fontId="5" fillId="5" borderId="1" xfId="0" applyFont="1" applyFill="1" applyBorder="1" applyAlignment="1">
      <alignment horizontal="right" vertical="center" wrapText="1"/>
    </xf>
    <xf numFmtId="4" fontId="12" fillId="0" borderId="3" xfId="0" applyNumberFormat="1" applyFont="1" applyBorder="1" applyAlignment="1">
      <alignment horizontal="center" wrapText="1"/>
    </xf>
    <xf numFmtId="0" fontId="4" fillId="0" borderId="1" xfId="0" applyFont="1" applyFill="1" applyBorder="1" applyAlignment="1">
      <alignment horizontal="left" wrapText="1"/>
    </xf>
    <xf numFmtId="3" fontId="12" fillId="0" borderId="7" xfId="0" applyNumberFormat="1" applyFont="1" applyBorder="1" applyAlignment="1">
      <alignment horizontal="center" wrapText="1"/>
    </xf>
    <xf numFmtId="0" fontId="7" fillId="0" borderId="1" xfId="0" applyFont="1" applyFill="1" applyBorder="1" applyAlignment="1">
      <alignment horizontal="left" wrapText="1"/>
    </xf>
    <xf numFmtId="0" fontId="5" fillId="5" borderId="1" xfId="0" applyFont="1" applyFill="1" applyBorder="1" applyAlignment="1">
      <alignment horizontal="left" wrapText="1"/>
    </xf>
    <xf numFmtId="0" fontId="4" fillId="5" borderId="1" xfId="0" applyFont="1" applyFill="1" applyBorder="1" applyAlignment="1">
      <alignment horizontal="left" wrapText="1"/>
    </xf>
    <xf numFmtId="0" fontId="4" fillId="6" borderId="1" xfId="0" applyFont="1" applyFill="1" applyBorder="1" applyAlignment="1">
      <alignment horizontal="left" wrapText="1"/>
    </xf>
    <xf numFmtId="0" fontId="7" fillId="0" borderId="1" xfId="0" applyFont="1" applyFill="1" applyBorder="1" applyAlignment="1">
      <alignment horizontal="center" wrapText="1"/>
    </xf>
    <xf numFmtId="0" fontId="5" fillId="0" borderId="1" xfId="0" applyFont="1" applyFill="1" applyBorder="1" applyAlignment="1">
      <alignment horizontal="center" wrapText="1"/>
    </xf>
    <xf numFmtId="0" fontId="5" fillId="5" borderId="1" xfId="0" applyFont="1" applyFill="1" applyBorder="1" applyAlignment="1">
      <alignment horizontal="center" wrapText="1"/>
    </xf>
    <xf numFmtId="0" fontId="4" fillId="0" borderId="1" xfId="0" applyFont="1" applyFill="1" applyBorder="1" applyAlignment="1">
      <alignment horizontal="center" wrapText="1"/>
    </xf>
    <xf numFmtId="164" fontId="10" fillId="5" borderId="1" xfId="0" applyNumberFormat="1" applyFont="1" applyFill="1" applyBorder="1" applyAlignment="1">
      <alignment horizontal="center" shrinkToFit="1"/>
    </xf>
    <xf numFmtId="0" fontId="4" fillId="5" borderId="1" xfId="0" applyFont="1" applyFill="1" applyBorder="1" applyAlignment="1">
      <alignment horizontal="center" wrapText="1"/>
    </xf>
    <xf numFmtId="0" fontId="4" fillId="6" borderId="1" xfId="0" applyFont="1" applyFill="1" applyBorder="1" applyAlignment="1">
      <alignment horizontal="center" wrapText="1"/>
    </xf>
    <xf numFmtId="0" fontId="7" fillId="6" borderId="1" xfId="0" applyFont="1" applyFill="1" applyBorder="1" applyAlignment="1">
      <alignment horizontal="center" wrapText="1"/>
    </xf>
    <xf numFmtId="1" fontId="10" fillId="5" borderId="1" xfId="0" applyNumberFormat="1" applyFont="1" applyFill="1" applyBorder="1" applyAlignment="1">
      <alignment horizontal="center" shrinkToFit="1"/>
    </xf>
    <xf numFmtId="164" fontId="10" fillId="0" borderId="1" xfId="0" applyNumberFormat="1" applyFont="1" applyFill="1" applyBorder="1" applyAlignment="1">
      <alignment horizontal="center" shrinkToFit="1"/>
    </xf>
    <xf numFmtId="1" fontId="10" fillId="3" borderId="1" xfId="0" applyNumberFormat="1" applyFont="1" applyFill="1" applyBorder="1" applyAlignment="1">
      <alignment horizontal="left" vertical="top" shrinkToFit="1"/>
    </xf>
    <xf numFmtId="0" fontId="12" fillId="0" borderId="15" xfId="0" applyFont="1" applyBorder="1" applyAlignment="1">
      <alignment horizontal="left" wrapText="1"/>
    </xf>
    <xf numFmtId="0" fontId="7" fillId="0" borderId="1" xfId="0" applyFont="1" applyFill="1" applyBorder="1" applyAlignment="1">
      <alignment horizontal="left" vertical="center" wrapText="1"/>
    </xf>
    <xf numFmtId="165" fontId="12" fillId="0" borderId="14" xfId="0" applyNumberFormat="1" applyFont="1" applyBorder="1" applyAlignment="1">
      <alignment horizontal="left" wrapText="1"/>
    </xf>
    <xf numFmtId="0" fontId="5" fillId="0" borderId="2" xfId="0" applyFont="1" applyFill="1" applyBorder="1" applyAlignment="1">
      <alignment horizontal="center" wrapText="1"/>
    </xf>
    <xf numFmtId="0" fontId="7" fillId="0" borderId="2" xfId="0" applyFont="1" applyFill="1" applyBorder="1" applyAlignment="1">
      <alignment horizontal="left" wrapText="1"/>
    </xf>
    <xf numFmtId="0" fontId="4" fillId="0" borderId="2" xfId="0" applyFont="1" applyFill="1" applyBorder="1" applyAlignment="1">
      <alignment horizontal="center" wrapText="1"/>
    </xf>
    <xf numFmtId="0" fontId="7" fillId="0" borderId="2" xfId="0" applyFont="1" applyFill="1" applyBorder="1" applyAlignment="1">
      <alignment horizontal="center" wrapText="1"/>
    </xf>
    <xf numFmtId="0" fontId="4" fillId="0" borderId="2" xfId="0" applyFont="1" applyFill="1" applyBorder="1" applyAlignment="1">
      <alignment horizontal="left" wrapText="1"/>
    </xf>
    <xf numFmtId="0" fontId="5" fillId="5" borderId="3" xfId="0" applyFont="1" applyFill="1" applyBorder="1" applyAlignment="1">
      <alignment horizontal="center" wrapText="1"/>
    </xf>
    <xf numFmtId="1" fontId="10" fillId="5" borderId="3" xfId="0" applyNumberFormat="1" applyFont="1" applyFill="1" applyBorder="1" applyAlignment="1">
      <alignment horizontal="center" shrinkToFit="1"/>
    </xf>
    <xf numFmtId="0" fontId="15" fillId="6" borderId="21" xfId="0" applyFont="1" applyFill="1" applyBorder="1" applyAlignment="1">
      <alignment horizontal="center" wrapText="1"/>
    </xf>
    <xf numFmtId="0" fontId="16" fillId="6" borderId="21" xfId="0" applyFont="1" applyFill="1" applyBorder="1" applyAlignment="1">
      <alignment horizontal="center" wrapText="1"/>
    </xf>
    <xf numFmtId="2" fontId="16" fillId="6" borderId="21" xfId="0" applyNumberFormat="1" applyFont="1" applyFill="1" applyBorder="1" applyAlignment="1">
      <alignment horizontal="center" wrapText="1"/>
    </xf>
    <xf numFmtId="164" fontId="10" fillId="0" borderId="2" xfId="0" applyNumberFormat="1" applyFont="1" applyFill="1" applyBorder="1" applyAlignment="1">
      <alignment horizontal="center" shrinkToFit="1"/>
    </xf>
    <xf numFmtId="2" fontId="15" fillId="6" borderId="21" xfId="0" applyNumberFormat="1" applyFont="1" applyFill="1" applyBorder="1" applyAlignment="1">
      <alignment horizontal="center" wrapText="1"/>
    </xf>
    <xf numFmtId="0" fontId="4" fillId="0" borderId="23" xfId="0" applyFont="1" applyFill="1" applyBorder="1" applyAlignment="1">
      <alignment horizontal="center" wrapText="1"/>
    </xf>
    <xf numFmtId="0" fontId="7" fillId="0" borderId="23" xfId="0" applyFont="1" applyFill="1" applyBorder="1" applyAlignment="1">
      <alignment horizontal="center" wrapText="1"/>
    </xf>
    <xf numFmtId="0" fontId="15" fillId="4" borderId="1" xfId="0" applyFont="1" applyFill="1" applyBorder="1" applyAlignment="1">
      <alignment horizontal="center" wrapText="1"/>
    </xf>
    <xf numFmtId="2" fontId="15" fillId="4" borderId="1" xfId="0" applyNumberFormat="1" applyFont="1" applyFill="1" applyBorder="1" applyAlignment="1">
      <alignment horizontal="center" wrapText="1"/>
    </xf>
    <xf numFmtId="2" fontId="14" fillId="4" borderId="9" xfId="0" applyNumberFormat="1" applyFont="1" applyFill="1" applyBorder="1" applyAlignment="1">
      <alignment horizontal="center" wrapText="1"/>
    </xf>
    <xf numFmtId="2" fontId="14" fillId="4" borderId="8" xfId="0" applyNumberFormat="1" applyFont="1" applyFill="1" applyBorder="1" applyAlignment="1">
      <alignment wrapText="1"/>
    </xf>
    <xf numFmtId="2" fontId="15" fillId="4" borderId="10" xfId="0" applyNumberFormat="1" applyFont="1" applyFill="1" applyBorder="1" applyAlignment="1">
      <alignment horizontal="center" wrapText="1"/>
    </xf>
    <xf numFmtId="0" fontId="4" fillId="6" borderId="2" xfId="0" applyFont="1" applyFill="1" applyBorder="1" applyAlignment="1">
      <alignment horizontal="center" wrapText="1"/>
    </xf>
    <xf numFmtId="2" fontId="14" fillId="4" borderId="24" xfId="0" applyNumberFormat="1" applyFont="1" applyFill="1" applyBorder="1" applyAlignment="1">
      <alignment wrapText="1"/>
    </xf>
    <xf numFmtId="4" fontId="8" fillId="0" borderId="1" xfId="0" applyNumberFormat="1" applyFont="1" applyFill="1" applyBorder="1" applyAlignment="1">
      <alignment horizontal="center" vertical="center" wrapText="1"/>
    </xf>
    <xf numFmtId="4" fontId="8" fillId="0" borderId="25" xfId="0" applyNumberFormat="1" applyFont="1" applyFill="1" applyBorder="1" applyAlignment="1">
      <alignment horizontal="right" vertical="center" wrapText="1"/>
    </xf>
    <xf numFmtId="0" fontId="4" fillId="8" borderId="1" xfId="0" applyFont="1" applyFill="1" applyBorder="1" applyAlignment="1">
      <alignment horizontal="left" wrapText="1"/>
    </xf>
    <xf numFmtId="2" fontId="5" fillId="8" borderId="1" xfId="0" applyNumberFormat="1" applyFont="1" applyFill="1" applyBorder="1" applyAlignment="1">
      <alignment horizontal="right" vertical="top" wrapText="1"/>
    </xf>
    <xf numFmtId="0" fontId="5" fillId="8" borderId="1" xfId="0" applyFont="1" applyFill="1" applyBorder="1" applyAlignment="1">
      <alignment horizontal="right" vertical="top" wrapText="1"/>
    </xf>
    <xf numFmtId="0" fontId="14" fillId="4" borderId="10" xfId="0" applyFont="1" applyFill="1" applyBorder="1" applyAlignment="1">
      <alignment wrapText="1"/>
    </xf>
    <xf numFmtId="0" fontId="15" fillId="4" borderId="8" xfId="0" applyFont="1" applyFill="1" applyBorder="1" applyAlignment="1">
      <alignment horizontal="center" wrapText="1"/>
    </xf>
    <xf numFmtId="2" fontId="14" fillId="7" borderId="10" xfId="0" applyNumberFormat="1" applyFont="1" applyFill="1" applyBorder="1" applyAlignment="1">
      <alignment horizontal="center" wrapText="1"/>
    </xf>
    <xf numFmtId="2" fontId="14" fillId="7" borderId="8" xfId="0" applyNumberFormat="1" applyFont="1" applyFill="1" applyBorder="1" applyAlignment="1">
      <alignment wrapText="1"/>
    </xf>
    <xf numFmtId="0" fontId="8" fillId="0" borderId="0" xfId="0" applyFont="1" applyAlignment="1">
      <alignment wrapText="1"/>
    </xf>
    <xf numFmtId="0" fontId="18" fillId="0" borderId="0" xfId="0" applyFont="1" applyAlignment="1">
      <alignment horizontal="center" wrapText="1"/>
    </xf>
    <xf numFmtId="3" fontId="8" fillId="0" borderId="0" xfId="0" applyNumberFormat="1" applyFont="1" applyAlignment="1">
      <alignment wrapText="1"/>
    </xf>
    <xf numFmtId="0" fontId="19" fillId="0" borderId="0" xfId="0" applyFont="1" applyAlignment="1">
      <alignment wrapText="1"/>
    </xf>
    <xf numFmtId="0" fontId="0" fillId="0" borderId="0" xfId="0" applyFont="1" applyAlignment="1"/>
    <xf numFmtId="0" fontId="8" fillId="0" borderId="14" xfId="0" applyFont="1" applyBorder="1" applyAlignment="1">
      <alignment wrapText="1"/>
    </xf>
    <xf numFmtId="3" fontId="8" fillId="0" borderId="14" xfId="0" applyNumberFormat="1" applyFont="1" applyBorder="1" applyAlignment="1">
      <alignment wrapText="1"/>
    </xf>
    <xf numFmtId="0" fontId="8" fillId="0" borderId="0" xfId="0" applyFont="1" applyAlignment="1">
      <alignment horizontal="center" wrapText="1"/>
    </xf>
    <xf numFmtId="0" fontId="8" fillId="0" borderId="0" xfId="0" applyFont="1" applyAlignment="1">
      <alignment horizontal="right" wrapText="1"/>
    </xf>
    <xf numFmtId="49" fontId="21" fillId="0" borderId="28" xfId="0" applyNumberFormat="1" applyFont="1" applyBorder="1" applyAlignment="1">
      <alignment vertical="top" wrapText="1"/>
    </xf>
    <xf numFmtId="164" fontId="10" fillId="0" borderId="8" xfId="0" applyNumberFormat="1" applyFont="1" applyFill="1" applyBorder="1" applyAlignment="1">
      <alignment horizontal="center" shrinkToFit="1"/>
    </xf>
    <xf numFmtId="49" fontId="22" fillId="0" borderId="24" xfId="0" applyNumberFormat="1" applyFont="1" applyBorder="1" applyAlignment="1">
      <alignment vertical="top" wrapText="1"/>
    </xf>
    <xf numFmtId="49" fontId="8" fillId="0" borderId="29" xfId="0" applyNumberFormat="1" applyFont="1" applyBorder="1" applyAlignment="1">
      <alignment vertical="top" wrapText="1"/>
    </xf>
    <xf numFmtId="0" fontId="8" fillId="0" borderId="30" xfId="0" applyFont="1" applyBorder="1" applyAlignment="1">
      <alignment vertical="top" wrapText="1"/>
    </xf>
    <xf numFmtId="0" fontId="8" fillId="0" borderId="30" xfId="0" applyFont="1" applyBorder="1" applyAlignment="1">
      <alignment wrapText="1"/>
    </xf>
    <xf numFmtId="0" fontId="15" fillId="10" borderId="21" xfId="0" applyFont="1" applyFill="1" applyBorder="1" applyAlignment="1">
      <alignment horizontal="center" wrapText="1"/>
    </xf>
    <xf numFmtId="0" fontId="7" fillId="9" borderId="1" xfId="0" applyFont="1" applyFill="1" applyBorder="1" applyAlignment="1">
      <alignment horizontal="center" wrapText="1"/>
    </xf>
    <xf numFmtId="0" fontId="7" fillId="9" borderId="23" xfId="0" applyFont="1" applyFill="1" applyBorder="1" applyAlignment="1">
      <alignment horizontal="center" wrapText="1"/>
    </xf>
    <xf numFmtId="0" fontId="7" fillId="9" borderId="2" xfId="0" applyFont="1" applyFill="1" applyBorder="1" applyAlignment="1">
      <alignment horizontal="center" wrapText="1"/>
    </xf>
    <xf numFmtId="0" fontId="16" fillId="10" borderId="21" xfId="0" applyFont="1" applyFill="1" applyBorder="1" applyAlignment="1">
      <alignment horizontal="center" wrapText="1"/>
    </xf>
    <xf numFmtId="0" fontId="12" fillId="9" borderId="15" xfId="0" applyFont="1" applyFill="1" applyBorder="1" applyAlignment="1">
      <alignment horizontal="left" wrapText="1"/>
    </xf>
    <xf numFmtId="0" fontId="4" fillId="6" borderId="22" xfId="0" applyFont="1" applyFill="1" applyBorder="1" applyAlignment="1">
      <alignment horizontal="left" wrapText="1"/>
    </xf>
    <xf numFmtId="0" fontId="23" fillId="10" borderId="22" xfId="0" applyFont="1" applyFill="1" applyBorder="1" applyAlignment="1">
      <alignment horizontal="left" wrapText="1"/>
    </xf>
    <xf numFmtId="0" fontId="24" fillId="0" borderId="0" xfId="0" applyFont="1" applyAlignment="1">
      <alignment wrapText="1"/>
    </xf>
    <xf numFmtId="0" fontId="15" fillId="0" borderId="12" xfId="0" applyFont="1" applyFill="1" applyBorder="1" applyAlignment="1">
      <alignment wrapText="1"/>
    </xf>
    <xf numFmtId="0" fontId="15" fillId="0" borderId="0" xfId="0" applyFont="1" applyFill="1" applyBorder="1" applyAlignment="1">
      <alignment wrapText="1"/>
    </xf>
    <xf numFmtId="0" fontId="15" fillId="0" borderId="13" xfId="0" applyFont="1" applyFill="1" applyBorder="1" applyAlignment="1">
      <alignment wrapText="1"/>
    </xf>
    <xf numFmtId="2" fontId="15" fillId="0" borderId="0" xfId="0" applyNumberFormat="1" applyFont="1" applyFill="1" applyBorder="1" applyAlignment="1">
      <alignment wrapText="1"/>
    </xf>
    <xf numFmtId="4" fontId="4" fillId="0" borderId="26" xfId="0" applyNumberFormat="1" applyFont="1" applyFill="1" applyBorder="1" applyAlignment="1">
      <alignment horizontal="center" vertical="center" wrapText="1"/>
    </xf>
    <xf numFmtId="4" fontId="4" fillId="9" borderId="26"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4" fontId="4" fillId="0" borderId="2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4" fillId="0" borderId="26" xfId="0" applyFont="1" applyFill="1" applyBorder="1" applyAlignment="1">
      <alignment vertical="center" wrapText="1"/>
    </xf>
    <xf numFmtId="4" fontId="4" fillId="0" borderId="26" xfId="0" applyNumberFormat="1" applyFont="1" applyFill="1" applyBorder="1" applyAlignment="1">
      <alignment vertical="center" wrapText="1"/>
    </xf>
    <xf numFmtId="1" fontId="4" fillId="0" borderId="26" xfId="0" applyNumberFormat="1" applyFont="1" applyFill="1" applyBorder="1" applyAlignment="1">
      <alignment vertical="center" wrapText="1"/>
    </xf>
    <xf numFmtId="0" fontId="4" fillId="0" borderId="27" xfId="0" applyFont="1" applyFill="1" applyBorder="1" applyAlignment="1">
      <alignment vertical="center" wrapText="1"/>
    </xf>
    <xf numFmtId="4" fontId="4" fillId="0" borderId="27" xfId="0" applyNumberFormat="1" applyFont="1" applyFill="1" applyBorder="1" applyAlignment="1">
      <alignment vertical="center" wrapText="1"/>
    </xf>
    <xf numFmtId="1" fontId="4" fillId="0" borderId="27" xfId="0" applyNumberFormat="1" applyFont="1" applyFill="1" applyBorder="1" applyAlignment="1">
      <alignment vertical="center" wrapText="1"/>
    </xf>
    <xf numFmtId="0" fontId="4" fillId="0" borderId="24" xfId="0" applyFont="1" applyFill="1" applyBorder="1" applyAlignment="1">
      <alignment vertical="center" wrapText="1"/>
    </xf>
    <xf numFmtId="4" fontId="4" fillId="0" borderId="24" xfId="0" applyNumberFormat="1" applyFont="1" applyFill="1" applyBorder="1" applyAlignment="1">
      <alignment vertical="center" wrapText="1"/>
    </xf>
    <xf numFmtId="1" fontId="4" fillId="0" borderId="24"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12" fillId="0" borderId="16" xfId="0" applyNumberFormat="1" applyFont="1" applyBorder="1" applyAlignment="1">
      <alignment horizontal="center" vertical="center" wrapText="1"/>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7" fillId="0" borderId="8" xfId="0" applyFont="1" applyFill="1" applyBorder="1" applyAlignment="1">
      <alignment horizontal="center" wrapText="1"/>
    </xf>
    <xf numFmtId="0" fontId="7" fillId="0" borderId="10" xfId="0" applyFont="1" applyFill="1" applyBorder="1" applyAlignment="1">
      <alignment horizontal="center" wrapText="1"/>
    </xf>
    <xf numFmtId="0" fontId="5" fillId="6" borderId="8" xfId="0" applyFont="1" applyFill="1" applyBorder="1" applyAlignment="1">
      <alignment horizontal="center" wrapText="1"/>
    </xf>
    <xf numFmtId="0" fontId="5" fillId="6" borderId="9" xfId="0" applyFont="1" applyFill="1" applyBorder="1" applyAlignment="1">
      <alignment horizontal="center" wrapText="1"/>
    </xf>
    <xf numFmtId="0" fontId="5" fillId="6" borderId="10" xfId="0" applyFont="1" applyFill="1" applyBorder="1" applyAlignment="1">
      <alignment horizontal="center" wrapText="1"/>
    </xf>
    <xf numFmtId="0" fontId="4" fillId="6" borderId="8" xfId="0" applyFont="1" applyFill="1" applyBorder="1" applyAlignment="1">
      <alignment horizontal="center" wrapText="1"/>
    </xf>
    <xf numFmtId="0" fontId="4" fillId="6" borderId="10" xfId="0" applyFont="1" applyFill="1" applyBorder="1" applyAlignment="1">
      <alignment horizontal="center" wrapText="1"/>
    </xf>
    <xf numFmtId="0" fontId="7" fillId="6" borderId="8" xfId="0" applyFont="1" applyFill="1" applyBorder="1" applyAlignment="1">
      <alignment horizontal="center" wrapText="1"/>
    </xf>
    <xf numFmtId="0" fontId="7" fillId="6" borderId="10" xfId="0" applyFont="1" applyFill="1" applyBorder="1" applyAlignment="1">
      <alignment horizontal="center" wrapText="1"/>
    </xf>
    <xf numFmtId="0" fontId="17" fillId="4" borderId="8" xfId="0" applyFont="1" applyFill="1" applyBorder="1" applyAlignment="1">
      <alignment horizontal="center" wrapText="1"/>
    </xf>
    <xf numFmtId="0" fontId="17" fillId="4" borderId="9" xfId="0" applyFont="1" applyFill="1" applyBorder="1" applyAlignment="1">
      <alignment horizontal="center" wrapText="1"/>
    </xf>
    <xf numFmtId="0" fontId="17" fillId="4" borderId="10" xfId="0" applyFont="1" applyFill="1" applyBorder="1" applyAlignment="1">
      <alignment horizontal="center" wrapText="1"/>
    </xf>
    <xf numFmtId="0" fontId="15" fillId="4" borderId="8" xfId="0" applyFont="1" applyFill="1" applyBorder="1" applyAlignment="1">
      <alignment horizontal="center" wrapText="1"/>
    </xf>
    <xf numFmtId="0" fontId="15" fillId="4" borderId="10" xfId="0" applyFont="1" applyFill="1" applyBorder="1" applyAlignment="1">
      <alignment horizontal="center" wrapText="1"/>
    </xf>
    <xf numFmtId="2" fontId="14" fillId="4" borderId="8" xfId="0" applyNumberFormat="1" applyFont="1" applyFill="1" applyBorder="1" applyAlignment="1">
      <alignment horizontal="center" wrapText="1"/>
    </xf>
    <xf numFmtId="2" fontId="14" fillId="4" borderId="10" xfId="0" applyNumberFormat="1" applyFont="1" applyFill="1" applyBorder="1" applyAlignment="1">
      <alignment horizontal="center" wrapText="1"/>
    </xf>
    <xf numFmtId="0" fontId="14" fillId="4" borderId="8" xfId="0" applyFont="1" applyFill="1" applyBorder="1" applyAlignment="1">
      <alignment horizontal="center" wrapText="1"/>
    </xf>
    <xf numFmtId="0" fontId="14" fillId="4" borderId="9" xfId="0" applyFont="1" applyFill="1" applyBorder="1" applyAlignment="1">
      <alignment horizontal="center" wrapText="1"/>
    </xf>
    <xf numFmtId="0" fontId="14" fillId="4" borderId="10" xfId="0" applyFont="1" applyFill="1" applyBorder="1" applyAlignment="1">
      <alignment horizontal="center" wrapText="1"/>
    </xf>
    <xf numFmtId="0" fontId="4" fillId="5" borderId="8" xfId="0" applyFont="1" applyFill="1" applyBorder="1" applyAlignment="1">
      <alignment horizontal="center" wrapText="1"/>
    </xf>
    <xf numFmtId="0" fontId="4" fillId="5" borderId="9" xfId="0" applyFont="1" applyFill="1" applyBorder="1" applyAlignment="1">
      <alignment horizontal="center" wrapText="1"/>
    </xf>
    <xf numFmtId="0" fontId="4" fillId="5" borderId="10" xfId="0" applyFont="1" applyFill="1" applyBorder="1" applyAlignment="1">
      <alignment horizont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7" fillId="0" borderId="4" xfId="0" applyFont="1" applyFill="1" applyBorder="1" applyAlignment="1">
      <alignment horizontal="center" wrapText="1"/>
    </xf>
    <xf numFmtId="0" fontId="7" fillId="0" borderId="11"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14" xfId="0" applyFont="1" applyFill="1" applyBorder="1" applyAlignment="1">
      <alignment horizontal="center" wrapText="1"/>
    </xf>
    <xf numFmtId="0" fontId="7" fillId="0" borderId="7" xfId="0" applyFont="1" applyFill="1" applyBorder="1" applyAlignment="1">
      <alignment horizontal="center" wrapText="1"/>
    </xf>
    <xf numFmtId="0" fontId="7" fillId="0" borderId="9" xfId="0" applyFont="1" applyFill="1" applyBorder="1" applyAlignment="1">
      <alignment horizontal="center" wrapText="1"/>
    </xf>
    <xf numFmtId="0" fontId="5" fillId="5" borderId="8" xfId="0" applyFont="1" applyFill="1" applyBorder="1" applyAlignment="1">
      <alignment horizontal="center" wrapText="1"/>
    </xf>
    <xf numFmtId="0" fontId="5" fillId="5" borderId="9" xfId="0" applyFont="1" applyFill="1" applyBorder="1" applyAlignment="1">
      <alignment horizontal="center" wrapText="1"/>
    </xf>
    <xf numFmtId="0" fontId="5" fillId="5" borderId="10" xfId="0" applyFont="1" applyFill="1" applyBorder="1" applyAlignment="1">
      <alignment horizontal="center" wrapText="1"/>
    </xf>
    <xf numFmtId="0" fontId="14" fillId="6" borderId="17" xfId="0" applyFont="1" applyFill="1" applyBorder="1" applyAlignment="1">
      <alignment horizontal="center" wrapText="1"/>
    </xf>
    <xf numFmtId="0" fontId="14" fillId="6" borderId="18" xfId="0" applyFont="1" applyFill="1" applyBorder="1" applyAlignment="1">
      <alignment horizontal="center" wrapText="1"/>
    </xf>
    <xf numFmtId="0" fontId="14" fillId="6" borderId="19" xfId="0" applyFont="1" applyFill="1" applyBorder="1" applyAlignment="1">
      <alignment horizontal="center" wrapText="1"/>
    </xf>
    <xf numFmtId="0" fontId="16" fillId="6" borderId="20" xfId="0" applyFont="1" applyFill="1" applyBorder="1" applyAlignment="1">
      <alignment horizontal="center" wrapText="1"/>
    </xf>
    <xf numFmtId="0" fontId="16" fillId="6" borderId="19" xfId="0" applyFont="1" applyFill="1" applyBorder="1" applyAlignment="1">
      <alignment horizontal="center" wrapText="1"/>
    </xf>
    <xf numFmtId="0" fontId="5" fillId="5" borderId="6" xfId="0" applyFont="1" applyFill="1" applyBorder="1" applyAlignment="1">
      <alignment horizontal="center" wrapText="1"/>
    </xf>
    <xf numFmtId="0" fontId="5" fillId="5" borderId="14" xfId="0" applyFont="1" applyFill="1" applyBorder="1" applyAlignment="1">
      <alignment horizontal="center" wrapText="1"/>
    </xf>
    <xf numFmtId="0" fontId="5" fillId="5" borderId="7" xfId="0" applyFont="1" applyFill="1" applyBorder="1" applyAlignment="1">
      <alignment horizontal="center" wrapText="1"/>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7" fillId="0" borderId="0" xfId="0" applyFont="1" applyFill="1" applyBorder="1" applyAlignment="1">
      <alignment horizontal="center" wrapText="1"/>
    </xf>
    <xf numFmtId="0" fontId="15" fillId="6" borderId="20" xfId="0" applyFont="1" applyFill="1" applyBorder="1" applyAlignment="1">
      <alignment horizontal="center" wrapText="1"/>
    </xf>
    <xf numFmtId="0" fontId="15" fillId="6" borderId="19" xfId="0" applyFont="1" applyFill="1" applyBorder="1" applyAlignment="1">
      <alignment horizontal="center" wrapText="1"/>
    </xf>
    <xf numFmtId="2" fontId="16" fillId="6" borderId="20" xfId="0" applyNumberFormat="1" applyFont="1" applyFill="1" applyBorder="1" applyAlignment="1">
      <alignment horizontal="center" wrapText="1"/>
    </xf>
    <xf numFmtId="2" fontId="16" fillId="6" borderId="19" xfId="0" applyNumberFormat="1" applyFont="1" applyFill="1" applyBorder="1" applyAlignment="1">
      <alignment horizontal="center" wrapText="1"/>
    </xf>
    <xf numFmtId="0" fontId="11" fillId="8" borderId="8" xfId="0" applyFont="1" applyFill="1" applyBorder="1" applyAlignment="1">
      <alignment horizontal="left" vertical="top" wrapText="1"/>
    </xf>
    <xf numFmtId="0" fontId="11" fillId="8" borderId="9" xfId="0" applyFont="1" applyFill="1" applyBorder="1" applyAlignment="1">
      <alignment horizontal="left" vertical="top" wrapText="1"/>
    </xf>
    <xf numFmtId="0" fontId="11" fillId="8" borderId="10" xfId="0" applyFont="1" applyFill="1" applyBorder="1" applyAlignment="1">
      <alignment horizontal="left" vertical="top" wrapText="1"/>
    </xf>
    <xf numFmtId="0" fontId="4" fillId="8" borderId="8" xfId="0" applyFont="1" applyFill="1" applyBorder="1" applyAlignment="1">
      <alignment horizontal="left" wrapText="1"/>
    </xf>
    <xf numFmtId="0" fontId="4" fillId="8" borderId="10" xfId="0" applyFont="1" applyFill="1" applyBorder="1" applyAlignment="1">
      <alignment horizontal="left" wrapText="1"/>
    </xf>
    <xf numFmtId="0" fontId="5" fillId="8" borderId="8" xfId="0" applyFont="1" applyFill="1" applyBorder="1" applyAlignment="1">
      <alignment horizontal="right" vertical="top" wrapText="1"/>
    </xf>
    <xf numFmtId="0" fontId="5" fillId="8" borderId="10" xfId="0" applyFont="1" applyFill="1" applyBorder="1" applyAlignment="1">
      <alignment horizontal="right" vertical="top" wrapText="1"/>
    </xf>
    <xf numFmtId="0" fontId="4" fillId="4" borderId="8" xfId="0" applyFont="1" applyFill="1" applyBorder="1" applyAlignment="1">
      <alignment horizontal="left" wrapText="1"/>
    </xf>
    <xf numFmtId="0" fontId="4" fillId="4" borderId="10" xfId="0" applyFont="1" applyFill="1" applyBorder="1" applyAlignment="1">
      <alignment horizontal="left" wrapText="1"/>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8" xfId="0" applyFont="1" applyFill="1" applyBorder="1" applyAlignment="1">
      <alignment horizontal="right" vertical="center" wrapText="1"/>
    </xf>
    <xf numFmtId="0" fontId="5" fillId="5" borderId="10" xfId="0" applyFont="1" applyFill="1" applyBorder="1" applyAlignment="1">
      <alignment horizontal="right" vertical="center" wrapText="1"/>
    </xf>
    <xf numFmtId="0" fontId="4" fillId="5" borderId="8" xfId="0" applyFont="1" applyFill="1" applyBorder="1" applyAlignment="1">
      <alignment horizontal="left" vertical="center" wrapText="1"/>
    </xf>
    <xf numFmtId="0" fontId="4" fillId="5" borderId="10" xfId="0" applyFont="1" applyFill="1" applyBorder="1" applyAlignment="1">
      <alignment horizontal="left" vertical="center" wrapText="1"/>
    </xf>
    <xf numFmtId="3" fontId="8" fillId="0" borderId="11" xfId="0" applyNumberFormat="1" applyFont="1" applyBorder="1" applyAlignment="1">
      <alignment horizontal="center" wrapText="1"/>
    </xf>
    <xf numFmtId="0" fontId="20" fillId="0" borderId="11" xfId="0" applyFont="1" applyBorder="1"/>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inden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indent="3"/>
    </xf>
    <xf numFmtId="0" fontId="5" fillId="2" borderId="3" xfId="0" applyFont="1" applyFill="1" applyBorder="1" applyAlignment="1">
      <alignment horizontal="left" vertical="center" wrapText="1" indent="3"/>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8" xfId="0" applyFont="1" applyFill="1" applyBorder="1" applyAlignment="1">
      <alignment horizontal="left" vertical="top" wrapText="1" indent="1"/>
    </xf>
    <xf numFmtId="0" fontId="4" fillId="2" borderId="9" xfId="0" applyFont="1" applyFill="1" applyBorder="1" applyAlignment="1">
      <alignment horizontal="left" vertical="top" wrapText="1" indent="1"/>
    </xf>
    <xf numFmtId="0" fontId="4" fillId="2" borderId="10" xfId="0" applyFont="1" applyFill="1" applyBorder="1" applyAlignment="1">
      <alignment horizontal="left" vertical="top" wrapText="1" inden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1" fontId="10" fillId="3" borderId="8" xfId="0" applyNumberFormat="1" applyFont="1" applyFill="1" applyBorder="1" applyAlignment="1">
      <alignment horizontal="right" vertical="top" indent="1" shrinkToFit="1"/>
    </xf>
    <xf numFmtId="1" fontId="10" fillId="3" borderId="10" xfId="0" applyNumberFormat="1" applyFont="1" applyFill="1" applyBorder="1" applyAlignment="1">
      <alignment horizontal="right" vertical="top" indent="1" shrinkToFit="1"/>
    </xf>
    <xf numFmtId="1" fontId="10" fillId="3" borderId="8" xfId="0" applyNumberFormat="1" applyFont="1" applyFill="1" applyBorder="1" applyAlignment="1">
      <alignment horizontal="center" vertical="top" shrinkToFit="1"/>
    </xf>
    <xf numFmtId="1" fontId="10" fillId="3" borderId="10" xfId="0" applyNumberFormat="1" applyFont="1" applyFill="1" applyBorder="1" applyAlignment="1">
      <alignment horizontal="center" vertical="top" shrinkToFit="1"/>
    </xf>
    <xf numFmtId="0" fontId="5" fillId="0" borderId="0" xfId="0" applyFont="1" applyFill="1" applyBorder="1" applyAlignment="1">
      <alignment horizontal="left" vertical="top" wrapText="1" indent="5"/>
    </xf>
    <xf numFmtId="0" fontId="7" fillId="0" borderId="8" xfId="0" applyFont="1" applyFill="1" applyBorder="1" applyAlignment="1">
      <alignment horizontal="left" wrapText="1"/>
    </xf>
    <xf numFmtId="0" fontId="5" fillId="5" borderId="11" xfId="0" applyFont="1" applyFill="1" applyBorder="1" applyAlignment="1">
      <alignment horizontal="left" vertical="top" wrapText="1"/>
    </xf>
    <xf numFmtId="0" fontId="7" fillId="0" borderId="31" xfId="0" applyFont="1" applyFill="1" applyBorder="1" applyAlignment="1">
      <alignment horizontal="center" wrapText="1"/>
    </xf>
    <xf numFmtId="0" fontId="7" fillId="0" borderId="32" xfId="0" applyFont="1" applyFill="1" applyBorder="1" applyAlignment="1">
      <alignment horizontal="center" wrapText="1"/>
    </xf>
    <xf numFmtId="0" fontId="7" fillId="0" borderId="33" xfId="0" applyFont="1" applyFill="1" applyBorder="1" applyAlignment="1">
      <alignment horizontal="center" wrapText="1"/>
    </xf>
    <xf numFmtId="0" fontId="7" fillId="0" borderId="34"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8" fillId="0" borderId="14"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18</xdr:col>
      <xdr:colOff>266701</xdr:colOff>
      <xdr:row>1</xdr:row>
      <xdr:rowOff>150424</xdr:rowOff>
    </xdr:from>
    <xdr:ext cx="1679982" cy="1306901"/>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2701" y="312349"/>
          <a:ext cx="1679982" cy="13069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475487</xdr:colOff>
      <xdr:row>1</xdr:row>
      <xdr:rowOff>94287</xdr:rowOff>
    </xdr:from>
    <xdr:ext cx="1097280" cy="0"/>
    <xdr:sp macro="" textlink="">
      <xdr:nvSpPr>
        <xdr:cNvPr id="3" name="Shape 3"/>
        <xdr:cNvSpPr/>
      </xdr:nvSpPr>
      <xdr:spPr>
        <a:xfrm>
          <a:off x="0" y="0"/>
          <a:ext cx="1097280" cy="0"/>
        </a:xfrm>
        <a:custGeom>
          <a:avLst/>
          <a:gdLst/>
          <a:ahLst/>
          <a:cxnLst/>
          <a:rect l="0" t="0" r="0" b="0"/>
          <a:pathLst>
            <a:path w="1097280">
              <a:moveTo>
                <a:pt x="0" y="0"/>
              </a:moveTo>
              <a:lnTo>
                <a:pt x="1097280" y="0"/>
              </a:lnTo>
            </a:path>
          </a:pathLst>
        </a:custGeom>
        <a:ln w="3175">
          <a:solidFill>
            <a:srgbClr val="000000"/>
          </a:solidFill>
        </a:ln>
      </xdr:spPr>
    </xdr:sp>
    <xdr:clientData/>
  </xdr:oneCellAnchor>
  <xdr:oneCellAnchor>
    <xdr:from>
      <xdr:col>3</xdr:col>
      <xdr:colOff>3525519</xdr:colOff>
      <xdr:row>1</xdr:row>
      <xdr:rowOff>107348</xdr:rowOff>
    </xdr:from>
    <xdr:ext cx="993140" cy="0"/>
    <xdr:sp macro="" textlink="">
      <xdr:nvSpPr>
        <xdr:cNvPr id="4" name="Shape 4"/>
        <xdr:cNvSpPr/>
      </xdr:nvSpPr>
      <xdr:spPr>
        <a:xfrm>
          <a:off x="0" y="0"/>
          <a:ext cx="993140" cy="0"/>
        </a:xfrm>
        <a:custGeom>
          <a:avLst/>
          <a:gdLst/>
          <a:ahLst/>
          <a:cxnLst/>
          <a:rect l="0" t="0" r="0" b="0"/>
          <a:pathLst>
            <a:path w="993140">
              <a:moveTo>
                <a:pt x="0" y="0"/>
              </a:moveTo>
              <a:lnTo>
                <a:pt x="992785" y="0"/>
              </a:lnTo>
            </a:path>
          </a:pathLst>
        </a:custGeom>
        <a:ln w="3648">
          <a:solidFill>
            <a:srgbClr val="000000"/>
          </a:solidFill>
        </a:ln>
      </xdr:spPr>
    </xdr:sp>
    <xdr:clientData/>
  </xdr:oneCellAnchor>
  <xdr:oneCellAnchor>
    <xdr:from>
      <xdr:col>0</xdr:col>
      <xdr:colOff>518122</xdr:colOff>
      <xdr:row>0</xdr:row>
      <xdr:rowOff>68243</xdr:rowOff>
    </xdr:from>
    <xdr:ext cx="1233170" cy="5080"/>
    <xdr:sp macro="" textlink="">
      <xdr:nvSpPr>
        <xdr:cNvPr id="5" name="Shape 5"/>
        <xdr:cNvSpPr/>
      </xdr:nvSpPr>
      <xdr:spPr>
        <a:xfrm>
          <a:off x="0" y="0"/>
          <a:ext cx="1233170" cy="5080"/>
        </a:xfrm>
        <a:custGeom>
          <a:avLst/>
          <a:gdLst/>
          <a:ahLst/>
          <a:cxnLst/>
          <a:rect l="0" t="0" r="0" b="0"/>
          <a:pathLst>
            <a:path w="1233170" h="5080">
              <a:moveTo>
                <a:pt x="1232903" y="0"/>
              </a:moveTo>
              <a:lnTo>
                <a:pt x="0" y="0"/>
              </a:lnTo>
              <a:lnTo>
                <a:pt x="0" y="4572"/>
              </a:lnTo>
              <a:lnTo>
                <a:pt x="1232903" y="4572"/>
              </a:lnTo>
              <a:lnTo>
                <a:pt x="1232903" y="0"/>
              </a:lnTo>
              <a:close/>
            </a:path>
          </a:pathLst>
        </a:custGeom>
        <a:solidFill>
          <a:srgbClr val="000000"/>
        </a:solidFill>
      </xdr:spPr>
    </xdr:sp>
    <xdr:clientData/>
  </xdr:oneCellAnchor>
  <xdr:oneCellAnchor>
    <xdr:from>
      <xdr:col>2</xdr:col>
      <xdr:colOff>299188</xdr:colOff>
      <xdr:row>0</xdr:row>
      <xdr:rowOff>68243</xdr:rowOff>
    </xdr:from>
    <xdr:ext cx="858519" cy="5080"/>
    <xdr:sp macro="" textlink="">
      <xdr:nvSpPr>
        <xdr:cNvPr id="6" name="Shape 6"/>
        <xdr:cNvSpPr/>
      </xdr:nvSpPr>
      <xdr:spPr>
        <a:xfrm>
          <a:off x="0" y="0"/>
          <a:ext cx="858519" cy="5080"/>
        </a:xfrm>
        <a:custGeom>
          <a:avLst/>
          <a:gdLst/>
          <a:ahLst/>
          <a:cxnLst/>
          <a:rect l="0" t="0" r="0" b="0"/>
          <a:pathLst>
            <a:path w="858519" h="5080">
              <a:moveTo>
                <a:pt x="857999" y="0"/>
              </a:moveTo>
              <a:lnTo>
                <a:pt x="0" y="0"/>
              </a:lnTo>
              <a:lnTo>
                <a:pt x="0" y="4572"/>
              </a:lnTo>
              <a:lnTo>
                <a:pt x="857999" y="4572"/>
              </a:lnTo>
              <a:lnTo>
                <a:pt x="857999" y="0"/>
              </a:lnTo>
              <a:close/>
            </a:path>
          </a:pathLst>
        </a:custGeom>
        <a:solidFill>
          <a:srgbClr val="000000"/>
        </a:solidFill>
      </xdr:spPr>
    </xdr:sp>
    <xdr:clientData/>
  </xdr:oneCellAnchor>
  <xdr:oneCellAnchor>
    <xdr:from>
      <xdr:col>2</xdr:col>
      <xdr:colOff>1662055</xdr:colOff>
      <xdr:row>0</xdr:row>
      <xdr:rowOff>68243</xdr:rowOff>
    </xdr:from>
    <xdr:ext cx="1714500" cy="5080"/>
    <xdr:sp macro="" textlink="">
      <xdr:nvSpPr>
        <xdr:cNvPr id="7" name="Shape 7"/>
        <xdr:cNvSpPr/>
      </xdr:nvSpPr>
      <xdr:spPr>
        <a:xfrm>
          <a:off x="0" y="0"/>
          <a:ext cx="1714500" cy="5080"/>
        </a:xfrm>
        <a:custGeom>
          <a:avLst/>
          <a:gdLst/>
          <a:ahLst/>
          <a:cxnLst/>
          <a:rect l="0" t="0" r="0" b="0"/>
          <a:pathLst>
            <a:path w="1714500" h="5080">
              <a:moveTo>
                <a:pt x="1714500" y="0"/>
              </a:moveTo>
              <a:lnTo>
                <a:pt x="0" y="0"/>
              </a:lnTo>
              <a:lnTo>
                <a:pt x="0" y="4572"/>
              </a:lnTo>
              <a:lnTo>
                <a:pt x="1714500" y="4572"/>
              </a:lnTo>
              <a:lnTo>
                <a:pt x="1714500" y="0"/>
              </a:lnTo>
              <a:close/>
            </a:path>
          </a:pathLst>
        </a:custGeom>
        <a:solidFill>
          <a:srgbClr val="000000"/>
        </a:solidFill>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D114"/>
  <sheetViews>
    <sheetView tabSelected="1" topLeftCell="A17" zoomScale="70" zoomScaleNormal="70" workbookViewId="0">
      <pane xSplit="15" ySplit="11" topLeftCell="V98" activePane="bottomRight" state="frozen"/>
      <selection activeCell="A17" sqref="A17"/>
      <selection pane="topRight" activeCell="P17" sqref="P17"/>
      <selection pane="bottomLeft" activeCell="A28" sqref="A28"/>
      <selection pane="bottomRight" activeCell="L114" sqref="L114"/>
    </sheetView>
  </sheetViews>
  <sheetFormatPr defaultColWidth="9.33203125" defaultRowHeight="13.2" x14ac:dyDescent="0.25"/>
  <cols>
    <col min="1" max="1" width="8.44140625" style="5" customWidth="1"/>
    <col min="2" max="2" width="7" style="5" customWidth="1"/>
    <col min="3" max="3" width="38.77734375" style="5" customWidth="1"/>
    <col min="4" max="4" width="4.109375" style="5" customWidth="1"/>
    <col min="5" max="5" width="4.6640625" style="5" customWidth="1"/>
    <col min="6" max="6" width="6.44140625" style="5" customWidth="1"/>
    <col min="7" max="7" width="13.77734375" style="5" customWidth="1"/>
    <col min="8" max="8" width="1.77734375" style="5" customWidth="1"/>
    <col min="9" max="9" width="11.109375" style="5" customWidth="1"/>
    <col min="10" max="10" width="6.44140625" style="5" customWidth="1"/>
    <col min="11" max="11" width="12" style="5" customWidth="1"/>
    <col min="12" max="12" width="14.77734375" style="5" customWidth="1"/>
    <col min="13" max="13" width="6.109375" style="5" customWidth="1"/>
    <col min="14" max="14" width="15.6640625" style="5" customWidth="1"/>
    <col min="15" max="15" width="14.33203125" style="5" customWidth="1"/>
    <col min="16" max="16" width="6.109375" style="5" customWidth="1"/>
    <col min="17" max="17" width="11.6640625" style="5" customWidth="1"/>
    <col min="18" max="18" width="13.44140625" style="5" customWidth="1"/>
    <col min="19" max="19" width="13.77734375" style="5" customWidth="1"/>
    <col min="20" max="20" width="14" style="5" customWidth="1"/>
    <col min="21" max="21" width="15" style="5" customWidth="1"/>
    <col min="22" max="22" width="63.109375" style="5" customWidth="1"/>
    <col min="23" max="23" width="2.6640625" style="5" customWidth="1"/>
    <col min="24" max="16384" width="9.33203125" style="5"/>
  </cols>
  <sheetData>
    <row r="3" spans="1:23" x14ac:dyDescent="0.25">
      <c r="C3" s="196" t="s">
        <v>8</v>
      </c>
      <c r="D3" s="196"/>
      <c r="E3" s="196"/>
      <c r="F3" s="196"/>
    </row>
    <row r="4" spans="1:23" x14ac:dyDescent="0.25">
      <c r="C4" s="196" t="s">
        <v>9</v>
      </c>
      <c r="D4" s="196"/>
      <c r="E4" s="196"/>
      <c r="F4" s="196"/>
    </row>
    <row r="5" spans="1:23" x14ac:dyDescent="0.25">
      <c r="C5" s="196" t="s">
        <v>116</v>
      </c>
      <c r="D5" s="197"/>
      <c r="E5" s="197"/>
      <c r="F5" s="197"/>
    </row>
    <row r="10" spans="1:23" ht="15" customHeight="1" x14ac:dyDescent="0.25"/>
    <row r="11" spans="1:23" ht="15.75" customHeight="1" x14ac:dyDescent="0.25"/>
    <row r="12" spans="1:23" ht="15" customHeight="1" x14ac:dyDescent="0.25">
      <c r="K12" s="198" t="s">
        <v>10</v>
      </c>
      <c r="L12" s="198"/>
      <c r="M12" s="198"/>
      <c r="N12" s="198"/>
      <c r="O12" s="198"/>
      <c r="P12" s="198"/>
      <c r="Q12" s="198"/>
      <c r="R12" s="198"/>
    </row>
    <row r="13" spans="1:23" ht="25.5" customHeight="1" x14ac:dyDescent="0.25">
      <c r="I13" s="198" t="s">
        <v>11</v>
      </c>
      <c r="J13" s="198"/>
      <c r="K13" s="198"/>
      <c r="L13" s="198"/>
      <c r="M13" s="198"/>
      <c r="N13" s="198"/>
      <c r="O13" s="198"/>
      <c r="P13" s="198"/>
      <c r="Q13" s="198"/>
      <c r="R13" s="198"/>
      <c r="S13" s="198"/>
    </row>
    <row r="14" spans="1:23" ht="15.75" customHeight="1" x14ac:dyDescent="0.25"/>
    <row r="15" spans="1:23" ht="15.75" customHeight="1" x14ac:dyDescent="0.25">
      <c r="A15" s="199" t="s">
        <v>117</v>
      </c>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3" ht="17.25" customHeight="1" x14ac:dyDescent="0.25"/>
    <row r="17" spans="1:22" ht="80.25" customHeight="1" x14ac:dyDescent="0.25">
      <c r="A17" s="200" t="s">
        <v>12</v>
      </c>
      <c r="B17" s="200" t="s">
        <v>13</v>
      </c>
      <c r="C17" s="202" t="s">
        <v>14</v>
      </c>
      <c r="D17" s="204" t="s">
        <v>15</v>
      </c>
      <c r="E17" s="205"/>
      <c r="F17" s="208" t="s">
        <v>16</v>
      </c>
      <c r="G17" s="209"/>
      <c r="H17" s="209"/>
      <c r="I17" s="210"/>
      <c r="J17" s="208" t="s">
        <v>17</v>
      </c>
      <c r="K17" s="209"/>
      <c r="L17" s="210"/>
      <c r="M17" s="211" t="s">
        <v>18</v>
      </c>
      <c r="N17" s="212"/>
      <c r="O17" s="213"/>
      <c r="P17" s="208" t="s">
        <v>19</v>
      </c>
      <c r="Q17" s="209"/>
      <c r="R17" s="210"/>
      <c r="S17" s="214" t="s">
        <v>20</v>
      </c>
      <c r="T17" s="215"/>
      <c r="U17" s="216"/>
      <c r="V17" s="200" t="s">
        <v>21</v>
      </c>
    </row>
    <row r="18" spans="1:22" ht="72.75" customHeight="1" x14ac:dyDescent="0.25">
      <c r="A18" s="201"/>
      <c r="B18" s="201"/>
      <c r="C18" s="203"/>
      <c r="D18" s="206"/>
      <c r="E18" s="207"/>
      <c r="F18" s="12" t="s">
        <v>22</v>
      </c>
      <c r="G18" s="12" t="s">
        <v>6</v>
      </c>
      <c r="H18" s="217" t="s">
        <v>23</v>
      </c>
      <c r="I18" s="218"/>
      <c r="J18" s="12" t="s">
        <v>22</v>
      </c>
      <c r="K18" s="12" t="s">
        <v>6</v>
      </c>
      <c r="L18" s="12" t="s">
        <v>24</v>
      </c>
      <c r="M18" s="12" t="s">
        <v>22</v>
      </c>
      <c r="N18" s="12" t="s">
        <v>6</v>
      </c>
      <c r="O18" s="12" t="s">
        <v>25</v>
      </c>
      <c r="P18" s="12" t="s">
        <v>22</v>
      </c>
      <c r="Q18" s="12" t="s">
        <v>6</v>
      </c>
      <c r="R18" s="12" t="s">
        <v>7</v>
      </c>
      <c r="S18" s="12" t="s">
        <v>26</v>
      </c>
      <c r="T18" s="12" t="s">
        <v>27</v>
      </c>
      <c r="U18" s="12" t="s">
        <v>28</v>
      </c>
      <c r="V18" s="201"/>
    </row>
    <row r="19" spans="1:22" ht="13.5" customHeight="1" x14ac:dyDescent="0.25">
      <c r="A19" s="13" t="s">
        <v>29</v>
      </c>
      <c r="B19" s="14">
        <v>1</v>
      </c>
      <c r="C19" s="42">
        <v>2</v>
      </c>
      <c r="D19" s="219">
        <v>3</v>
      </c>
      <c r="E19" s="220"/>
      <c r="F19" s="14">
        <v>4</v>
      </c>
      <c r="G19" s="14">
        <v>5</v>
      </c>
      <c r="H19" s="221">
        <v>6</v>
      </c>
      <c r="I19" s="222"/>
      <c r="J19" s="14">
        <v>5</v>
      </c>
      <c r="K19" s="14">
        <v>6</v>
      </c>
      <c r="L19" s="14">
        <v>7</v>
      </c>
      <c r="M19" s="14">
        <v>8</v>
      </c>
      <c r="N19" s="14">
        <v>9</v>
      </c>
      <c r="O19" s="14">
        <v>10</v>
      </c>
      <c r="P19" s="14">
        <v>11</v>
      </c>
      <c r="Q19" s="14">
        <v>12</v>
      </c>
      <c r="R19" s="14">
        <v>13</v>
      </c>
      <c r="S19" s="14">
        <v>14</v>
      </c>
      <c r="T19" s="14">
        <v>15</v>
      </c>
      <c r="U19" s="14">
        <v>16</v>
      </c>
      <c r="V19" s="42">
        <v>11</v>
      </c>
    </row>
    <row r="20" spans="1:22" ht="14.25" customHeight="1" x14ac:dyDescent="0.25">
      <c r="A20" s="15" t="s">
        <v>30</v>
      </c>
      <c r="B20" s="15" t="s">
        <v>31</v>
      </c>
      <c r="C20" s="16" t="s">
        <v>32</v>
      </c>
      <c r="D20" s="185"/>
      <c r="E20" s="186"/>
      <c r="F20" s="6"/>
      <c r="G20" s="6"/>
      <c r="H20" s="185"/>
      <c r="I20" s="186"/>
      <c r="J20" s="6"/>
      <c r="K20" s="6"/>
      <c r="L20" s="6"/>
      <c r="M20" s="6"/>
      <c r="N20" s="6"/>
      <c r="O20" s="6"/>
      <c r="P20" s="6"/>
      <c r="Q20" s="6"/>
      <c r="R20" s="6"/>
      <c r="S20" s="6"/>
      <c r="T20" s="6"/>
      <c r="U20" s="6"/>
      <c r="V20" s="6"/>
    </row>
    <row r="21" spans="1:22" s="11" customFormat="1" ht="24.75" customHeight="1" x14ac:dyDescent="0.25">
      <c r="A21" s="17" t="s">
        <v>33</v>
      </c>
      <c r="B21" s="18">
        <v>1</v>
      </c>
      <c r="C21" s="44" t="s">
        <v>34</v>
      </c>
      <c r="D21" s="123" t="s">
        <v>35</v>
      </c>
      <c r="E21" s="124"/>
      <c r="F21" s="9">
        <v>1</v>
      </c>
      <c r="G21" s="9">
        <v>32253.84</v>
      </c>
      <c r="H21" s="123">
        <f>F21*G21</f>
        <v>32253.84</v>
      </c>
      <c r="I21" s="124"/>
      <c r="J21" s="9">
        <v>1</v>
      </c>
      <c r="K21" s="10">
        <f>G21</f>
        <v>32253.84</v>
      </c>
      <c r="L21" s="19">
        <f>J21*K21</f>
        <v>32253.84</v>
      </c>
      <c r="M21" s="9">
        <v>5</v>
      </c>
      <c r="N21" s="67">
        <v>126618.48</v>
      </c>
      <c r="O21" s="68">
        <f>M21*N21</f>
        <v>633092.4</v>
      </c>
      <c r="P21" s="9">
        <v>5</v>
      </c>
      <c r="Q21" s="10">
        <f>N21</f>
        <v>126618.48</v>
      </c>
      <c r="R21" s="19">
        <f>P21*Q21</f>
        <v>633092.4</v>
      </c>
      <c r="S21" s="19">
        <f>H21+O21</f>
        <v>665346.24</v>
      </c>
      <c r="T21" s="19">
        <f>L21+R21</f>
        <v>665346.24</v>
      </c>
      <c r="U21" s="19">
        <f>S21-T21</f>
        <v>0</v>
      </c>
      <c r="V21" s="7"/>
    </row>
    <row r="22" spans="1:22" ht="15" customHeight="1" x14ac:dyDescent="0.25">
      <c r="A22" s="178" t="s">
        <v>36</v>
      </c>
      <c r="B22" s="179"/>
      <c r="C22" s="180"/>
      <c r="D22" s="181"/>
      <c r="E22" s="182"/>
      <c r="F22" s="69"/>
      <c r="G22" s="69"/>
      <c r="H22" s="183">
        <f>H21</f>
        <v>32253.84</v>
      </c>
      <c r="I22" s="184"/>
      <c r="J22" s="69"/>
      <c r="K22" s="69"/>
      <c r="L22" s="70">
        <f>L21</f>
        <v>32253.84</v>
      </c>
      <c r="M22" s="69"/>
      <c r="N22" s="69"/>
      <c r="O22" s="71">
        <f>O21</f>
        <v>633092.4</v>
      </c>
      <c r="P22" s="69"/>
      <c r="Q22" s="69"/>
      <c r="R22" s="70">
        <f>R21</f>
        <v>633092.4</v>
      </c>
      <c r="S22" s="71">
        <f>H22+O22</f>
        <v>665346.24</v>
      </c>
      <c r="T22" s="70">
        <f>L22+R22</f>
        <v>665346.24</v>
      </c>
      <c r="U22" s="71" t="s">
        <v>37</v>
      </c>
      <c r="V22" s="6"/>
    </row>
    <row r="24" spans="1:22" x14ac:dyDescent="0.25">
      <c r="A24" s="16" t="s">
        <v>30</v>
      </c>
      <c r="B24" s="20" t="s">
        <v>38</v>
      </c>
      <c r="C24" s="16" t="s">
        <v>39</v>
      </c>
      <c r="D24" s="185"/>
      <c r="E24" s="186"/>
      <c r="F24" s="6"/>
      <c r="G24" s="6"/>
      <c r="H24" s="185"/>
      <c r="I24" s="186"/>
      <c r="J24" s="6"/>
      <c r="K24" s="6"/>
      <c r="L24" s="6"/>
      <c r="M24" s="6"/>
      <c r="N24" s="6"/>
      <c r="O24" s="6"/>
      <c r="P24" s="6"/>
      <c r="Q24" s="6"/>
      <c r="R24" s="6"/>
      <c r="S24" s="6"/>
      <c r="T24" s="6"/>
      <c r="U24" s="6"/>
      <c r="V24" s="6"/>
    </row>
    <row r="25" spans="1:22" x14ac:dyDescent="0.25">
      <c r="A25" s="21" t="s">
        <v>33</v>
      </c>
      <c r="B25" s="22">
        <v>1</v>
      </c>
      <c r="C25" s="187" t="s">
        <v>40</v>
      </c>
      <c r="D25" s="188"/>
      <c r="E25" s="188"/>
      <c r="F25" s="188"/>
      <c r="G25" s="188"/>
      <c r="H25" s="188"/>
      <c r="I25" s="188"/>
      <c r="J25" s="188"/>
      <c r="K25" s="188"/>
      <c r="L25" s="188"/>
      <c r="M25" s="188"/>
      <c r="N25" s="188"/>
      <c r="O25" s="188"/>
      <c r="P25" s="188"/>
      <c r="Q25" s="188"/>
      <c r="R25" s="188"/>
      <c r="S25" s="188"/>
      <c r="T25" s="188"/>
      <c r="U25" s="188"/>
      <c r="V25" s="189"/>
    </row>
    <row r="26" spans="1:22" ht="27" thickBot="1" x14ac:dyDescent="0.3">
      <c r="A26" s="21" t="s">
        <v>41</v>
      </c>
      <c r="B26" s="23">
        <v>1.1000000000000001</v>
      </c>
      <c r="C26" s="187" t="s">
        <v>42</v>
      </c>
      <c r="D26" s="225"/>
      <c r="E26" s="225"/>
      <c r="F26" s="188"/>
      <c r="G26" s="189"/>
      <c r="H26" s="190"/>
      <c r="I26" s="191"/>
      <c r="J26" s="192"/>
      <c r="K26" s="193"/>
      <c r="L26" s="24"/>
      <c r="M26" s="192"/>
      <c r="N26" s="193"/>
      <c r="O26" s="24"/>
      <c r="P26" s="192"/>
      <c r="Q26" s="193"/>
      <c r="R26" s="24"/>
      <c r="S26" s="24"/>
      <c r="T26" s="24"/>
      <c r="U26" s="24"/>
      <c r="V26" s="8"/>
    </row>
    <row r="27" spans="1:22" ht="39.6" x14ac:dyDescent="0.25">
      <c r="A27" s="33" t="s">
        <v>43</v>
      </c>
      <c r="B27" s="33" t="s">
        <v>44</v>
      </c>
      <c r="C27" s="45" t="s">
        <v>118</v>
      </c>
      <c r="D27" s="226" t="s">
        <v>45</v>
      </c>
      <c r="E27" s="227"/>
      <c r="F27" s="27"/>
      <c r="G27" s="25"/>
      <c r="H27" s="123">
        <f>F27*G27</f>
        <v>0</v>
      </c>
      <c r="I27" s="124"/>
      <c r="J27" s="9"/>
      <c r="K27" s="9"/>
      <c r="L27" s="111">
        <v>0</v>
      </c>
      <c r="M27" s="112">
        <v>3</v>
      </c>
      <c r="N27" s="113">
        <v>5100</v>
      </c>
      <c r="O27" s="121">
        <f>M27*N27</f>
        <v>15300</v>
      </c>
      <c r="P27" s="114">
        <v>3</v>
      </c>
      <c r="Q27" s="104">
        <v>5026.4399999999996</v>
      </c>
      <c r="R27" s="110">
        <f>P27*Q27</f>
        <v>15079.32</v>
      </c>
      <c r="S27" s="109">
        <f>H27+O27</f>
        <v>15300</v>
      </c>
      <c r="T27" s="110">
        <f>L27+R27</f>
        <v>15079.32</v>
      </c>
      <c r="U27" s="110">
        <f>S27-T27</f>
        <v>220.68000000000029</v>
      </c>
      <c r="V27" s="96" t="s">
        <v>167</v>
      </c>
    </row>
    <row r="28" spans="1:22" ht="30.6" customHeight="1" x14ac:dyDescent="0.25">
      <c r="A28" s="33" t="s">
        <v>43</v>
      </c>
      <c r="B28" s="33" t="s">
        <v>46</v>
      </c>
      <c r="C28" s="45" t="s">
        <v>119</v>
      </c>
      <c r="D28" s="228" t="s">
        <v>45</v>
      </c>
      <c r="E28" s="229"/>
      <c r="F28" s="27"/>
      <c r="G28" s="25"/>
      <c r="H28" s="123">
        <f t="shared" ref="H28:H55" si="0">F28*G28</f>
        <v>0</v>
      </c>
      <c r="I28" s="124"/>
      <c r="J28" s="9"/>
      <c r="K28" s="9"/>
      <c r="L28" s="111">
        <v>0</v>
      </c>
      <c r="M28" s="112">
        <v>3</v>
      </c>
      <c r="N28" s="113">
        <v>5060</v>
      </c>
      <c r="O28" s="121">
        <f t="shared" ref="O28:O55" si="1">M28*N28</f>
        <v>15180</v>
      </c>
      <c r="P28" s="114">
        <v>3</v>
      </c>
      <c r="Q28" s="104">
        <v>4986.4399999999996</v>
      </c>
      <c r="R28" s="110">
        <f t="shared" ref="R28:R55" si="2">P28*Q28</f>
        <v>14959.32</v>
      </c>
      <c r="S28" s="109">
        <f t="shared" ref="S28:S55" si="3">H28+O28</f>
        <v>15180</v>
      </c>
      <c r="T28" s="110">
        <f t="shared" ref="T28:T43" si="4">L28+R28</f>
        <v>14959.32</v>
      </c>
      <c r="U28" s="110">
        <f t="shared" ref="U28:U55" si="5">S28-T28</f>
        <v>220.68000000000029</v>
      </c>
      <c r="V28" s="96" t="s">
        <v>166</v>
      </c>
    </row>
    <row r="29" spans="1:22" ht="39.6" x14ac:dyDescent="0.25">
      <c r="A29" s="33" t="s">
        <v>43</v>
      </c>
      <c r="B29" s="33" t="s">
        <v>47</v>
      </c>
      <c r="C29" s="45" t="s">
        <v>120</v>
      </c>
      <c r="D29" s="228" t="s">
        <v>45</v>
      </c>
      <c r="E29" s="229"/>
      <c r="F29" s="27"/>
      <c r="G29" s="25"/>
      <c r="H29" s="123">
        <f t="shared" si="0"/>
        <v>0</v>
      </c>
      <c r="I29" s="124"/>
      <c r="J29" s="9"/>
      <c r="K29" s="9"/>
      <c r="L29" s="111">
        <v>0</v>
      </c>
      <c r="M29" s="112">
        <v>3</v>
      </c>
      <c r="N29" s="113">
        <v>5050</v>
      </c>
      <c r="O29" s="121">
        <f t="shared" si="1"/>
        <v>15150</v>
      </c>
      <c r="P29" s="114">
        <v>3</v>
      </c>
      <c r="Q29" s="104">
        <v>4976.42</v>
      </c>
      <c r="R29" s="110">
        <f t="shared" si="2"/>
        <v>14929.26</v>
      </c>
      <c r="S29" s="109">
        <f t="shared" si="3"/>
        <v>15150</v>
      </c>
      <c r="T29" s="110">
        <f t="shared" si="4"/>
        <v>14929.26</v>
      </c>
      <c r="U29" s="110">
        <f t="shared" si="5"/>
        <v>220.73999999999978</v>
      </c>
      <c r="V29" s="96" t="s">
        <v>168</v>
      </c>
    </row>
    <row r="30" spans="1:22" ht="26.4" x14ac:dyDescent="0.25">
      <c r="A30" s="33" t="s">
        <v>43</v>
      </c>
      <c r="B30" s="33" t="s">
        <v>48</v>
      </c>
      <c r="C30" s="45" t="s">
        <v>121</v>
      </c>
      <c r="D30" s="228" t="s">
        <v>45</v>
      </c>
      <c r="E30" s="229"/>
      <c r="F30" s="27"/>
      <c r="G30" s="25"/>
      <c r="H30" s="123">
        <f t="shared" si="0"/>
        <v>0</v>
      </c>
      <c r="I30" s="124"/>
      <c r="J30" s="9"/>
      <c r="K30" s="9"/>
      <c r="L30" s="111">
        <v>0</v>
      </c>
      <c r="M30" s="112">
        <v>3</v>
      </c>
      <c r="N30" s="113">
        <v>5050</v>
      </c>
      <c r="O30" s="121">
        <f t="shared" si="1"/>
        <v>15150</v>
      </c>
      <c r="P30" s="114">
        <v>3</v>
      </c>
      <c r="Q30" s="104">
        <v>5200.8900000000003</v>
      </c>
      <c r="R30" s="110">
        <f t="shared" si="2"/>
        <v>15602.670000000002</v>
      </c>
      <c r="S30" s="109">
        <f t="shared" si="3"/>
        <v>15150</v>
      </c>
      <c r="T30" s="110">
        <f t="shared" si="4"/>
        <v>15602.670000000002</v>
      </c>
      <c r="U30" s="110">
        <f t="shared" si="5"/>
        <v>-452.67000000000189</v>
      </c>
      <c r="V30" s="96" t="s">
        <v>182</v>
      </c>
    </row>
    <row r="31" spans="1:22" ht="26.4" x14ac:dyDescent="0.25">
      <c r="A31" s="33" t="s">
        <v>43</v>
      </c>
      <c r="B31" s="33" t="s">
        <v>49</v>
      </c>
      <c r="C31" s="45" t="s">
        <v>122</v>
      </c>
      <c r="D31" s="228" t="s">
        <v>45</v>
      </c>
      <c r="E31" s="229"/>
      <c r="F31" s="27"/>
      <c r="G31" s="25"/>
      <c r="H31" s="123">
        <f t="shared" si="0"/>
        <v>0</v>
      </c>
      <c r="I31" s="124"/>
      <c r="J31" s="9"/>
      <c r="K31" s="9"/>
      <c r="L31" s="111">
        <v>0</v>
      </c>
      <c r="M31" s="112">
        <v>3</v>
      </c>
      <c r="N31" s="113">
        <v>5050</v>
      </c>
      <c r="O31" s="121">
        <f t="shared" si="1"/>
        <v>15150</v>
      </c>
      <c r="P31" s="114">
        <v>3</v>
      </c>
      <c r="Q31" s="104">
        <v>4976.42</v>
      </c>
      <c r="R31" s="110">
        <f t="shared" si="2"/>
        <v>14929.26</v>
      </c>
      <c r="S31" s="109">
        <f t="shared" si="3"/>
        <v>15150</v>
      </c>
      <c r="T31" s="110">
        <f t="shared" si="4"/>
        <v>14929.26</v>
      </c>
      <c r="U31" s="110">
        <f t="shared" si="5"/>
        <v>220.73999999999978</v>
      </c>
      <c r="V31" s="96" t="s">
        <v>182</v>
      </c>
    </row>
    <row r="32" spans="1:22" ht="26.4" x14ac:dyDescent="0.25">
      <c r="A32" s="33" t="s">
        <v>43</v>
      </c>
      <c r="B32" s="33" t="s">
        <v>50</v>
      </c>
      <c r="C32" s="45" t="s">
        <v>123</v>
      </c>
      <c r="D32" s="228" t="s">
        <v>45</v>
      </c>
      <c r="E32" s="229"/>
      <c r="F32" s="27"/>
      <c r="G32" s="25"/>
      <c r="H32" s="123">
        <f t="shared" si="0"/>
        <v>0</v>
      </c>
      <c r="I32" s="124"/>
      <c r="J32" s="9"/>
      <c r="K32" s="9"/>
      <c r="L32" s="111">
        <v>0</v>
      </c>
      <c r="M32" s="112">
        <v>3</v>
      </c>
      <c r="N32" s="113">
        <v>5050</v>
      </c>
      <c r="O32" s="121">
        <f t="shared" si="1"/>
        <v>15150</v>
      </c>
      <c r="P32" s="114">
        <v>3</v>
      </c>
      <c r="Q32" s="104">
        <v>5200.8900000000003</v>
      </c>
      <c r="R32" s="110">
        <f t="shared" si="2"/>
        <v>15602.670000000002</v>
      </c>
      <c r="S32" s="109">
        <f t="shared" si="3"/>
        <v>15150</v>
      </c>
      <c r="T32" s="110">
        <f t="shared" si="4"/>
        <v>15602.670000000002</v>
      </c>
      <c r="U32" s="110">
        <f t="shared" si="5"/>
        <v>-452.67000000000189</v>
      </c>
      <c r="V32" s="96" t="s">
        <v>183</v>
      </c>
    </row>
    <row r="33" spans="1:22" ht="26.4" x14ac:dyDescent="0.25">
      <c r="A33" s="33" t="s">
        <v>43</v>
      </c>
      <c r="B33" s="33" t="s">
        <v>51</v>
      </c>
      <c r="C33" s="45" t="s">
        <v>124</v>
      </c>
      <c r="D33" s="228" t="s">
        <v>45</v>
      </c>
      <c r="E33" s="229"/>
      <c r="F33" s="27"/>
      <c r="G33" s="25"/>
      <c r="H33" s="123">
        <f t="shared" si="0"/>
        <v>0</v>
      </c>
      <c r="I33" s="124"/>
      <c r="J33" s="9"/>
      <c r="K33" s="9"/>
      <c r="L33" s="111">
        <v>0</v>
      </c>
      <c r="M33" s="112">
        <v>3</v>
      </c>
      <c r="N33" s="113">
        <v>5050</v>
      </c>
      <c r="O33" s="121">
        <f t="shared" si="1"/>
        <v>15150</v>
      </c>
      <c r="P33" s="114">
        <v>3</v>
      </c>
      <c r="Q33" s="104">
        <v>5200.8900000000003</v>
      </c>
      <c r="R33" s="110">
        <f t="shared" si="2"/>
        <v>15602.670000000002</v>
      </c>
      <c r="S33" s="109">
        <f t="shared" si="3"/>
        <v>15150</v>
      </c>
      <c r="T33" s="110">
        <f t="shared" si="4"/>
        <v>15602.670000000002</v>
      </c>
      <c r="U33" s="110">
        <f t="shared" si="5"/>
        <v>-452.67000000000189</v>
      </c>
      <c r="V33" s="96" t="s">
        <v>183</v>
      </c>
    </row>
    <row r="34" spans="1:22" ht="26.4" x14ac:dyDescent="0.25">
      <c r="A34" s="33" t="s">
        <v>43</v>
      </c>
      <c r="B34" s="33" t="s">
        <v>52</v>
      </c>
      <c r="C34" s="45" t="s">
        <v>125</v>
      </c>
      <c r="D34" s="228" t="s">
        <v>45</v>
      </c>
      <c r="E34" s="229"/>
      <c r="F34" s="27"/>
      <c r="G34" s="25"/>
      <c r="H34" s="123">
        <f t="shared" si="0"/>
        <v>0</v>
      </c>
      <c r="I34" s="124"/>
      <c r="J34" s="9"/>
      <c r="K34" s="9"/>
      <c r="L34" s="111">
        <v>0</v>
      </c>
      <c r="M34" s="112">
        <v>3</v>
      </c>
      <c r="N34" s="113">
        <v>5050</v>
      </c>
      <c r="O34" s="121">
        <f t="shared" si="1"/>
        <v>15150</v>
      </c>
      <c r="P34" s="114">
        <v>3</v>
      </c>
      <c r="Q34" s="104">
        <v>4976.46</v>
      </c>
      <c r="R34" s="110">
        <f t="shared" si="2"/>
        <v>14929.380000000001</v>
      </c>
      <c r="S34" s="109">
        <f t="shared" si="3"/>
        <v>15150</v>
      </c>
      <c r="T34" s="110">
        <f t="shared" si="4"/>
        <v>14929.380000000001</v>
      </c>
      <c r="U34" s="110">
        <f t="shared" si="5"/>
        <v>220.61999999999898</v>
      </c>
      <c r="V34" s="96" t="s">
        <v>169</v>
      </c>
    </row>
    <row r="35" spans="1:22" ht="26.4" x14ac:dyDescent="0.25">
      <c r="A35" s="33" t="s">
        <v>43</v>
      </c>
      <c r="B35" s="33" t="s">
        <v>53</v>
      </c>
      <c r="C35" s="45" t="s">
        <v>126</v>
      </c>
      <c r="D35" s="228" t="s">
        <v>45</v>
      </c>
      <c r="E35" s="229"/>
      <c r="F35" s="27"/>
      <c r="G35" s="25"/>
      <c r="H35" s="123">
        <f t="shared" si="0"/>
        <v>0</v>
      </c>
      <c r="I35" s="124"/>
      <c r="J35" s="9"/>
      <c r="K35" s="9"/>
      <c r="L35" s="111">
        <v>0</v>
      </c>
      <c r="M35" s="112">
        <v>3</v>
      </c>
      <c r="N35" s="113">
        <v>5050</v>
      </c>
      <c r="O35" s="121">
        <f t="shared" si="1"/>
        <v>15150</v>
      </c>
      <c r="P35" s="114">
        <v>3</v>
      </c>
      <c r="Q35" s="104">
        <v>4976.42</v>
      </c>
      <c r="R35" s="110">
        <f t="shared" si="2"/>
        <v>14929.26</v>
      </c>
      <c r="S35" s="109">
        <f t="shared" si="3"/>
        <v>15150</v>
      </c>
      <c r="T35" s="110">
        <f t="shared" si="4"/>
        <v>14929.26</v>
      </c>
      <c r="U35" s="110">
        <f t="shared" si="5"/>
        <v>220.73999999999978</v>
      </c>
      <c r="V35" s="96" t="s">
        <v>169</v>
      </c>
    </row>
    <row r="36" spans="1:22" ht="26.4" x14ac:dyDescent="0.25">
      <c r="A36" s="33" t="s">
        <v>43</v>
      </c>
      <c r="B36" s="33" t="s">
        <v>54</v>
      </c>
      <c r="C36" s="45" t="s">
        <v>127</v>
      </c>
      <c r="D36" s="228" t="s">
        <v>45</v>
      </c>
      <c r="E36" s="229"/>
      <c r="F36" s="27"/>
      <c r="G36" s="25"/>
      <c r="H36" s="123">
        <f t="shared" si="0"/>
        <v>0</v>
      </c>
      <c r="I36" s="124"/>
      <c r="J36" s="9"/>
      <c r="K36" s="9"/>
      <c r="L36" s="111">
        <v>0</v>
      </c>
      <c r="M36" s="112">
        <v>3</v>
      </c>
      <c r="N36" s="113">
        <v>5050</v>
      </c>
      <c r="O36" s="121">
        <f t="shared" si="1"/>
        <v>15150</v>
      </c>
      <c r="P36" s="114">
        <v>3</v>
      </c>
      <c r="Q36" s="104">
        <v>5200.8900000000003</v>
      </c>
      <c r="R36" s="110">
        <f t="shared" si="2"/>
        <v>15602.670000000002</v>
      </c>
      <c r="S36" s="109">
        <f t="shared" si="3"/>
        <v>15150</v>
      </c>
      <c r="T36" s="110">
        <f t="shared" si="4"/>
        <v>15602.670000000002</v>
      </c>
      <c r="U36" s="110">
        <f t="shared" si="5"/>
        <v>-452.67000000000189</v>
      </c>
      <c r="V36" s="96" t="s">
        <v>186</v>
      </c>
    </row>
    <row r="37" spans="1:22" ht="39.6" x14ac:dyDescent="0.25">
      <c r="A37" s="33" t="s">
        <v>43</v>
      </c>
      <c r="B37" s="33" t="s">
        <v>55</v>
      </c>
      <c r="C37" s="45" t="s">
        <v>128</v>
      </c>
      <c r="D37" s="228" t="s">
        <v>45</v>
      </c>
      <c r="E37" s="229"/>
      <c r="F37" s="27"/>
      <c r="G37" s="25"/>
      <c r="H37" s="123">
        <f t="shared" si="0"/>
        <v>0</v>
      </c>
      <c r="I37" s="124"/>
      <c r="J37" s="9"/>
      <c r="K37" s="9"/>
      <c r="L37" s="111">
        <v>0</v>
      </c>
      <c r="M37" s="112">
        <v>3</v>
      </c>
      <c r="N37" s="113">
        <v>5010</v>
      </c>
      <c r="O37" s="121">
        <f t="shared" si="1"/>
        <v>15030</v>
      </c>
      <c r="P37" s="114"/>
      <c r="Q37" s="105"/>
      <c r="R37" s="110">
        <f t="shared" si="2"/>
        <v>0</v>
      </c>
      <c r="S37" s="109">
        <f t="shared" si="3"/>
        <v>15030</v>
      </c>
      <c r="T37" s="110">
        <f t="shared" si="4"/>
        <v>0</v>
      </c>
      <c r="U37" s="110">
        <f t="shared" si="5"/>
        <v>15030</v>
      </c>
      <c r="V37" s="96" t="s">
        <v>170</v>
      </c>
    </row>
    <row r="38" spans="1:22" ht="39.6" x14ac:dyDescent="0.25">
      <c r="A38" s="33" t="s">
        <v>43</v>
      </c>
      <c r="B38" s="33" t="s">
        <v>56</v>
      </c>
      <c r="C38" s="45" t="s">
        <v>129</v>
      </c>
      <c r="D38" s="228" t="s">
        <v>45</v>
      </c>
      <c r="E38" s="229"/>
      <c r="F38" s="27"/>
      <c r="G38" s="25"/>
      <c r="H38" s="123">
        <f t="shared" si="0"/>
        <v>0</v>
      </c>
      <c r="I38" s="124"/>
      <c r="J38" s="9"/>
      <c r="K38" s="9"/>
      <c r="L38" s="111">
        <v>0</v>
      </c>
      <c r="M38" s="112">
        <v>3</v>
      </c>
      <c r="N38" s="113">
        <v>5050</v>
      </c>
      <c r="O38" s="121">
        <f t="shared" si="1"/>
        <v>15150</v>
      </c>
      <c r="P38" s="114">
        <v>3</v>
      </c>
      <c r="Q38" s="105">
        <v>4976.42</v>
      </c>
      <c r="R38" s="110">
        <f t="shared" si="2"/>
        <v>14929.26</v>
      </c>
      <c r="S38" s="109">
        <f t="shared" si="3"/>
        <v>15150</v>
      </c>
      <c r="T38" s="110">
        <f t="shared" si="4"/>
        <v>14929.26</v>
      </c>
      <c r="U38" s="110">
        <f t="shared" si="5"/>
        <v>220.73999999999978</v>
      </c>
      <c r="V38" s="96" t="s">
        <v>171</v>
      </c>
    </row>
    <row r="39" spans="1:22" ht="26.4" x14ac:dyDescent="0.25">
      <c r="A39" s="33" t="s">
        <v>43</v>
      </c>
      <c r="B39" s="33" t="s">
        <v>57</v>
      </c>
      <c r="C39" s="45" t="s">
        <v>130</v>
      </c>
      <c r="D39" s="228" t="s">
        <v>45</v>
      </c>
      <c r="E39" s="229"/>
      <c r="F39" s="27"/>
      <c r="G39" s="25"/>
      <c r="H39" s="123">
        <f t="shared" si="0"/>
        <v>0</v>
      </c>
      <c r="I39" s="124"/>
      <c r="J39" s="9"/>
      <c r="K39" s="9"/>
      <c r="L39" s="111">
        <v>0</v>
      </c>
      <c r="M39" s="112">
        <v>3</v>
      </c>
      <c r="N39" s="113">
        <v>5010</v>
      </c>
      <c r="O39" s="121">
        <f t="shared" si="1"/>
        <v>15030</v>
      </c>
      <c r="P39" s="114">
        <v>3</v>
      </c>
      <c r="Q39" s="105">
        <v>4936.42</v>
      </c>
      <c r="R39" s="110">
        <f t="shared" si="2"/>
        <v>14809.26</v>
      </c>
      <c r="S39" s="109">
        <f t="shared" si="3"/>
        <v>15030</v>
      </c>
      <c r="T39" s="110">
        <f t="shared" si="4"/>
        <v>14809.26</v>
      </c>
      <c r="U39" s="110">
        <f t="shared" si="5"/>
        <v>220.73999999999978</v>
      </c>
      <c r="V39" s="96" t="s">
        <v>172</v>
      </c>
    </row>
    <row r="40" spans="1:22" ht="39.6" x14ac:dyDescent="0.25">
      <c r="A40" s="33" t="s">
        <v>43</v>
      </c>
      <c r="B40" s="33" t="s">
        <v>58</v>
      </c>
      <c r="C40" s="45" t="s">
        <v>131</v>
      </c>
      <c r="D40" s="228" t="s">
        <v>45</v>
      </c>
      <c r="E40" s="229"/>
      <c r="F40" s="27"/>
      <c r="G40" s="25"/>
      <c r="H40" s="123">
        <f t="shared" si="0"/>
        <v>0</v>
      </c>
      <c r="I40" s="124"/>
      <c r="J40" s="9"/>
      <c r="K40" s="9"/>
      <c r="L40" s="111">
        <v>0</v>
      </c>
      <c r="M40" s="112">
        <v>3</v>
      </c>
      <c r="N40" s="113">
        <v>5010</v>
      </c>
      <c r="O40" s="121">
        <f t="shared" si="1"/>
        <v>15030</v>
      </c>
      <c r="P40" s="114"/>
      <c r="Q40" s="105"/>
      <c r="R40" s="110">
        <f t="shared" si="2"/>
        <v>0</v>
      </c>
      <c r="S40" s="109">
        <f t="shared" si="3"/>
        <v>15030</v>
      </c>
      <c r="T40" s="110">
        <f t="shared" si="4"/>
        <v>0</v>
      </c>
      <c r="U40" s="110">
        <f t="shared" si="5"/>
        <v>15030</v>
      </c>
      <c r="V40" s="96" t="s">
        <v>173</v>
      </c>
    </row>
    <row r="41" spans="1:22" ht="52.8" x14ac:dyDescent="0.25">
      <c r="A41" s="33" t="s">
        <v>43</v>
      </c>
      <c r="B41" s="33" t="s">
        <v>59</v>
      </c>
      <c r="C41" s="45" t="s">
        <v>132</v>
      </c>
      <c r="D41" s="228" t="s">
        <v>45</v>
      </c>
      <c r="E41" s="229"/>
      <c r="F41" s="27"/>
      <c r="G41" s="25"/>
      <c r="H41" s="123">
        <f t="shared" si="0"/>
        <v>0</v>
      </c>
      <c r="I41" s="124"/>
      <c r="J41" s="9"/>
      <c r="K41" s="9"/>
      <c r="L41" s="111">
        <v>0</v>
      </c>
      <c r="M41" s="112">
        <v>3</v>
      </c>
      <c r="N41" s="113">
        <v>5000</v>
      </c>
      <c r="O41" s="121">
        <f t="shared" si="1"/>
        <v>15000</v>
      </c>
      <c r="P41" s="114"/>
      <c r="Q41" s="105"/>
      <c r="R41" s="110">
        <f t="shared" si="2"/>
        <v>0</v>
      </c>
      <c r="S41" s="109">
        <f t="shared" si="3"/>
        <v>15000</v>
      </c>
      <c r="T41" s="110">
        <f t="shared" si="4"/>
        <v>0</v>
      </c>
      <c r="U41" s="110">
        <f t="shared" si="5"/>
        <v>15000</v>
      </c>
      <c r="V41" s="96" t="s">
        <v>174</v>
      </c>
    </row>
    <row r="42" spans="1:22" ht="26.4" x14ac:dyDescent="0.25">
      <c r="A42" s="33" t="s">
        <v>43</v>
      </c>
      <c r="B42" s="33" t="s">
        <v>60</v>
      </c>
      <c r="C42" s="45" t="s">
        <v>133</v>
      </c>
      <c r="D42" s="228" t="s">
        <v>45</v>
      </c>
      <c r="E42" s="229"/>
      <c r="F42" s="27"/>
      <c r="G42" s="25"/>
      <c r="H42" s="123">
        <f t="shared" si="0"/>
        <v>0</v>
      </c>
      <c r="I42" s="124"/>
      <c r="J42" s="9"/>
      <c r="K42" s="9"/>
      <c r="L42" s="111">
        <v>0</v>
      </c>
      <c r="M42" s="112">
        <v>3</v>
      </c>
      <c r="N42" s="113">
        <v>5000</v>
      </c>
      <c r="O42" s="121">
        <f t="shared" si="1"/>
        <v>15000</v>
      </c>
      <c r="P42" s="114">
        <v>3</v>
      </c>
      <c r="Q42" s="105">
        <v>5148.6400000000003</v>
      </c>
      <c r="R42" s="110">
        <f t="shared" si="2"/>
        <v>15445.920000000002</v>
      </c>
      <c r="S42" s="109">
        <f t="shared" si="3"/>
        <v>15000</v>
      </c>
      <c r="T42" s="110">
        <f t="shared" si="4"/>
        <v>15445.920000000002</v>
      </c>
      <c r="U42" s="110">
        <f t="shared" si="5"/>
        <v>-445.92000000000189</v>
      </c>
      <c r="V42" s="96" t="s">
        <v>187</v>
      </c>
    </row>
    <row r="43" spans="1:22" ht="52.8" x14ac:dyDescent="0.25">
      <c r="A43" s="33" t="s">
        <v>43</v>
      </c>
      <c r="B43" s="33" t="s">
        <v>61</v>
      </c>
      <c r="C43" s="45" t="s">
        <v>144</v>
      </c>
      <c r="D43" s="228" t="s">
        <v>45</v>
      </c>
      <c r="E43" s="229"/>
      <c r="F43" s="27"/>
      <c r="G43" s="25"/>
      <c r="H43" s="123">
        <f t="shared" si="0"/>
        <v>0</v>
      </c>
      <c r="I43" s="124"/>
      <c r="J43" s="9"/>
      <c r="K43" s="9"/>
      <c r="L43" s="111">
        <v>0</v>
      </c>
      <c r="M43" s="112">
        <v>3</v>
      </c>
      <c r="N43" s="113">
        <v>5000</v>
      </c>
      <c r="O43" s="121">
        <f t="shared" si="1"/>
        <v>15000</v>
      </c>
      <c r="P43" s="114"/>
      <c r="Q43" s="105"/>
      <c r="R43" s="110">
        <f t="shared" si="2"/>
        <v>0</v>
      </c>
      <c r="S43" s="109">
        <f t="shared" si="3"/>
        <v>15000</v>
      </c>
      <c r="T43" s="110">
        <f t="shared" si="4"/>
        <v>0</v>
      </c>
      <c r="U43" s="110">
        <f t="shared" si="5"/>
        <v>15000</v>
      </c>
      <c r="V43" s="96" t="s">
        <v>175</v>
      </c>
    </row>
    <row r="44" spans="1:22" ht="39.6" x14ac:dyDescent="0.25">
      <c r="A44" s="33" t="s">
        <v>43</v>
      </c>
      <c r="B44" s="33" t="s">
        <v>62</v>
      </c>
      <c r="C44" s="45" t="s">
        <v>145</v>
      </c>
      <c r="D44" s="228" t="s">
        <v>45</v>
      </c>
      <c r="E44" s="229"/>
      <c r="F44" s="27"/>
      <c r="G44" s="25"/>
      <c r="H44" s="123">
        <f t="shared" si="0"/>
        <v>0</v>
      </c>
      <c r="I44" s="124"/>
      <c r="J44" s="9"/>
      <c r="K44" s="9"/>
      <c r="L44" s="111">
        <v>0</v>
      </c>
      <c r="M44" s="112">
        <v>3</v>
      </c>
      <c r="N44" s="113">
        <v>5000</v>
      </c>
      <c r="O44" s="121">
        <f t="shared" si="1"/>
        <v>15000</v>
      </c>
      <c r="P44" s="114">
        <v>3</v>
      </c>
      <c r="Q44" s="104">
        <v>4926.4399999999996</v>
      </c>
      <c r="R44" s="110">
        <f t="shared" si="2"/>
        <v>14779.32</v>
      </c>
      <c r="S44" s="109">
        <f t="shared" si="3"/>
        <v>15000</v>
      </c>
      <c r="T44" s="110">
        <f>L44+R44</f>
        <v>14779.32</v>
      </c>
      <c r="U44" s="110">
        <f t="shared" si="5"/>
        <v>220.68000000000029</v>
      </c>
      <c r="V44" s="96" t="s">
        <v>176</v>
      </c>
    </row>
    <row r="45" spans="1:22" ht="39.6" x14ac:dyDescent="0.25">
      <c r="A45" s="33" t="s">
        <v>43</v>
      </c>
      <c r="B45" s="33" t="s">
        <v>63</v>
      </c>
      <c r="C45" s="45" t="s">
        <v>146</v>
      </c>
      <c r="D45" s="228" t="s">
        <v>45</v>
      </c>
      <c r="E45" s="229"/>
      <c r="F45" s="27">
        <v>0</v>
      </c>
      <c r="G45" s="25"/>
      <c r="H45" s="123">
        <f t="shared" ref="H45" si="6">F45*G45</f>
        <v>0</v>
      </c>
      <c r="I45" s="124"/>
      <c r="J45" s="9"/>
      <c r="K45" s="9"/>
      <c r="L45" s="111">
        <v>0</v>
      </c>
      <c r="M45" s="112">
        <v>3</v>
      </c>
      <c r="N45" s="113">
        <v>5000</v>
      </c>
      <c r="O45" s="121">
        <f t="shared" si="1"/>
        <v>15000</v>
      </c>
      <c r="P45" s="114">
        <v>3</v>
      </c>
      <c r="Q45" s="104">
        <v>4926.4399999999996</v>
      </c>
      <c r="R45" s="110">
        <f t="shared" si="2"/>
        <v>14779.32</v>
      </c>
      <c r="S45" s="109">
        <f t="shared" si="3"/>
        <v>15000</v>
      </c>
      <c r="T45" s="110">
        <f>L45+R45</f>
        <v>14779.32</v>
      </c>
      <c r="U45" s="110">
        <f t="shared" si="5"/>
        <v>220.68000000000029</v>
      </c>
      <c r="V45" s="96" t="s">
        <v>176</v>
      </c>
    </row>
    <row r="46" spans="1:22" ht="26.4" x14ac:dyDescent="0.25">
      <c r="A46" s="33" t="s">
        <v>43</v>
      </c>
      <c r="B46" s="33" t="s">
        <v>134</v>
      </c>
      <c r="C46" s="45" t="s">
        <v>147</v>
      </c>
      <c r="D46" s="228" t="s">
        <v>45</v>
      </c>
      <c r="E46" s="229"/>
      <c r="F46" s="27"/>
      <c r="G46" s="25"/>
      <c r="H46" s="123">
        <f t="shared" ref="H46:H54" si="7">F46*G46</f>
        <v>0</v>
      </c>
      <c r="I46" s="124"/>
      <c r="J46" s="9"/>
      <c r="K46" s="9"/>
      <c r="L46" s="111"/>
      <c r="M46" s="112">
        <v>3</v>
      </c>
      <c r="N46" s="113">
        <v>5000</v>
      </c>
      <c r="O46" s="121">
        <f t="shared" si="1"/>
        <v>15000</v>
      </c>
      <c r="P46" s="114">
        <v>3</v>
      </c>
      <c r="Q46" s="104">
        <v>5148.6400000000003</v>
      </c>
      <c r="R46" s="110">
        <f t="shared" si="2"/>
        <v>15445.920000000002</v>
      </c>
      <c r="S46" s="109">
        <f t="shared" si="3"/>
        <v>15000</v>
      </c>
      <c r="T46" s="110">
        <f t="shared" ref="T46:T55" si="8">L46+R46</f>
        <v>15445.920000000002</v>
      </c>
      <c r="U46" s="110">
        <f t="shared" si="5"/>
        <v>-445.92000000000189</v>
      </c>
      <c r="V46" s="96" t="s">
        <v>187</v>
      </c>
    </row>
    <row r="47" spans="1:22" ht="39.6" x14ac:dyDescent="0.25">
      <c r="A47" s="33" t="s">
        <v>43</v>
      </c>
      <c r="B47" s="33" t="s">
        <v>135</v>
      </c>
      <c r="C47" s="45" t="s">
        <v>148</v>
      </c>
      <c r="D47" s="228" t="s">
        <v>45</v>
      </c>
      <c r="E47" s="229"/>
      <c r="F47" s="27"/>
      <c r="G47" s="25"/>
      <c r="H47" s="123">
        <f t="shared" si="7"/>
        <v>0</v>
      </c>
      <c r="I47" s="124"/>
      <c r="J47" s="9"/>
      <c r="K47" s="9"/>
      <c r="L47" s="111"/>
      <c r="M47" s="112">
        <v>3</v>
      </c>
      <c r="N47" s="113">
        <v>5000</v>
      </c>
      <c r="O47" s="121">
        <f t="shared" si="1"/>
        <v>15000</v>
      </c>
      <c r="P47" s="114">
        <v>3</v>
      </c>
      <c r="Q47" s="104">
        <v>4926.4399999999996</v>
      </c>
      <c r="R47" s="110">
        <f t="shared" si="2"/>
        <v>14779.32</v>
      </c>
      <c r="S47" s="109">
        <f t="shared" si="3"/>
        <v>15000</v>
      </c>
      <c r="T47" s="110">
        <f t="shared" si="8"/>
        <v>14779.32</v>
      </c>
      <c r="U47" s="110">
        <f t="shared" si="5"/>
        <v>220.68000000000029</v>
      </c>
      <c r="V47" s="96" t="s">
        <v>177</v>
      </c>
    </row>
    <row r="48" spans="1:22" ht="39.6" x14ac:dyDescent="0.25">
      <c r="A48" s="33" t="s">
        <v>43</v>
      </c>
      <c r="B48" s="33" t="s">
        <v>136</v>
      </c>
      <c r="C48" s="45" t="s">
        <v>149</v>
      </c>
      <c r="D48" s="228" t="s">
        <v>45</v>
      </c>
      <c r="E48" s="229"/>
      <c r="F48" s="27"/>
      <c r="G48" s="25"/>
      <c r="H48" s="123">
        <f t="shared" si="7"/>
        <v>0</v>
      </c>
      <c r="I48" s="124"/>
      <c r="J48" s="9"/>
      <c r="K48" s="9"/>
      <c r="L48" s="111"/>
      <c r="M48" s="112">
        <v>3</v>
      </c>
      <c r="N48" s="113">
        <v>5000</v>
      </c>
      <c r="O48" s="121">
        <f t="shared" si="1"/>
        <v>15000</v>
      </c>
      <c r="P48" s="114">
        <v>3</v>
      </c>
      <c r="Q48" s="104">
        <v>4926.4399999999996</v>
      </c>
      <c r="R48" s="110">
        <f t="shared" si="2"/>
        <v>14779.32</v>
      </c>
      <c r="S48" s="109">
        <f t="shared" si="3"/>
        <v>15000</v>
      </c>
      <c r="T48" s="110">
        <f t="shared" si="8"/>
        <v>14779.32</v>
      </c>
      <c r="U48" s="110">
        <f t="shared" si="5"/>
        <v>220.68000000000029</v>
      </c>
      <c r="V48" s="96" t="s">
        <v>177</v>
      </c>
    </row>
    <row r="49" spans="1:22" ht="26.4" x14ac:dyDescent="0.25">
      <c r="A49" s="33" t="s">
        <v>43</v>
      </c>
      <c r="B49" s="33" t="s">
        <v>137</v>
      </c>
      <c r="C49" s="45" t="s">
        <v>150</v>
      </c>
      <c r="D49" s="228" t="s">
        <v>45</v>
      </c>
      <c r="E49" s="229"/>
      <c r="F49" s="27"/>
      <c r="G49" s="25"/>
      <c r="H49" s="123">
        <f t="shared" si="7"/>
        <v>0</v>
      </c>
      <c r="I49" s="124"/>
      <c r="J49" s="9"/>
      <c r="K49" s="9"/>
      <c r="L49" s="111"/>
      <c r="M49" s="112">
        <v>3</v>
      </c>
      <c r="N49" s="113">
        <v>5000</v>
      </c>
      <c r="O49" s="121">
        <f t="shared" si="1"/>
        <v>15000</v>
      </c>
      <c r="P49" s="114">
        <v>3</v>
      </c>
      <c r="Q49" s="104">
        <v>5148.67</v>
      </c>
      <c r="R49" s="110">
        <f t="shared" si="2"/>
        <v>15446.01</v>
      </c>
      <c r="S49" s="109">
        <f t="shared" si="3"/>
        <v>15000</v>
      </c>
      <c r="T49" s="110">
        <f t="shared" si="8"/>
        <v>15446.01</v>
      </c>
      <c r="U49" s="110">
        <f t="shared" si="5"/>
        <v>-446.01000000000022</v>
      </c>
      <c r="V49" s="96" t="s">
        <v>184</v>
      </c>
    </row>
    <row r="50" spans="1:22" ht="26.4" x14ac:dyDescent="0.25">
      <c r="A50" s="33" t="s">
        <v>43</v>
      </c>
      <c r="B50" s="33" t="s">
        <v>138</v>
      </c>
      <c r="C50" s="45" t="s">
        <v>151</v>
      </c>
      <c r="D50" s="228" t="s">
        <v>45</v>
      </c>
      <c r="E50" s="229"/>
      <c r="F50" s="27"/>
      <c r="G50" s="25"/>
      <c r="H50" s="123">
        <f t="shared" si="7"/>
        <v>0</v>
      </c>
      <c r="I50" s="124"/>
      <c r="J50" s="9"/>
      <c r="K50" s="9"/>
      <c r="L50" s="111"/>
      <c r="M50" s="112">
        <v>3</v>
      </c>
      <c r="N50" s="113">
        <v>5000</v>
      </c>
      <c r="O50" s="121">
        <f t="shared" si="1"/>
        <v>15000</v>
      </c>
      <c r="P50" s="114">
        <v>3</v>
      </c>
      <c r="Q50" s="104">
        <v>5148.6400000000003</v>
      </c>
      <c r="R50" s="110">
        <f t="shared" si="2"/>
        <v>15445.920000000002</v>
      </c>
      <c r="S50" s="109">
        <f t="shared" si="3"/>
        <v>15000</v>
      </c>
      <c r="T50" s="110">
        <f t="shared" si="8"/>
        <v>15445.920000000002</v>
      </c>
      <c r="U50" s="110">
        <f t="shared" si="5"/>
        <v>-445.92000000000189</v>
      </c>
      <c r="V50" s="96" t="s">
        <v>184</v>
      </c>
    </row>
    <row r="51" spans="1:22" ht="26.4" x14ac:dyDescent="0.25">
      <c r="A51" s="33" t="s">
        <v>43</v>
      </c>
      <c r="B51" s="33" t="s">
        <v>139</v>
      </c>
      <c r="C51" s="45" t="s">
        <v>152</v>
      </c>
      <c r="D51" s="228" t="s">
        <v>45</v>
      </c>
      <c r="E51" s="229"/>
      <c r="F51" s="27"/>
      <c r="G51" s="25"/>
      <c r="H51" s="123">
        <f t="shared" si="7"/>
        <v>0</v>
      </c>
      <c r="I51" s="124"/>
      <c r="J51" s="9"/>
      <c r="K51" s="9"/>
      <c r="L51" s="111"/>
      <c r="M51" s="115">
        <v>3</v>
      </c>
      <c r="N51" s="116">
        <v>5000</v>
      </c>
      <c r="O51" s="121">
        <f t="shared" si="1"/>
        <v>15000</v>
      </c>
      <c r="P51" s="117">
        <v>3</v>
      </c>
      <c r="Q51" s="106">
        <v>5148.6099999999997</v>
      </c>
      <c r="R51" s="110">
        <f t="shared" si="2"/>
        <v>15445.829999999998</v>
      </c>
      <c r="S51" s="109">
        <f t="shared" si="3"/>
        <v>15000</v>
      </c>
      <c r="T51" s="110">
        <f t="shared" si="8"/>
        <v>15445.829999999998</v>
      </c>
      <c r="U51" s="110">
        <f t="shared" si="5"/>
        <v>-445.82999999999811</v>
      </c>
      <c r="V51" s="96" t="s">
        <v>184</v>
      </c>
    </row>
    <row r="52" spans="1:22" ht="26.4" x14ac:dyDescent="0.25">
      <c r="A52" s="33" t="s">
        <v>43</v>
      </c>
      <c r="B52" s="33" t="s">
        <v>140</v>
      </c>
      <c r="C52" s="45" t="s">
        <v>153</v>
      </c>
      <c r="D52" s="228" t="s">
        <v>45</v>
      </c>
      <c r="E52" s="229"/>
      <c r="F52" s="27"/>
      <c r="G52" s="25"/>
      <c r="H52" s="123">
        <f t="shared" si="7"/>
        <v>0</v>
      </c>
      <c r="I52" s="124"/>
      <c r="J52" s="9"/>
      <c r="K52" s="9"/>
      <c r="L52" s="111"/>
      <c r="M52" s="118"/>
      <c r="N52" s="119"/>
      <c r="O52" s="121">
        <f t="shared" si="1"/>
        <v>0</v>
      </c>
      <c r="P52" s="120">
        <v>3</v>
      </c>
      <c r="Q52" s="107">
        <v>3934.43</v>
      </c>
      <c r="R52" s="110">
        <f t="shared" si="2"/>
        <v>11803.289999999999</v>
      </c>
      <c r="S52" s="109">
        <f t="shared" si="3"/>
        <v>0</v>
      </c>
      <c r="T52" s="110">
        <f t="shared" si="8"/>
        <v>11803.289999999999</v>
      </c>
      <c r="U52" s="110">
        <f t="shared" si="5"/>
        <v>-11803.289999999999</v>
      </c>
      <c r="V52" s="96" t="s">
        <v>178</v>
      </c>
    </row>
    <row r="53" spans="1:22" ht="26.4" x14ac:dyDescent="0.25">
      <c r="A53" s="33" t="s">
        <v>43</v>
      </c>
      <c r="B53" s="33" t="s">
        <v>141</v>
      </c>
      <c r="C53" s="45" t="s">
        <v>154</v>
      </c>
      <c r="D53" s="228" t="s">
        <v>45</v>
      </c>
      <c r="E53" s="229"/>
      <c r="F53" s="27"/>
      <c r="G53" s="25"/>
      <c r="H53" s="123">
        <f t="shared" si="7"/>
        <v>0</v>
      </c>
      <c r="I53" s="124"/>
      <c r="J53" s="9"/>
      <c r="K53" s="9"/>
      <c r="L53" s="111"/>
      <c r="M53" s="118"/>
      <c r="N53" s="119"/>
      <c r="O53" s="121">
        <f t="shared" si="1"/>
        <v>0</v>
      </c>
      <c r="P53" s="120">
        <v>3</v>
      </c>
      <c r="Q53" s="107">
        <v>3711.75</v>
      </c>
      <c r="R53" s="110">
        <f t="shared" si="2"/>
        <v>11135.25</v>
      </c>
      <c r="S53" s="109">
        <f t="shared" si="3"/>
        <v>0</v>
      </c>
      <c r="T53" s="110">
        <f t="shared" si="8"/>
        <v>11135.25</v>
      </c>
      <c r="U53" s="110">
        <f t="shared" si="5"/>
        <v>-11135.25</v>
      </c>
      <c r="V53" s="96" t="s">
        <v>179</v>
      </c>
    </row>
    <row r="54" spans="1:22" ht="39.6" x14ac:dyDescent="0.25">
      <c r="A54" s="33" t="s">
        <v>43</v>
      </c>
      <c r="B54" s="33" t="s">
        <v>142</v>
      </c>
      <c r="C54" s="45" t="s">
        <v>155</v>
      </c>
      <c r="D54" s="228" t="s">
        <v>45</v>
      </c>
      <c r="E54" s="229"/>
      <c r="F54" s="27"/>
      <c r="G54" s="25"/>
      <c r="H54" s="123">
        <f t="shared" si="7"/>
        <v>0</v>
      </c>
      <c r="I54" s="124"/>
      <c r="J54" s="9"/>
      <c r="K54" s="9"/>
      <c r="L54" s="111"/>
      <c r="M54" s="118"/>
      <c r="N54" s="119"/>
      <c r="O54" s="121">
        <f t="shared" si="1"/>
        <v>0</v>
      </c>
      <c r="P54" s="120">
        <v>3</v>
      </c>
      <c r="Q54" s="107">
        <v>3704.21</v>
      </c>
      <c r="R54" s="110">
        <f t="shared" si="2"/>
        <v>11112.630000000001</v>
      </c>
      <c r="S54" s="109">
        <f t="shared" si="3"/>
        <v>0</v>
      </c>
      <c r="T54" s="110">
        <f t="shared" si="8"/>
        <v>11112.630000000001</v>
      </c>
      <c r="U54" s="110">
        <f t="shared" si="5"/>
        <v>-11112.630000000001</v>
      </c>
      <c r="V54" s="96" t="s">
        <v>181</v>
      </c>
    </row>
    <row r="55" spans="1:22" ht="40.200000000000003" thickBot="1" x14ac:dyDescent="0.3">
      <c r="A55" s="33" t="s">
        <v>43</v>
      </c>
      <c r="B55" s="33" t="s">
        <v>143</v>
      </c>
      <c r="C55" s="224" t="s">
        <v>156</v>
      </c>
      <c r="D55" s="230" t="s">
        <v>45</v>
      </c>
      <c r="E55" s="231"/>
      <c r="F55" s="27">
        <v>0</v>
      </c>
      <c r="G55" s="25">
        <v>0</v>
      </c>
      <c r="H55" s="123">
        <f t="shared" si="0"/>
        <v>0</v>
      </c>
      <c r="I55" s="124"/>
      <c r="J55" s="9"/>
      <c r="K55" s="9"/>
      <c r="L55" s="111">
        <v>0</v>
      </c>
      <c r="M55" s="118"/>
      <c r="N55" s="119"/>
      <c r="O55" s="121">
        <f t="shared" si="1"/>
        <v>0</v>
      </c>
      <c r="P55" s="120">
        <v>3</v>
      </c>
      <c r="Q55" s="107">
        <v>3704.21</v>
      </c>
      <c r="R55" s="110">
        <f t="shared" si="2"/>
        <v>11112.630000000001</v>
      </c>
      <c r="S55" s="109">
        <f t="shared" si="3"/>
        <v>0</v>
      </c>
      <c r="T55" s="110">
        <f t="shared" si="8"/>
        <v>11112.630000000001</v>
      </c>
      <c r="U55" s="110">
        <f t="shared" si="5"/>
        <v>-11112.630000000001</v>
      </c>
      <c r="V55" s="96" t="s">
        <v>180</v>
      </c>
    </row>
    <row r="56" spans="1:22" ht="26.4" x14ac:dyDescent="0.25">
      <c r="A56" s="34" t="s">
        <v>41</v>
      </c>
      <c r="B56" s="36">
        <v>1.2</v>
      </c>
      <c r="C56" s="156" t="s">
        <v>64</v>
      </c>
      <c r="D56" s="165"/>
      <c r="E56" s="165"/>
      <c r="F56" s="157"/>
      <c r="G56" s="158"/>
      <c r="H56" s="144"/>
      <c r="I56" s="146"/>
      <c r="J56" s="144"/>
      <c r="K56" s="146"/>
      <c r="L56" s="37"/>
      <c r="M56" s="144"/>
      <c r="N56" s="146"/>
      <c r="O56" s="34" t="s">
        <v>37</v>
      </c>
      <c r="P56" s="144"/>
      <c r="Q56" s="146"/>
      <c r="R56" s="34" t="s">
        <v>37</v>
      </c>
      <c r="S56" s="34" t="s">
        <v>37</v>
      </c>
      <c r="T56" s="34" t="s">
        <v>37</v>
      </c>
      <c r="U56" s="34" t="s">
        <v>37</v>
      </c>
      <c r="V56" s="30"/>
    </row>
    <row r="57" spans="1:22" x14ac:dyDescent="0.25">
      <c r="A57" s="33" t="s">
        <v>43</v>
      </c>
      <c r="B57" s="33" t="s">
        <v>65</v>
      </c>
      <c r="C57" s="28" t="s">
        <v>66</v>
      </c>
      <c r="D57" s="147"/>
      <c r="E57" s="148"/>
      <c r="F57" s="149" t="s">
        <v>67</v>
      </c>
      <c r="G57" s="150"/>
      <c r="H57" s="150"/>
      <c r="I57" s="151"/>
      <c r="J57" s="149" t="s">
        <v>67</v>
      </c>
      <c r="K57" s="150"/>
      <c r="L57" s="151"/>
      <c r="M57" s="35"/>
      <c r="N57" s="35"/>
      <c r="O57" s="32" t="s">
        <v>37</v>
      </c>
      <c r="P57" s="35"/>
      <c r="Q57" s="35"/>
      <c r="R57" s="32" t="s">
        <v>37</v>
      </c>
      <c r="S57" s="32" t="s">
        <v>37</v>
      </c>
      <c r="T57" s="32" t="s">
        <v>37</v>
      </c>
      <c r="U57" s="32" t="s">
        <v>37</v>
      </c>
      <c r="V57" s="26"/>
    </row>
    <row r="58" spans="1:22" x14ac:dyDescent="0.25">
      <c r="A58" s="33" t="s">
        <v>43</v>
      </c>
      <c r="B58" s="33" t="s">
        <v>68</v>
      </c>
      <c r="C58" s="28" t="s">
        <v>66</v>
      </c>
      <c r="D58" s="147"/>
      <c r="E58" s="148"/>
      <c r="F58" s="167"/>
      <c r="G58" s="173"/>
      <c r="H58" s="173"/>
      <c r="I58" s="168"/>
      <c r="J58" s="167"/>
      <c r="K58" s="173"/>
      <c r="L58" s="168"/>
      <c r="M58" s="35"/>
      <c r="N58" s="35"/>
      <c r="O58" s="32" t="s">
        <v>37</v>
      </c>
      <c r="P58" s="35"/>
      <c r="Q58" s="35"/>
      <c r="R58" s="32" t="s">
        <v>37</v>
      </c>
      <c r="S58" s="32" t="s">
        <v>37</v>
      </c>
      <c r="T58" s="32" t="s">
        <v>37</v>
      </c>
      <c r="U58" s="32" t="s">
        <v>37</v>
      </c>
      <c r="V58" s="26"/>
    </row>
    <row r="59" spans="1:22" x14ac:dyDescent="0.25">
      <c r="A59" s="33" t="s">
        <v>43</v>
      </c>
      <c r="B59" s="33" t="s">
        <v>69</v>
      </c>
      <c r="C59" s="28" t="s">
        <v>66</v>
      </c>
      <c r="D59" s="147"/>
      <c r="E59" s="148"/>
      <c r="F59" s="152"/>
      <c r="G59" s="153"/>
      <c r="H59" s="153"/>
      <c r="I59" s="154"/>
      <c r="J59" s="152"/>
      <c r="K59" s="153"/>
      <c r="L59" s="154"/>
      <c r="M59" s="35"/>
      <c r="N59" s="35"/>
      <c r="O59" s="32" t="s">
        <v>37</v>
      </c>
      <c r="P59" s="35"/>
      <c r="Q59" s="35"/>
      <c r="R59" s="32" t="s">
        <v>37</v>
      </c>
      <c r="S59" s="32" t="s">
        <v>37</v>
      </c>
      <c r="T59" s="32" t="s">
        <v>37</v>
      </c>
      <c r="U59" s="32" t="s">
        <v>37</v>
      </c>
      <c r="V59" s="26"/>
    </row>
    <row r="60" spans="1:22" ht="26.4" x14ac:dyDescent="0.25">
      <c r="A60" s="34" t="s">
        <v>41</v>
      </c>
      <c r="B60" s="36">
        <v>1.3</v>
      </c>
      <c r="C60" s="156" t="s">
        <v>70</v>
      </c>
      <c r="D60" s="157"/>
      <c r="E60" s="157"/>
      <c r="F60" s="157"/>
      <c r="G60" s="158"/>
      <c r="H60" s="144"/>
      <c r="I60" s="146"/>
      <c r="J60" s="144"/>
      <c r="K60" s="146"/>
      <c r="L60" s="37"/>
      <c r="M60" s="144"/>
      <c r="N60" s="146"/>
      <c r="O60" s="34" t="s">
        <v>37</v>
      </c>
      <c r="P60" s="144"/>
      <c r="Q60" s="146"/>
      <c r="R60" s="34" t="s">
        <v>37</v>
      </c>
      <c r="S60" s="34" t="s">
        <v>37</v>
      </c>
      <c r="T60" s="34" t="s">
        <v>37</v>
      </c>
      <c r="U60" s="34" t="s">
        <v>37</v>
      </c>
      <c r="V60" s="30"/>
    </row>
    <row r="61" spans="1:22" x14ac:dyDescent="0.25">
      <c r="A61" s="33" t="s">
        <v>43</v>
      </c>
      <c r="B61" s="33" t="s">
        <v>71</v>
      </c>
      <c r="C61" s="28" t="s">
        <v>66</v>
      </c>
      <c r="D61" s="147"/>
      <c r="E61" s="148"/>
      <c r="F61" s="149" t="s">
        <v>67</v>
      </c>
      <c r="G61" s="150"/>
      <c r="H61" s="150"/>
      <c r="I61" s="151"/>
      <c r="J61" s="149" t="s">
        <v>67</v>
      </c>
      <c r="K61" s="150"/>
      <c r="L61" s="151"/>
      <c r="M61" s="35"/>
      <c r="N61" s="35"/>
      <c r="O61" s="32" t="s">
        <v>37</v>
      </c>
      <c r="P61" s="35"/>
      <c r="Q61" s="35"/>
      <c r="R61" s="32" t="s">
        <v>37</v>
      </c>
      <c r="S61" s="32" t="s">
        <v>37</v>
      </c>
      <c r="T61" s="32" t="s">
        <v>37</v>
      </c>
      <c r="U61" s="32" t="s">
        <v>37</v>
      </c>
      <c r="V61" s="26"/>
    </row>
    <row r="62" spans="1:22" x14ac:dyDescent="0.25">
      <c r="A62" s="33" t="s">
        <v>43</v>
      </c>
      <c r="B62" s="33" t="s">
        <v>72</v>
      </c>
      <c r="C62" s="28" t="s">
        <v>66</v>
      </c>
      <c r="D62" s="147"/>
      <c r="E62" s="148"/>
      <c r="F62" s="167"/>
      <c r="G62" s="173"/>
      <c r="H62" s="173"/>
      <c r="I62" s="168"/>
      <c r="J62" s="167"/>
      <c r="K62" s="173"/>
      <c r="L62" s="168"/>
      <c r="M62" s="35"/>
      <c r="N62" s="35"/>
      <c r="O62" s="32" t="s">
        <v>37</v>
      </c>
      <c r="P62" s="35"/>
      <c r="Q62" s="35"/>
      <c r="R62" s="32" t="s">
        <v>37</v>
      </c>
      <c r="S62" s="32" t="s">
        <v>37</v>
      </c>
      <c r="T62" s="32" t="s">
        <v>37</v>
      </c>
      <c r="U62" s="32" t="s">
        <v>37</v>
      </c>
      <c r="V62" s="26"/>
    </row>
    <row r="63" spans="1:22" ht="13.8" thickBot="1" x14ac:dyDescent="0.3">
      <c r="A63" s="46" t="s">
        <v>43</v>
      </c>
      <c r="B63" s="46" t="s">
        <v>73</v>
      </c>
      <c r="C63" s="47" t="s">
        <v>66</v>
      </c>
      <c r="D63" s="171"/>
      <c r="E63" s="172"/>
      <c r="F63" s="167"/>
      <c r="G63" s="173"/>
      <c r="H63" s="173"/>
      <c r="I63" s="168"/>
      <c r="J63" s="167"/>
      <c r="K63" s="173"/>
      <c r="L63" s="168"/>
      <c r="M63" s="48"/>
      <c r="N63" s="48"/>
      <c r="O63" s="49" t="s">
        <v>37</v>
      </c>
      <c r="P63" s="48"/>
      <c r="Q63" s="48"/>
      <c r="R63" s="49" t="s">
        <v>37</v>
      </c>
      <c r="S63" s="49" t="s">
        <v>37</v>
      </c>
      <c r="T63" s="49" t="s">
        <v>37</v>
      </c>
      <c r="U63" s="49" t="s">
        <v>37</v>
      </c>
      <c r="V63" s="50"/>
    </row>
    <row r="64" spans="1:22" ht="16.2" thickBot="1" x14ac:dyDescent="0.35">
      <c r="A64" s="159" t="s">
        <v>74</v>
      </c>
      <c r="B64" s="160"/>
      <c r="C64" s="161"/>
      <c r="D64" s="174"/>
      <c r="E64" s="175"/>
      <c r="F64" s="53"/>
      <c r="G64" s="53"/>
      <c r="H64" s="176">
        <f>H27+H28+H29+H30+H31+H32+H33+H34+H35+H36+H37+H38+H39+H40+H41+H42+H43+H44+H55</f>
        <v>0</v>
      </c>
      <c r="I64" s="177"/>
      <c r="J64" s="57"/>
      <c r="K64" s="57"/>
      <c r="L64" s="55" t="s">
        <v>37</v>
      </c>
      <c r="M64" s="57"/>
      <c r="N64" s="57"/>
      <c r="O64" s="55">
        <f>SUM(O27:O55)</f>
        <v>376920</v>
      </c>
      <c r="P64" s="57"/>
      <c r="Q64" s="57"/>
      <c r="R64" s="55">
        <f>SUM(R27:R55)</f>
        <v>363415.68000000005</v>
      </c>
      <c r="S64" s="55">
        <f>SUM(S27:S55)</f>
        <v>376920</v>
      </c>
      <c r="T64" s="55">
        <f>SUM(T27:T55)</f>
        <v>363415.68000000005</v>
      </c>
      <c r="U64" s="55">
        <f>S64-T64</f>
        <v>13504.319999999949</v>
      </c>
      <c r="V64" s="97"/>
    </row>
    <row r="65" spans="1:22" x14ac:dyDescent="0.25">
      <c r="A65" s="51" t="s">
        <v>33</v>
      </c>
      <c r="B65" s="52">
        <v>2</v>
      </c>
      <c r="C65" s="164" t="s">
        <v>75</v>
      </c>
      <c r="D65" s="165"/>
      <c r="E65" s="165"/>
      <c r="F65" s="165"/>
      <c r="G65" s="165"/>
      <c r="H65" s="165"/>
      <c r="I65" s="165"/>
      <c r="J65" s="165"/>
      <c r="K65" s="165"/>
      <c r="L65" s="165"/>
      <c r="M65" s="165"/>
      <c r="N65" s="165"/>
      <c r="O65" s="165"/>
      <c r="P65" s="165"/>
      <c r="Q65" s="165"/>
      <c r="R65" s="165"/>
      <c r="S65" s="165"/>
      <c r="T65" s="165"/>
      <c r="U65" s="165"/>
      <c r="V65" s="166"/>
    </row>
    <row r="66" spans="1:22" ht="52.8" x14ac:dyDescent="0.25">
      <c r="A66" s="33" t="s">
        <v>43</v>
      </c>
      <c r="B66" s="41">
        <v>2.1</v>
      </c>
      <c r="C66" s="28" t="s">
        <v>76</v>
      </c>
      <c r="D66" s="147"/>
      <c r="E66" s="148"/>
      <c r="F66" s="35"/>
      <c r="G66" s="109" t="s">
        <v>77</v>
      </c>
      <c r="H66" s="169"/>
      <c r="I66" s="170"/>
      <c r="J66" s="108"/>
      <c r="K66" s="109" t="s">
        <v>77</v>
      </c>
      <c r="L66" s="109">
        <v>0</v>
      </c>
      <c r="M66" s="108">
        <v>3</v>
      </c>
      <c r="N66" s="109" t="s">
        <v>77</v>
      </c>
      <c r="O66" s="122">
        <v>82922.399999999994</v>
      </c>
      <c r="P66" s="108">
        <v>3</v>
      </c>
      <c r="Q66" s="109" t="s">
        <v>77</v>
      </c>
      <c r="R66" s="110">
        <v>74941.179999999993</v>
      </c>
      <c r="S66" s="110">
        <f>H66+O66</f>
        <v>82922.399999999994</v>
      </c>
      <c r="T66" s="110">
        <f>L66+R66</f>
        <v>74941.179999999993</v>
      </c>
      <c r="U66" s="110">
        <f>S66-T66</f>
        <v>7981.2200000000012</v>
      </c>
      <c r="V66" s="26" t="s">
        <v>165</v>
      </c>
    </row>
    <row r="67" spans="1:22" ht="13.8" thickBot="1" x14ac:dyDescent="0.3">
      <c r="A67" s="46" t="s">
        <v>43</v>
      </c>
      <c r="B67" s="56">
        <v>2.2000000000000002</v>
      </c>
      <c r="C67" s="47" t="s">
        <v>64</v>
      </c>
      <c r="D67" s="171"/>
      <c r="E67" s="172"/>
      <c r="F67" s="48"/>
      <c r="G67" s="49" t="s">
        <v>77</v>
      </c>
      <c r="H67" s="149" t="s">
        <v>37</v>
      </c>
      <c r="I67" s="151"/>
      <c r="J67" s="48"/>
      <c r="K67" s="49" t="s">
        <v>77</v>
      </c>
      <c r="L67" s="49" t="s">
        <v>37</v>
      </c>
      <c r="M67" s="48"/>
      <c r="N67" s="49" t="s">
        <v>77</v>
      </c>
      <c r="O67" s="49" t="s">
        <v>37</v>
      </c>
      <c r="P67" s="48"/>
      <c r="Q67" s="49" t="s">
        <v>77</v>
      </c>
      <c r="R67" s="49" t="s">
        <v>37</v>
      </c>
      <c r="S67" s="49" t="s">
        <v>37</v>
      </c>
      <c r="T67" s="49" t="s">
        <v>37</v>
      </c>
      <c r="U67" s="49" t="s">
        <v>37</v>
      </c>
      <c r="V67" s="50"/>
    </row>
    <row r="68" spans="1:22" ht="16.2" thickBot="1" x14ac:dyDescent="0.35">
      <c r="A68" s="159" t="s">
        <v>78</v>
      </c>
      <c r="B68" s="160"/>
      <c r="C68" s="160"/>
      <c r="D68" s="160"/>
      <c r="E68" s="161"/>
      <c r="F68" s="53"/>
      <c r="G68" s="53"/>
      <c r="H68" s="162">
        <f>SUM(H66:I67)</f>
        <v>0</v>
      </c>
      <c r="I68" s="163"/>
      <c r="J68" s="53"/>
      <c r="K68" s="53"/>
      <c r="L68" s="54" t="s">
        <v>37</v>
      </c>
      <c r="M68" s="53"/>
      <c r="N68" s="53"/>
      <c r="O68" s="54">
        <f>SUM(O66:O67)</f>
        <v>82922.399999999994</v>
      </c>
      <c r="P68" s="53"/>
      <c r="Q68" s="53"/>
      <c r="R68" s="54">
        <f>SUM(R66:R67)</f>
        <v>74941.179999999993</v>
      </c>
      <c r="S68" s="54">
        <f>SUM(S66:S67)</f>
        <v>82922.399999999994</v>
      </c>
      <c r="T68" s="54">
        <f>SUM(T66:T67)</f>
        <v>74941.179999999993</v>
      </c>
      <c r="U68" s="55">
        <f>S68-T68</f>
        <v>7981.2200000000012</v>
      </c>
      <c r="V68" s="97"/>
    </row>
    <row r="69" spans="1:22" x14ac:dyDescent="0.25">
      <c r="A69" s="51" t="s">
        <v>33</v>
      </c>
      <c r="B69" s="52">
        <v>3</v>
      </c>
      <c r="C69" s="164" t="s">
        <v>79</v>
      </c>
      <c r="D69" s="165"/>
      <c r="E69" s="165"/>
      <c r="F69" s="165"/>
      <c r="G69" s="165"/>
      <c r="H69" s="165"/>
      <c r="I69" s="165"/>
      <c r="J69" s="165"/>
      <c r="K69" s="165"/>
      <c r="L69" s="165"/>
      <c r="M69" s="165"/>
      <c r="N69" s="165"/>
      <c r="O69" s="165"/>
      <c r="P69" s="165"/>
      <c r="Q69" s="165"/>
      <c r="R69" s="165"/>
      <c r="S69" s="165"/>
      <c r="T69" s="165"/>
      <c r="U69" s="165"/>
      <c r="V69" s="166"/>
    </row>
    <row r="70" spans="1:22" ht="66" x14ac:dyDescent="0.25">
      <c r="A70" s="33" t="s">
        <v>43</v>
      </c>
      <c r="B70" s="41">
        <v>3.1</v>
      </c>
      <c r="C70" s="28" t="s">
        <v>157</v>
      </c>
      <c r="D70" s="125" t="s">
        <v>45</v>
      </c>
      <c r="E70" s="126"/>
      <c r="F70" s="35">
        <v>1</v>
      </c>
      <c r="G70" s="108">
        <v>18264.189999999999</v>
      </c>
      <c r="H70" s="169">
        <f>F70*G70</f>
        <v>18264.189999999999</v>
      </c>
      <c r="I70" s="170"/>
      <c r="J70" s="108">
        <v>1</v>
      </c>
      <c r="K70" s="108">
        <v>13317.83</v>
      </c>
      <c r="L70" s="109">
        <f>J70*K70</f>
        <v>13317.83</v>
      </c>
      <c r="M70" s="108">
        <v>5</v>
      </c>
      <c r="N70" s="108">
        <v>20190</v>
      </c>
      <c r="O70" s="109">
        <f>M70*N70</f>
        <v>100950</v>
      </c>
      <c r="P70" s="108">
        <v>5</v>
      </c>
      <c r="Q70" s="108">
        <v>25476.38</v>
      </c>
      <c r="R70" s="110">
        <f>P70*Q70</f>
        <v>127381.90000000001</v>
      </c>
      <c r="S70" s="110">
        <f>H70+O70</f>
        <v>119214.19</v>
      </c>
      <c r="T70" s="110">
        <f>L70+R70</f>
        <v>140699.73000000001</v>
      </c>
      <c r="U70" s="110">
        <f>S70-T70</f>
        <v>-21485.540000000008</v>
      </c>
      <c r="V70" s="26" t="s">
        <v>185</v>
      </c>
    </row>
    <row r="71" spans="1:22" ht="39.6" x14ac:dyDescent="0.25">
      <c r="A71" s="33" t="s">
        <v>43</v>
      </c>
      <c r="B71" s="41">
        <v>3.2</v>
      </c>
      <c r="C71" s="28" t="s">
        <v>158</v>
      </c>
      <c r="D71" s="125" t="s">
        <v>45</v>
      </c>
      <c r="E71" s="126"/>
      <c r="F71" s="35">
        <v>1</v>
      </c>
      <c r="G71" s="108">
        <v>300</v>
      </c>
      <c r="H71" s="169">
        <f>F71*G71</f>
        <v>300</v>
      </c>
      <c r="I71" s="170"/>
      <c r="J71" s="108">
        <v>1</v>
      </c>
      <c r="K71" s="108">
        <v>300</v>
      </c>
      <c r="L71" s="109">
        <f>J71*K71</f>
        <v>300</v>
      </c>
      <c r="M71" s="108">
        <v>5</v>
      </c>
      <c r="N71" s="108">
        <v>300</v>
      </c>
      <c r="O71" s="109">
        <f>M71*N71</f>
        <v>1500</v>
      </c>
      <c r="P71" s="108">
        <v>5</v>
      </c>
      <c r="Q71" s="108">
        <v>300</v>
      </c>
      <c r="R71" s="110">
        <f>P71*Q71</f>
        <v>1500</v>
      </c>
      <c r="S71" s="110">
        <f>H71+O71</f>
        <v>1800</v>
      </c>
      <c r="T71" s="110">
        <f>L71+R71</f>
        <v>1800</v>
      </c>
      <c r="U71" s="110">
        <f>S71-T71</f>
        <v>0</v>
      </c>
      <c r="V71" s="26" t="s">
        <v>159</v>
      </c>
    </row>
    <row r="72" spans="1:22" ht="26.4" x14ac:dyDescent="0.25">
      <c r="A72" s="33" t="s">
        <v>43</v>
      </c>
      <c r="B72" s="41">
        <v>3.3</v>
      </c>
      <c r="C72" s="26" t="s">
        <v>80</v>
      </c>
      <c r="D72" s="125" t="s">
        <v>45</v>
      </c>
      <c r="E72" s="126"/>
      <c r="F72" s="35"/>
      <c r="G72" s="108"/>
      <c r="H72" s="169" t="s">
        <v>37</v>
      </c>
      <c r="I72" s="170"/>
      <c r="J72" s="108"/>
      <c r="K72" s="108"/>
      <c r="L72" s="109" t="s">
        <v>37</v>
      </c>
      <c r="M72" s="108"/>
      <c r="N72" s="108"/>
      <c r="O72" s="109" t="s">
        <v>37</v>
      </c>
      <c r="P72" s="108"/>
      <c r="Q72" s="108"/>
      <c r="R72" s="110" t="s">
        <v>37</v>
      </c>
      <c r="S72" s="110" t="s">
        <v>37</v>
      </c>
      <c r="T72" s="110" t="s">
        <v>37</v>
      </c>
      <c r="U72" s="110" t="s">
        <v>37</v>
      </c>
      <c r="V72" s="26"/>
    </row>
    <row r="73" spans="1:22" ht="12" customHeight="1" x14ac:dyDescent="0.25">
      <c r="A73" s="127" t="s">
        <v>81</v>
      </c>
      <c r="B73" s="128"/>
      <c r="C73" s="129"/>
      <c r="D73" s="130"/>
      <c r="E73" s="131"/>
      <c r="F73" s="38"/>
      <c r="G73" s="38"/>
      <c r="H73" s="132">
        <f>SUM(H70:I72)</f>
        <v>18564.189999999999</v>
      </c>
      <c r="I73" s="133"/>
      <c r="J73" s="38"/>
      <c r="K73" s="38"/>
      <c r="L73" s="39">
        <f>SUM(L70:L72)</f>
        <v>13617.83</v>
      </c>
      <c r="M73" s="38"/>
      <c r="N73" s="38"/>
      <c r="O73" s="39">
        <f>SUM(O70:O72)</f>
        <v>102450</v>
      </c>
      <c r="P73" s="38"/>
      <c r="Q73" s="38"/>
      <c r="R73" s="39">
        <f>SUM(R70:R72)</f>
        <v>128881.90000000001</v>
      </c>
      <c r="S73" s="39">
        <f>SUM(S70:S72)</f>
        <v>121014.19</v>
      </c>
      <c r="T73" s="39">
        <f>SUM(T70:T72)</f>
        <v>142499.73000000001</v>
      </c>
      <c r="U73" s="39">
        <f>S73-T73</f>
        <v>-21485.540000000008</v>
      </c>
      <c r="V73" s="31"/>
    </row>
    <row r="74" spans="1:22" ht="12" customHeight="1" x14ac:dyDescent="0.25">
      <c r="A74" s="34" t="s">
        <v>33</v>
      </c>
      <c r="B74" s="40">
        <v>4</v>
      </c>
      <c r="C74" s="156" t="s">
        <v>82</v>
      </c>
      <c r="D74" s="157"/>
      <c r="E74" s="157"/>
      <c r="F74" s="157"/>
      <c r="G74" s="157"/>
      <c r="H74" s="157"/>
      <c r="I74" s="157"/>
      <c r="J74" s="157"/>
      <c r="K74" s="157"/>
      <c r="L74" s="157"/>
      <c r="M74" s="157"/>
      <c r="N74" s="157"/>
      <c r="O74" s="157"/>
      <c r="P74" s="157"/>
      <c r="Q74" s="157"/>
      <c r="R74" s="157"/>
      <c r="S74" s="157"/>
      <c r="T74" s="157"/>
      <c r="U74" s="157"/>
      <c r="V74" s="158"/>
    </row>
    <row r="75" spans="1:22" ht="12" customHeight="1" x14ac:dyDescent="0.25">
      <c r="A75" s="33" t="s">
        <v>43</v>
      </c>
      <c r="B75" s="41">
        <v>4.0999999999999996</v>
      </c>
      <c r="C75" s="28" t="s">
        <v>83</v>
      </c>
      <c r="D75" s="125" t="s">
        <v>45</v>
      </c>
      <c r="E75" s="126"/>
      <c r="F75" s="35"/>
      <c r="G75" s="35"/>
      <c r="H75" s="125" t="s">
        <v>37</v>
      </c>
      <c r="I75" s="126"/>
      <c r="J75" s="35"/>
      <c r="K75" s="35"/>
      <c r="L75" s="32" t="s">
        <v>37</v>
      </c>
      <c r="M75" s="35"/>
      <c r="N75" s="35"/>
      <c r="O75" s="32" t="s">
        <v>37</v>
      </c>
      <c r="P75" s="35"/>
      <c r="Q75" s="35"/>
      <c r="R75" s="32" t="s">
        <v>37</v>
      </c>
      <c r="S75" s="32" t="s">
        <v>37</v>
      </c>
      <c r="T75" s="32" t="s">
        <v>37</v>
      </c>
      <c r="U75" s="32" t="s">
        <v>37</v>
      </c>
      <c r="V75" s="26"/>
    </row>
    <row r="76" spans="1:22" ht="12" customHeight="1" x14ac:dyDescent="0.25">
      <c r="A76" s="33" t="s">
        <v>43</v>
      </c>
      <c r="B76" s="41">
        <v>4.2</v>
      </c>
      <c r="C76" s="28" t="s">
        <v>84</v>
      </c>
      <c r="D76" s="125" t="s">
        <v>45</v>
      </c>
      <c r="E76" s="126"/>
      <c r="F76" s="35"/>
      <c r="G76" s="35"/>
      <c r="H76" s="125" t="s">
        <v>37</v>
      </c>
      <c r="I76" s="126"/>
      <c r="J76" s="35"/>
      <c r="K76" s="35"/>
      <c r="L76" s="32" t="s">
        <v>37</v>
      </c>
      <c r="M76" s="35"/>
      <c r="N76" s="35"/>
      <c r="O76" s="32" t="s">
        <v>37</v>
      </c>
      <c r="P76" s="35"/>
      <c r="Q76" s="35"/>
      <c r="R76" s="32" t="s">
        <v>37</v>
      </c>
      <c r="S76" s="32" t="s">
        <v>37</v>
      </c>
      <c r="T76" s="32" t="s">
        <v>37</v>
      </c>
      <c r="U76" s="32" t="s">
        <v>37</v>
      </c>
      <c r="V76" s="26"/>
    </row>
    <row r="77" spans="1:22" ht="12" customHeight="1" x14ac:dyDescent="0.25">
      <c r="A77" s="33" t="s">
        <v>43</v>
      </c>
      <c r="B77" s="41">
        <v>4.3</v>
      </c>
      <c r="C77" s="28" t="s">
        <v>85</v>
      </c>
      <c r="D77" s="125" t="s">
        <v>45</v>
      </c>
      <c r="E77" s="126"/>
      <c r="F77" s="35"/>
      <c r="G77" s="35"/>
      <c r="H77" s="125" t="s">
        <v>37</v>
      </c>
      <c r="I77" s="126"/>
      <c r="J77" s="35"/>
      <c r="K77" s="35"/>
      <c r="L77" s="32" t="s">
        <v>37</v>
      </c>
      <c r="M77" s="35"/>
      <c r="N77" s="35"/>
      <c r="O77" s="32" t="s">
        <v>37</v>
      </c>
      <c r="P77" s="35"/>
      <c r="Q77" s="35"/>
      <c r="R77" s="32" t="s">
        <v>37</v>
      </c>
      <c r="S77" s="32" t="s">
        <v>37</v>
      </c>
      <c r="T77" s="32" t="s">
        <v>37</v>
      </c>
      <c r="U77" s="32" t="s">
        <v>37</v>
      </c>
      <c r="V77" s="26"/>
    </row>
    <row r="78" spans="1:22" ht="18" customHeight="1" x14ac:dyDescent="0.25">
      <c r="A78" s="33" t="s">
        <v>43</v>
      </c>
      <c r="B78" s="41">
        <v>4.4000000000000004</v>
      </c>
      <c r="C78" s="28" t="s">
        <v>86</v>
      </c>
      <c r="D78" s="125" t="s">
        <v>45</v>
      </c>
      <c r="E78" s="126"/>
      <c r="F78" s="35"/>
      <c r="G78" s="35"/>
      <c r="H78" s="125" t="s">
        <v>37</v>
      </c>
      <c r="I78" s="126"/>
      <c r="J78" s="35"/>
      <c r="K78" s="35"/>
      <c r="L78" s="32" t="s">
        <v>37</v>
      </c>
      <c r="M78" s="35"/>
      <c r="N78" s="35"/>
      <c r="O78" s="32" t="s">
        <v>37</v>
      </c>
      <c r="P78" s="35"/>
      <c r="Q78" s="35"/>
      <c r="R78" s="32" t="s">
        <v>37</v>
      </c>
      <c r="S78" s="32" t="s">
        <v>37</v>
      </c>
      <c r="T78" s="32" t="s">
        <v>37</v>
      </c>
      <c r="U78" s="32" t="s">
        <v>37</v>
      </c>
      <c r="V78" s="26"/>
    </row>
    <row r="79" spans="1:22" ht="12" customHeight="1" x14ac:dyDescent="0.25">
      <c r="A79" s="127" t="s">
        <v>87</v>
      </c>
      <c r="B79" s="128"/>
      <c r="C79" s="128"/>
      <c r="D79" s="128"/>
      <c r="E79" s="128"/>
      <c r="F79" s="128"/>
      <c r="G79" s="129"/>
      <c r="H79" s="132" t="s">
        <v>37</v>
      </c>
      <c r="I79" s="133"/>
      <c r="J79" s="38"/>
      <c r="K79" s="38"/>
      <c r="L79" s="39" t="s">
        <v>37</v>
      </c>
      <c r="M79" s="38"/>
      <c r="N79" s="38"/>
      <c r="O79" s="39" t="s">
        <v>37</v>
      </c>
      <c r="P79" s="38"/>
      <c r="Q79" s="38"/>
      <c r="R79" s="39" t="s">
        <v>37</v>
      </c>
      <c r="S79" s="39" t="s">
        <v>37</v>
      </c>
      <c r="T79" s="39" t="s">
        <v>37</v>
      </c>
      <c r="U79" s="39" t="s">
        <v>37</v>
      </c>
      <c r="V79" s="31"/>
    </row>
    <row r="80" spans="1:22" ht="12" customHeight="1" thickBot="1" x14ac:dyDescent="0.3">
      <c r="A80" s="34" t="s">
        <v>33</v>
      </c>
      <c r="B80" s="40">
        <v>5</v>
      </c>
      <c r="C80" s="156" t="s">
        <v>88</v>
      </c>
      <c r="D80" s="157"/>
      <c r="E80" s="157"/>
      <c r="F80" s="157"/>
      <c r="G80" s="157"/>
      <c r="H80" s="157"/>
      <c r="I80" s="157"/>
      <c r="J80" s="157"/>
      <c r="K80" s="157"/>
      <c r="L80" s="157"/>
      <c r="M80" s="157"/>
      <c r="N80" s="157"/>
      <c r="O80" s="157"/>
      <c r="P80" s="157"/>
      <c r="Q80" s="157"/>
      <c r="R80" s="157"/>
      <c r="S80" s="157"/>
      <c r="T80" s="157"/>
      <c r="U80" s="157"/>
      <c r="V80" s="158"/>
    </row>
    <row r="81" spans="1:22" ht="409.6" customHeight="1" x14ac:dyDescent="0.25">
      <c r="A81" s="33" t="s">
        <v>43</v>
      </c>
      <c r="B81" s="41">
        <v>5.0999999999999996</v>
      </c>
      <c r="C81" s="85" t="s">
        <v>162</v>
      </c>
      <c r="D81" s="125" t="s">
        <v>45</v>
      </c>
      <c r="E81" s="126"/>
      <c r="F81" s="35">
        <v>1</v>
      </c>
      <c r="G81" s="35">
        <v>13689.65</v>
      </c>
      <c r="H81" s="125">
        <f>G81</f>
        <v>13689.65</v>
      </c>
      <c r="I81" s="126"/>
      <c r="J81" s="35">
        <v>1</v>
      </c>
      <c r="K81" s="35">
        <v>13689.65</v>
      </c>
      <c r="L81" s="32">
        <f>J81*K81</f>
        <v>13689.65</v>
      </c>
      <c r="M81" s="35"/>
      <c r="N81" s="35"/>
      <c r="O81" s="32">
        <f>M81*N81</f>
        <v>0</v>
      </c>
      <c r="P81" s="35"/>
      <c r="Q81" s="35"/>
      <c r="R81" s="32">
        <f>P81*Q81</f>
        <v>0</v>
      </c>
      <c r="S81" s="32">
        <f>H81+O81</f>
        <v>13689.65</v>
      </c>
      <c r="T81" s="32">
        <f>L81+R81</f>
        <v>13689.65</v>
      </c>
      <c r="U81" s="32">
        <f>S81-T81</f>
        <v>0</v>
      </c>
      <c r="V81" s="43" t="s">
        <v>163</v>
      </c>
    </row>
    <row r="82" spans="1:22" ht="409.6" customHeight="1" x14ac:dyDescent="0.25">
      <c r="A82" s="33" t="s">
        <v>43</v>
      </c>
      <c r="B82" s="86">
        <v>5.2</v>
      </c>
      <c r="C82" s="87" t="s">
        <v>160</v>
      </c>
      <c r="D82" s="155" t="s">
        <v>45</v>
      </c>
      <c r="E82" s="126"/>
      <c r="F82" s="35">
        <v>0</v>
      </c>
      <c r="G82" s="35">
        <v>0</v>
      </c>
      <c r="H82" s="125">
        <f>G82</f>
        <v>0</v>
      </c>
      <c r="I82" s="126"/>
      <c r="J82" s="35">
        <v>0</v>
      </c>
      <c r="K82" s="35">
        <v>0</v>
      </c>
      <c r="L82" s="32">
        <v>0</v>
      </c>
      <c r="M82" s="35">
        <v>5</v>
      </c>
      <c r="N82" s="35">
        <v>14160</v>
      </c>
      <c r="O82" s="92">
        <f>M82*N82</f>
        <v>70800</v>
      </c>
      <c r="P82" s="92">
        <v>5</v>
      </c>
      <c r="Q82" s="92">
        <v>14160</v>
      </c>
      <c r="R82" s="92">
        <f>P82*Q82</f>
        <v>70800</v>
      </c>
      <c r="S82" s="92">
        <f>L82+O82</f>
        <v>70800</v>
      </c>
      <c r="T82" s="92">
        <f>L82+R82</f>
        <v>70800</v>
      </c>
      <c r="U82" s="92">
        <f>S82-T82</f>
        <v>0</v>
      </c>
      <c r="V82" s="90" t="s">
        <v>163</v>
      </c>
    </row>
    <row r="83" spans="1:22" ht="34.200000000000003" customHeight="1" thickBot="1" x14ac:dyDescent="0.3">
      <c r="A83" s="46" t="s">
        <v>43</v>
      </c>
      <c r="B83" s="56">
        <v>5.3</v>
      </c>
      <c r="C83" s="88" t="s">
        <v>161</v>
      </c>
      <c r="D83" s="167" t="s">
        <v>45</v>
      </c>
      <c r="E83" s="168"/>
      <c r="F83" s="58">
        <v>0</v>
      </c>
      <c r="G83" s="58">
        <v>0</v>
      </c>
      <c r="H83" s="167" t="s">
        <v>37</v>
      </c>
      <c r="I83" s="168"/>
      <c r="J83" s="58">
        <v>0</v>
      </c>
      <c r="K83" s="58">
        <v>0</v>
      </c>
      <c r="L83" s="59">
        <v>0</v>
      </c>
      <c r="M83" s="58">
        <v>0</v>
      </c>
      <c r="N83" s="58">
        <v>0</v>
      </c>
      <c r="O83" s="93">
        <v>0</v>
      </c>
      <c r="P83" s="93"/>
      <c r="Q83" s="93"/>
      <c r="R83" s="94">
        <f>P83*Q83</f>
        <v>0</v>
      </c>
      <c r="S83" s="94">
        <f>L83+O83</f>
        <v>0</v>
      </c>
      <c r="T83" s="94">
        <f>L83+R83</f>
        <v>0</v>
      </c>
      <c r="U83" s="94">
        <f>S83-T83</f>
        <v>0</v>
      </c>
      <c r="V83" s="89"/>
    </row>
    <row r="84" spans="1:22" ht="16.2" thickBot="1" x14ac:dyDescent="0.35">
      <c r="A84" s="159" t="s">
        <v>89</v>
      </c>
      <c r="B84" s="160"/>
      <c r="C84" s="160"/>
      <c r="D84" s="160"/>
      <c r="E84" s="161"/>
      <c r="F84" s="53"/>
      <c r="G84" s="53"/>
      <c r="H84" s="162">
        <f>SUM(H81:I83)</f>
        <v>13689.65</v>
      </c>
      <c r="I84" s="163"/>
      <c r="J84" s="53"/>
      <c r="K84" s="53"/>
      <c r="L84" s="54">
        <f>SUM(L81:L83)</f>
        <v>13689.65</v>
      </c>
      <c r="M84" s="53"/>
      <c r="N84" s="91"/>
      <c r="O84" s="95">
        <f>SUM(O81:O83)</f>
        <v>70800</v>
      </c>
      <c r="P84" s="95"/>
      <c r="Q84" s="95"/>
      <c r="R84" s="95">
        <f>SUM(R81:R83)</f>
        <v>70800</v>
      </c>
      <c r="S84" s="95">
        <f>SUM(S81:S83)</f>
        <v>84489.65</v>
      </c>
      <c r="T84" s="95">
        <f>SUM(T81:T83)</f>
        <v>84489.65</v>
      </c>
      <c r="U84" s="95">
        <f>SUM(U81:U83)</f>
        <v>0</v>
      </c>
      <c r="V84" s="98"/>
    </row>
    <row r="85" spans="1:22" ht="12" customHeight="1" x14ac:dyDescent="0.25">
      <c r="A85" s="51" t="s">
        <v>33</v>
      </c>
      <c r="B85" s="52">
        <v>6</v>
      </c>
      <c r="C85" s="164" t="s">
        <v>90</v>
      </c>
      <c r="D85" s="165"/>
      <c r="E85" s="165"/>
      <c r="F85" s="165"/>
      <c r="G85" s="165"/>
      <c r="H85" s="165"/>
      <c r="I85" s="165"/>
      <c r="J85" s="165"/>
      <c r="K85" s="165"/>
      <c r="L85" s="165"/>
      <c r="M85" s="165"/>
      <c r="N85" s="165"/>
      <c r="O85" s="165"/>
      <c r="P85" s="165"/>
      <c r="Q85" s="165"/>
      <c r="R85" s="165"/>
      <c r="S85" s="165"/>
      <c r="T85" s="165"/>
      <c r="U85" s="165"/>
      <c r="V85" s="166"/>
    </row>
    <row r="86" spans="1:22" ht="12" customHeight="1" x14ac:dyDescent="0.25">
      <c r="A86" s="33" t="s">
        <v>43</v>
      </c>
      <c r="B86" s="41">
        <v>6.1</v>
      </c>
      <c r="C86" s="28" t="s">
        <v>91</v>
      </c>
      <c r="D86" s="125" t="s">
        <v>92</v>
      </c>
      <c r="E86" s="126"/>
      <c r="F86" s="35"/>
      <c r="G86" s="35"/>
      <c r="H86" s="125" t="s">
        <v>37</v>
      </c>
      <c r="I86" s="126"/>
      <c r="J86" s="35"/>
      <c r="K86" s="35"/>
      <c r="L86" s="32" t="s">
        <v>37</v>
      </c>
      <c r="M86" s="35"/>
      <c r="N86" s="35"/>
      <c r="O86" s="32" t="s">
        <v>37</v>
      </c>
      <c r="P86" s="35"/>
      <c r="Q86" s="35"/>
      <c r="R86" s="32" t="s">
        <v>37</v>
      </c>
      <c r="S86" s="32" t="s">
        <v>37</v>
      </c>
      <c r="T86" s="32" t="s">
        <v>37</v>
      </c>
      <c r="U86" s="32" t="s">
        <v>37</v>
      </c>
      <c r="V86" s="26"/>
    </row>
    <row r="87" spans="1:22" ht="12" customHeight="1" x14ac:dyDescent="0.25">
      <c r="A87" s="33" t="s">
        <v>43</v>
      </c>
      <c r="B87" s="41">
        <v>6.2</v>
      </c>
      <c r="C87" s="28" t="s">
        <v>91</v>
      </c>
      <c r="D87" s="125" t="s">
        <v>92</v>
      </c>
      <c r="E87" s="126"/>
      <c r="F87" s="35"/>
      <c r="G87" s="35"/>
      <c r="H87" s="125" t="s">
        <v>37</v>
      </c>
      <c r="I87" s="126"/>
      <c r="J87" s="35"/>
      <c r="K87" s="35"/>
      <c r="L87" s="32" t="s">
        <v>37</v>
      </c>
      <c r="M87" s="35"/>
      <c r="N87" s="35"/>
      <c r="O87" s="32" t="s">
        <v>37</v>
      </c>
      <c r="P87" s="35"/>
      <c r="Q87" s="35"/>
      <c r="R87" s="32" t="s">
        <v>37</v>
      </c>
      <c r="S87" s="32" t="s">
        <v>37</v>
      </c>
      <c r="T87" s="32" t="s">
        <v>37</v>
      </c>
      <c r="U87" s="32" t="s">
        <v>37</v>
      </c>
      <c r="V87" s="26"/>
    </row>
    <row r="88" spans="1:22" ht="12" customHeight="1" thickBot="1" x14ac:dyDescent="0.3">
      <c r="A88" s="46" t="s">
        <v>43</v>
      </c>
      <c r="B88" s="56">
        <v>6.3</v>
      </c>
      <c r="C88" s="47" t="s">
        <v>91</v>
      </c>
      <c r="D88" s="149" t="s">
        <v>92</v>
      </c>
      <c r="E88" s="151"/>
      <c r="F88" s="48"/>
      <c r="G88" s="48"/>
      <c r="H88" s="149" t="s">
        <v>37</v>
      </c>
      <c r="I88" s="151"/>
      <c r="J88" s="48"/>
      <c r="K88" s="48"/>
      <c r="L88" s="49" t="s">
        <v>37</v>
      </c>
      <c r="M88" s="48"/>
      <c r="N88" s="48"/>
      <c r="O88" s="49" t="s">
        <v>37</v>
      </c>
      <c r="P88" s="48"/>
      <c r="Q88" s="48"/>
      <c r="R88" s="49" t="s">
        <v>37</v>
      </c>
      <c r="S88" s="49" t="s">
        <v>37</v>
      </c>
      <c r="T88" s="49" t="s">
        <v>37</v>
      </c>
      <c r="U88" s="49" t="s">
        <v>37</v>
      </c>
      <c r="V88" s="50"/>
    </row>
    <row r="89" spans="1:22" ht="34.5" customHeight="1" thickBot="1" x14ac:dyDescent="0.35">
      <c r="A89" s="159" t="s">
        <v>93</v>
      </c>
      <c r="B89" s="160"/>
      <c r="C89" s="160"/>
      <c r="D89" s="160"/>
      <c r="E89" s="160"/>
      <c r="F89" s="161"/>
      <c r="G89" s="53"/>
      <c r="H89" s="162" t="s">
        <v>37</v>
      </c>
      <c r="I89" s="163"/>
      <c r="J89" s="53"/>
      <c r="K89" s="53"/>
      <c r="L89" s="54" t="s">
        <v>37</v>
      </c>
      <c r="M89" s="53"/>
      <c r="N89" s="53"/>
      <c r="O89" s="54" t="s">
        <v>37</v>
      </c>
      <c r="P89" s="53"/>
      <c r="Q89" s="53"/>
      <c r="R89" s="54" t="s">
        <v>37</v>
      </c>
      <c r="S89" s="54" t="s">
        <v>37</v>
      </c>
      <c r="T89" s="54" t="s">
        <v>37</v>
      </c>
      <c r="U89" s="54" t="s">
        <v>37</v>
      </c>
      <c r="V89" s="97"/>
    </row>
    <row r="90" spans="1:22" ht="16.649999999999999" customHeight="1" x14ac:dyDescent="0.25">
      <c r="A90" s="51" t="s">
        <v>33</v>
      </c>
      <c r="B90" s="52">
        <v>7</v>
      </c>
      <c r="C90" s="164" t="s">
        <v>94</v>
      </c>
      <c r="D90" s="165"/>
      <c r="E90" s="165"/>
      <c r="F90" s="165"/>
      <c r="G90" s="165"/>
      <c r="H90" s="165"/>
      <c r="I90" s="165"/>
      <c r="J90" s="165"/>
      <c r="K90" s="165"/>
      <c r="L90" s="165"/>
      <c r="M90" s="165"/>
      <c r="N90" s="165"/>
      <c r="O90" s="165"/>
      <c r="P90" s="165"/>
      <c r="Q90" s="165"/>
      <c r="R90" s="165"/>
      <c r="S90" s="165"/>
      <c r="T90" s="165"/>
      <c r="U90" s="165"/>
      <c r="V90" s="166"/>
    </row>
    <row r="91" spans="1:22" ht="12" customHeight="1" x14ac:dyDescent="0.25">
      <c r="A91" s="33" t="s">
        <v>43</v>
      </c>
      <c r="B91" s="41">
        <v>7.1</v>
      </c>
      <c r="C91" s="28" t="s">
        <v>95</v>
      </c>
      <c r="D91" s="125" t="s">
        <v>45</v>
      </c>
      <c r="E91" s="126"/>
      <c r="F91" s="35"/>
      <c r="G91" s="35"/>
      <c r="H91" s="125" t="s">
        <v>37</v>
      </c>
      <c r="I91" s="126"/>
      <c r="J91" s="35"/>
      <c r="K91" s="35"/>
      <c r="L91" s="32" t="s">
        <v>37</v>
      </c>
      <c r="M91" s="35"/>
      <c r="N91" s="35"/>
      <c r="O91" s="32" t="s">
        <v>37</v>
      </c>
      <c r="P91" s="35"/>
      <c r="Q91" s="35"/>
      <c r="R91" s="32" t="s">
        <v>37</v>
      </c>
      <c r="S91" s="32" t="s">
        <v>37</v>
      </c>
      <c r="T91" s="32" t="s">
        <v>37</v>
      </c>
      <c r="U91" s="32" t="s">
        <v>37</v>
      </c>
      <c r="V91" s="26"/>
    </row>
    <row r="92" spans="1:22" ht="12" customHeight="1" x14ac:dyDescent="0.25">
      <c r="A92" s="33" t="s">
        <v>43</v>
      </c>
      <c r="B92" s="41">
        <v>7.2</v>
      </c>
      <c r="C92" s="28" t="s">
        <v>96</v>
      </c>
      <c r="D92" s="125" t="s">
        <v>45</v>
      </c>
      <c r="E92" s="126"/>
      <c r="F92" s="35"/>
      <c r="G92" s="35"/>
      <c r="H92" s="125" t="s">
        <v>37</v>
      </c>
      <c r="I92" s="126"/>
      <c r="J92" s="35"/>
      <c r="K92" s="35"/>
      <c r="L92" s="32" t="s">
        <v>37</v>
      </c>
      <c r="M92" s="35"/>
      <c r="N92" s="35"/>
      <c r="O92" s="32" t="s">
        <v>37</v>
      </c>
      <c r="P92" s="35"/>
      <c r="Q92" s="35"/>
      <c r="R92" s="32" t="s">
        <v>37</v>
      </c>
      <c r="S92" s="32" t="s">
        <v>37</v>
      </c>
      <c r="T92" s="32" t="s">
        <v>37</v>
      </c>
      <c r="U92" s="32" t="s">
        <v>37</v>
      </c>
      <c r="V92" s="26"/>
    </row>
    <row r="93" spans="1:22" ht="13.5" customHeight="1" x14ac:dyDescent="0.25">
      <c r="A93" s="33" t="s">
        <v>43</v>
      </c>
      <c r="B93" s="41">
        <v>7.3</v>
      </c>
      <c r="C93" s="26" t="s">
        <v>97</v>
      </c>
      <c r="D93" s="125" t="s">
        <v>45</v>
      </c>
      <c r="E93" s="126"/>
      <c r="F93" s="35"/>
      <c r="G93" s="35"/>
      <c r="H93" s="125" t="s">
        <v>37</v>
      </c>
      <c r="I93" s="126"/>
      <c r="J93" s="35"/>
      <c r="K93" s="35"/>
      <c r="L93" s="32" t="s">
        <v>37</v>
      </c>
      <c r="M93" s="35"/>
      <c r="N93" s="35"/>
      <c r="O93" s="32" t="s">
        <v>37</v>
      </c>
      <c r="P93" s="35"/>
      <c r="Q93" s="35"/>
      <c r="R93" s="32" t="s">
        <v>37</v>
      </c>
      <c r="S93" s="32" t="s">
        <v>37</v>
      </c>
      <c r="T93" s="32" t="s">
        <v>37</v>
      </c>
      <c r="U93" s="32" t="s">
        <v>37</v>
      </c>
      <c r="V93" s="26"/>
    </row>
    <row r="94" spans="1:22" ht="24.75" customHeight="1" x14ac:dyDescent="0.25">
      <c r="A94" s="127" t="s">
        <v>98</v>
      </c>
      <c r="B94" s="128"/>
      <c r="C94" s="128"/>
      <c r="D94" s="128"/>
      <c r="E94" s="128"/>
      <c r="F94" s="129"/>
      <c r="G94" s="38"/>
      <c r="H94" s="132" t="s">
        <v>37</v>
      </c>
      <c r="I94" s="133"/>
      <c r="J94" s="38"/>
      <c r="K94" s="38"/>
      <c r="L94" s="39" t="s">
        <v>37</v>
      </c>
      <c r="M94" s="38"/>
      <c r="N94" s="38"/>
      <c r="O94" s="39" t="s">
        <v>37</v>
      </c>
      <c r="P94" s="38"/>
      <c r="Q94" s="38"/>
      <c r="R94" s="39" t="s">
        <v>37</v>
      </c>
      <c r="S94" s="39" t="s">
        <v>37</v>
      </c>
      <c r="T94" s="39" t="s">
        <v>37</v>
      </c>
      <c r="U94" s="39" t="s">
        <v>37</v>
      </c>
      <c r="V94" s="31"/>
    </row>
    <row r="95" spans="1:22" ht="12" customHeight="1" x14ac:dyDescent="0.25">
      <c r="A95" s="34" t="s">
        <v>33</v>
      </c>
      <c r="B95" s="40">
        <v>8</v>
      </c>
      <c r="C95" s="156" t="s">
        <v>99</v>
      </c>
      <c r="D95" s="157"/>
      <c r="E95" s="157"/>
      <c r="F95" s="157"/>
      <c r="G95" s="157"/>
      <c r="H95" s="157"/>
      <c r="I95" s="157"/>
      <c r="J95" s="157"/>
      <c r="K95" s="157"/>
      <c r="L95" s="157"/>
      <c r="M95" s="157"/>
      <c r="N95" s="157"/>
      <c r="O95" s="157"/>
      <c r="P95" s="157"/>
      <c r="Q95" s="157"/>
      <c r="R95" s="157"/>
      <c r="S95" s="157"/>
      <c r="T95" s="157"/>
      <c r="U95" s="157"/>
      <c r="V95" s="158"/>
    </row>
    <row r="96" spans="1:22" ht="12" customHeight="1" x14ac:dyDescent="0.25">
      <c r="A96" s="33" t="s">
        <v>43</v>
      </c>
      <c r="B96" s="41">
        <v>8.1</v>
      </c>
      <c r="C96" s="28" t="s">
        <v>100</v>
      </c>
      <c r="D96" s="147"/>
      <c r="E96" s="148"/>
      <c r="F96" s="35"/>
      <c r="G96" s="35"/>
      <c r="H96" s="125" t="s">
        <v>37</v>
      </c>
      <c r="I96" s="126"/>
      <c r="J96" s="35"/>
      <c r="K96" s="35"/>
      <c r="L96" s="32" t="s">
        <v>37</v>
      </c>
      <c r="M96" s="35"/>
      <c r="N96" s="35"/>
      <c r="O96" s="32" t="s">
        <v>37</v>
      </c>
      <c r="P96" s="35"/>
      <c r="Q96" s="35"/>
      <c r="R96" s="32" t="s">
        <v>37</v>
      </c>
      <c r="S96" s="32" t="s">
        <v>37</v>
      </c>
      <c r="T96" s="32" t="s">
        <v>37</v>
      </c>
      <c r="U96" s="32" t="s">
        <v>37</v>
      </c>
      <c r="V96" s="26"/>
    </row>
    <row r="97" spans="1:30" ht="12" customHeight="1" x14ac:dyDescent="0.25">
      <c r="A97" s="33" t="s">
        <v>43</v>
      </c>
      <c r="B97" s="41">
        <v>8.1999999999999993</v>
      </c>
      <c r="C97" s="28" t="s">
        <v>101</v>
      </c>
      <c r="D97" s="147"/>
      <c r="E97" s="148"/>
      <c r="F97" s="35"/>
      <c r="G97" s="35"/>
      <c r="H97" s="125" t="s">
        <v>37</v>
      </c>
      <c r="I97" s="126"/>
      <c r="J97" s="35"/>
      <c r="K97" s="35"/>
      <c r="L97" s="32" t="s">
        <v>37</v>
      </c>
      <c r="M97" s="35"/>
      <c r="N97" s="35"/>
      <c r="O97" s="32" t="s">
        <v>37</v>
      </c>
      <c r="P97" s="35"/>
      <c r="Q97" s="35"/>
      <c r="R97" s="32" t="s">
        <v>37</v>
      </c>
      <c r="S97" s="32" t="s">
        <v>37</v>
      </c>
      <c r="T97" s="32" t="s">
        <v>37</v>
      </c>
      <c r="U97" s="32" t="s">
        <v>37</v>
      </c>
      <c r="V97" s="26"/>
    </row>
    <row r="98" spans="1:30" ht="12" customHeight="1" x14ac:dyDescent="0.25">
      <c r="A98" s="33" t="s">
        <v>43</v>
      </c>
      <c r="B98" s="41">
        <v>8.3000000000000007</v>
      </c>
      <c r="C98" s="28" t="s">
        <v>102</v>
      </c>
      <c r="D98" s="147"/>
      <c r="E98" s="148"/>
      <c r="F98" s="35"/>
      <c r="G98" s="35"/>
      <c r="H98" s="125" t="s">
        <v>37</v>
      </c>
      <c r="I98" s="126"/>
      <c r="J98" s="35"/>
      <c r="K98" s="35"/>
      <c r="L98" s="32" t="s">
        <v>37</v>
      </c>
      <c r="M98" s="35"/>
      <c r="N98" s="35"/>
      <c r="O98" s="32" t="s">
        <v>37</v>
      </c>
      <c r="P98" s="35"/>
      <c r="Q98" s="35"/>
      <c r="R98" s="32" t="s">
        <v>37</v>
      </c>
      <c r="S98" s="32" t="s">
        <v>37</v>
      </c>
      <c r="T98" s="32" t="s">
        <v>37</v>
      </c>
      <c r="U98" s="32" t="s">
        <v>37</v>
      </c>
      <c r="V98" s="26"/>
    </row>
    <row r="99" spans="1:30" ht="12" customHeight="1" x14ac:dyDescent="0.25">
      <c r="A99" s="127" t="s">
        <v>103</v>
      </c>
      <c r="B99" s="128"/>
      <c r="C99" s="129"/>
      <c r="D99" s="130"/>
      <c r="E99" s="131"/>
      <c r="F99" s="38"/>
      <c r="G99" s="38"/>
      <c r="H99" s="132" t="s">
        <v>37</v>
      </c>
      <c r="I99" s="133"/>
      <c r="J99" s="38"/>
      <c r="K99" s="38"/>
      <c r="L99" s="39" t="s">
        <v>37</v>
      </c>
      <c r="M99" s="38"/>
      <c r="N99" s="38"/>
      <c r="O99" s="39" t="s">
        <v>37</v>
      </c>
      <c r="P99" s="38"/>
      <c r="Q99" s="38"/>
      <c r="R99" s="39" t="s">
        <v>37</v>
      </c>
      <c r="S99" s="39" t="s">
        <v>37</v>
      </c>
      <c r="T99" s="39" t="s">
        <v>37</v>
      </c>
      <c r="U99" s="39" t="s">
        <v>37</v>
      </c>
      <c r="V99" s="31"/>
    </row>
    <row r="100" spans="1:30" ht="15" customHeight="1" x14ac:dyDescent="0.25">
      <c r="A100" s="34" t="s">
        <v>33</v>
      </c>
      <c r="B100" s="40">
        <v>9</v>
      </c>
      <c r="C100" s="30" t="s">
        <v>104</v>
      </c>
      <c r="D100" s="144"/>
      <c r="E100" s="145"/>
      <c r="F100" s="145"/>
      <c r="G100" s="145"/>
      <c r="H100" s="145"/>
      <c r="I100" s="145"/>
      <c r="J100" s="145"/>
      <c r="K100" s="145"/>
      <c r="L100" s="145"/>
      <c r="M100" s="145"/>
      <c r="N100" s="145"/>
      <c r="O100" s="145"/>
      <c r="P100" s="145"/>
      <c r="Q100" s="145"/>
      <c r="R100" s="145"/>
      <c r="S100" s="145"/>
      <c r="T100" s="145"/>
      <c r="U100" s="145"/>
      <c r="V100" s="146"/>
    </row>
    <row r="101" spans="1:30" ht="13.5" customHeight="1" x14ac:dyDescent="0.25">
      <c r="A101" s="33" t="s">
        <v>43</v>
      </c>
      <c r="B101" s="41">
        <v>9.1</v>
      </c>
      <c r="C101" s="26" t="s">
        <v>105</v>
      </c>
      <c r="D101" s="147"/>
      <c r="E101" s="148"/>
      <c r="F101" s="149" t="s">
        <v>67</v>
      </c>
      <c r="G101" s="150"/>
      <c r="H101" s="150"/>
      <c r="I101" s="151"/>
      <c r="J101" s="149" t="s">
        <v>67</v>
      </c>
      <c r="K101" s="150"/>
      <c r="L101" s="151"/>
      <c r="M101" s="35"/>
      <c r="N101" s="35"/>
      <c r="O101" s="32" t="s">
        <v>37</v>
      </c>
      <c r="P101" s="35"/>
      <c r="Q101" s="35"/>
      <c r="R101" s="32" t="s">
        <v>37</v>
      </c>
      <c r="S101" s="32" t="s">
        <v>37</v>
      </c>
      <c r="T101" s="32" t="s">
        <v>37</v>
      </c>
      <c r="U101" s="32" t="s">
        <v>37</v>
      </c>
      <c r="V101" s="26"/>
    </row>
    <row r="102" spans="1:30" ht="13.5" customHeight="1" x14ac:dyDescent="0.25">
      <c r="A102" s="33" t="s">
        <v>43</v>
      </c>
      <c r="B102" s="41">
        <v>9.1999999999999993</v>
      </c>
      <c r="C102" s="26" t="s">
        <v>105</v>
      </c>
      <c r="D102" s="147"/>
      <c r="E102" s="148"/>
      <c r="F102" s="152"/>
      <c r="G102" s="153"/>
      <c r="H102" s="153"/>
      <c r="I102" s="154"/>
      <c r="J102" s="152"/>
      <c r="K102" s="153"/>
      <c r="L102" s="154"/>
      <c r="M102" s="35"/>
      <c r="N102" s="35"/>
      <c r="O102" s="32" t="s">
        <v>37</v>
      </c>
      <c r="P102" s="35"/>
      <c r="Q102" s="35"/>
      <c r="R102" s="32" t="s">
        <v>37</v>
      </c>
      <c r="S102" s="32" t="s">
        <v>37</v>
      </c>
      <c r="T102" s="32" t="s">
        <v>37</v>
      </c>
      <c r="U102" s="32" t="s">
        <v>37</v>
      </c>
      <c r="V102" s="26"/>
    </row>
    <row r="103" spans="1:30" ht="36" customHeight="1" x14ac:dyDescent="0.25">
      <c r="A103" s="127" t="s">
        <v>106</v>
      </c>
      <c r="B103" s="128"/>
      <c r="C103" s="128"/>
      <c r="D103" s="128"/>
      <c r="E103" s="128"/>
      <c r="F103" s="129"/>
      <c r="G103" s="38"/>
      <c r="H103" s="132" t="s">
        <v>37</v>
      </c>
      <c r="I103" s="133"/>
      <c r="J103" s="38"/>
      <c r="K103" s="38"/>
      <c r="L103" s="39" t="s">
        <v>37</v>
      </c>
      <c r="M103" s="38"/>
      <c r="N103" s="38"/>
      <c r="O103" s="39" t="s">
        <v>37</v>
      </c>
      <c r="P103" s="38"/>
      <c r="Q103" s="38"/>
      <c r="R103" s="39" t="s">
        <v>37</v>
      </c>
      <c r="S103" s="39" t="s">
        <v>37</v>
      </c>
      <c r="T103" s="39" t="s">
        <v>37</v>
      </c>
      <c r="U103" s="39" t="s">
        <v>37</v>
      </c>
      <c r="V103" s="31"/>
    </row>
    <row r="104" spans="1:30" ht="17.25" customHeight="1" x14ac:dyDescent="0.25">
      <c r="A104" s="34" t="s">
        <v>33</v>
      </c>
      <c r="B104" s="40">
        <v>10</v>
      </c>
      <c r="C104" s="29" t="s">
        <v>107</v>
      </c>
      <c r="D104" s="144"/>
      <c r="E104" s="145"/>
      <c r="F104" s="145"/>
      <c r="G104" s="145"/>
      <c r="H104" s="145"/>
      <c r="I104" s="145"/>
      <c r="J104" s="145"/>
      <c r="K104" s="145"/>
      <c r="L104" s="145"/>
      <c r="M104" s="145"/>
      <c r="N104" s="145"/>
      <c r="O104" s="145"/>
      <c r="P104" s="145"/>
      <c r="Q104" s="145"/>
      <c r="R104" s="145"/>
      <c r="S104" s="145"/>
      <c r="T104" s="145"/>
      <c r="U104" s="145"/>
      <c r="V104" s="146"/>
    </row>
    <row r="105" spans="1:30" x14ac:dyDescent="0.25">
      <c r="A105" s="33" t="s">
        <v>43</v>
      </c>
      <c r="B105" s="41">
        <v>10.1</v>
      </c>
      <c r="C105" s="28" t="s">
        <v>107</v>
      </c>
      <c r="D105" s="147"/>
      <c r="E105" s="148"/>
      <c r="F105" s="125" t="s">
        <v>67</v>
      </c>
      <c r="G105" s="155"/>
      <c r="H105" s="155"/>
      <c r="I105" s="126"/>
      <c r="J105" s="125" t="s">
        <v>67</v>
      </c>
      <c r="K105" s="155"/>
      <c r="L105" s="126"/>
      <c r="M105" s="35"/>
      <c r="N105" s="35"/>
      <c r="O105" s="32" t="s">
        <v>37</v>
      </c>
      <c r="P105" s="35"/>
      <c r="Q105" s="35"/>
      <c r="R105" s="32" t="s">
        <v>37</v>
      </c>
      <c r="S105" s="32" t="s">
        <v>37</v>
      </c>
      <c r="T105" s="32" t="s">
        <v>37</v>
      </c>
      <c r="U105" s="32" t="s">
        <v>37</v>
      </c>
      <c r="V105" s="26" t="s">
        <v>164</v>
      </c>
    </row>
    <row r="106" spans="1:30" ht="19.5" customHeight="1" x14ac:dyDescent="0.25">
      <c r="A106" s="127" t="s">
        <v>108</v>
      </c>
      <c r="B106" s="128"/>
      <c r="C106" s="129"/>
      <c r="D106" s="130"/>
      <c r="E106" s="131"/>
      <c r="F106" s="38"/>
      <c r="G106" s="38"/>
      <c r="H106" s="132" t="s">
        <v>37</v>
      </c>
      <c r="I106" s="133"/>
      <c r="J106" s="38"/>
      <c r="K106" s="38"/>
      <c r="L106" s="39" t="s">
        <v>37</v>
      </c>
      <c r="M106" s="65"/>
      <c r="N106" s="38"/>
      <c r="O106" s="39" t="s">
        <v>37</v>
      </c>
      <c r="P106" s="38"/>
      <c r="Q106" s="38"/>
      <c r="R106" s="39" t="s">
        <v>37</v>
      </c>
      <c r="S106" s="39" t="s">
        <v>37</v>
      </c>
      <c r="T106" s="39" t="s">
        <v>37</v>
      </c>
      <c r="U106" s="39" t="s">
        <v>37</v>
      </c>
      <c r="V106" s="31"/>
    </row>
    <row r="107" spans="1:30" ht="17.25" customHeight="1" x14ac:dyDescent="0.35">
      <c r="A107" s="134" t="s">
        <v>109</v>
      </c>
      <c r="B107" s="135"/>
      <c r="C107" s="136"/>
      <c r="D107" s="137"/>
      <c r="E107" s="138"/>
      <c r="F107" s="60"/>
      <c r="G107" s="61"/>
      <c r="H107" s="139">
        <f>H64+H68+H84+H73</f>
        <v>32253.839999999997</v>
      </c>
      <c r="I107" s="140"/>
      <c r="J107" s="60"/>
      <c r="K107" s="61"/>
      <c r="L107" s="63">
        <f>L64+L68+L84+L73</f>
        <v>27307.48</v>
      </c>
      <c r="M107" s="66"/>
      <c r="N107" s="64"/>
      <c r="O107" s="63">
        <f>O64+O68+O84+O73</f>
        <v>633092.4</v>
      </c>
      <c r="P107" s="61"/>
      <c r="Q107" s="61"/>
      <c r="R107" s="63">
        <f>R64+R68+R84+R73</f>
        <v>638038.76</v>
      </c>
      <c r="S107" s="63">
        <f>S64+S68+S84+S73</f>
        <v>665346.24</v>
      </c>
      <c r="T107" s="63">
        <f>T64+T68+T84+T73</f>
        <v>665346.24</v>
      </c>
      <c r="U107" s="75">
        <f>U64+U68+U84+U73</f>
        <v>-5.8207660913467407E-11</v>
      </c>
      <c r="V107" s="6"/>
    </row>
    <row r="108" spans="1:30" ht="27.75" customHeight="1" x14ac:dyDescent="0.3">
      <c r="A108" s="100"/>
      <c r="B108" s="101"/>
      <c r="C108" s="101"/>
      <c r="D108" s="101"/>
      <c r="E108" s="101"/>
      <c r="F108" s="101"/>
      <c r="G108" s="101"/>
      <c r="H108" s="101"/>
      <c r="I108" s="101"/>
      <c r="J108" s="101"/>
      <c r="K108" s="101"/>
      <c r="L108" s="101"/>
      <c r="M108" s="101"/>
      <c r="N108" s="101"/>
      <c r="O108" s="101"/>
      <c r="P108" s="101"/>
      <c r="Q108" s="101"/>
      <c r="R108" s="101"/>
      <c r="S108" s="103"/>
      <c r="T108" s="103"/>
      <c r="U108" s="101"/>
      <c r="V108" s="102"/>
    </row>
    <row r="109" spans="1:30" ht="35.25" customHeight="1" x14ac:dyDescent="0.3">
      <c r="A109" s="141" t="s">
        <v>110</v>
      </c>
      <c r="B109" s="142"/>
      <c r="C109" s="143"/>
      <c r="D109" s="137"/>
      <c r="E109" s="138"/>
      <c r="F109" s="60"/>
      <c r="G109" s="60"/>
      <c r="H109" s="139">
        <f>H22-H107</f>
        <v>0</v>
      </c>
      <c r="I109" s="143"/>
      <c r="J109" s="60"/>
      <c r="K109" s="73"/>
      <c r="L109" s="66">
        <f>L22-L107</f>
        <v>4946.3600000000006</v>
      </c>
      <c r="M109" s="72"/>
      <c r="N109" s="73"/>
      <c r="O109" s="66">
        <f>O22-O107</f>
        <v>0</v>
      </c>
      <c r="P109" s="72"/>
      <c r="Q109" s="73"/>
      <c r="R109" s="66">
        <f>R22-R107</f>
        <v>-4946.359999999986</v>
      </c>
      <c r="S109" s="66">
        <f>H109+O109</f>
        <v>0</v>
      </c>
      <c r="T109" s="74">
        <f>L109+R109</f>
        <v>1.4551915228366852E-11</v>
      </c>
      <c r="U109" s="62"/>
      <c r="V109" s="6"/>
    </row>
    <row r="112" spans="1:30" s="80" customFormat="1" ht="15.75" customHeight="1" x14ac:dyDescent="0.3">
      <c r="A112" s="76"/>
      <c r="B112" s="77"/>
      <c r="C112" s="76"/>
      <c r="D112" s="76"/>
      <c r="E112" s="78"/>
      <c r="F112" s="76"/>
      <c r="G112" s="76"/>
      <c r="H112" s="78"/>
      <c r="I112" s="76"/>
      <c r="J112" s="76"/>
      <c r="K112" s="76"/>
      <c r="L112" s="76"/>
      <c r="M112" s="79"/>
      <c r="N112" s="79"/>
      <c r="O112" s="79"/>
      <c r="P112" s="79"/>
      <c r="Q112" s="79"/>
      <c r="R112" s="79"/>
      <c r="S112" s="79"/>
      <c r="T112" s="79"/>
      <c r="U112" s="79"/>
      <c r="V112" s="99"/>
      <c r="W112" s="79"/>
      <c r="X112" s="79"/>
      <c r="Y112" s="79"/>
      <c r="Z112" s="79"/>
      <c r="AA112" s="79"/>
      <c r="AB112" s="79"/>
      <c r="AC112" s="79"/>
      <c r="AD112" s="79"/>
    </row>
    <row r="113" spans="1:30" s="80" customFormat="1" ht="15.75" customHeight="1" x14ac:dyDescent="0.3">
      <c r="A113" s="76" t="s">
        <v>111</v>
      </c>
      <c r="B113" s="77"/>
      <c r="C113" s="81" t="s">
        <v>112</v>
      </c>
      <c r="D113" s="76"/>
      <c r="E113" s="82"/>
      <c r="F113" s="81"/>
      <c r="G113" s="76"/>
      <c r="H113" s="82"/>
      <c r="I113" s="232" t="s">
        <v>188</v>
      </c>
      <c r="J113" s="232"/>
      <c r="K113" s="81"/>
      <c r="L113" s="76"/>
      <c r="M113" s="79"/>
      <c r="N113" s="79"/>
      <c r="O113" s="79"/>
      <c r="P113" s="79"/>
      <c r="Q113" s="79"/>
      <c r="R113" s="79"/>
      <c r="S113" s="79"/>
      <c r="T113" s="79"/>
      <c r="U113" s="79"/>
      <c r="V113" s="99"/>
      <c r="W113" s="79"/>
      <c r="X113" s="79"/>
      <c r="Y113" s="79"/>
      <c r="Z113" s="79"/>
      <c r="AA113" s="79"/>
      <c r="AB113" s="79"/>
      <c r="AC113" s="79"/>
      <c r="AD113" s="79"/>
    </row>
    <row r="114" spans="1:30" s="80" customFormat="1" ht="31.5" customHeight="1" x14ac:dyDescent="0.3">
      <c r="A114" s="79"/>
      <c r="B114" s="79"/>
      <c r="C114" s="83" t="s">
        <v>113</v>
      </c>
      <c r="D114" s="76"/>
      <c r="E114" s="194" t="s">
        <v>114</v>
      </c>
      <c r="F114" s="195"/>
      <c r="G114" s="76"/>
      <c r="H114" s="78"/>
      <c r="I114" s="84" t="s">
        <v>115</v>
      </c>
      <c r="J114" s="76"/>
      <c r="K114" s="76"/>
      <c r="L114" s="76"/>
      <c r="M114" s="79"/>
      <c r="N114" s="79"/>
      <c r="O114" s="79"/>
      <c r="P114" s="79"/>
      <c r="Q114" s="79"/>
      <c r="R114" s="79"/>
      <c r="S114" s="79"/>
      <c r="T114" s="79"/>
      <c r="U114" s="79"/>
      <c r="V114" s="99"/>
      <c r="W114" s="79"/>
      <c r="X114" s="79"/>
      <c r="Y114" s="79"/>
      <c r="Z114" s="79"/>
      <c r="AA114" s="79"/>
      <c r="AB114" s="79"/>
      <c r="AC114" s="79"/>
      <c r="AD114" s="79"/>
    </row>
  </sheetData>
  <mergeCells count="202">
    <mergeCell ref="I113:J113"/>
    <mergeCell ref="E114:F114"/>
    <mergeCell ref="C3:F3"/>
    <mergeCell ref="C4:F4"/>
    <mergeCell ref="C5:F5"/>
    <mergeCell ref="K12:R12"/>
    <mergeCell ref="A15:W15"/>
    <mergeCell ref="A17:A18"/>
    <mergeCell ref="B17:B18"/>
    <mergeCell ref="C17:C18"/>
    <mergeCell ref="D17:E18"/>
    <mergeCell ref="F17:I17"/>
    <mergeCell ref="J17:L17"/>
    <mergeCell ref="M17:O17"/>
    <mergeCell ref="P17:R17"/>
    <mergeCell ref="S17:U17"/>
    <mergeCell ref="V17:V18"/>
    <mergeCell ref="H18:I18"/>
    <mergeCell ref="I13:S13"/>
    <mergeCell ref="D19:E19"/>
    <mergeCell ref="H19:I19"/>
    <mergeCell ref="D20:E20"/>
    <mergeCell ref="H20:I20"/>
    <mergeCell ref="D21:E21"/>
    <mergeCell ref="H21:I21"/>
    <mergeCell ref="A22:C22"/>
    <mergeCell ref="D22:E22"/>
    <mergeCell ref="H22:I22"/>
    <mergeCell ref="D24:E24"/>
    <mergeCell ref="H24:I24"/>
    <mergeCell ref="C25:V25"/>
    <mergeCell ref="C26:G26"/>
    <mergeCell ref="H26:I26"/>
    <mergeCell ref="J26:K26"/>
    <mergeCell ref="M26:N26"/>
    <mergeCell ref="P26:Q26"/>
    <mergeCell ref="D27:E27"/>
    <mergeCell ref="H27:I27"/>
    <mergeCell ref="D28:E28"/>
    <mergeCell ref="H28:I28"/>
    <mergeCell ref="D29:E29"/>
    <mergeCell ref="H29:I29"/>
    <mergeCell ref="C56:G56"/>
    <mergeCell ref="H56:I56"/>
    <mergeCell ref="J56:K56"/>
    <mergeCell ref="H55:I55"/>
    <mergeCell ref="H37:I37"/>
    <mergeCell ref="D38:E38"/>
    <mergeCell ref="H38:I38"/>
    <mergeCell ref="D39:E39"/>
    <mergeCell ref="H39:I39"/>
    <mergeCell ref="D40:E40"/>
    <mergeCell ref="H40:I40"/>
    <mergeCell ref="D41:E41"/>
    <mergeCell ref="H41:I41"/>
    <mergeCell ref="D45:E45"/>
    <mergeCell ref="H45:I45"/>
    <mergeCell ref="H46:I46"/>
    <mergeCell ref="H47:I47"/>
    <mergeCell ref="H48:I48"/>
    <mergeCell ref="M56:N56"/>
    <mergeCell ref="P56:Q56"/>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D42:E42"/>
    <mergeCell ref="H42:I42"/>
    <mergeCell ref="D43:E43"/>
    <mergeCell ref="H43:I43"/>
    <mergeCell ref="D44:E44"/>
    <mergeCell ref="H44:I44"/>
    <mergeCell ref="D55:E55"/>
    <mergeCell ref="D57:E57"/>
    <mergeCell ref="F57:I59"/>
    <mergeCell ref="J57:L59"/>
    <mergeCell ref="D58:E58"/>
    <mergeCell ref="D59:E59"/>
    <mergeCell ref="C60:G60"/>
    <mergeCell ref="H60:I60"/>
    <mergeCell ref="J60:K60"/>
    <mergeCell ref="M60:N60"/>
    <mergeCell ref="P60:Q60"/>
    <mergeCell ref="D61:E61"/>
    <mergeCell ref="F61:I63"/>
    <mergeCell ref="J61:L63"/>
    <mergeCell ref="D62:E62"/>
    <mergeCell ref="D63:E63"/>
    <mergeCell ref="A64:C64"/>
    <mergeCell ref="D64:E64"/>
    <mergeCell ref="H64:I64"/>
    <mergeCell ref="C65:V65"/>
    <mergeCell ref="D66:E66"/>
    <mergeCell ref="H66:I66"/>
    <mergeCell ref="D67:E67"/>
    <mergeCell ref="H67:I67"/>
    <mergeCell ref="A68:E68"/>
    <mergeCell ref="H68:I68"/>
    <mergeCell ref="C69:V69"/>
    <mergeCell ref="D70:E70"/>
    <mergeCell ref="H70:I70"/>
    <mergeCell ref="D71:E71"/>
    <mergeCell ref="H71:I71"/>
    <mergeCell ref="D72:E72"/>
    <mergeCell ref="H72:I72"/>
    <mergeCell ref="A73:C73"/>
    <mergeCell ref="D73:E73"/>
    <mergeCell ref="H73:I73"/>
    <mergeCell ref="C74:V74"/>
    <mergeCell ref="D75:E75"/>
    <mergeCell ref="H75:I75"/>
    <mergeCell ref="D76:E76"/>
    <mergeCell ref="H76:I76"/>
    <mergeCell ref="D77:E77"/>
    <mergeCell ref="H77:I77"/>
    <mergeCell ref="D78:E78"/>
    <mergeCell ref="H78:I78"/>
    <mergeCell ref="A79:G79"/>
    <mergeCell ref="H79:I79"/>
    <mergeCell ref="C80:V80"/>
    <mergeCell ref="D81:E81"/>
    <mergeCell ref="H81:I81"/>
    <mergeCell ref="D82:E82"/>
    <mergeCell ref="H82:I82"/>
    <mergeCell ref="D83:E83"/>
    <mergeCell ref="H83:I83"/>
    <mergeCell ref="A84:E84"/>
    <mergeCell ref="H84:I84"/>
    <mergeCell ref="C85:V85"/>
    <mergeCell ref="D86:E86"/>
    <mergeCell ref="H86:I86"/>
    <mergeCell ref="D87:E87"/>
    <mergeCell ref="H87:I87"/>
    <mergeCell ref="D88:E88"/>
    <mergeCell ref="H88:I88"/>
    <mergeCell ref="A89:F89"/>
    <mergeCell ref="H89:I89"/>
    <mergeCell ref="C90:V90"/>
    <mergeCell ref="D91:E91"/>
    <mergeCell ref="H91:I91"/>
    <mergeCell ref="D92:E92"/>
    <mergeCell ref="H92:I92"/>
    <mergeCell ref="D93:E93"/>
    <mergeCell ref="H93:I93"/>
    <mergeCell ref="A94:F94"/>
    <mergeCell ref="H94:I94"/>
    <mergeCell ref="C95:V95"/>
    <mergeCell ref="D96:E96"/>
    <mergeCell ref="H96:I96"/>
    <mergeCell ref="D97:E97"/>
    <mergeCell ref="H97:I97"/>
    <mergeCell ref="D98:E98"/>
    <mergeCell ref="H98:I98"/>
    <mergeCell ref="A99:C99"/>
    <mergeCell ref="D99:E99"/>
    <mergeCell ref="H99:I99"/>
    <mergeCell ref="D100:V100"/>
    <mergeCell ref="D101:E101"/>
    <mergeCell ref="F101:I102"/>
    <mergeCell ref="J101:L102"/>
    <mergeCell ref="D102:E102"/>
    <mergeCell ref="A103:F103"/>
    <mergeCell ref="H103:I103"/>
    <mergeCell ref="D104:V104"/>
    <mergeCell ref="D105:E105"/>
    <mergeCell ref="F105:I105"/>
    <mergeCell ref="J105:L105"/>
    <mergeCell ref="A106:C106"/>
    <mergeCell ref="D106:E106"/>
    <mergeCell ref="H106:I106"/>
    <mergeCell ref="A107:C107"/>
    <mergeCell ref="D107:E107"/>
    <mergeCell ref="H107:I107"/>
    <mergeCell ref="A109:C109"/>
    <mergeCell ref="D109:E109"/>
    <mergeCell ref="H109:I109"/>
    <mergeCell ref="H49:I49"/>
    <mergeCell ref="H50:I50"/>
    <mergeCell ref="H51:I51"/>
    <mergeCell ref="H52:I52"/>
    <mergeCell ref="H53:I53"/>
    <mergeCell ref="H54:I54"/>
    <mergeCell ref="D46:E46"/>
    <mergeCell ref="D47:E47"/>
    <mergeCell ref="D48:E48"/>
    <mergeCell ref="D49:E49"/>
    <mergeCell ref="D50:E50"/>
    <mergeCell ref="D51:E51"/>
    <mergeCell ref="D52:E52"/>
    <mergeCell ref="D53:E53"/>
    <mergeCell ref="D54:E54"/>
  </mergeCells>
  <pageMargins left="0" right="0" top="0" bottom="0" header="0.31496062992125984" footer="0.31496062992125984"/>
  <pageSetup paperSize="9" scale="52"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workbookViewId="0">
      <selection activeCell="H15" sqref="H15"/>
    </sheetView>
  </sheetViews>
  <sheetFormatPr defaultRowHeight="13.2" x14ac:dyDescent="0.25"/>
  <cols>
    <col min="1" max="1" width="10" customWidth="1"/>
    <col min="2" max="2" width="4.6640625" customWidth="1"/>
    <col min="3" max="3" width="30.6640625" customWidth="1"/>
    <col min="4" max="4" width="4.109375" customWidth="1"/>
  </cols>
  <sheetData>
    <row r="1" spans="1:23" ht="15" customHeight="1" x14ac:dyDescent="0.25">
      <c r="A1" s="1" t="s">
        <v>0</v>
      </c>
      <c r="B1" s="2" t="s">
        <v>1</v>
      </c>
      <c r="C1" s="3" t="s">
        <v>2</v>
      </c>
      <c r="D1" s="4" t="s">
        <v>3</v>
      </c>
      <c r="E1" s="5"/>
      <c r="F1" s="5"/>
      <c r="G1" s="5"/>
      <c r="H1" s="5"/>
      <c r="I1" s="5"/>
      <c r="J1" s="5"/>
      <c r="K1" s="5"/>
      <c r="L1" s="5"/>
      <c r="M1" s="5"/>
      <c r="N1" s="5"/>
      <c r="O1" s="5"/>
      <c r="P1" s="5"/>
      <c r="Q1" s="5"/>
      <c r="R1" s="5"/>
      <c r="S1" s="5"/>
      <c r="T1" s="5"/>
      <c r="U1" s="5"/>
      <c r="V1" s="5"/>
      <c r="W1" s="5"/>
    </row>
    <row r="2" spans="1:23" ht="15.75" customHeight="1" x14ac:dyDescent="0.25">
      <c r="A2" s="223" t="s">
        <v>4</v>
      </c>
      <c r="B2" s="223"/>
      <c r="C2" s="223"/>
      <c r="D2" s="223"/>
      <c r="E2" s="5"/>
      <c r="F2" s="5"/>
      <c r="G2" s="5"/>
      <c r="H2" s="5"/>
      <c r="I2" s="5"/>
      <c r="J2" s="5"/>
      <c r="K2" s="5"/>
      <c r="L2" s="5"/>
      <c r="M2" s="5"/>
      <c r="N2" s="5"/>
      <c r="O2" s="5"/>
      <c r="P2" s="5"/>
      <c r="Q2" s="5"/>
      <c r="R2" s="5"/>
      <c r="S2" s="5"/>
      <c r="T2" s="5"/>
      <c r="U2" s="5"/>
      <c r="V2" s="5"/>
      <c r="W2" s="5"/>
    </row>
    <row r="3" spans="1:23" ht="15" customHeight="1" x14ac:dyDescent="0.25">
      <c r="A3" s="5"/>
      <c r="B3" s="5"/>
      <c r="C3" s="5"/>
      <c r="D3" s="5"/>
      <c r="E3" s="5"/>
      <c r="F3" s="5"/>
      <c r="G3" s="5"/>
      <c r="H3" s="5"/>
      <c r="I3" s="5"/>
      <c r="J3" s="5"/>
      <c r="K3" s="5"/>
      <c r="L3" s="5"/>
      <c r="M3" s="5"/>
      <c r="N3" s="5"/>
      <c r="O3" s="5"/>
      <c r="P3" s="5"/>
      <c r="Q3" s="5"/>
      <c r="R3" s="5"/>
      <c r="S3" s="5"/>
      <c r="T3" s="5"/>
      <c r="U3" s="5"/>
      <c r="V3" s="5"/>
      <c r="W3" s="5"/>
    </row>
    <row r="4" spans="1:23" ht="0.9" customHeight="1" x14ac:dyDescent="0.25">
      <c r="A4" s="5"/>
      <c r="B4" s="5"/>
      <c r="C4" s="5"/>
      <c r="D4" s="5"/>
      <c r="E4" s="5"/>
      <c r="F4" s="5"/>
      <c r="G4" s="5"/>
      <c r="H4" s="5"/>
      <c r="I4" s="5"/>
      <c r="J4" s="5"/>
      <c r="K4" s="5"/>
      <c r="L4" s="5"/>
      <c r="M4" s="5"/>
      <c r="N4" s="5"/>
      <c r="O4" s="5"/>
      <c r="P4" s="5"/>
      <c r="Q4" s="5"/>
      <c r="R4" s="5"/>
      <c r="S4" s="5"/>
      <c r="T4" s="5"/>
      <c r="U4" s="5"/>
      <c r="V4" s="5"/>
      <c r="W4" s="5"/>
    </row>
    <row r="5" spans="1:23" ht="15.75" customHeight="1" x14ac:dyDescent="0.25">
      <c r="A5" s="5"/>
      <c r="B5" s="5"/>
      <c r="C5" s="5"/>
      <c r="D5" s="5"/>
      <c r="E5" s="5"/>
      <c r="F5" s="5"/>
      <c r="G5" s="5"/>
      <c r="H5" s="5"/>
      <c r="I5" s="5"/>
      <c r="J5" s="5"/>
      <c r="K5" s="5"/>
      <c r="L5" s="5"/>
      <c r="M5" s="5"/>
      <c r="N5" s="5"/>
      <c r="O5" s="5"/>
      <c r="P5" s="5"/>
      <c r="Q5" s="5"/>
      <c r="R5" s="5"/>
      <c r="S5" s="5"/>
      <c r="T5" s="5"/>
      <c r="U5" s="5"/>
      <c r="V5" s="5"/>
      <c r="W5" s="5"/>
    </row>
    <row r="6" spans="1:23" ht="17.25" customHeight="1" x14ac:dyDescent="0.25">
      <c r="A6" s="5"/>
      <c r="B6" s="5"/>
      <c r="C6" s="5"/>
      <c r="D6" s="5"/>
      <c r="E6" s="5"/>
      <c r="F6" s="5"/>
      <c r="G6" s="5"/>
      <c r="H6" s="5"/>
      <c r="I6" s="5"/>
      <c r="J6" s="5"/>
      <c r="K6" s="5"/>
      <c r="L6" s="5"/>
      <c r="M6" s="5"/>
      <c r="N6" s="5"/>
      <c r="O6" s="5"/>
      <c r="P6" s="5"/>
      <c r="Q6" s="5"/>
      <c r="R6" s="5"/>
      <c r="S6" s="5"/>
      <c r="T6" s="5"/>
      <c r="U6" s="5"/>
      <c r="V6" s="5"/>
      <c r="W6" s="5"/>
    </row>
    <row r="7" spans="1:23" ht="92.25" customHeight="1" x14ac:dyDescent="0.25">
      <c r="A7" s="5"/>
      <c r="B7" s="5"/>
      <c r="C7" s="5"/>
      <c r="D7" s="5"/>
      <c r="E7" s="5"/>
      <c r="F7" s="5"/>
      <c r="G7" s="5"/>
      <c r="H7" s="5"/>
      <c r="I7" s="5"/>
      <c r="J7" s="5"/>
      <c r="K7" s="5"/>
      <c r="L7" s="5"/>
      <c r="M7" s="5"/>
      <c r="N7" s="5"/>
      <c r="O7" s="5"/>
      <c r="P7" s="5"/>
      <c r="Q7" s="5"/>
      <c r="R7" s="5"/>
      <c r="S7" s="5"/>
      <c r="T7" s="5"/>
      <c r="U7" s="5"/>
      <c r="V7" s="5"/>
      <c r="W7" s="5"/>
    </row>
    <row r="8" spans="1:23" x14ac:dyDescent="0.25">
      <c r="A8" s="5"/>
      <c r="B8" s="5"/>
      <c r="C8" s="5"/>
      <c r="D8" s="5"/>
      <c r="E8" s="5"/>
      <c r="F8" s="5"/>
      <c r="G8" s="5"/>
      <c r="H8" s="5"/>
      <c r="I8" s="5"/>
      <c r="J8" s="5"/>
      <c r="K8" s="5"/>
      <c r="L8" s="5"/>
      <c r="M8" s="5"/>
      <c r="N8" s="5"/>
      <c r="O8" s="5"/>
      <c r="P8" s="5"/>
      <c r="Q8" s="5"/>
      <c r="R8" s="5"/>
      <c r="S8" s="5"/>
      <c r="T8" s="5"/>
      <c r="U8" s="5"/>
      <c r="V8" s="5"/>
      <c r="W8" s="5"/>
    </row>
    <row r="9" spans="1:23" ht="13.5" customHeight="1" x14ac:dyDescent="0.25">
      <c r="A9" s="5"/>
      <c r="B9" s="5"/>
      <c r="C9" s="5"/>
      <c r="D9" s="5"/>
      <c r="E9" s="5"/>
      <c r="F9" s="5"/>
      <c r="G9" s="5"/>
      <c r="H9" s="5"/>
      <c r="I9" s="5"/>
      <c r="J9" s="5"/>
      <c r="K9" s="5"/>
      <c r="L9" s="5"/>
      <c r="M9" s="5"/>
      <c r="N9" s="5"/>
      <c r="O9" s="5"/>
      <c r="P9" s="5"/>
      <c r="Q9" s="5"/>
      <c r="R9" s="5"/>
      <c r="S9" s="5"/>
      <c r="T9" s="5"/>
      <c r="U9" s="5"/>
      <c r="V9" s="5"/>
      <c r="W9" s="5"/>
    </row>
    <row r="10" spans="1:23" ht="14.25" customHeight="1" x14ac:dyDescent="0.25">
      <c r="A10" s="5"/>
      <c r="B10" s="5"/>
      <c r="C10" s="5"/>
      <c r="D10" s="5"/>
      <c r="E10" s="5"/>
      <c r="F10" s="5"/>
      <c r="G10" s="5"/>
      <c r="H10" s="5"/>
      <c r="I10" s="5"/>
      <c r="J10" s="5"/>
      <c r="K10" s="5"/>
      <c r="L10" s="5"/>
      <c r="M10" s="5"/>
      <c r="N10" s="5"/>
      <c r="O10" s="5"/>
      <c r="P10" s="5"/>
      <c r="Q10" s="5"/>
      <c r="R10" s="5"/>
      <c r="S10" s="5"/>
      <c r="T10" s="5"/>
      <c r="U10" s="5"/>
      <c r="V10" s="5"/>
      <c r="W10" s="5"/>
    </row>
    <row r="11" spans="1:23" x14ac:dyDescent="0.25">
      <c r="A11" s="5"/>
      <c r="B11" s="5"/>
      <c r="C11" s="5"/>
      <c r="D11" s="5"/>
      <c r="E11" s="5"/>
      <c r="F11" s="5"/>
      <c r="G11" s="5"/>
      <c r="H11" s="5"/>
      <c r="I11" s="5"/>
      <c r="J11" s="5"/>
      <c r="K11" s="5"/>
      <c r="L11" s="5"/>
      <c r="M11" s="5"/>
      <c r="N11" s="5"/>
      <c r="O11" s="5"/>
      <c r="P11" s="5"/>
      <c r="Q11" s="5"/>
      <c r="R11" s="5"/>
      <c r="S11" s="5"/>
      <c r="T11" s="5"/>
      <c r="U11" s="5"/>
      <c r="V11" s="5"/>
      <c r="W11" s="5"/>
    </row>
    <row r="12" spans="1:23" ht="15" customHeight="1" x14ac:dyDescent="0.25">
      <c r="A12" s="5"/>
      <c r="B12" s="5"/>
      <c r="C12" s="5"/>
      <c r="D12" s="5"/>
      <c r="E12" s="5"/>
      <c r="F12" s="5"/>
      <c r="G12" s="5"/>
      <c r="H12" s="5"/>
      <c r="I12" s="5"/>
      <c r="J12" s="5"/>
      <c r="K12" s="5"/>
      <c r="L12" s="5"/>
      <c r="M12" s="5"/>
      <c r="N12" s="5"/>
      <c r="O12" s="5"/>
      <c r="P12" s="5"/>
      <c r="Q12" s="5"/>
      <c r="R12" s="5"/>
      <c r="S12" s="5"/>
      <c r="T12" s="5"/>
      <c r="U12" s="5"/>
      <c r="V12" s="5"/>
      <c r="W12" s="5"/>
    </row>
    <row r="13" spans="1:23" x14ac:dyDescent="0.25">
      <c r="A13" s="5"/>
      <c r="B13" s="5"/>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x14ac:dyDescent="0.25">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5"/>
      <c r="C16" s="5"/>
      <c r="D16" s="5"/>
      <c r="E16" s="5"/>
      <c r="F16" s="5"/>
      <c r="G16" s="5"/>
      <c r="H16" s="5"/>
      <c r="I16" s="5"/>
      <c r="J16" s="5"/>
      <c r="K16" s="5"/>
      <c r="L16" s="5"/>
      <c r="M16" s="5"/>
      <c r="N16" s="5"/>
      <c r="O16" s="5"/>
      <c r="P16" s="5"/>
      <c r="Q16" s="5"/>
      <c r="R16" s="5"/>
      <c r="S16" s="5"/>
      <c r="T16" s="5"/>
      <c r="U16" s="5"/>
      <c r="V16" s="5"/>
      <c r="W16" s="5"/>
    </row>
    <row r="17" spans="1:23" x14ac:dyDescent="0.25">
      <c r="A17" s="5"/>
      <c r="B17" s="5"/>
      <c r="C17" s="5"/>
      <c r="D17" s="5"/>
      <c r="E17" s="5"/>
      <c r="F17" s="5"/>
      <c r="G17" s="5"/>
      <c r="H17" s="5"/>
      <c r="I17" s="5"/>
      <c r="J17" s="5"/>
      <c r="K17" s="5"/>
      <c r="L17" s="5"/>
      <c r="M17" s="5"/>
      <c r="N17" s="5"/>
      <c r="O17" s="5"/>
      <c r="P17" s="5"/>
      <c r="Q17" s="5"/>
      <c r="R17" s="5"/>
      <c r="S17" s="5"/>
      <c r="T17" s="5"/>
      <c r="U17" s="5"/>
      <c r="V17" s="5"/>
      <c r="W17" s="5"/>
    </row>
    <row r="18" spans="1:23" x14ac:dyDescent="0.25">
      <c r="A18" s="5"/>
      <c r="B18" s="5"/>
      <c r="C18" s="5"/>
      <c r="D18" s="5"/>
      <c r="E18" s="5"/>
      <c r="F18" s="5"/>
      <c r="G18" s="5"/>
      <c r="H18" s="5"/>
      <c r="I18" s="5"/>
      <c r="J18" s="5"/>
      <c r="K18" s="5"/>
      <c r="L18" s="5"/>
      <c r="M18" s="5"/>
      <c r="N18" s="5"/>
      <c r="O18" s="5"/>
      <c r="P18" s="5"/>
      <c r="Q18" s="5"/>
      <c r="R18" s="5"/>
      <c r="S18" s="5"/>
      <c r="T18" s="5"/>
      <c r="U18" s="5"/>
      <c r="V18" s="5"/>
      <c r="W18" s="5"/>
    </row>
    <row r="19" spans="1:23" x14ac:dyDescent="0.25">
      <c r="A19" s="5"/>
      <c r="B19" s="5"/>
      <c r="C19" s="5"/>
      <c r="D19" s="5"/>
      <c r="E19" s="5"/>
      <c r="F19" s="5"/>
      <c r="G19" s="5"/>
      <c r="H19" s="5"/>
      <c r="I19" s="5"/>
      <c r="J19" s="5"/>
      <c r="K19" s="5"/>
      <c r="L19" s="5"/>
      <c r="M19" s="5"/>
      <c r="N19" s="5"/>
      <c r="O19" s="5"/>
      <c r="P19" s="5"/>
      <c r="Q19" s="5"/>
      <c r="R19" s="5"/>
      <c r="S19" s="5"/>
      <c r="T19" s="5"/>
      <c r="U19" s="5"/>
      <c r="V19" s="5"/>
      <c r="W19" s="5"/>
    </row>
    <row r="20" spans="1:23" x14ac:dyDescent="0.25">
      <c r="A20" s="5"/>
      <c r="B20" s="5"/>
      <c r="C20" s="5"/>
      <c r="D20" s="5"/>
      <c r="E20" s="5"/>
      <c r="F20" s="5"/>
      <c r="G20" s="5"/>
      <c r="H20" s="5"/>
      <c r="I20" s="5"/>
      <c r="J20" s="5"/>
      <c r="K20" s="5"/>
      <c r="L20" s="5"/>
      <c r="M20" s="5"/>
      <c r="N20" s="5"/>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x14ac:dyDescent="0.25">
      <c r="A22" s="5"/>
      <c r="B22" s="5"/>
      <c r="C22" s="5"/>
      <c r="D22" s="5"/>
      <c r="E22" s="5"/>
      <c r="F22" s="5"/>
      <c r="G22" s="5"/>
      <c r="H22" s="5"/>
      <c r="I22" s="5"/>
      <c r="J22" s="5"/>
      <c r="K22" s="5"/>
      <c r="L22" s="5"/>
      <c r="M22" s="5"/>
      <c r="N22" s="5"/>
      <c r="O22" s="5"/>
      <c r="P22" s="5"/>
      <c r="Q22" s="5"/>
      <c r="R22" s="5"/>
      <c r="S22" s="5"/>
      <c r="T22" s="5"/>
      <c r="U22" s="5"/>
      <c r="V22" s="5"/>
      <c r="W22" s="5"/>
    </row>
    <row r="23" spans="1:23" x14ac:dyDescent="0.25">
      <c r="A23" s="5"/>
      <c r="B23" s="5"/>
      <c r="C23" s="5"/>
      <c r="D23" s="5"/>
      <c r="E23" s="5"/>
      <c r="F23" s="5"/>
      <c r="G23" s="5"/>
      <c r="H23" s="5"/>
      <c r="I23" s="5"/>
      <c r="J23" s="5"/>
      <c r="K23" s="5"/>
      <c r="L23" s="5"/>
      <c r="M23" s="5"/>
      <c r="N23" s="5"/>
      <c r="O23" s="5"/>
      <c r="P23" s="5"/>
      <c r="Q23" s="5"/>
      <c r="R23" s="5"/>
      <c r="S23" s="5"/>
      <c r="T23" s="5"/>
      <c r="U23" s="5"/>
      <c r="V23" s="5"/>
      <c r="W23" s="5"/>
    </row>
    <row r="24" spans="1:23" x14ac:dyDescent="0.25">
      <c r="A24" s="5"/>
      <c r="B24" s="5"/>
      <c r="C24" s="5"/>
      <c r="D24" s="5"/>
      <c r="E24" s="5"/>
      <c r="F24" s="5"/>
      <c r="G24" s="5"/>
      <c r="H24" s="5"/>
      <c r="I24" s="5"/>
      <c r="J24" s="5"/>
      <c r="K24" s="5"/>
      <c r="L24" s="5"/>
      <c r="M24" s="5"/>
      <c r="N24" s="5"/>
      <c r="O24" s="5"/>
      <c r="P24" s="5"/>
      <c r="Q24" s="5"/>
      <c r="R24" s="5"/>
      <c r="S24" s="5"/>
      <c r="T24" s="5"/>
      <c r="U24" s="5"/>
      <c r="V24" s="5"/>
      <c r="W24" s="5"/>
    </row>
    <row r="25" spans="1:23" x14ac:dyDescent="0.25">
      <c r="A25" s="5"/>
      <c r="B25" s="5"/>
      <c r="C25" s="5"/>
      <c r="D25" s="5"/>
      <c r="E25" s="5"/>
      <c r="F25" s="5"/>
      <c r="G25" s="5"/>
      <c r="H25" s="5"/>
      <c r="I25" s="5"/>
      <c r="J25" s="5"/>
      <c r="K25" s="5"/>
      <c r="L25" s="5"/>
      <c r="M25" s="5"/>
      <c r="N25" s="5"/>
      <c r="O25" s="5"/>
      <c r="P25" s="5"/>
      <c r="Q25" s="5"/>
      <c r="R25" s="5"/>
      <c r="S25" s="5"/>
      <c r="T25" s="5"/>
      <c r="U25" s="5"/>
      <c r="V25" s="5"/>
      <c r="W25" s="5"/>
    </row>
    <row r="26" spans="1:23" x14ac:dyDescent="0.25">
      <c r="A26" s="5"/>
      <c r="B26" s="5"/>
      <c r="C26" s="5"/>
      <c r="D26" s="5"/>
      <c r="E26" s="5"/>
      <c r="F26" s="5"/>
      <c r="G26" s="5"/>
      <c r="H26" s="5"/>
      <c r="I26" s="5"/>
      <c r="J26" s="5"/>
      <c r="K26" s="5"/>
      <c r="L26" s="5"/>
      <c r="M26" s="5"/>
      <c r="N26" s="5"/>
      <c r="O26" s="5"/>
      <c r="P26" s="5"/>
      <c r="Q26" s="5"/>
      <c r="R26" s="5"/>
      <c r="S26" s="5"/>
      <c r="T26" s="5"/>
      <c r="U26" s="5"/>
      <c r="V26" s="5"/>
      <c r="W26" s="5"/>
    </row>
    <row r="27" spans="1:23" x14ac:dyDescent="0.25">
      <c r="A27" s="5"/>
      <c r="B27" s="5"/>
      <c r="C27" s="5"/>
      <c r="D27" s="5"/>
      <c r="E27" s="5"/>
      <c r="F27" s="5"/>
      <c r="G27" s="5"/>
      <c r="H27" s="5"/>
      <c r="I27" s="5"/>
      <c r="J27" s="5"/>
      <c r="K27" s="5"/>
      <c r="L27" s="5"/>
      <c r="M27" s="5"/>
      <c r="N27" s="5"/>
      <c r="O27" s="5"/>
      <c r="P27" s="5"/>
      <c r="Q27" s="5"/>
      <c r="R27" s="5"/>
      <c r="S27" s="5"/>
      <c r="T27" s="5"/>
      <c r="U27" s="5"/>
      <c r="V27" s="5"/>
      <c r="W27" s="5"/>
    </row>
    <row r="28" spans="1:23" x14ac:dyDescent="0.25">
      <c r="A28" s="5"/>
      <c r="B28" s="5"/>
      <c r="C28" s="5"/>
      <c r="D28" s="5"/>
      <c r="E28" s="5"/>
      <c r="F28" s="5"/>
      <c r="G28" s="5"/>
      <c r="H28" s="5"/>
      <c r="I28" s="5"/>
      <c r="J28" s="5"/>
      <c r="K28" s="5"/>
      <c r="L28" s="5"/>
      <c r="M28" s="5"/>
      <c r="N28" s="5"/>
      <c r="O28" s="5"/>
      <c r="P28" s="5"/>
      <c r="Q28" s="5"/>
      <c r="R28" s="5"/>
      <c r="S28" s="5"/>
      <c r="T28" s="5"/>
      <c r="U28" s="5"/>
      <c r="V28" s="5"/>
      <c r="W28" s="5"/>
    </row>
    <row r="29" spans="1:23" x14ac:dyDescent="0.25">
      <c r="A29" s="5"/>
      <c r="B29" s="5"/>
      <c r="C29" s="5"/>
      <c r="D29" s="5"/>
      <c r="E29" s="5"/>
      <c r="F29" s="5"/>
      <c r="G29" s="5"/>
      <c r="H29" s="5"/>
      <c r="I29" s="5"/>
      <c r="J29" s="5"/>
      <c r="K29" s="5"/>
      <c r="L29" s="5"/>
      <c r="M29" s="5"/>
      <c r="N29" s="5"/>
      <c r="O29" s="5"/>
      <c r="P29" s="5"/>
      <c r="Q29" s="5"/>
      <c r="R29" s="5"/>
      <c r="S29" s="5"/>
      <c r="T29" s="5"/>
      <c r="U29" s="5"/>
      <c r="V29" s="5"/>
      <c r="W29" s="5"/>
    </row>
    <row r="30" spans="1:23" x14ac:dyDescent="0.25">
      <c r="A30" s="5"/>
      <c r="B30" s="5"/>
      <c r="C30" s="5"/>
      <c r="D30" s="5"/>
      <c r="E30" s="5"/>
      <c r="F30" s="5"/>
      <c r="G30" s="5"/>
      <c r="H30" s="5"/>
      <c r="I30" s="5"/>
      <c r="J30" s="5"/>
      <c r="K30" s="5"/>
      <c r="L30" s="5"/>
      <c r="M30" s="5"/>
      <c r="N30" s="5"/>
      <c r="O30" s="5"/>
      <c r="P30" s="5"/>
      <c r="Q30" s="5"/>
      <c r="R30" s="5"/>
      <c r="S30" s="5"/>
      <c r="T30" s="5"/>
      <c r="U30" s="5"/>
      <c r="V30" s="5"/>
      <c r="W30" s="5"/>
    </row>
    <row r="31" spans="1:23" x14ac:dyDescent="0.25">
      <c r="A31" s="5"/>
      <c r="B31" s="5"/>
      <c r="C31" s="5"/>
      <c r="D31" s="5"/>
      <c r="E31" s="5"/>
      <c r="F31" s="5"/>
      <c r="G31" s="5"/>
      <c r="H31" s="5"/>
      <c r="I31" s="5"/>
      <c r="J31" s="5"/>
      <c r="K31" s="5"/>
      <c r="L31" s="5"/>
      <c r="M31" s="5"/>
      <c r="N31" s="5"/>
      <c r="O31" s="5"/>
      <c r="P31" s="5"/>
      <c r="Q31" s="5"/>
      <c r="R31" s="5"/>
      <c r="S31" s="5"/>
      <c r="T31" s="5"/>
      <c r="U31" s="5"/>
      <c r="V31" s="5"/>
      <c r="W31" s="5"/>
    </row>
    <row r="32" spans="1:23" x14ac:dyDescent="0.25">
      <c r="A32" s="5"/>
      <c r="B32" s="5"/>
      <c r="C32" s="5"/>
      <c r="D32" s="5"/>
      <c r="E32" s="5"/>
      <c r="F32" s="5"/>
      <c r="G32" s="5"/>
      <c r="H32" s="5"/>
      <c r="I32" s="5"/>
      <c r="J32" s="5"/>
      <c r="K32" s="5"/>
      <c r="L32" s="5"/>
      <c r="M32" s="5"/>
      <c r="N32" s="5"/>
      <c r="O32" s="5"/>
      <c r="P32" s="5"/>
      <c r="Q32" s="5"/>
      <c r="R32" s="5"/>
      <c r="S32" s="5"/>
      <c r="T32" s="5"/>
      <c r="U32" s="5"/>
      <c r="V32" s="5"/>
      <c r="W32" s="5"/>
    </row>
    <row r="33" spans="1:23" x14ac:dyDescent="0.25">
      <c r="A33" s="5"/>
      <c r="B33" s="5"/>
      <c r="C33" s="5"/>
      <c r="D33" s="5"/>
      <c r="E33" s="5"/>
      <c r="F33" s="5"/>
      <c r="G33" s="5"/>
      <c r="H33" s="5"/>
      <c r="I33" s="5"/>
      <c r="J33" s="5"/>
      <c r="K33" s="5"/>
      <c r="L33" s="5"/>
      <c r="M33" s="5"/>
      <c r="N33" s="5"/>
      <c r="O33" s="5"/>
      <c r="P33" s="5"/>
      <c r="Q33" s="5"/>
      <c r="R33" s="5"/>
      <c r="S33" s="5"/>
      <c r="T33" s="5"/>
      <c r="U33" s="5"/>
      <c r="V33" s="5"/>
      <c r="W33" s="5"/>
    </row>
    <row r="34" spans="1:23" ht="24.75" customHeight="1" x14ac:dyDescent="0.25">
      <c r="A34" s="5"/>
      <c r="B34" s="5"/>
      <c r="C34" s="5" t="s">
        <v>5</v>
      </c>
      <c r="D34" s="5"/>
      <c r="E34" s="5"/>
      <c r="F34" s="5">
        <v>6</v>
      </c>
      <c r="G34" s="5">
        <v>51912</v>
      </c>
      <c r="H34" s="5"/>
      <c r="I34" s="5"/>
      <c r="J34" s="5"/>
      <c r="K34" s="5"/>
      <c r="L34" s="5"/>
      <c r="M34" s="5"/>
      <c r="N34" s="5"/>
      <c r="O34" s="5"/>
      <c r="P34" s="5"/>
      <c r="Q34" s="5"/>
      <c r="R34" s="5"/>
      <c r="S34" s="5"/>
      <c r="T34" s="5"/>
      <c r="U34" s="5"/>
      <c r="V34" s="5"/>
      <c r="W34" s="5"/>
    </row>
    <row r="35" spans="1:23" x14ac:dyDescent="0.25">
      <c r="A35" s="5"/>
      <c r="B35" s="5"/>
      <c r="C35" s="5"/>
      <c r="D35" s="5"/>
      <c r="E35" s="5"/>
      <c r="F35" s="5"/>
      <c r="G35" s="5"/>
      <c r="H35" s="5"/>
      <c r="I35" s="5"/>
      <c r="J35" s="5"/>
      <c r="K35" s="5"/>
      <c r="L35" s="5"/>
      <c r="M35" s="5"/>
      <c r="N35" s="5"/>
      <c r="O35" s="5"/>
      <c r="P35" s="5"/>
      <c r="Q35" s="5"/>
      <c r="R35" s="5"/>
      <c r="S35" s="5"/>
      <c r="T35" s="5"/>
      <c r="U35" s="5"/>
      <c r="V35" s="5"/>
      <c r="W35" s="5"/>
    </row>
    <row r="36" spans="1:23" x14ac:dyDescent="0.25">
      <c r="A36" s="5"/>
      <c r="B36" s="5"/>
      <c r="C36" s="5"/>
      <c r="D36" s="5"/>
      <c r="E36" s="5"/>
      <c r="F36" s="5"/>
      <c r="G36" s="5"/>
      <c r="H36" s="5"/>
      <c r="I36" s="5"/>
      <c r="J36" s="5"/>
      <c r="K36" s="5"/>
      <c r="L36" s="5"/>
      <c r="M36" s="5"/>
      <c r="N36" s="5"/>
      <c r="O36" s="5"/>
      <c r="P36" s="5"/>
      <c r="Q36" s="5"/>
      <c r="R36" s="5"/>
      <c r="S36" s="5"/>
      <c r="T36" s="5"/>
      <c r="U36" s="5"/>
      <c r="V36" s="5"/>
      <c r="W36" s="5"/>
    </row>
    <row r="37" spans="1:23" x14ac:dyDescent="0.25">
      <c r="A37" s="5"/>
      <c r="B37" s="5"/>
      <c r="C37" s="5"/>
      <c r="D37" s="5"/>
      <c r="E37" s="5"/>
      <c r="F37" s="5"/>
      <c r="G37" s="5"/>
      <c r="H37" s="5"/>
      <c r="I37" s="5"/>
      <c r="J37" s="5"/>
      <c r="K37" s="5"/>
      <c r="L37" s="5"/>
      <c r="M37" s="5"/>
      <c r="N37" s="5"/>
      <c r="O37" s="5"/>
      <c r="P37" s="5"/>
      <c r="Q37" s="5"/>
      <c r="R37" s="5"/>
      <c r="S37" s="5"/>
      <c r="T37" s="5"/>
      <c r="U37" s="5"/>
      <c r="V37" s="5"/>
      <c r="W37" s="5"/>
    </row>
    <row r="38" spans="1:23" x14ac:dyDescent="0.25">
      <c r="A38" s="5"/>
      <c r="B38" s="5"/>
      <c r="C38" s="5"/>
      <c r="D38" s="5"/>
      <c r="E38" s="5"/>
      <c r="F38" s="5"/>
      <c r="G38" s="5"/>
      <c r="H38" s="5"/>
      <c r="I38" s="5"/>
      <c r="J38" s="5"/>
      <c r="K38" s="5"/>
      <c r="L38" s="5"/>
      <c r="M38" s="5"/>
      <c r="N38" s="5"/>
      <c r="O38" s="5"/>
      <c r="P38" s="5"/>
      <c r="Q38" s="5"/>
      <c r="R38" s="5"/>
      <c r="S38" s="5"/>
      <c r="T38" s="5"/>
      <c r="U38" s="5"/>
      <c r="V38" s="5"/>
      <c r="W38" s="5"/>
    </row>
    <row r="39" spans="1:23" x14ac:dyDescent="0.25">
      <c r="A39" s="5"/>
      <c r="B39" s="5"/>
      <c r="C39" s="5"/>
      <c r="D39" s="5"/>
      <c r="E39" s="5"/>
      <c r="F39" s="5"/>
      <c r="G39" s="5"/>
      <c r="H39" s="5"/>
      <c r="I39" s="5"/>
      <c r="J39" s="5"/>
      <c r="K39" s="5"/>
      <c r="L39" s="5"/>
      <c r="M39" s="5"/>
      <c r="N39" s="5"/>
      <c r="O39" s="5"/>
      <c r="P39" s="5"/>
      <c r="Q39" s="5"/>
      <c r="R39" s="5"/>
      <c r="S39" s="5"/>
      <c r="T39" s="5"/>
      <c r="U39" s="5"/>
      <c r="V39" s="5"/>
      <c r="W39" s="5"/>
    </row>
    <row r="40" spans="1:23" x14ac:dyDescent="0.25">
      <c r="A40" s="5"/>
      <c r="B40" s="5"/>
      <c r="C40" s="5"/>
      <c r="D40" s="5"/>
      <c r="E40" s="5"/>
      <c r="F40" s="5"/>
      <c r="G40" s="5"/>
      <c r="H40" s="5"/>
      <c r="I40" s="5"/>
      <c r="J40" s="5"/>
      <c r="K40" s="5"/>
      <c r="L40" s="5"/>
      <c r="M40" s="5"/>
      <c r="N40" s="5"/>
      <c r="O40" s="5"/>
      <c r="P40" s="5"/>
      <c r="Q40" s="5"/>
      <c r="R40" s="5"/>
      <c r="S40" s="5"/>
      <c r="T40" s="5"/>
      <c r="U40" s="5"/>
      <c r="V40" s="5"/>
      <c r="W40" s="5"/>
    </row>
    <row r="41" spans="1:23" x14ac:dyDescent="0.25">
      <c r="A41" s="5"/>
      <c r="B41" s="5"/>
      <c r="C41" s="5"/>
      <c r="D41" s="5"/>
      <c r="E41" s="5"/>
      <c r="F41" s="5"/>
      <c r="G41" s="5"/>
      <c r="H41" s="5"/>
      <c r="I41" s="5"/>
      <c r="J41" s="5"/>
      <c r="K41" s="5"/>
      <c r="L41" s="5"/>
      <c r="M41" s="5"/>
      <c r="N41" s="5"/>
      <c r="O41" s="5"/>
      <c r="P41" s="5"/>
      <c r="Q41" s="5"/>
      <c r="R41" s="5"/>
      <c r="S41" s="5"/>
      <c r="T41" s="5"/>
      <c r="U41" s="5"/>
      <c r="V41" s="5"/>
      <c r="W41" s="5"/>
    </row>
    <row r="42" spans="1:23" x14ac:dyDescent="0.25">
      <c r="A42" s="5"/>
      <c r="B42" s="5"/>
      <c r="C42" s="5"/>
      <c r="D42" s="5"/>
      <c r="E42" s="5"/>
      <c r="F42" s="5"/>
      <c r="G42" s="5"/>
      <c r="H42" s="5"/>
      <c r="I42" s="5"/>
      <c r="J42" s="5"/>
      <c r="K42" s="5"/>
      <c r="L42" s="5"/>
      <c r="M42" s="5"/>
      <c r="N42" s="5"/>
      <c r="O42" s="5"/>
      <c r="P42" s="5"/>
      <c r="Q42" s="5"/>
      <c r="R42" s="5"/>
      <c r="S42" s="5"/>
      <c r="T42" s="5"/>
      <c r="U42" s="5"/>
      <c r="V42" s="5"/>
      <c r="W42" s="5"/>
    </row>
    <row r="43" spans="1:23" x14ac:dyDescent="0.25">
      <c r="A43" s="5"/>
      <c r="B43" s="5"/>
      <c r="C43" s="5"/>
      <c r="D43" s="5"/>
      <c r="E43" s="5"/>
      <c r="F43" s="5"/>
      <c r="G43" s="5"/>
      <c r="H43" s="5"/>
      <c r="I43" s="5"/>
      <c r="J43" s="5"/>
      <c r="K43" s="5"/>
      <c r="L43" s="5"/>
      <c r="M43" s="5"/>
      <c r="N43" s="5"/>
      <c r="O43" s="5"/>
      <c r="P43" s="5"/>
      <c r="Q43" s="5"/>
      <c r="R43" s="5"/>
      <c r="S43" s="5"/>
      <c r="T43" s="5"/>
      <c r="U43" s="5"/>
      <c r="V43" s="5"/>
      <c r="W43" s="5"/>
    </row>
    <row r="44" spans="1:23" x14ac:dyDescent="0.25">
      <c r="A44" s="5"/>
      <c r="B44" s="5"/>
      <c r="C44" s="5"/>
      <c r="D44" s="5"/>
      <c r="E44" s="5"/>
      <c r="F44" s="5"/>
      <c r="G44" s="5"/>
      <c r="H44" s="5"/>
      <c r="I44" s="5"/>
      <c r="J44" s="5"/>
      <c r="K44" s="5"/>
      <c r="L44" s="5"/>
      <c r="M44" s="5"/>
      <c r="N44" s="5"/>
      <c r="O44" s="5"/>
      <c r="P44" s="5"/>
      <c r="Q44" s="5"/>
      <c r="R44" s="5"/>
      <c r="S44" s="5"/>
      <c r="T44" s="5"/>
      <c r="U44" s="5"/>
      <c r="V44" s="5"/>
      <c r="W44" s="5"/>
    </row>
    <row r="45" spans="1:23" x14ac:dyDescent="0.25">
      <c r="A45" s="5"/>
      <c r="B45" s="5"/>
      <c r="C45" s="5"/>
      <c r="D45" s="5"/>
      <c r="E45" s="5"/>
      <c r="F45" s="5"/>
      <c r="G45" s="5"/>
      <c r="H45" s="5"/>
      <c r="I45" s="5"/>
      <c r="J45" s="5"/>
      <c r="K45" s="5"/>
      <c r="L45" s="5"/>
      <c r="M45" s="5"/>
      <c r="N45" s="5"/>
      <c r="O45" s="5"/>
      <c r="P45" s="5"/>
      <c r="Q45" s="5"/>
      <c r="R45" s="5"/>
      <c r="S45" s="5"/>
      <c r="T45" s="5"/>
      <c r="U45" s="5"/>
      <c r="V45" s="5"/>
      <c r="W45" s="5"/>
    </row>
    <row r="46" spans="1:23" x14ac:dyDescent="0.25">
      <c r="A46" s="5"/>
      <c r="B46" s="5"/>
      <c r="C46" s="5"/>
      <c r="D46" s="5"/>
      <c r="E46" s="5"/>
      <c r="F46" s="5"/>
      <c r="G46" s="5"/>
      <c r="H46" s="5"/>
      <c r="I46" s="5"/>
      <c r="J46" s="5"/>
      <c r="K46" s="5"/>
      <c r="L46" s="5"/>
      <c r="M46" s="5"/>
      <c r="N46" s="5"/>
      <c r="O46" s="5"/>
      <c r="P46" s="5"/>
      <c r="Q46" s="5"/>
      <c r="R46" s="5"/>
      <c r="S46" s="5"/>
      <c r="T46" s="5"/>
      <c r="U46" s="5"/>
      <c r="V46" s="5"/>
      <c r="W46" s="5"/>
    </row>
    <row r="47" spans="1:23" x14ac:dyDescent="0.25">
      <c r="A47" s="5"/>
      <c r="B47" s="5"/>
      <c r="C47" s="5"/>
      <c r="D47" s="5"/>
      <c r="E47" s="5"/>
      <c r="F47" s="5"/>
      <c r="G47" s="5"/>
      <c r="H47" s="5"/>
      <c r="I47" s="5"/>
      <c r="J47" s="5"/>
      <c r="K47" s="5"/>
      <c r="L47" s="5"/>
      <c r="M47" s="5"/>
      <c r="N47" s="5"/>
      <c r="O47" s="5"/>
      <c r="P47" s="5"/>
      <c r="Q47" s="5"/>
      <c r="R47" s="5"/>
      <c r="S47" s="5"/>
      <c r="T47" s="5"/>
      <c r="U47" s="5"/>
      <c r="V47" s="5"/>
      <c r="W47" s="5"/>
    </row>
    <row r="48" spans="1:23" x14ac:dyDescent="0.25">
      <c r="A48" s="5"/>
      <c r="B48" s="5"/>
      <c r="C48" s="5"/>
      <c r="D48" s="5"/>
      <c r="E48" s="5"/>
      <c r="F48" s="5"/>
      <c r="G48" s="5"/>
      <c r="H48" s="5"/>
      <c r="I48" s="5"/>
      <c r="J48" s="5"/>
      <c r="K48" s="5"/>
      <c r="L48" s="5"/>
      <c r="M48" s="5"/>
      <c r="N48" s="5"/>
      <c r="O48" s="5"/>
      <c r="P48" s="5"/>
      <c r="Q48" s="5"/>
      <c r="R48" s="5"/>
      <c r="S48" s="5"/>
      <c r="T48" s="5"/>
      <c r="U48" s="5"/>
      <c r="V48" s="5"/>
      <c r="W48" s="5"/>
    </row>
    <row r="49" spans="1:23" x14ac:dyDescent="0.25">
      <c r="A49" s="5"/>
      <c r="B49" s="5"/>
      <c r="C49" s="5"/>
      <c r="D49" s="5"/>
      <c r="E49" s="5"/>
      <c r="F49" s="5"/>
      <c r="G49" s="5"/>
      <c r="H49" s="5"/>
      <c r="I49" s="5"/>
      <c r="J49" s="5"/>
      <c r="K49" s="5"/>
      <c r="L49" s="5"/>
      <c r="M49" s="5"/>
      <c r="N49" s="5"/>
      <c r="O49" s="5"/>
      <c r="P49" s="5"/>
      <c r="Q49" s="5"/>
      <c r="R49" s="5"/>
      <c r="S49" s="5"/>
      <c r="T49" s="5"/>
      <c r="U49" s="5"/>
      <c r="V49" s="5"/>
      <c r="W49" s="5"/>
    </row>
    <row r="50" spans="1:23" x14ac:dyDescent="0.25">
      <c r="A50" s="5"/>
      <c r="B50" s="5"/>
      <c r="C50" s="5"/>
      <c r="D50" s="5"/>
      <c r="E50" s="5"/>
      <c r="F50" s="5"/>
      <c r="G50" s="5"/>
      <c r="H50" s="5"/>
      <c r="I50" s="5"/>
      <c r="J50" s="5"/>
      <c r="K50" s="5"/>
      <c r="L50" s="5"/>
      <c r="M50" s="5"/>
      <c r="N50" s="5"/>
      <c r="O50" s="5"/>
      <c r="P50" s="5"/>
      <c r="Q50" s="5"/>
      <c r="R50" s="5"/>
      <c r="S50" s="5"/>
      <c r="T50" s="5"/>
      <c r="U50" s="5"/>
      <c r="V50" s="5"/>
      <c r="W50" s="5"/>
    </row>
    <row r="51" spans="1:23" x14ac:dyDescent="0.25">
      <c r="A51" s="5"/>
      <c r="B51" s="5"/>
      <c r="C51" s="5"/>
      <c r="D51" s="5"/>
      <c r="E51" s="5"/>
      <c r="F51" s="5"/>
      <c r="G51" s="5"/>
      <c r="H51" s="5"/>
      <c r="I51" s="5"/>
      <c r="J51" s="5"/>
      <c r="K51" s="5"/>
      <c r="L51" s="5"/>
      <c r="M51" s="5"/>
      <c r="N51" s="5"/>
      <c r="O51" s="5"/>
      <c r="P51" s="5"/>
      <c r="Q51" s="5"/>
      <c r="R51" s="5"/>
      <c r="S51" s="5"/>
      <c r="T51" s="5"/>
      <c r="U51" s="5"/>
      <c r="V51" s="5"/>
      <c r="W51" s="5"/>
    </row>
    <row r="52" spans="1:23" x14ac:dyDescent="0.25">
      <c r="A52" s="5"/>
      <c r="B52" s="5"/>
      <c r="C52" s="5"/>
      <c r="D52" s="5"/>
      <c r="E52" s="5"/>
      <c r="F52" s="5"/>
      <c r="G52" s="5"/>
      <c r="H52" s="5"/>
      <c r="I52" s="5"/>
      <c r="J52" s="5"/>
      <c r="K52" s="5"/>
      <c r="L52" s="5"/>
      <c r="M52" s="5"/>
      <c r="N52" s="5"/>
      <c r="O52" s="5"/>
      <c r="P52" s="5"/>
      <c r="Q52" s="5"/>
      <c r="R52" s="5"/>
      <c r="S52" s="5"/>
      <c r="T52" s="5"/>
      <c r="U52" s="5"/>
      <c r="V52" s="5"/>
      <c r="W52" s="5"/>
    </row>
    <row r="53" spans="1:23" x14ac:dyDescent="0.25">
      <c r="A53" s="5"/>
      <c r="B53" s="5"/>
      <c r="C53" s="5"/>
      <c r="D53" s="5"/>
      <c r="E53" s="5"/>
      <c r="F53" s="5"/>
      <c r="G53" s="5"/>
      <c r="H53" s="5"/>
      <c r="I53" s="5"/>
      <c r="J53" s="5"/>
      <c r="K53" s="5"/>
      <c r="L53" s="5"/>
      <c r="M53" s="5"/>
      <c r="N53" s="5"/>
      <c r="O53" s="5"/>
      <c r="P53" s="5"/>
      <c r="Q53" s="5"/>
      <c r="R53" s="5"/>
      <c r="S53" s="5"/>
      <c r="T53" s="5"/>
      <c r="U53" s="5"/>
      <c r="V53" s="5"/>
      <c r="W53" s="5"/>
    </row>
    <row r="54" spans="1:23" x14ac:dyDescent="0.25">
      <c r="A54" s="5"/>
      <c r="B54" s="5"/>
      <c r="C54" s="5"/>
      <c r="D54" s="5"/>
      <c r="E54" s="5"/>
      <c r="F54" s="5"/>
      <c r="G54" s="5"/>
      <c r="H54" s="5"/>
      <c r="I54" s="5"/>
      <c r="J54" s="5"/>
      <c r="K54" s="5"/>
      <c r="L54" s="5"/>
      <c r="M54" s="5"/>
      <c r="N54" s="5"/>
      <c r="O54" s="5"/>
      <c r="P54" s="5"/>
      <c r="Q54" s="5"/>
      <c r="R54" s="5"/>
      <c r="S54" s="5"/>
      <c r="T54" s="5"/>
      <c r="U54" s="5"/>
      <c r="V54" s="5"/>
      <c r="W54" s="5"/>
    </row>
    <row r="55" spans="1:23" x14ac:dyDescent="0.25">
      <c r="A55" s="5"/>
      <c r="B55" s="5"/>
      <c r="C55" s="5"/>
      <c r="D55" s="5"/>
      <c r="E55" s="5"/>
      <c r="F55" s="5"/>
      <c r="G55" s="5"/>
      <c r="H55" s="5"/>
      <c r="I55" s="5"/>
      <c r="J55" s="5"/>
      <c r="K55" s="5"/>
      <c r="L55" s="5"/>
      <c r="M55" s="5"/>
      <c r="N55" s="5"/>
      <c r="O55" s="5"/>
      <c r="P55" s="5"/>
      <c r="Q55" s="5"/>
      <c r="R55" s="5"/>
      <c r="S55" s="5"/>
      <c r="T55" s="5"/>
      <c r="U55" s="5"/>
      <c r="V55" s="5"/>
      <c r="W55" s="5"/>
    </row>
    <row r="56" spans="1:23" x14ac:dyDescent="0.25">
      <c r="A56" s="5"/>
      <c r="B56" s="5"/>
      <c r="C56" s="5"/>
      <c r="D56" s="5"/>
      <c r="E56" s="5"/>
      <c r="F56" s="5"/>
      <c r="G56" s="5"/>
      <c r="H56" s="5"/>
      <c r="I56" s="5"/>
      <c r="J56" s="5"/>
      <c r="K56" s="5"/>
      <c r="L56" s="5"/>
      <c r="M56" s="5"/>
      <c r="N56" s="5"/>
      <c r="O56" s="5"/>
      <c r="P56" s="5"/>
      <c r="Q56" s="5"/>
      <c r="R56" s="5"/>
      <c r="S56" s="5"/>
      <c r="T56" s="5"/>
      <c r="U56" s="5"/>
      <c r="V56" s="5"/>
      <c r="W56" s="5"/>
    </row>
    <row r="57" spans="1:23" x14ac:dyDescent="0.25">
      <c r="A57" s="5"/>
      <c r="B57" s="5"/>
      <c r="C57" s="5"/>
      <c r="D57" s="5"/>
      <c r="E57" s="5"/>
      <c r="F57" s="5"/>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row r="59" spans="1:23" x14ac:dyDescent="0.25">
      <c r="A59" s="5"/>
      <c r="B59" s="5"/>
      <c r="C59" s="5"/>
      <c r="D59" s="5"/>
      <c r="E59" s="5"/>
      <c r="F59" s="5"/>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row r="61" spans="1:23" x14ac:dyDescent="0.25">
      <c r="A61" s="5"/>
      <c r="B61" s="5"/>
      <c r="C61" s="5"/>
      <c r="D61" s="5"/>
      <c r="E61" s="5"/>
      <c r="F61" s="5"/>
      <c r="G61" s="5"/>
      <c r="H61" s="5"/>
      <c r="I61" s="5"/>
      <c r="J61" s="5"/>
      <c r="K61" s="5"/>
      <c r="L61" s="5"/>
      <c r="M61" s="5"/>
      <c r="N61" s="5"/>
      <c r="O61" s="5"/>
      <c r="P61" s="5"/>
      <c r="Q61" s="5"/>
      <c r="R61" s="5"/>
      <c r="S61" s="5"/>
      <c r="T61" s="5"/>
      <c r="U61" s="5"/>
      <c r="V61" s="5"/>
      <c r="W61" s="5"/>
    </row>
    <row r="62" spans="1:23" x14ac:dyDescent="0.25">
      <c r="A62" s="5"/>
      <c r="B62" s="5"/>
      <c r="C62" s="5"/>
      <c r="D62" s="5"/>
      <c r="E62" s="5"/>
      <c r="F62" s="5"/>
      <c r="G62" s="5"/>
      <c r="H62" s="5"/>
      <c r="I62" s="5"/>
      <c r="J62" s="5"/>
      <c r="K62" s="5"/>
      <c r="L62" s="5"/>
      <c r="M62" s="5"/>
      <c r="N62" s="5"/>
      <c r="O62" s="5"/>
      <c r="P62" s="5"/>
      <c r="Q62" s="5"/>
      <c r="R62" s="5"/>
      <c r="S62" s="5"/>
      <c r="T62" s="5"/>
      <c r="U62" s="5"/>
      <c r="V62" s="5"/>
      <c r="W62" s="5"/>
    </row>
    <row r="63" spans="1:23" x14ac:dyDescent="0.25">
      <c r="A63" s="5"/>
      <c r="B63" s="5"/>
      <c r="C63" s="5"/>
      <c r="D63" s="5"/>
      <c r="E63" s="5"/>
      <c r="F63" s="5"/>
      <c r="G63" s="5"/>
      <c r="H63" s="5"/>
      <c r="I63" s="5"/>
      <c r="J63" s="5"/>
      <c r="K63" s="5"/>
      <c r="L63" s="5"/>
      <c r="M63" s="5"/>
      <c r="N63" s="5"/>
      <c r="O63" s="5"/>
      <c r="P63" s="5"/>
      <c r="Q63" s="5"/>
      <c r="R63" s="5"/>
      <c r="S63" s="5"/>
      <c r="T63" s="5"/>
      <c r="U63" s="5"/>
      <c r="V63" s="5"/>
      <c r="W63" s="5"/>
    </row>
    <row r="64" spans="1:23" x14ac:dyDescent="0.25">
      <c r="A64" s="5"/>
      <c r="B64" s="5"/>
      <c r="C64" s="5"/>
      <c r="D64" s="5"/>
      <c r="E64" s="5"/>
      <c r="F64" s="5"/>
      <c r="G64" s="5"/>
      <c r="H64" s="5"/>
      <c r="I64" s="5"/>
      <c r="J64" s="5"/>
      <c r="K64" s="5"/>
      <c r="L64" s="5"/>
      <c r="M64" s="5"/>
      <c r="N64" s="5"/>
      <c r="O64" s="5"/>
      <c r="P64" s="5"/>
      <c r="Q64" s="5"/>
      <c r="R64" s="5"/>
      <c r="S64" s="5"/>
      <c r="T64" s="5"/>
      <c r="U64" s="5"/>
      <c r="V64" s="5"/>
      <c r="W64" s="5"/>
    </row>
    <row r="65" spans="1:23" x14ac:dyDescent="0.25">
      <c r="A65" s="5"/>
      <c r="B65" s="5"/>
      <c r="C65" s="5"/>
      <c r="D65" s="5"/>
      <c r="E65" s="5"/>
      <c r="F65" s="5"/>
      <c r="G65" s="5"/>
      <c r="H65" s="5"/>
      <c r="I65" s="5"/>
      <c r="J65" s="5"/>
      <c r="K65" s="5"/>
      <c r="L65" s="5"/>
      <c r="M65" s="5"/>
      <c r="N65" s="5"/>
      <c r="O65" s="5"/>
      <c r="P65" s="5"/>
      <c r="Q65" s="5"/>
      <c r="R65" s="5"/>
      <c r="S65" s="5"/>
      <c r="T65" s="5"/>
      <c r="U65" s="5"/>
      <c r="V65" s="5"/>
      <c r="W65" s="5"/>
    </row>
    <row r="66" spans="1:23" x14ac:dyDescent="0.25">
      <c r="A66" s="5"/>
      <c r="B66" s="5"/>
      <c r="C66" s="5"/>
      <c r="D66" s="5"/>
      <c r="E66" s="5"/>
      <c r="F66" s="5"/>
      <c r="G66" s="5"/>
      <c r="H66" s="5"/>
      <c r="I66" s="5"/>
      <c r="J66" s="5"/>
      <c r="K66" s="5"/>
      <c r="L66" s="5"/>
      <c r="M66" s="5"/>
      <c r="N66" s="5"/>
      <c r="O66" s="5"/>
      <c r="P66" s="5"/>
      <c r="Q66" s="5"/>
      <c r="R66" s="5"/>
      <c r="S66" s="5"/>
      <c r="T66" s="5"/>
      <c r="U66" s="5"/>
      <c r="V66" s="5"/>
      <c r="W66" s="5"/>
    </row>
    <row r="67" spans="1:23" x14ac:dyDescent="0.25">
      <c r="A67" s="5"/>
      <c r="B67" s="5"/>
      <c r="C67" s="5"/>
      <c r="D67" s="5"/>
      <c r="E67" s="5"/>
      <c r="F67" s="5"/>
      <c r="G67" s="5"/>
      <c r="H67" s="5"/>
      <c r="I67" s="5"/>
      <c r="J67" s="5"/>
      <c r="K67" s="5"/>
      <c r="L67" s="5"/>
      <c r="M67" s="5"/>
      <c r="N67" s="5"/>
      <c r="O67" s="5"/>
      <c r="P67" s="5"/>
      <c r="Q67" s="5"/>
      <c r="R67" s="5"/>
      <c r="S67" s="5"/>
      <c r="T67" s="5"/>
      <c r="U67" s="5"/>
      <c r="V67" s="5"/>
      <c r="W67" s="5"/>
    </row>
    <row r="68" spans="1:23" x14ac:dyDescent="0.25">
      <c r="A68" s="5"/>
      <c r="B68" s="5"/>
      <c r="C68" s="5"/>
      <c r="D68" s="5"/>
      <c r="E68" s="5"/>
      <c r="F68" s="5"/>
      <c r="G68" s="5"/>
      <c r="H68" s="5"/>
      <c r="I68" s="5"/>
      <c r="J68" s="5"/>
      <c r="K68" s="5"/>
      <c r="L68" s="5"/>
      <c r="M68" s="5"/>
      <c r="N68" s="5"/>
      <c r="O68" s="5"/>
      <c r="P68" s="5"/>
      <c r="Q68" s="5"/>
      <c r="R68" s="5"/>
      <c r="S68" s="5"/>
      <c r="T68" s="5"/>
      <c r="U68" s="5"/>
      <c r="V68" s="5"/>
      <c r="W68" s="5"/>
    </row>
    <row r="69" spans="1:23" x14ac:dyDescent="0.25">
      <c r="A69" s="5"/>
      <c r="B69" s="5"/>
      <c r="C69" s="5"/>
      <c r="D69" s="5"/>
      <c r="E69" s="5"/>
      <c r="F69" s="5"/>
      <c r="G69" s="5"/>
      <c r="H69" s="5"/>
      <c r="I69" s="5"/>
      <c r="J69" s="5"/>
      <c r="K69" s="5"/>
      <c r="L69" s="5"/>
      <c r="M69" s="5"/>
      <c r="N69" s="5"/>
      <c r="O69" s="5"/>
      <c r="P69" s="5"/>
      <c r="Q69" s="5"/>
      <c r="R69" s="5"/>
      <c r="S69" s="5"/>
      <c r="T69" s="5"/>
      <c r="U69" s="5"/>
      <c r="V69" s="5"/>
      <c r="W69" s="5"/>
    </row>
    <row r="70" spans="1:23" x14ac:dyDescent="0.25">
      <c r="A70" s="5"/>
      <c r="B70" s="5"/>
      <c r="C70" s="5"/>
      <c r="D70" s="5"/>
      <c r="E70" s="5"/>
      <c r="F70" s="5"/>
      <c r="G70" s="5"/>
      <c r="H70" s="5"/>
      <c r="I70" s="5"/>
      <c r="J70" s="5"/>
      <c r="K70" s="5"/>
      <c r="L70" s="5"/>
      <c r="M70" s="5"/>
      <c r="N70" s="5"/>
      <c r="O70" s="5"/>
      <c r="P70" s="5"/>
      <c r="Q70" s="5"/>
      <c r="R70" s="5"/>
      <c r="S70" s="5"/>
      <c r="T70" s="5"/>
      <c r="U70" s="5"/>
      <c r="V70" s="5"/>
      <c r="W70" s="5"/>
    </row>
    <row r="71" spans="1:23" x14ac:dyDescent="0.25">
      <c r="A71" s="5"/>
      <c r="B71" s="5"/>
      <c r="C71" s="5"/>
      <c r="D71" s="5"/>
      <c r="E71" s="5"/>
      <c r="F71" s="5"/>
      <c r="G71" s="5"/>
      <c r="H71" s="5"/>
      <c r="I71" s="5"/>
      <c r="J71" s="5"/>
      <c r="K71" s="5"/>
      <c r="L71" s="5"/>
      <c r="M71" s="5"/>
      <c r="N71" s="5"/>
      <c r="O71" s="5"/>
      <c r="P71" s="5"/>
      <c r="Q71" s="5"/>
      <c r="R71" s="5"/>
      <c r="S71" s="5"/>
      <c r="T71" s="5"/>
      <c r="U71" s="5"/>
      <c r="V71" s="5"/>
      <c r="W71" s="5"/>
    </row>
    <row r="72" spans="1:23" x14ac:dyDescent="0.25">
      <c r="A72" s="5"/>
      <c r="B72" s="5"/>
      <c r="C72" s="5"/>
      <c r="D72" s="5"/>
      <c r="E72" s="5"/>
      <c r="F72" s="5"/>
      <c r="G72" s="5"/>
      <c r="H72" s="5"/>
      <c r="I72" s="5"/>
      <c r="J72" s="5"/>
      <c r="K72" s="5"/>
      <c r="L72" s="5"/>
      <c r="M72" s="5"/>
      <c r="N72" s="5"/>
      <c r="O72" s="5"/>
      <c r="P72" s="5"/>
      <c r="Q72" s="5"/>
      <c r="R72" s="5"/>
      <c r="S72" s="5"/>
      <c r="T72" s="5"/>
      <c r="U72" s="5"/>
      <c r="V72" s="5"/>
      <c r="W72" s="5"/>
    </row>
    <row r="73" spans="1:23" x14ac:dyDescent="0.25">
      <c r="A73" s="5"/>
      <c r="B73" s="5"/>
      <c r="C73" s="5"/>
      <c r="D73" s="5"/>
      <c r="E73" s="5"/>
      <c r="F73" s="5"/>
      <c r="G73" s="5"/>
      <c r="H73" s="5"/>
      <c r="I73" s="5"/>
      <c r="J73" s="5"/>
      <c r="K73" s="5"/>
      <c r="L73" s="5"/>
      <c r="M73" s="5"/>
      <c r="N73" s="5"/>
      <c r="O73" s="5"/>
      <c r="P73" s="5"/>
      <c r="Q73" s="5"/>
      <c r="R73" s="5"/>
      <c r="S73" s="5"/>
      <c r="T73" s="5"/>
      <c r="U73" s="5"/>
      <c r="V73" s="5"/>
      <c r="W73" s="5"/>
    </row>
    <row r="74" spans="1:23" x14ac:dyDescent="0.25">
      <c r="A74" s="5"/>
      <c r="B74" s="5"/>
      <c r="C74" s="5"/>
      <c r="D74" s="5"/>
      <c r="E74" s="5"/>
      <c r="F74" s="5"/>
      <c r="G74" s="5"/>
      <c r="H74" s="5"/>
      <c r="I74" s="5"/>
      <c r="J74" s="5"/>
      <c r="K74" s="5"/>
      <c r="L74" s="5"/>
      <c r="M74" s="5"/>
      <c r="N74" s="5"/>
      <c r="O74" s="5"/>
      <c r="P74" s="5"/>
      <c r="Q74" s="5"/>
      <c r="R74" s="5"/>
      <c r="S74" s="5"/>
      <c r="T74" s="5"/>
      <c r="U74" s="5"/>
      <c r="V74" s="5"/>
      <c r="W74" s="5"/>
    </row>
    <row r="75" spans="1:23" x14ac:dyDescent="0.25">
      <c r="A75" s="5"/>
      <c r="B75" s="5"/>
      <c r="C75" s="5"/>
      <c r="D75" s="5"/>
      <c r="E75" s="5"/>
      <c r="F75" s="5"/>
      <c r="G75" s="5"/>
      <c r="H75" s="5"/>
      <c r="I75" s="5"/>
      <c r="J75" s="5"/>
      <c r="K75" s="5"/>
      <c r="L75" s="5"/>
      <c r="M75" s="5"/>
      <c r="N75" s="5"/>
      <c r="O75" s="5"/>
      <c r="P75" s="5"/>
      <c r="Q75" s="5"/>
      <c r="R75" s="5"/>
      <c r="S75" s="5"/>
      <c r="T75" s="5"/>
      <c r="U75" s="5"/>
      <c r="V75" s="5"/>
      <c r="W75" s="5"/>
    </row>
    <row r="76" spans="1:23" x14ac:dyDescent="0.25">
      <c r="A76" s="5"/>
      <c r="B76" s="5"/>
      <c r="C76" s="5"/>
      <c r="D76" s="5"/>
      <c r="E76" s="5"/>
      <c r="F76" s="5"/>
      <c r="G76" s="5"/>
      <c r="H76" s="5"/>
      <c r="I76" s="5"/>
      <c r="J76" s="5"/>
      <c r="K76" s="5"/>
      <c r="L76" s="5"/>
      <c r="M76" s="5"/>
      <c r="N76" s="5"/>
      <c r="O76" s="5"/>
      <c r="P76" s="5"/>
      <c r="Q76" s="5"/>
      <c r="R76" s="5"/>
      <c r="S76" s="5"/>
      <c r="T76" s="5"/>
      <c r="U76" s="5"/>
      <c r="V76" s="5"/>
      <c r="W76" s="5"/>
    </row>
    <row r="77" spans="1:23" x14ac:dyDescent="0.25">
      <c r="A77" s="5"/>
      <c r="B77" s="5"/>
      <c r="C77" s="5"/>
      <c r="D77" s="5"/>
      <c r="E77" s="5"/>
      <c r="F77" s="5"/>
      <c r="G77" s="5"/>
      <c r="H77" s="5"/>
      <c r="I77" s="5"/>
      <c r="J77" s="5"/>
      <c r="K77" s="5"/>
      <c r="L77" s="5"/>
      <c r="M77" s="5"/>
      <c r="N77" s="5"/>
      <c r="O77" s="5"/>
      <c r="P77" s="5"/>
      <c r="Q77" s="5"/>
      <c r="R77" s="5"/>
      <c r="S77" s="5"/>
      <c r="T77" s="5"/>
      <c r="U77" s="5"/>
      <c r="V77" s="5"/>
      <c r="W77" s="5"/>
    </row>
    <row r="78" spans="1:23" x14ac:dyDescent="0.25">
      <c r="A78" s="5"/>
      <c r="B78" s="5"/>
      <c r="C78" s="5"/>
      <c r="D78" s="5"/>
      <c r="E78" s="5"/>
      <c r="F78" s="5"/>
      <c r="G78" s="5"/>
      <c r="H78" s="5"/>
      <c r="I78" s="5"/>
      <c r="J78" s="5"/>
      <c r="K78" s="5"/>
      <c r="L78" s="5"/>
      <c r="M78" s="5"/>
      <c r="N78" s="5"/>
      <c r="O78" s="5"/>
      <c r="P78" s="5"/>
      <c r="Q78" s="5"/>
      <c r="R78" s="5"/>
      <c r="S78" s="5"/>
      <c r="T78" s="5"/>
      <c r="U78" s="5"/>
      <c r="V78" s="5"/>
      <c r="W78" s="5"/>
    </row>
    <row r="79" spans="1:23" x14ac:dyDescent="0.25">
      <c r="A79" s="5"/>
      <c r="B79" s="5"/>
      <c r="C79" s="5"/>
      <c r="D79" s="5"/>
      <c r="E79" s="5"/>
      <c r="F79" s="5"/>
      <c r="G79" s="5"/>
      <c r="H79" s="5"/>
      <c r="I79" s="5"/>
      <c r="J79" s="5"/>
      <c r="K79" s="5"/>
      <c r="L79" s="5"/>
      <c r="M79" s="5"/>
      <c r="N79" s="5"/>
      <c r="O79" s="5"/>
      <c r="P79" s="5"/>
      <c r="Q79" s="5"/>
      <c r="R79" s="5"/>
      <c r="S79" s="5"/>
      <c r="T79" s="5"/>
      <c r="U79" s="5"/>
      <c r="V79" s="5"/>
      <c r="W79" s="5"/>
    </row>
    <row r="80" spans="1:23" x14ac:dyDescent="0.25">
      <c r="A80" s="5"/>
      <c r="B80" s="5"/>
      <c r="C80" s="5"/>
      <c r="D80" s="5"/>
      <c r="E80" s="5"/>
      <c r="F80" s="5"/>
      <c r="G80" s="5"/>
      <c r="H80" s="5"/>
      <c r="I80" s="5"/>
      <c r="J80" s="5"/>
      <c r="K80" s="5"/>
      <c r="L80" s="5"/>
      <c r="M80" s="5"/>
      <c r="N80" s="5"/>
      <c r="O80" s="5"/>
      <c r="P80" s="5"/>
      <c r="Q80" s="5"/>
      <c r="R80" s="5"/>
      <c r="S80" s="5"/>
      <c r="T80" s="5"/>
      <c r="U80" s="5"/>
      <c r="V80" s="5"/>
      <c r="W80" s="5"/>
    </row>
    <row r="81" spans="1:23" x14ac:dyDescent="0.25">
      <c r="A81" s="5"/>
      <c r="B81" s="5"/>
      <c r="C81" s="5"/>
      <c r="D81" s="5"/>
      <c r="E81" s="5"/>
      <c r="F81" s="5"/>
      <c r="G81" s="5"/>
      <c r="H81" s="5"/>
      <c r="I81" s="5"/>
      <c r="J81" s="5"/>
      <c r="K81" s="5"/>
      <c r="L81" s="5"/>
      <c r="M81" s="5"/>
      <c r="N81" s="5"/>
      <c r="O81" s="5"/>
      <c r="P81" s="5"/>
      <c r="Q81" s="5"/>
      <c r="R81" s="5"/>
      <c r="S81" s="5"/>
      <c r="T81" s="5"/>
      <c r="U81" s="5"/>
      <c r="V81" s="5"/>
      <c r="W81" s="5"/>
    </row>
    <row r="82" spans="1:23" x14ac:dyDescent="0.25">
      <c r="A82" s="5"/>
      <c r="B82" s="5"/>
      <c r="C82" s="5"/>
      <c r="D82" s="5"/>
      <c r="E82" s="5"/>
      <c r="F82" s="5"/>
      <c r="G82" s="5"/>
      <c r="H82" s="5"/>
      <c r="I82" s="5"/>
      <c r="J82" s="5"/>
      <c r="K82" s="5"/>
      <c r="L82" s="5"/>
      <c r="M82" s="5"/>
      <c r="N82" s="5"/>
      <c r="O82" s="5"/>
      <c r="P82" s="5"/>
      <c r="Q82" s="5"/>
      <c r="R82" s="5"/>
      <c r="S82" s="5"/>
      <c r="T82" s="5"/>
      <c r="U82" s="5"/>
      <c r="V82" s="5"/>
      <c r="W82" s="5"/>
    </row>
    <row r="83" spans="1:23" x14ac:dyDescent="0.25">
      <c r="A83" s="5"/>
      <c r="B83" s="5"/>
      <c r="C83" s="5"/>
      <c r="D83" s="5"/>
      <c r="E83" s="5"/>
      <c r="F83" s="5"/>
      <c r="G83" s="5"/>
      <c r="H83" s="5"/>
      <c r="I83" s="5"/>
      <c r="J83" s="5"/>
      <c r="K83" s="5"/>
      <c r="L83" s="5"/>
      <c r="M83" s="5"/>
      <c r="N83" s="5"/>
      <c r="O83" s="5"/>
      <c r="P83" s="5"/>
      <c r="Q83" s="5"/>
      <c r="R83" s="5"/>
      <c r="S83" s="5"/>
      <c r="T83" s="5"/>
      <c r="U83" s="5"/>
      <c r="V83" s="5"/>
      <c r="W83" s="5"/>
    </row>
    <row r="84" spans="1:23" x14ac:dyDescent="0.25">
      <c r="A84" s="5"/>
      <c r="B84" s="5"/>
      <c r="C84" s="5"/>
      <c r="D84" s="5"/>
      <c r="E84" s="5"/>
      <c r="F84" s="5"/>
      <c r="G84" s="5"/>
      <c r="H84" s="5"/>
      <c r="I84" s="5"/>
      <c r="J84" s="5"/>
      <c r="K84" s="5"/>
      <c r="L84" s="5"/>
      <c r="M84" s="5"/>
      <c r="N84" s="5"/>
      <c r="O84" s="5"/>
      <c r="P84" s="5"/>
      <c r="Q84" s="5"/>
      <c r="R84" s="5"/>
      <c r="S84" s="5"/>
      <c r="T84" s="5"/>
      <c r="U84" s="5"/>
      <c r="V84" s="5"/>
      <c r="W84" s="5"/>
    </row>
    <row r="85" spans="1:23" x14ac:dyDescent="0.25">
      <c r="A85" s="5"/>
      <c r="B85" s="5"/>
      <c r="C85" s="5"/>
      <c r="D85" s="5"/>
      <c r="E85" s="5"/>
      <c r="F85" s="5"/>
      <c r="G85" s="5"/>
      <c r="H85" s="5"/>
      <c r="I85" s="5"/>
      <c r="J85" s="5"/>
      <c r="K85" s="5"/>
      <c r="L85" s="5"/>
      <c r="M85" s="5"/>
      <c r="N85" s="5"/>
      <c r="O85" s="5"/>
      <c r="P85" s="5"/>
      <c r="Q85" s="5"/>
      <c r="R85" s="5"/>
      <c r="S85" s="5"/>
      <c r="T85" s="5"/>
      <c r="U85" s="5"/>
      <c r="V85" s="5"/>
      <c r="W85" s="5"/>
    </row>
    <row r="86" spans="1:23" x14ac:dyDescent="0.25">
      <c r="A86" s="5"/>
      <c r="B86" s="5"/>
      <c r="C86" s="5"/>
      <c r="D86" s="5"/>
      <c r="E86" s="5"/>
      <c r="F86" s="5"/>
      <c r="G86" s="5"/>
      <c r="H86" s="5"/>
      <c r="I86" s="5"/>
      <c r="J86" s="5"/>
      <c r="K86" s="5"/>
      <c r="L86" s="5"/>
      <c r="M86" s="5"/>
      <c r="N86" s="5"/>
      <c r="O86" s="5"/>
      <c r="P86" s="5"/>
      <c r="Q86" s="5"/>
      <c r="R86" s="5"/>
      <c r="S86" s="5"/>
      <c r="T86" s="5"/>
      <c r="U86" s="5"/>
      <c r="V86" s="5"/>
      <c r="W86" s="5"/>
    </row>
    <row r="87" spans="1:23" x14ac:dyDescent="0.25">
      <c r="A87" s="5"/>
      <c r="B87" s="5"/>
      <c r="C87" s="5"/>
      <c r="D87" s="5"/>
      <c r="E87" s="5"/>
      <c r="F87" s="5"/>
      <c r="G87" s="5"/>
      <c r="H87" s="5"/>
      <c r="I87" s="5"/>
      <c r="J87" s="5"/>
      <c r="K87" s="5"/>
      <c r="L87" s="5"/>
      <c r="M87" s="5"/>
      <c r="N87" s="5"/>
      <c r="O87" s="5"/>
      <c r="P87" s="5"/>
      <c r="Q87" s="5"/>
      <c r="R87" s="5"/>
      <c r="S87" s="5"/>
      <c r="T87" s="5"/>
      <c r="U87" s="5"/>
      <c r="V87" s="5"/>
      <c r="W87" s="5"/>
    </row>
    <row r="88" spans="1:23" x14ac:dyDescent="0.25">
      <c r="A88" s="5"/>
      <c r="B88" s="5"/>
      <c r="C88" s="5"/>
      <c r="D88" s="5"/>
      <c r="E88" s="5"/>
      <c r="F88" s="5"/>
      <c r="G88" s="5"/>
      <c r="H88" s="5"/>
      <c r="I88" s="5"/>
      <c r="J88" s="5"/>
      <c r="K88" s="5"/>
      <c r="L88" s="5"/>
      <c r="M88" s="5"/>
      <c r="N88" s="5"/>
      <c r="O88" s="5"/>
      <c r="P88" s="5"/>
      <c r="Q88" s="5"/>
      <c r="R88" s="5"/>
      <c r="S88" s="5"/>
      <c r="T88" s="5"/>
      <c r="U88" s="5"/>
      <c r="V88" s="5"/>
      <c r="W88" s="5"/>
    </row>
    <row r="89" spans="1:23" x14ac:dyDescent="0.25">
      <c r="A89" s="5"/>
      <c r="B89" s="5"/>
      <c r="C89" s="5"/>
      <c r="D89" s="5"/>
      <c r="E89" s="5"/>
      <c r="F89" s="5"/>
      <c r="G89" s="5"/>
      <c r="H89" s="5"/>
      <c r="I89" s="5"/>
      <c r="J89" s="5"/>
      <c r="K89" s="5"/>
      <c r="L89" s="5"/>
      <c r="M89" s="5"/>
      <c r="N89" s="5"/>
      <c r="O89" s="5"/>
      <c r="P89" s="5"/>
      <c r="Q89" s="5"/>
      <c r="R89" s="5"/>
      <c r="S89" s="5"/>
      <c r="T89" s="5"/>
      <c r="U89" s="5"/>
      <c r="V89" s="5"/>
      <c r="W89" s="5"/>
    </row>
    <row r="90" spans="1:23" x14ac:dyDescent="0.25">
      <c r="A90" s="5"/>
      <c r="B90" s="5"/>
      <c r="C90" s="5"/>
      <c r="D90" s="5"/>
      <c r="E90" s="5"/>
      <c r="F90" s="5"/>
      <c r="G90" s="5"/>
      <c r="H90" s="5"/>
      <c r="I90" s="5"/>
      <c r="J90" s="5"/>
      <c r="K90" s="5"/>
      <c r="L90" s="5"/>
      <c r="M90" s="5"/>
      <c r="N90" s="5"/>
      <c r="O90" s="5"/>
      <c r="P90" s="5"/>
      <c r="Q90" s="5"/>
      <c r="R90" s="5"/>
      <c r="S90" s="5"/>
      <c r="T90" s="5"/>
      <c r="U90" s="5"/>
      <c r="V90" s="5"/>
      <c r="W90" s="5"/>
    </row>
    <row r="91" spans="1:23" x14ac:dyDescent="0.25">
      <c r="A91" s="5"/>
      <c r="B91" s="5"/>
      <c r="C91" s="5"/>
      <c r="D91" s="5"/>
      <c r="E91" s="5"/>
      <c r="F91" s="5"/>
      <c r="G91" s="5"/>
      <c r="H91" s="5"/>
      <c r="I91" s="5"/>
      <c r="J91" s="5"/>
      <c r="K91" s="5"/>
      <c r="L91" s="5"/>
      <c r="M91" s="5"/>
      <c r="N91" s="5"/>
      <c r="O91" s="5"/>
      <c r="P91" s="5"/>
      <c r="Q91" s="5"/>
      <c r="R91" s="5"/>
      <c r="S91" s="5"/>
      <c r="T91" s="5"/>
      <c r="U91" s="5"/>
      <c r="V91" s="5"/>
      <c r="W91" s="5"/>
    </row>
    <row r="92" spans="1:23" x14ac:dyDescent="0.25">
      <c r="A92" s="5"/>
      <c r="B92" s="5"/>
      <c r="C92" s="5"/>
      <c r="D92" s="5"/>
      <c r="E92" s="5"/>
      <c r="F92" s="5"/>
      <c r="G92" s="5"/>
      <c r="H92" s="5"/>
      <c r="I92" s="5"/>
      <c r="J92" s="5"/>
      <c r="K92" s="5"/>
      <c r="L92" s="5"/>
      <c r="M92" s="5"/>
      <c r="N92" s="5"/>
      <c r="O92" s="5"/>
      <c r="P92" s="5"/>
      <c r="Q92" s="5"/>
      <c r="R92" s="5"/>
      <c r="S92" s="5"/>
      <c r="T92" s="5"/>
      <c r="U92" s="5"/>
      <c r="V92" s="5"/>
      <c r="W92" s="5"/>
    </row>
    <row r="93" spans="1:23" x14ac:dyDescent="0.25">
      <c r="A93" s="5"/>
      <c r="B93" s="5"/>
      <c r="C93" s="5"/>
      <c r="D93" s="5"/>
      <c r="E93" s="5"/>
      <c r="F93" s="5"/>
      <c r="G93" s="5"/>
      <c r="H93" s="5"/>
      <c r="I93" s="5"/>
      <c r="J93" s="5"/>
      <c r="K93" s="5"/>
      <c r="L93" s="5"/>
      <c r="M93" s="5"/>
      <c r="N93" s="5"/>
      <c r="O93" s="5"/>
      <c r="P93" s="5"/>
      <c r="Q93" s="5"/>
      <c r="R93" s="5"/>
      <c r="S93" s="5"/>
      <c r="T93" s="5"/>
      <c r="U93" s="5"/>
      <c r="V93" s="5"/>
      <c r="W93" s="5"/>
    </row>
    <row r="94" spans="1:23" x14ac:dyDescent="0.25">
      <c r="A94" s="5"/>
      <c r="B94" s="5"/>
      <c r="C94" s="5"/>
      <c r="D94" s="5"/>
      <c r="E94" s="5"/>
      <c r="F94" s="5"/>
      <c r="G94" s="5"/>
      <c r="H94" s="5"/>
      <c r="I94" s="5"/>
      <c r="J94" s="5"/>
      <c r="K94" s="5"/>
      <c r="L94" s="5"/>
      <c r="M94" s="5"/>
      <c r="N94" s="5"/>
      <c r="O94" s="5"/>
      <c r="P94" s="5"/>
      <c r="Q94" s="5"/>
      <c r="R94" s="5"/>
      <c r="S94" s="5"/>
      <c r="T94" s="5"/>
      <c r="U94" s="5"/>
      <c r="V94" s="5"/>
      <c r="W94" s="5"/>
    </row>
  </sheetData>
  <mergeCells count="1">
    <mergeCell ref="A2:D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dc:creator>
  <cp:lastModifiedBy>Пользователь</cp:lastModifiedBy>
  <cp:lastPrinted>2021-01-07T17:22:20Z</cp:lastPrinted>
  <dcterms:created xsi:type="dcterms:W3CDTF">2020-12-17T17:04:49Z</dcterms:created>
  <dcterms:modified xsi:type="dcterms:W3CDTF">2021-01-07T17:22:51Z</dcterms:modified>
</cp:coreProperties>
</file>