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490" windowWidth="18880" windowHeight="649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</workbook>
</file>

<file path=xl/calcChain.xml><?xml version="1.0" encoding="utf-8"?>
<calcChain xmlns="http://schemas.openxmlformats.org/spreadsheetml/2006/main">
  <c r="I40" i="3"/>
  <c r="F40"/>
  <c r="D40"/>
  <c r="W171" i="2"/>
  <c r="T171"/>
  <c r="O171"/>
  <c r="L171"/>
  <c r="AB170"/>
  <c r="Y170"/>
  <c r="V170"/>
  <c r="S170"/>
  <c r="P170"/>
  <c r="M170"/>
  <c r="J170"/>
  <c r="AD170" s="1"/>
  <c r="G170"/>
  <c r="AC170" s="1"/>
  <c r="AB169"/>
  <c r="Y169"/>
  <c r="V169"/>
  <c r="S169"/>
  <c r="P169"/>
  <c r="M169"/>
  <c r="J169"/>
  <c r="AD169" s="1"/>
  <c r="G169"/>
  <c r="AC169" s="1"/>
  <c r="AB168"/>
  <c r="Y168"/>
  <c r="V168"/>
  <c r="S168"/>
  <c r="P168"/>
  <c r="M168"/>
  <c r="J168"/>
  <c r="AD168" s="1"/>
  <c r="G168"/>
  <c r="AC168" s="1"/>
  <c r="AB167"/>
  <c r="Y167"/>
  <c r="V167"/>
  <c r="S167"/>
  <c r="P167"/>
  <c r="M167"/>
  <c r="J167"/>
  <c r="AD167" s="1"/>
  <c r="G167"/>
  <c r="AC167" s="1"/>
  <c r="AB166"/>
  <c r="Y166"/>
  <c r="V166"/>
  <c r="S166"/>
  <c r="P166"/>
  <c r="M166"/>
  <c r="J166"/>
  <c r="AD166" s="1"/>
  <c r="G166"/>
  <c r="AC166" s="1"/>
  <c r="AB165"/>
  <c r="Y165"/>
  <c r="V165"/>
  <c r="S165"/>
  <c r="P165"/>
  <c r="M165"/>
  <c r="J165"/>
  <c r="AD165" s="1"/>
  <c r="G165"/>
  <c r="AC165" s="1"/>
  <c r="AB164"/>
  <c r="Y164"/>
  <c r="V164"/>
  <c r="S164"/>
  <c r="P164"/>
  <c r="M164"/>
  <c r="J164"/>
  <c r="AD164" s="1"/>
  <c r="G164"/>
  <c r="AC164" s="1"/>
  <c r="AB163"/>
  <c r="Y163"/>
  <c r="V163"/>
  <c r="S163"/>
  <c r="P163"/>
  <c r="M163"/>
  <c r="J163"/>
  <c r="AD163" s="1"/>
  <c r="G163"/>
  <c r="AC163" s="1"/>
  <c r="AB162"/>
  <c r="Y162"/>
  <c r="V162"/>
  <c r="S162"/>
  <c r="P162"/>
  <c r="M162"/>
  <c r="J162"/>
  <c r="AD162" s="1"/>
  <c r="G162"/>
  <c r="AC162" s="1"/>
  <c r="AB161"/>
  <c r="Y161"/>
  <c r="V161"/>
  <c r="S161"/>
  <c r="P161"/>
  <c r="M161"/>
  <c r="J161"/>
  <c r="AD161" s="1"/>
  <c r="G161"/>
  <c r="AC161" s="1"/>
  <c r="AB160"/>
  <c r="Y160"/>
  <c r="V160"/>
  <c r="S160"/>
  <c r="P160"/>
  <c r="M160"/>
  <c r="J160"/>
  <c r="AD160" s="1"/>
  <c r="G160"/>
  <c r="G156" s="1"/>
  <c r="AB159"/>
  <c r="Y159"/>
  <c r="V159"/>
  <c r="S159"/>
  <c r="P159"/>
  <c r="M159"/>
  <c r="J159"/>
  <c r="AD159" s="1"/>
  <c r="G159"/>
  <c r="AC159" s="1"/>
  <c r="AB158"/>
  <c r="Y158"/>
  <c r="Y156" s="1"/>
  <c r="V158"/>
  <c r="S158"/>
  <c r="P158"/>
  <c r="M158"/>
  <c r="J158"/>
  <c r="AD158" s="1"/>
  <c r="G158"/>
  <c r="AC158" s="1"/>
  <c r="AB157"/>
  <c r="AB156" s="1"/>
  <c r="Y157"/>
  <c r="V157"/>
  <c r="S157"/>
  <c r="P157"/>
  <c r="M157"/>
  <c r="M156" s="1"/>
  <c r="J157"/>
  <c r="AD157" s="1"/>
  <c r="G157"/>
  <c r="AC157" s="1"/>
  <c r="AA156"/>
  <c r="AA171" s="1"/>
  <c r="Z156"/>
  <c r="Z171" s="1"/>
  <c r="X156"/>
  <c r="X171" s="1"/>
  <c r="W156"/>
  <c r="V156"/>
  <c r="V171" s="1"/>
  <c r="U156"/>
  <c r="U171" s="1"/>
  <c r="T156"/>
  <c r="S156"/>
  <c r="R156"/>
  <c r="R171" s="1"/>
  <c r="Q156"/>
  <c r="P156"/>
  <c r="O156"/>
  <c r="N156"/>
  <c r="N171" s="1"/>
  <c r="L156"/>
  <c r="K156"/>
  <c r="K171" s="1"/>
  <c r="I156"/>
  <c r="H156"/>
  <c r="H171" s="1"/>
  <c r="F156"/>
  <c r="F171" s="1"/>
  <c r="E156"/>
  <c r="E171" s="1"/>
  <c r="AB155"/>
  <c r="Y155"/>
  <c r="V155"/>
  <c r="S155"/>
  <c r="P155"/>
  <c r="M155"/>
  <c r="J155"/>
  <c r="AD155" s="1"/>
  <c r="G155"/>
  <c r="AC155" s="1"/>
  <c r="AE155" s="1"/>
  <c r="AB154"/>
  <c r="Y154"/>
  <c r="V154"/>
  <c r="S154"/>
  <c r="P154"/>
  <c r="M154"/>
  <c r="J154"/>
  <c r="AD154" s="1"/>
  <c r="G154"/>
  <c r="AC154" s="1"/>
  <c r="AE154" s="1"/>
  <c r="AB153"/>
  <c r="Y153"/>
  <c r="Y150" s="1"/>
  <c r="V153"/>
  <c r="S153"/>
  <c r="P153"/>
  <c r="M153"/>
  <c r="J153"/>
  <c r="AD153" s="1"/>
  <c r="G153"/>
  <c r="AC153" s="1"/>
  <c r="AE153" s="1"/>
  <c r="AB152"/>
  <c r="AB150" s="1"/>
  <c r="Y152"/>
  <c r="V152"/>
  <c r="S152"/>
  <c r="P152"/>
  <c r="M152"/>
  <c r="J152"/>
  <c r="AD152" s="1"/>
  <c r="G152"/>
  <c r="AC152" s="1"/>
  <c r="AE152" s="1"/>
  <c r="AB151"/>
  <c r="Y151"/>
  <c r="V151"/>
  <c r="V150" s="1"/>
  <c r="S151"/>
  <c r="S150" s="1"/>
  <c r="P151"/>
  <c r="M151"/>
  <c r="J151"/>
  <c r="AD151" s="1"/>
  <c r="G151"/>
  <c r="G150" s="1"/>
  <c r="AA150"/>
  <c r="Z150"/>
  <c r="X150"/>
  <c r="W150"/>
  <c r="U150"/>
  <c r="T150"/>
  <c r="R150"/>
  <c r="Q150"/>
  <c r="P150"/>
  <c r="O150"/>
  <c r="N150"/>
  <c r="M150"/>
  <c r="L150"/>
  <c r="K150"/>
  <c r="J150"/>
  <c r="I150"/>
  <c r="H150"/>
  <c r="F150"/>
  <c r="E150"/>
  <c r="AB149"/>
  <c r="Y149"/>
  <c r="V149"/>
  <c r="S149"/>
  <c r="P149"/>
  <c r="M149"/>
  <c r="M146" s="1"/>
  <c r="J149"/>
  <c r="AD149" s="1"/>
  <c r="G149"/>
  <c r="AC149" s="1"/>
  <c r="AB148"/>
  <c r="Y148"/>
  <c r="V148"/>
  <c r="S148"/>
  <c r="P148"/>
  <c r="P146" s="1"/>
  <c r="M148"/>
  <c r="J148"/>
  <c r="AD148" s="1"/>
  <c r="G148"/>
  <c r="AC148" s="1"/>
  <c r="AB147"/>
  <c r="Y147"/>
  <c r="V147"/>
  <c r="S147"/>
  <c r="S146" s="1"/>
  <c r="P147"/>
  <c r="M147"/>
  <c r="J147"/>
  <c r="AD147" s="1"/>
  <c r="G147"/>
  <c r="G146" s="1"/>
  <c r="AB146"/>
  <c r="AA146"/>
  <c r="Z146"/>
  <c r="Y146"/>
  <c r="X146"/>
  <c r="W146"/>
  <c r="V146"/>
  <c r="U146"/>
  <c r="T146"/>
  <c r="R146"/>
  <c r="Q146"/>
  <c r="Q171" s="1"/>
  <c r="O146"/>
  <c r="N146"/>
  <c r="L146"/>
  <c r="K146"/>
  <c r="I146"/>
  <c r="I171" s="1"/>
  <c r="H146"/>
  <c r="F146"/>
  <c r="E146"/>
  <c r="AB145"/>
  <c r="Y145"/>
  <c r="V145"/>
  <c r="S145"/>
  <c r="P145"/>
  <c r="M145"/>
  <c r="J145"/>
  <c r="AD145" s="1"/>
  <c r="G145"/>
  <c r="AC145" s="1"/>
  <c r="AB144"/>
  <c r="Y144"/>
  <c r="V144"/>
  <c r="S144"/>
  <c r="S142" s="1"/>
  <c r="P144"/>
  <c r="M144"/>
  <c r="J144"/>
  <c r="J142" s="1"/>
  <c r="AD142" s="1"/>
  <c r="G144"/>
  <c r="AC144" s="1"/>
  <c r="AB143"/>
  <c r="Y143"/>
  <c r="V143"/>
  <c r="S143"/>
  <c r="P143"/>
  <c r="M143"/>
  <c r="J143"/>
  <c r="AD143" s="1"/>
  <c r="G143"/>
  <c r="AC143" s="1"/>
  <c r="AB142"/>
  <c r="AA142"/>
  <c r="Z142"/>
  <c r="Y142"/>
  <c r="X142"/>
  <c r="W142"/>
  <c r="V142"/>
  <c r="U142"/>
  <c r="T142"/>
  <c r="R142"/>
  <c r="Q142"/>
  <c r="P142"/>
  <c r="O142"/>
  <c r="N142"/>
  <c r="M142"/>
  <c r="L142"/>
  <c r="K142"/>
  <c r="I142"/>
  <c r="H142"/>
  <c r="F142"/>
  <c r="E142"/>
  <c r="AA140"/>
  <c r="Z140"/>
  <c r="X140"/>
  <c r="W140"/>
  <c r="U140"/>
  <c r="T140"/>
  <c r="R140"/>
  <c r="Q140"/>
  <c r="O140"/>
  <c r="N140"/>
  <c r="L140"/>
  <c r="K140"/>
  <c r="J140"/>
  <c r="I140"/>
  <c r="H140"/>
  <c r="F140"/>
  <c r="E140"/>
  <c r="AB139"/>
  <c r="Y139"/>
  <c r="V139"/>
  <c r="S139"/>
  <c r="P139"/>
  <c r="M139"/>
  <c r="J139"/>
  <c r="AD139" s="1"/>
  <c r="G139"/>
  <c r="AC139" s="1"/>
  <c r="AE139" s="1"/>
  <c r="AB138"/>
  <c r="Y138"/>
  <c r="V138"/>
  <c r="S138"/>
  <c r="P138"/>
  <c r="M138"/>
  <c r="J138"/>
  <c r="AD138" s="1"/>
  <c r="G138"/>
  <c r="AC138" s="1"/>
  <c r="AE138" s="1"/>
  <c r="AF138" s="1"/>
  <c r="AB137"/>
  <c r="AB140" s="1"/>
  <c r="Y137"/>
  <c r="V137"/>
  <c r="S137"/>
  <c r="P137"/>
  <c r="M137"/>
  <c r="M140" s="1"/>
  <c r="J137"/>
  <c r="AD137" s="1"/>
  <c r="G137"/>
  <c r="AC137" s="1"/>
  <c r="AE137" s="1"/>
  <c r="AB136"/>
  <c r="Y136"/>
  <c r="Y140" s="1"/>
  <c r="V136"/>
  <c r="V140" s="1"/>
  <c r="S136"/>
  <c r="S140" s="1"/>
  <c r="P136"/>
  <c r="P140" s="1"/>
  <c r="M136"/>
  <c r="J136"/>
  <c r="AD136" s="1"/>
  <c r="G136"/>
  <c r="G140" s="1"/>
  <c r="AC140" s="1"/>
  <c r="AA134"/>
  <c r="Z134"/>
  <c r="X134"/>
  <c r="W134"/>
  <c r="V134"/>
  <c r="U134"/>
  <c r="T134"/>
  <c r="R134"/>
  <c r="Q134"/>
  <c r="O134"/>
  <c r="N134"/>
  <c r="L134"/>
  <c r="K134"/>
  <c r="I134"/>
  <c r="H134"/>
  <c r="F134"/>
  <c r="E134"/>
  <c r="AB133"/>
  <c r="Y133"/>
  <c r="V133"/>
  <c r="S133"/>
  <c r="P133"/>
  <c r="M133"/>
  <c r="J133"/>
  <c r="AD133" s="1"/>
  <c r="G133"/>
  <c r="AC133" s="1"/>
  <c r="AB132"/>
  <c r="Y132"/>
  <c r="Y134" s="1"/>
  <c r="V132"/>
  <c r="S132"/>
  <c r="S134" s="1"/>
  <c r="P132"/>
  <c r="M132"/>
  <c r="J132"/>
  <c r="AD132" s="1"/>
  <c r="G132"/>
  <c r="AC132" s="1"/>
  <c r="AB131"/>
  <c r="AB134" s="1"/>
  <c r="Y131"/>
  <c r="V131"/>
  <c r="S131"/>
  <c r="P131"/>
  <c r="P134" s="1"/>
  <c r="M131"/>
  <c r="M134" s="1"/>
  <c r="J131"/>
  <c r="J134" s="1"/>
  <c r="AD134" s="1"/>
  <c r="G131"/>
  <c r="G134" s="1"/>
  <c r="AC134" s="1"/>
  <c r="AA129"/>
  <c r="Z129"/>
  <c r="X129"/>
  <c r="W129"/>
  <c r="U129"/>
  <c r="T129"/>
  <c r="R129"/>
  <c r="Q129"/>
  <c r="O129"/>
  <c r="N129"/>
  <c r="L129"/>
  <c r="K129"/>
  <c r="J129"/>
  <c r="I129"/>
  <c r="H129"/>
  <c r="F129"/>
  <c r="E129"/>
  <c r="AB128"/>
  <c r="Y128"/>
  <c r="V128"/>
  <c r="S128"/>
  <c r="P128"/>
  <c r="M128"/>
  <c r="J128"/>
  <c r="AD128" s="1"/>
  <c r="G128"/>
  <c r="AC128" s="1"/>
  <c r="AB127"/>
  <c r="AB129" s="1"/>
  <c r="Y127"/>
  <c r="Y129" s="1"/>
  <c r="V127"/>
  <c r="V129" s="1"/>
  <c r="S127"/>
  <c r="S129" s="1"/>
  <c r="P127"/>
  <c r="P129" s="1"/>
  <c r="M127"/>
  <c r="M129" s="1"/>
  <c r="J127"/>
  <c r="AD127" s="1"/>
  <c r="G127"/>
  <c r="G129" s="1"/>
  <c r="AA125"/>
  <c r="Z125"/>
  <c r="X125"/>
  <c r="W125"/>
  <c r="V125"/>
  <c r="U125"/>
  <c r="T125"/>
  <c r="R125"/>
  <c r="Q125"/>
  <c r="P125"/>
  <c r="O125"/>
  <c r="N125"/>
  <c r="L125"/>
  <c r="K125"/>
  <c r="I125"/>
  <c r="H125"/>
  <c r="F125"/>
  <c r="E125"/>
  <c r="AB124"/>
  <c r="Y124"/>
  <c r="V124"/>
  <c r="S124"/>
  <c r="P124"/>
  <c r="M124"/>
  <c r="J124"/>
  <c r="AD124" s="1"/>
  <c r="G124"/>
  <c r="AC124" s="1"/>
  <c r="AE124" s="1"/>
  <c r="AB123"/>
  <c r="AB125" s="1"/>
  <c r="Y123"/>
  <c r="Y125" s="1"/>
  <c r="V123"/>
  <c r="S123"/>
  <c r="S125" s="1"/>
  <c r="P123"/>
  <c r="M123"/>
  <c r="M125" s="1"/>
  <c r="J123"/>
  <c r="AD123" s="1"/>
  <c r="G123"/>
  <c r="G125" s="1"/>
  <c r="AA121"/>
  <c r="Z121"/>
  <c r="X121"/>
  <c r="W121"/>
  <c r="U121"/>
  <c r="T121"/>
  <c r="R121"/>
  <c r="Q121"/>
  <c r="O121"/>
  <c r="N121"/>
  <c r="L121"/>
  <c r="K121"/>
  <c r="I121"/>
  <c r="H121"/>
  <c r="F121"/>
  <c r="E121"/>
  <c r="AB120"/>
  <c r="Y120"/>
  <c r="V120"/>
  <c r="S120"/>
  <c r="P120"/>
  <c r="M120"/>
  <c r="J120"/>
  <c r="J121" s="1"/>
  <c r="G120"/>
  <c r="AC120" s="1"/>
  <c r="AB119"/>
  <c r="Y119"/>
  <c r="V119"/>
  <c r="S119"/>
  <c r="P119"/>
  <c r="M119"/>
  <c r="J119"/>
  <c r="AD119" s="1"/>
  <c r="G119"/>
  <c r="AC119" s="1"/>
  <c r="AE119" s="1"/>
  <c r="AB118"/>
  <c r="AB121" s="1"/>
  <c r="Y118"/>
  <c r="V118"/>
  <c r="S118"/>
  <c r="P118"/>
  <c r="M118"/>
  <c r="M121" s="1"/>
  <c r="J118"/>
  <c r="AD118" s="1"/>
  <c r="G118"/>
  <c r="AC118" s="1"/>
  <c r="AE118" s="1"/>
  <c r="AB117"/>
  <c r="Y117"/>
  <c r="Y121" s="1"/>
  <c r="V117"/>
  <c r="V121" s="1"/>
  <c r="S117"/>
  <c r="S121" s="1"/>
  <c r="P117"/>
  <c r="P121" s="1"/>
  <c r="M117"/>
  <c r="J117"/>
  <c r="AD117" s="1"/>
  <c r="G117"/>
  <c r="G121" s="1"/>
  <c r="AA115"/>
  <c r="U115"/>
  <c r="Q115"/>
  <c r="N115"/>
  <c r="K115"/>
  <c r="I115"/>
  <c r="F115"/>
  <c r="E115"/>
  <c r="AB114"/>
  <c r="Y114"/>
  <c r="V114"/>
  <c r="S114"/>
  <c r="P114"/>
  <c r="M114"/>
  <c r="J114"/>
  <c r="AD114" s="1"/>
  <c r="G114"/>
  <c r="AC114" s="1"/>
  <c r="AE114" s="1"/>
  <c r="AB113"/>
  <c r="Y113"/>
  <c r="V113"/>
  <c r="S113"/>
  <c r="P113"/>
  <c r="M113"/>
  <c r="J113"/>
  <c r="AD113" s="1"/>
  <c r="G113"/>
  <c r="AC113" s="1"/>
  <c r="AE113" s="1"/>
  <c r="AB112"/>
  <c r="Y112"/>
  <c r="V112"/>
  <c r="S112"/>
  <c r="P112"/>
  <c r="M112"/>
  <c r="J112"/>
  <c r="AD112" s="1"/>
  <c r="G112"/>
  <c r="AC112" s="1"/>
  <c r="AE112" s="1"/>
  <c r="AB111"/>
  <c r="Y111"/>
  <c r="V111"/>
  <c r="S111"/>
  <c r="P111"/>
  <c r="M111"/>
  <c r="J111"/>
  <c r="AD111" s="1"/>
  <c r="G111"/>
  <c r="AC111" s="1"/>
  <c r="AE111" s="1"/>
  <c r="AB110"/>
  <c r="Y110"/>
  <c r="V110"/>
  <c r="V104" s="1"/>
  <c r="V115" s="1"/>
  <c r="S110"/>
  <c r="P110"/>
  <c r="M110"/>
  <c r="J110"/>
  <c r="AD110" s="1"/>
  <c r="G110"/>
  <c r="AC110" s="1"/>
  <c r="AE110" s="1"/>
  <c r="AB109"/>
  <c r="Y109"/>
  <c r="V109"/>
  <c r="S109"/>
  <c r="P109"/>
  <c r="M109"/>
  <c r="J109"/>
  <c r="AD109" s="1"/>
  <c r="G109"/>
  <c r="AC109" s="1"/>
  <c r="AE109" s="1"/>
  <c r="AB108"/>
  <c r="Y108"/>
  <c r="V108"/>
  <c r="S108"/>
  <c r="P108"/>
  <c r="M108"/>
  <c r="J108"/>
  <c r="AD108" s="1"/>
  <c r="G108"/>
  <c r="AC108" s="1"/>
  <c r="AE108" s="1"/>
  <c r="AB107"/>
  <c r="Y107"/>
  <c r="V107"/>
  <c r="S107"/>
  <c r="P107"/>
  <c r="M107"/>
  <c r="J107"/>
  <c r="AD107" s="1"/>
  <c r="G107"/>
  <c r="AC107" s="1"/>
  <c r="AE107" s="1"/>
  <c r="AB106"/>
  <c r="Y106"/>
  <c r="V106"/>
  <c r="S106"/>
  <c r="P106"/>
  <c r="P104" s="1"/>
  <c r="P115" s="1"/>
  <c r="M106"/>
  <c r="J106"/>
  <c r="J104" s="1"/>
  <c r="G106"/>
  <c r="AC106" s="1"/>
  <c r="AB105"/>
  <c r="Y105"/>
  <c r="Y104" s="1"/>
  <c r="Y115" s="1"/>
  <c r="V105"/>
  <c r="S105"/>
  <c r="S104" s="1"/>
  <c r="S115" s="1"/>
  <c r="P105"/>
  <c r="M105"/>
  <c r="M104" s="1"/>
  <c r="M115" s="1"/>
  <c r="J105"/>
  <c r="AD105" s="1"/>
  <c r="G105"/>
  <c r="AC105" s="1"/>
  <c r="AE105" s="1"/>
  <c r="AB104"/>
  <c r="AB115" s="1"/>
  <c r="AA104"/>
  <c r="Z104"/>
  <c r="Z115" s="1"/>
  <c r="X104"/>
  <c r="X115" s="1"/>
  <c r="W104"/>
  <c r="W115" s="1"/>
  <c r="U104"/>
  <c r="T104"/>
  <c r="T115" s="1"/>
  <c r="R104"/>
  <c r="R115" s="1"/>
  <c r="Q104"/>
  <c r="O104"/>
  <c r="O115" s="1"/>
  <c r="N104"/>
  <c r="L104"/>
  <c r="L115" s="1"/>
  <c r="K104"/>
  <c r="I104"/>
  <c r="H104"/>
  <c r="H115" s="1"/>
  <c r="G104"/>
  <c r="G115" s="1"/>
  <c r="F104"/>
  <c r="E104"/>
  <c r="AA102"/>
  <c r="X102"/>
  <c r="K102"/>
  <c r="H102"/>
  <c r="AB101"/>
  <c r="Y101"/>
  <c r="V101"/>
  <c r="S101"/>
  <c r="P101"/>
  <c r="M101"/>
  <c r="J101"/>
  <c r="AD101" s="1"/>
  <c r="G101"/>
  <c r="AC101" s="1"/>
  <c r="AB100"/>
  <c r="Y100"/>
  <c r="V100"/>
  <c r="S100"/>
  <c r="P100"/>
  <c r="P98" s="1"/>
  <c r="M100"/>
  <c r="J100"/>
  <c r="J98" s="1"/>
  <c r="G100"/>
  <c r="AC100" s="1"/>
  <c r="AB99"/>
  <c r="Y99"/>
  <c r="Y98" s="1"/>
  <c r="Y102" s="1"/>
  <c r="V99"/>
  <c r="S99"/>
  <c r="S98" s="1"/>
  <c r="P99"/>
  <c r="M99"/>
  <c r="M98" s="1"/>
  <c r="J99"/>
  <c r="AD99" s="1"/>
  <c r="G99"/>
  <c r="AC99" s="1"/>
  <c r="AB98"/>
  <c r="AB102" s="1"/>
  <c r="AA98"/>
  <c r="Z98"/>
  <c r="Z102" s="1"/>
  <c r="X98"/>
  <c r="W98"/>
  <c r="W102" s="1"/>
  <c r="V98"/>
  <c r="U98"/>
  <c r="U102" s="1"/>
  <c r="T98"/>
  <c r="T102" s="1"/>
  <c r="R98"/>
  <c r="R102" s="1"/>
  <c r="Q98"/>
  <c r="Q102" s="1"/>
  <c r="O98"/>
  <c r="O102" s="1"/>
  <c r="N98"/>
  <c r="N102" s="1"/>
  <c r="L98"/>
  <c r="L102" s="1"/>
  <c r="K98"/>
  <c r="I98"/>
  <c r="I102" s="1"/>
  <c r="H98"/>
  <c r="G98"/>
  <c r="F98"/>
  <c r="F102" s="1"/>
  <c r="E98"/>
  <c r="E102" s="1"/>
  <c r="AB97"/>
  <c r="Y97"/>
  <c r="V97"/>
  <c r="S97"/>
  <c r="P97"/>
  <c r="M97"/>
  <c r="J97"/>
  <c r="AD97" s="1"/>
  <c r="G97"/>
  <c r="AC97" s="1"/>
  <c r="AE97" s="1"/>
  <c r="AB96"/>
  <c r="Y96"/>
  <c r="V96"/>
  <c r="V94" s="1"/>
  <c r="S96"/>
  <c r="P96"/>
  <c r="M96"/>
  <c r="J96"/>
  <c r="AD96" s="1"/>
  <c r="G96"/>
  <c r="AC96" s="1"/>
  <c r="AE96" s="1"/>
  <c r="AB95"/>
  <c r="Y95"/>
  <c r="V95"/>
  <c r="S95"/>
  <c r="S94" s="1"/>
  <c r="P95"/>
  <c r="M95"/>
  <c r="J95"/>
  <c r="AD95" s="1"/>
  <c r="G95"/>
  <c r="AC95" s="1"/>
  <c r="AE95" s="1"/>
  <c r="AF95" s="1"/>
  <c r="AB94"/>
  <c r="AA94"/>
  <c r="Z94"/>
  <c r="Y94"/>
  <c r="X94"/>
  <c r="W94"/>
  <c r="U94"/>
  <c r="T94"/>
  <c r="R94"/>
  <c r="Q94"/>
  <c r="P94"/>
  <c r="O94"/>
  <c r="N94"/>
  <c r="M94"/>
  <c r="L94"/>
  <c r="K94"/>
  <c r="J94"/>
  <c r="I94"/>
  <c r="H94"/>
  <c r="F94"/>
  <c r="E94"/>
  <c r="AB93"/>
  <c r="Y93"/>
  <c r="V93"/>
  <c r="S93"/>
  <c r="P93"/>
  <c r="M93"/>
  <c r="J93"/>
  <c r="AD93" s="1"/>
  <c r="G93"/>
  <c r="AC93" s="1"/>
  <c r="AB92"/>
  <c r="Y92"/>
  <c r="V92"/>
  <c r="S92"/>
  <c r="S90" s="1"/>
  <c r="P92"/>
  <c r="M92"/>
  <c r="J92"/>
  <c r="AD92" s="1"/>
  <c r="G92"/>
  <c r="AC92" s="1"/>
  <c r="AB91"/>
  <c r="Y91"/>
  <c r="V91"/>
  <c r="S91"/>
  <c r="P91"/>
  <c r="P90" s="1"/>
  <c r="M91"/>
  <c r="M90" s="1"/>
  <c r="J91"/>
  <c r="AD91" s="1"/>
  <c r="G91"/>
  <c r="G90" s="1"/>
  <c r="AB90"/>
  <c r="AA90"/>
  <c r="Z90"/>
  <c r="Y90"/>
  <c r="X90"/>
  <c r="W90"/>
  <c r="V90"/>
  <c r="U90"/>
  <c r="T90"/>
  <c r="R90"/>
  <c r="Q90"/>
  <c r="O90"/>
  <c r="N90"/>
  <c r="L90"/>
  <c r="K90"/>
  <c r="J90"/>
  <c r="AD90" s="1"/>
  <c r="I90"/>
  <c r="H90"/>
  <c r="F90"/>
  <c r="E90"/>
  <c r="W88"/>
  <c r="T88"/>
  <c r="O88"/>
  <c r="L88"/>
  <c r="AB87"/>
  <c r="Y87"/>
  <c r="V87"/>
  <c r="S87"/>
  <c r="P87"/>
  <c r="M87"/>
  <c r="J87"/>
  <c r="AD87" s="1"/>
  <c r="G87"/>
  <c r="AC87" s="1"/>
  <c r="AB86"/>
  <c r="AB84" s="1"/>
  <c r="AB88" s="1"/>
  <c r="Y86"/>
  <c r="V86"/>
  <c r="V84" s="1"/>
  <c r="V88" s="1"/>
  <c r="S86"/>
  <c r="P86"/>
  <c r="M86"/>
  <c r="J86"/>
  <c r="AD86" s="1"/>
  <c r="G86"/>
  <c r="AC86" s="1"/>
  <c r="AB85"/>
  <c r="Y85"/>
  <c r="Y84" s="1"/>
  <c r="Y88" s="1"/>
  <c r="V85"/>
  <c r="S85"/>
  <c r="P85"/>
  <c r="P84" s="1"/>
  <c r="P88" s="1"/>
  <c r="M85"/>
  <c r="M84" s="1"/>
  <c r="M88" s="1"/>
  <c r="J85"/>
  <c r="AD85" s="1"/>
  <c r="G85"/>
  <c r="G84" s="1"/>
  <c r="AA84"/>
  <c r="AA88" s="1"/>
  <c r="Z84"/>
  <c r="Z88" s="1"/>
  <c r="X84"/>
  <c r="X88" s="1"/>
  <c r="W84"/>
  <c r="U84"/>
  <c r="U88" s="1"/>
  <c r="T84"/>
  <c r="S84"/>
  <c r="S88" s="1"/>
  <c r="R84"/>
  <c r="R88" s="1"/>
  <c r="Q84"/>
  <c r="Q88" s="1"/>
  <c r="O84"/>
  <c r="N84"/>
  <c r="N88" s="1"/>
  <c r="L84"/>
  <c r="K84"/>
  <c r="K88" s="1"/>
  <c r="J84"/>
  <c r="J88" s="1"/>
  <c r="AD88" s="1"/>
  <c r="I84"/>
  <c r="I88" s="1"/>
  <c r="H84"/>
  <c r="H88" s="1"/>
  <c r="F84"/>
  <c r="F88" s="1"/>
  <c r="E84"/>
  <c r="E88" s="1"/>
  <c r="AE83"/>
  <c r="AB81"/>
  <c r="Y81"/>
  <c r="Y78" s="1"/>
  <c r="V81"/>
  <c r="V78" s="1"/>
  <c r="V82" s="1"/>
  <c r="S81"/>
  <c r="P81"/>
  <c r="M81"/>
  <c r="J81"/>
  <c r="AD81" s="1"/>
  <c r="G81"/>
  <c r="AC81" s="1"/>
  <c r="AE81" s="1"/>
  <c r="AB80"/>
  <c r="Y80"/>
  <c r="V80"/>
  <c r="S80"/>
  <c r="P80"/>
  <c r="M80"/>
  <c r="J80"/>
  <c r="AD80" s="1"/>
  <c r="G80"/>
  <c r="AC80" s="1"/>
  <c r="AE80" s="1"/>
  <c r="AB79"/>
  <c r="Y79"/>
  <c r="V79"/>
  <c r="S79"/>
  <c r="S78" s="1"/>
  <c r="S82" s="1"/>
  <c r="P79"/>
  <c r="P78" s="1"/>
  <c r="M79"/>
  <c r="J79"/>
  <c r="AD79" s="1"/>
  <c r="G79"/>
  <c r="AC79" s="1"/>
  <c r="AE79" s="1"/>
  <c r="AB78"/>
  <c r="AA78"/>
  <c r="AA82" s="1"/>
  <c r="Z78"/>
  <c r="Z82" s="1"/>
  <c r="X78"/>
  <c r="W78"/>
  <c r="W82" s="1"/>
  <c r="U78"/>
  <c r="T78"/>
  <c r="T82" s="1"/>
  <c r="R78"/>
  <c r="R82" s="1"/>
  <c r="Q78"/>
  <c r="Q82" s="1"/>
  <c r="O78"/>
  <c r="O82" s="1"/>
  <c r="N78"/>
  <c r="N82" s="1"/>
  <c r="M78"/>
  <c r="L78"/>
  <c r="L82" s="1"/>
  <c r="K78"/>
  <c r="K82" s="1"/>
  <c r="I78"/>
  <c r="I82" s="1"/>
  <c r="H78"/>
  <c r="G78"/>
  <c r="F78"/>
  <c r="F82" s="1"/>
  <c r="E78"/>
  <c r="AB77"/>
  <c r="AD77" s="1"/>
  <c r="Y77"/>
  <c r="V77"/>
  <c r="S77"/>
  <c r="P77"/>
  <c r="M77"/>
  <c r="J77"/>
  <c r="J74" s="1"/>
  <c r="G77"/>
  <c r="AC77" s="1"/>
  <c r="AE77" s="1"/>
  <c r="AB76"/>
  <c r="Y76"/>
  <c r="V76"/>
  <c r="S76"/>
  <c r="P76"/>
  <c r="M76"/>
  <c r="AC76" s="1"/>
  <c r="AE76" s="1"/>
  <c r="J76"/>
  <c r="AD76" s="1"/>
  <c r="G76"/>
  <c r="AB75"/>
  <c r="AB74" s="1"/>
  <c r="Y75"/>
  <c r="V75"/>
  <c r="V74" s="1"/>
  <c r="S75"/>
  <c r="P75"/>
  <c r="M75"/>
  <c r="J75"/>
  <c r="AD75" s="1"/>
  <c r="G75"/>
  <c r="AC75" s="1"/>
  <c r="AE75" s="1"/>
  <c r="AA74"/>
  <c r="Z74"/>
  <c r="Y74"/>
  <c r="X74"/>
  <c r="X82" s="1"/>
  <c r="W74"/>
  <c r="U74"/>
  <c r="U82" s="1"/>
  <c r="T74"/>
  <c r="S74"/>
  <c r="R74"/>
  <c r="Q74"/>
  <c r="P74"/>
  <c r="O74"/>
  <c r="N74"/>
  <c r="L74"/>
  <c r="K74"/>
  <c r="I74"/>
  <c r="H74"/>
  <c r="H82" s="1"/>
  <c r="F74"/>
  <c r="E74"/>
  <c r="E82" s="1"/>
  <c r="AB73"/>
  <c r="Y73"/>
  <c r="Y70" s="1"/>
  <c r="V73"/>
  <c r="V70" s="1"/>
  <c r="S73"/>
  <c r="P73"/>
  <c r="M73"/>
  <c r="J73"/>
  <c r="AD73" s="1"/>
  <c r="G73"/>
  <c r="AC73" s="1"/>
  <c r="AB72"/>
  <c r="Y72"/>
  <c r="V72"/>
  <c r="S72"/>
  <c r="P72"/>
  <c r="M72"/>
  <c r="J72"/>
  <c r="AD72" s="1"/>
  <c r="G72"/>
  <c r="AC72" s="1"/>
  <c r="AB71"/>
  <c r="Y71"/>
  <c r="V71"/>
  <c r="S71"/>
  <c r="S70" s="1"/>
  <c r="P71"/>
  <c r="P70" s="1"/>
  <c r="M71"/>
  <c r="J71"/>
  <c r="AD71" s="1"/>
  <c r="G71"/>
  <c r="AC71" s="1"/>
  <c r="AB70"/>
  <c r="AA70"/>
  <c r="Z70"/>
  <c r="X70"/>
  <c r="W70"/>
  <c r="U70"/>
  <c r="T70"/>
  <c r="R70"/>
  <c r="Q70"/>
  <c r="O70"/>
  <c r="N70"/>
  <c r="M70"/>
  <c r="L70"/>
  <c r="K70"/>
  <c r="I70"/>
  <c r="H70"/>
  <c r="G70"/>
  <c r="F70"/>
  <c r="E70"/>
  <c r="AB69"/>
  <c r="Y69"/>
  <c r="V69"/>
  <c r="S69"/>
  <c r="P69"/>
  <c r="P63" s="1"/>
  <c r="M69"/>
  <c r="J69"/>
  <c r="AD69" s="1"/>
  <c r="G69"/>
  <c r="AC69" s="1"/>
  <c r="J68"/>
  <c r="AD68" s="1"/>
  <c r="G68"/>
  <c r="AC68" s="1"/>
  <c r="AE68" s="1"/>
  <c r="AF68" s="1"/>
  <c r="AC67"/>
  <c r="J67"/>
  <c r="AD67" s="1"/>
  <c r="AE67" s="1"/>
  <c r="AF67" s="1"/>
  <c r="G67"/>
  <c r="AD66"/>
  <c r="AC66"/>
  <c r="AE66" s="1"/>
  <c r="AF66" s="1"/>
  <c r="J66"/>
  <c r="G66"/>
  <c r="AB65"/>
  <c r="Y65"/>
  <c r="Y63" s="1"/>
  <c r="V65"/>
  <c r="S65"/>
  <c r="P65"/>
  <c r="M65"/>
  <c r="J65"/>
  <c r="J63" s="1"/>
  <c r="AD63" s="1"/>
  <c r="G65"/>
  <c r="AC65" s="1"/>
  <c r="AB64"/>
  <c r="Y64"/>
  <c r="V64"/>
  <c r="S64"/>
  <c r="P64"/>
  <c r="M64"/>
  <c r="M63" s="1"/>
  <c r="J64"/>
  <c r="AD64" s="1"/>
  <c r="G64"/>
  <c r="G63" s="1"/>
  <c r="AB63"/>
  <c r="AA63"/>
  <c r="Z63"/>
  <c r="X63"/>
  <c r="W63"/>
  <c r="V63"/>
  <c r="U63"/>
  <c r="T63"/>
  <c r="S63"/>
  <c r="R63"/>
  <c r="Q63"/>
  <c r="O63"/>
  <c r="N63"/>
  <c r="L63"/>
  <c r="K63"/>
  <c r="I63"/>
  <c r="H63"/>
  <c r="F63"/>
  <c r="E63"/>
  <c r="AB62"/>
  <c r="Y62"/>
  <c r="V62"/>
  <c r="S62"/>
  <c r="P62"/>
  <c r="M62"/>
  <c r="J62"/>
  <c r="AD62" s="1"/>
  <c r="G62"/>
  <c r="AC62" s="1"/>
  <c r="AB61"/>
  <c r="Y61"/>
  <c r="V61"/>
  <c r="S61"/>
  <c r="S59" s="1"/>
  <c r="P61"/>
  <c r="M61"/>
  <c r="J61"/>
  <c r="AD61" s="1"/>
  <c r="G61"/>
  <c r="AC61" s="1"/>
  <c r="AB60"/>
  <c r="Y60"/>
  <c r="V60"/>
  <c r="S60"/>
  <c r="P60"/>
  <c r="P59" s="1"/>
  <c r="M60"/>
  <c r="M59" s="1"/>
  <c r="J60"/>
  <c r="AD60" s="1"/>
  <c r="G60"/>
  <c r="G59" s="1"/>
  <c r="AB59"/>
  <c r="AA59"/>
  <c r="Z59"/>
  <c r="Y59"/>
  <c r="X59"/>
  <c r="W59"/>
  <c r="V59"/>
  <c r="U59"/>
  <c r="T59"/>
  <c r="R59"/>
  <c r="Q59"/>
  <c r="O59"/>
  <c r="N59"/>
  <c r="L59"/>
  <c r="K59"/>
  <c r="I59"/>
  <c r="H59"/>
  <c r="F59"/>
  <c r="E59"/>
  <c r="AB56"/>
  <c r="Y56"/>
  <c r="V56"/>
  <c r="S56"/>
  <c r="P56"/>
  <c r="M56"/>
  <c r="J56"/>
  <c r="AD56" s="1"/>
  <c r="G56"/>
  <c r="AC56" s="1"/>
  <c r="AE56" s="1"/>
  <c r="AB55"/>
  <c r="AB53" s="1"/>
  <c r="Y55"/>
  <c r="V55"/>
  <c r="V53" s="1"/>
  <c r="V57" s="1"/>
  <c r="S55"/>
  <c r="P55"/>
  <c r="M55"/>
  <c r="J55"/>
  <c r="AD55" s="1"/>
  <c r="G55"/>
  <c r="AC55" s="1"/>
  <c r="AE55" s="1"/>
  <c r="AB54"/>
  <c r="Y54"/>
  <c r="Y53" s="1"/>
  <c r="V54"/>
  <c r="S54"/>
  <c r="P54"/>
  <c r="P53" s="1"/>
  <c r="M54"/>
  <c r="M53" s="1"/>
  <c r="J54"/>
  <c r="AD54" s="1"/>
  <c r="G54"/>
  <c r="AC54" s="1"/>
  <c r="AE54" s="1"/>
  <c r="AA53"/>
  <c r="AA57" s="1"/>
  <c r="Z53"/>
  <c r="Z57" s="1"/>
  <c r="X53"/>
  <c r="X57" s="1"/>
  <c r="W53"/>
  <c r="U53"/>
  <c r="U57" s="1"/>
  <c r="T53"/>
  <c r="S53"/>
  <c r="S57" s="1"/>
  <c r="R53"/>
  <c r="R57" s="1"/>
  <c r="Q53"/>
  <c r="Q57" s="1"/>
  <c r="O53"/>
  <c r="N53"/>
  <c r="N57" s="1"/>
  <c r="L53"/>
  <c r="K53"/>
  <c r="K57" s="1"/>
  <c r="J53"/>
  <c r="I53"/>
  <c r="I57" s="1"/>
  <c r="H53"/>
  <c r="H57" s="1"/>
  <c r="F53"/>
  <c r="F57" s="1"/>
  <c r="E53"/>
  <c r="E57" s="1"/>
  <c r="AB52"/>
  <c r="Y52"/>
  <c r="V52"/>
  <c r="S52"/>
  <c r="P52"/>
  <c r="M52"/>
  <c r="J52"/>
  <c r="AD52" s="1"/>
  <c r="G52"/>
  <c r="AC52" s="1"/>
  <c r="AB51"/>
  <c r="Y51"/>
  <c r="V51"/>
  <c r="S51"/>
  <c r="P51"/>
  <c r="P49" s="1"/>
  <c r="M51"/>
  <c r="J51"/>
  <c r="AD51" s="1"/>
  <c r="G51"/>
  <c r="AC51" s="1"/>
  <c r="AB50"/>
  <c r="AB49" s="1"/>
  <c r="Y50"/>
  <c r="Y49" s="1"/>
  <c r="V50"/>
  <c r="S50"/>
  <c r="S49" s="1"/>
  <c r="P50"/>
  <c r="M50"/>
  <c r="M49" s="1"/>
  <c r="J50"/>
  <c r="AD50" s="1"/>
  <c r="G50"/>
  <c r="AC50" s="1"/>
  <c r="AA49"/>
  <c r="Z49"/>
  <c r="X49"/>
  <c r="W49"/>
  <c r="W57" s="1"/>
  <c r="V49"/>
  <c r="U49"/>
  <c r="T49"/>
  <c r="T57" s="1"/>
  <c r="R49"/>
  <c r="Q49"/>
  <c r="O49"/>
  <c r="O57" s="1"/>
  <c r="N49"/>
  <c r="L49"/>
  <c r="L57" s="1"/>
  <c r="K49"/>
  <c r="I49"/>
  <c r="H49"/>
  <c r="G49"/>
  <c r="F49"/>
  <c r="E49"/>
  <c r="AB46"/>
  <c r="AB43" s="1"/>
  <c r="Y46"/>
  <c r="V46"/>
  <c r="S46"/>
  <c r="P46"/>
  <c r="M46"/>
  <c r="J46"/>
  <c r="AD46" s="1"/>
  <c r="G46"/>
  <c r="AC46" s="1"/>
  <c r="AB45"/>
  <c r="Y45"/>
  <c r="V45"/>
  <c r="S45"/>
  <c r="P45"/>
  <c r="M45"/>
  <c r="J45"/>
  <c r="AD45" s="1"/>
  <c r="G45"/>
  <c r="G43" s="1"/>
  <c r="AB44"/>
  <c r="Y44"/>
  <c r="Y43" s="1"/>
  <c r="V44"/>
  <c r="S44"/>
  <c r="P44"/>
  <c r="P43" s="1"/>
  <c r="M44"/>
  <c r="J44"/>
  <c r="AD44" s="1"/>
  <c r="G44"/>
  <c r="AC44" s="1"/>
  <c r="AA43"/>
  <c r="Z43"/>
  <c r="X43"/>
  <c r="W43"/>
  <c r="V43"/>
  <c r="U43"/>
  <c r="T43"/>
  <c r="S43"/>
  <c r="R43"/>
  <c r="Q43"/>
  <c r="O43"/>
  <c r="N43"/>
  <c r="M43"/>
  <c r="L43"/>
  <c r="K43"/>
  <c r="I43"/>
  <c r="H43"/>
  <c r="F43"/>
  <c r="E43"/>
  <c r="AB42"/>
  <c r="Y42"/>
  <c r="V42"/>
  <c r="S42"/>
  <c r="P42"/>
  <c r="P39" s="1"/>
  <c r="M42"/>
  <c r="J42"/>
  <c r="AD42" s="1"/>
  <c r="G42"/>
  <c r="AC42" s="1"/>
  <c r="AE42" s="1"/>
  <c r="AB41"/>
  <c r="Y41"/>
  <c r="V41"/>
  <c r="S41"/>
  <c r="S39" s="1"/>
  <c r="P41"/>
  <c r="M41"/>
  <c r="J41"/>
  <c r="AD41" s="1"/>
  <c r="G41"/>
  <c r="AC41" s="1"/>
  <c r="AE41" s="1"/>
  <c r="AB40"/>
  <c r="AB39" s="1"/>
  <c r="Y40"/>
  <c r="V40"/>
  <c r="V39" s="1"/>
  <c r="S40"/>
  <c r="P40"/>
  <c r="M40"/>
  <c r="M39" s="1"/>
  <c r="J40"/>
  <c r="AD40" s="1"/>
  <c r="G40"/>
  <c r="AC40" s="1"/>
  <c r="AE40" s="1"/>
  <c r="AA39"/>
  <c r="Z39"/>
  <c r="Y39"/>
  <c r="X39"/>
  <c r="W39"/>
  <c r="U39"/>
  <c r="T39"/>
  <c r="R39"/>
  <c r="Q39"/>
  <c r="O39"/>
  <c r="N39"/>
  <c r="L39"/>
  <c r="K39"/>
  <c r="J39"/>
  <c r="I39"/>
  <c r="H39"/>
  <c r="G39"/>
  <c r="F39"/>
  <c r="E39"/>
  <c r="AB38"/>
  <c r="AB35" s="1"/>
  <c r="Y38"/>
  <c r="V38"/>
  <c r="S38"/>
  <c r="P38"/>
  <c r="M38"/>
  <c r="J38"/>
  <c r="AD38" s="1"/>
  <c r="G38"/>
  <c r="AC38" s="1"/>
  <c r="AB37"/>
  <c r="Y37"/>
  <c r="V37"/>
  <c r="S37"/>
  <c r="P37"/>
  <c r="M37"/>
  <c r="M35" s="1"/>
  <c r="J37"/>
  <c r="AD37" s="1"/>
  <c r="G37"/>
  <c r="AC37" s="1"/>
  <c r="AB36"/>
  <c r="Y36"/>
  <c r="Y35" s="1"/>
  <c r="V36"/>
  <c r="V35" s="1"/>
  <c r="S36"/>
  <c r="P36"/>
  <c r="P35" s="1"/>
  <c r="M36"/>
  <c r="J36"/>
  <c r="AD36" s="1"/>
  <c r="G36"/>
  <c r="AC36" s="1"/>
  <c r="S35"/>
  <c r="J35"/>
  <c r="AB28"/>
  <c r="Y28"/>
  <c r="V28"/>
  <c r="S28"/>
  <c r="S23" s="1"/>
  <c r="S29" s="1"/>
  <c r="P28"/>
  <c r="M28"/>
  <c r="J28"/>
  <c r="AD28" s="1"/>
  <c r="G28"/>
  <c r="AC28" s="1"/>
  <c r="J27"/>
  <c r="AD27" s="1"/>
  <c r="G27"/>
  <c r="AC27" s="1"/>
  <c r="AD26"/>
  <c r="J26"/>
  <c r="G26"/>
  <c r="AC26" s="1"/>
  <c r="AE26" s="1"/>
  <c r="AB25"/>
  <c r="Y25"/>
  <c r="V25"/>
  <c r="S25"/>
  <c r="P25"/>
  <c r="M25"/>
  <c r="J25"/>
  <c r="AD25" s="1"/>
  <c r="G25"/>
  <c r="AC25" s="1"/>
  <c r="AB24"/>
  <c r="Y24"/>
  <c r="Y23" s="1"/>
  <c r="Y29" s="1"/>
  <c r="V24"/>
  <c r="V23" s="1"/>
  <c r="V29" s="1"/>
  <c r="S24"/>
  <c r="P24"/>
  <c r="P23" s="1"/>
  <c r="P29" s="1"/>
  <c r="M24"/>
  <c r="J24"/>
  <c r="AD24" s="1"/>
  <c r="G24"/>
  <c r="AC24" s="1"/>
  <c r="AB23"/>
  <c r="M23"/>
  <c r="Y22"/>
  <c r="S22"/>
  <c r="M22"/>
  <c r="AC22" s="1"/>
  <c r="J22"/>
  <c r="AD22" s="1"/>
  <c r="G22"/>
  <c r="Y21"/>
  <c r="S21"/>
  <c r="M21"/>
  <c r="M19" s="1"/>
  <c r="AC19" s="1"/>
  <c r="AE19" s="1"/>
  <c r="J21"/>
  <c r="AD21" s="1"/>
  <c r="G21"/>
  <c r="Y20"/>
  <c r="S20"/>
  <c r="M20"/>
  <c r="AC20" s="1"/>
  <c r="AE20" s="1"/>
  <c r="J20"/>
  <c r="AD20" s="1"/>
  <c r="G20"/>
  <c r="Y19"/>
  <c r="S19"/>
  <c r="J19"/>
  <c r="AD19" s="1"/>
  <c r="G19"/>
  <c r="AB18"/>
  <c r="Y18"/>
  <c r="V18"/>
  <c r="S18"/>
  <c r="P18"/>
  <c r="M18"/>
  <c r="J18"/>
  <c r="AD18" s="1"/>
  <c r="G18"/>
  <c r="AC18" s="1"/>
  <c r="J17"/>
  <c r="AD17" s="1"/>
  <c r="G17"/>
  <c r="AC17" s="1"/>
  <c r="AE17" s="1"/>
  <c r="AF17" s="1"/>
  <c r="AC16"/>
  <c r="AE16" s="1"/>
  <c r="AF16" s="1"/>
  <c r="J16"/>
  <c r="AD16" s="1"/>
  <c r="G16"/>
  <c r="AB15"/>
  <c r="Y15"/>
  <c r="V15"/>
  <c r="S15"/>
  <c r="P15"/>
  <c r="M15"/>
  <c r="J15"/>
  <c r="AD15" s="1"/>
  <c r="G15"/>
  <c r="AC15" s="1"/>
  <c r="AE15" s="1"/>
  <c r="AF15" s="1"/>
  <c r="AB14"/>
  <c r="AB13" s="1"/>
  <c r="Y14"/>
  <c r="V14"/>
  <c r="S14"/>
  <c r="P14"/>
  <c r="M14"/>
  <c r="M13" s="1"/>
  <c r="J14"/>
  <c r="J13" s="1"/>
  <c r="G14"/>
  <c r="AC14" s="1"/>
  <c r="Y13"/>
  <c r="V13"/>
  <c r="S13"/>
  <c r="P13"/>
  <c r="G13"/>
  <c r="AC13" s="1"/>
  <c r="L23" i="1"/>
  <c r="H23"/>
  <c r="G23"/>
  <c r="F23"/>
  <c r="E23"/>
  <c r="D23"/>
  <c r="J23" s="1"/>
  <c r="C23"/>
  <c r="N23" s="1"/>
  <c r="M23" s="1"/>
  <c r="J22"/>
  <c r="N22" s="1"/>
  <c r="M22" s="1"/>
  <c r="J21"/>
  <c r="N21" s="1"/>
  <c r="J20"/>
  <c r="N20" s="1"/>
  <c r="AC43" i="2" l="1"/>
  <c r="G88"/>
  <c r="AC88" s="1"/>
  <c r="AE88" s="1"/>
  <c r="AC84"/>
  <c r="P32"/>
  <c r="P31" s="1"/>
  <c r="P33" s="1"/>
  <c r="P172" s="1"/>
  <c r="J115"/>
  <c r="AD115" s="1"/>
  <c r="AD104"/>
  <c r="M29"/>
  <c r="AE28"/>
  <c r="S47"/>
  <c r="AE134"/>
  <c r="AE133"/>
  <c r="S171"/>
  <c r="AE158"/>
  <c r="AE159"/>
  <c r="AE161"/>
  <c r="AE163"/>
  <c r="AF163" s="1"/>
  <c r="AE166"/>
  <c r="AF166" s="1"/>
  <c r="AD39"/>
  <c r="M47"/>
  <c r="AB47"/>
  <c r="P57"/>
  <c r="AE61"/>
  <c r="AE62"/>
  <c r="AE87"/>
  <c r="AC90"/>
  <c r="AE90" s="1"/>
  <c r="AF90" s="1"/>
  <c r="AE93"/>
  <c r="AE99"/>
  <c r="AE101"/>
  <c r="AC129"/>
  <c r="AE128"/>
  <c r="AE143"/>
  <c r="AF143" s="1"/>
  <c r="AE144"/>
  <c r="AF144" s="1"/>
  <c r="AE145"/>
  <c r="AF145" s="1"/>
  <c r="AB171"/>
  <c r="AE18"/>
  <c r="AF18" s="1"/>
  <c r="AE22"/>
  <c r="AE27"/>
  <c r="Y47"/>
  <c r="Y172" s="1"/>
  <c r="AD53"/>
  <c r="M57"/>
  <c r="AE71"/>
  <c r="AE72"/>
  <c r="AE73"/>
  <c r="AD121"/>
  <c r="AD150"/>
  <c r="Y171"/>
  <c r="V172"/>
  <c r="V32"/>
  <c r="V31" s="1"/>
  <c r="V33" s="1"/>
  <c r="AD35"/>
  <c r="AE44"/>
  <c r="AC70"/>
  <c r="AC115"/>
  <c r="AE115" s="1"/>
  <c r="AC121"/>
  <c r="AE121" s="1"/>
  <c r="AF121" s="1"/>
  <c r="AC125"/>
  <c r="AD140"/>
  <c r="AC150"/>
  <c r="P171"/>
  <c r="S172"/>
  <c r="S32"/>
  <c r="S31" s="1"/>
  <c r="S33" s="1"/>
  <c r="M102"/>
  <c r="AC39"/>
  <c r="AE39" s="1"/>
  <c r="AE24"/>
  <c r="AF24" s="1"/>
  <c r="AE25"/>
  <c r="AF25" s="1"/>
  <c r="V47"/>
  <c r="P47"/>
  <c r="AB57"/>
  <c r="AE69"/>
  <c r="AF69" s="1"/>
  <c r="AC78"/>
  <c r="AB82"/>
  <c r="AD94"/>
  <c r="S102"/>
  <c r="AD129"/>
  <c r="AD13"/>
  <c r="AE13" s="1"/>
  <c r="AF13" s="1"/>
  <c r="AB29"/>
  <c r="AE36"/>
  <c r="AE37"/>
  <c r="AE38"/>
  <c r="AC49"/>
  <c r="AE50"/>
  <c r="AE51"/>
  <c r="AE52"/>
  <c r="Y57"/>
  <c r="AC63"/>
  <c r="AE63" s="1"/>
  <c r="AF63" s="1"/>
  <c r="AD74"/>
  <c r="Y82"/>
  <c r="P102"/>
  <c r="AC146"/>
  <c r="AE146" s="1"/>
  <c r="AE148"/>
  <c r="AE149"/>
  <c r="M171"/>
  <c r="Y32"/>
  <c r="Y31" s="1"/>
  <c r="Y33" s="1"/>
  <c r="AE140"/>
  <c r="AF140" s="1"/>
  <c r="J102"/>
  <c r="AD102" s="1"/>
  <c r="AD98"/>
  <c r="AC156"/>
  <c r="V102"/>
  <c r="AE46"/>
  <c r="AE132"/>
  <c r="AE157"/>
  <c r="AE162"/>
  <c r="AF162" s="1"/>
  <c r="AE164"/>
  <c r="AF164" s="1"/>
  <c r="AE165"/>
  <c r="AF165" s="1"/>
  <c r="AE167"/>
  <c r="AF167" s="1"/>
  <c r="AE168"/>
  <c r="AF168" s="1"/>
  <c r="AE169"/>
  <c r="AF169" s="1"/>
  <c r="AE170"/>
  <c r="AF170" s="1"/>
  <c r="AC59"/>
  <c r="P82"/>
  <c r="AE86"/>
  <c r="AE92"/>
  <c r="AF92" s="1"/>
  <c r="AD65"/>
  <c r="AE65" s="1"/>
  <c r="AF65" s="1"/>
  <c r="AD14"/>
  <c r="AE14" s="1"/>
  <c r="AF14" s="1"/>
  <c r="J23"/>
  <c r="G35"/>
  <c r="AC35" s="1"/>
  <c r="G74"/>
  <c r="AC74" s="1"/>
  <c r="AE74" s="1"/>
  <c r="J125"/>
  <c r="AD125" s="1"/>
  <c r="AD131"/>
  <c r="AC147"/>
  <c r="AE147" s="1"/>
  <c r="J156"/>
  <c r="AC160"/>
  <c r="AE160" s="1"/>
  <c r="G23"/>
  <c r="J59"/>
  <c r="AD59" s="1"/>
  <c r="J70"/>
  <c r="AD70" s="1"/>
  <c r="J78"/>
  <c r="AC98"/>
  <c r="AE98" s="1"/>
  <c r="AC104"/>
  <c r="AC131"/>
  <c r="G142"/>
  <c r="AC142" s="1"/>
  <c r="AE142" s="1"/>
  <c r="AF142" s="1"/>
  <c r="AC60"/>
  <c r="AE60" s="1"/>
  <c r="AF60" s="1"/>
  <c r="AD100"/>
  <c r="AE100" s="1"/>
  <c r="AD106"/>
  <c r="AE106" s="1"/>
  <c r="AD120"/>
  <c r="AE120" s="1"/>
  <c r="AF120" s="1"/>
  <c r="AC127"/>
  <c r="AE127" s="1"/>
  <c r="AD144"/>
  <c r="AC85"/>
  <c r="AE85" s="1"/>
  <c r="AC91"/>
  <c r="AE91" s="1"/>
  <c r="AF91" s="1"/>
  <c r="J43"/>
  <c r="G53"/>
  <c r="AC123"/>
  <c r="AE123" s="1"/>
  <c r="M74"/>
  <c r="M82" s="1"/>
  <c r="AC64"/>
  <c r="AE64" s="1"/>
  <c r="AF64" s="1"/>
  <c r="AD84"/>
  <c r="AC151"/>
  <c r="AE151" s="1"/>
  <c r="AC45"/>
  <c r="AE45" s="1"/>
  <c r="J49"/>
  <c r="AD49" s="1"/>
  <c r="AD57" s="1"/>
  <c r="J57"/>
  <c r="G94"/>
  <c r="AC94" s="1"/>
  <c r="AE94" s="1"/>
  <c r="AF94" s="1"/>
  <c r="AC117"/>
  <c r="AE117" s="1"/>
  <c r="AF117" s="1"/>
  <c r="AC136"/>
  <c r="AE136" s="1"/>
  <c r="AF136" s="1"/>
  <c r="AC21"/>
  <c r="AE21" s="1"/>
  <c r="J146"/>
  <c r="AD146" s="1"/>
  <c r="M32" l="1"/>
  <c r="M31" s="1"/>
  <c r="M33" s="1"/>
  <c r="M172"/>
  <c r="G82"/>
  <c r="G47"/>
  <c r="AC82"/>
  <c r="G171"/>
  <c r="AC171" s="1"/>
  <c r="AE171" s="1"/>
  <c r="AF171" s="1"/>
  <c r="AE125"/>
  <c r="AE84"/>
  <c r="AC53"/>
  <c r="AE53" s="1"/>
  <c r="G57"/>
  <c r="AB172"/>
  <c r="AB32"/>
  <c r="AB31" s="1"/>
  <c r="AB33" s="1"/>
  <c r="AD156"/>
  <c r="J171"/>
  <c r="AD171" s="1"/>
  <c r="AE156"/>
  <c r="AF156" s="1"/>
  <c r="AE104"/>
  <c r="AE131"/>
  <c r="J82"/>
  <c r="AD78"/>
  <c r="AD82" s="1"/>
  <c r="J29"/>
  <c r="AD23"/>
  <c r="AD29" s="1"/>
  <c r="J47"/>
  <c r="AD43"/>
  <c r="AD47" s="1"/>
  <c r="AC23"/>
  <c r="G29"/>
  <c r="AE35"/>
  <c r="AC47"/>
  <c r="AC57"/>
  <c r="AE57" s="1"/>
  <c r="AE49"/>
  <c r="AE150"/>
  <c r="G102"/>
  <c r="AC102" s="1"/>
  <c r="AE102" s="1"/>
  <c r="AF102" s="1"/>
  <c r="AE59"/>
  <c r="AF59" s="1"/>
  <c r="AE70"/>
  <c r="AE129"/>
  <c r="AE43" l="1"/>
  <c r="J32"/>
  <c r="AE23"/>
  <c r="AF23" s="1"/>
  <c r="AC29"/>
  <c r="G32"/>
  <c r="AE78"/>
  <c r="AE47"/>
  <c r="AE82"/>
  <c r="AF82" s="1"/>
  <c r="AE29" l="1"/>
  <c r="AF29" s="1"/>
  <c r="G31"/>
  <c r="AC32"/>
  <c r="AD32"/>
  <c r="AD33" s="1"/>
  <c r="AD172" s="1"/>
  <c r="AD174" s="1"/>
  <c r="J31"/>
  <c r="J33" l="1"/>
  <c r="J172" s="1"/>
  <c r="J174" s="1"/>
  <c r="AD31"/>
  <c r="AC31"/>
  <c r="G33"/>
  <c r="G172" s="1"/>
  <c r="G174" s="1"/>
  <c r="AE32"/>
  <c r="AC33"/>
  <c r="AC172" s="1"/>
  <c r="AE172" l="1"/>
  <c r="AF172" s="1"/>
  <c r="AC174"/>
  <c r="AF32"/>
  <c r="AE33"/>
  <c r="AF33" s="1"/>
  <c r="AE31"/>
  <c r="AF31" s="1"/>
</calcChain>
</file>

<file path=xl/sharedStrings.xml><?xml version="1.0" encoding="utf-8"?>
<sst xmlns="http://schemas.openxmlformats.org/spreadsheetml/2006/main" count="915" uniqueCount="437">
  <si>
    <t>Додаток №4</t>
  </si>
  <si>
    <t>до Договору про надання гранту № 3INC31-1520</t>
  </si>
  <si>
    <t>від "30" червня 2020 року</t>
  </si>
  <si>
    <t>Конкурсна програма:Інклюзивне мистецтво</t>
  </si>
  <si>
    <t>ЛОТ: ЛОТ 3. Інклюзивне суспільство</t>
  </si>
  <si>
    <t>Назва Заявника: Товариство з обмеженою відповідальністю "РРП ГРУП"</t>
  </si>
  <si>
    <t>Назва проекту:</t>
  </si>
  <si>
    <t>#Що таке аутизм</t>
  </si>
  <si>
    <t xml:space="preserve">  ЗВІТ</t>
  </si>
  <si>
    <t xml:space="preserve">про надходження та використання коштів для реалізації проекту </t>
  </si>
  <si>
    <t>за період з 30.06.2020 по 13.11.2020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</si>
  <si>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</si>
  <si>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</si>
  <si>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</si>
  <si>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</si>
  <si>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</si>
  <si>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</si>
  <si>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</si>
  <si>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</si>
  <si>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</si>
  <si>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</si>
  <si>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</si>
  <si>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</si>
  <si>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</si>
  <si>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</si>
  <si>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</si>
  <si>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</si>
  <si>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</si>
  <si>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</si>
  <si>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</si>
  <si>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</si>
  <si>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</si>
  <si>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</si>
  <si>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</si>
  <si>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</si>
  <si>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</si>
  <si>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</si>
  <si>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</si>
  <si>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</si>
  <si>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</si>
  <si>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</si>
  <si>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</si>
  <si>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</si>
  <si>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Генеральний директор</t>
  </si>
  <si>
    <t>Рогожа О.С.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</si>
  <si>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</si>
  <si>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</si>
  <si>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</si>
  <si>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</si>
  <si>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заявника:Товариство з обмеженою відповідальністю "РРП ГРУП"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</si>
  <si>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</si>
  <si>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</si>
  <si>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</si>
  <si>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</si>
  <si>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</si>
  <si>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</si>
  <si>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</si>
  <si>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</si>
  <si>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</si>
  <si>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</si>
  <si>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</si>
  <si>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</si>
  <si>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</si>
  <si>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</si>
  <si>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</si>
  <si>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</si>
  <si>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</si>
  <si>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</si>
  <si>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</si>
  <si>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</si>
  <si>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</si>
  <si>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</si>
  <si>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</si>
  <si>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</si>
  <si>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</si>
  <si>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</si>
  <si>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</si>
  <si>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</si>
  <si>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</si>
  <si>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</si>
  <si>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</si>
  <si>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</si>
  <si>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</si>
  <si>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</si>
  <si>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</si>
  <si>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</si>
  <si>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</si>
  <si>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</si>
  <si>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</si>
  <si>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</si>
  <si>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</si>
  <si>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</si>
  <si>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</si>
  <si>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</si>
  <si>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</si>
  <si>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</si>
  <si>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</si>
  <si>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</si>
  <si>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</si>
  <si>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</si>
  <si>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</si>
  <si>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</si>
  <si>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</si>
  <si>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</si>
  <si>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</si>
  <si>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</si>
  <si>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</si>
  <si>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</si>
  <si>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</si>
  <si>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</si>
  <si>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</si>
  <si>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</si>
  <si>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</si>
  <si>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Базаров К.В., виконавчий продюсер/координатор проекту</t>
  </si>
  <si>
    <t>місяців</t>
  </si>
  <si>
    <t>б</t>
  </si>
  <si>
    <t>Верхогляд В.В. оператор-постановник</t>
  </si>
  <si>
    <t>в</t>
  </si>
  <si>
    <t>Тишкова Олена, керівник проекту,креативний продюсер</t>
  </si>
  <si>
    <t>г</t>
  </si>
  <si>
    <t>Кузьміна М.С,  режисер-постановник</t>
  </si>
  <si>
    <t>д</t>
  </si>
  <si>
    <t>Чуб Ю.Л., адміністратор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</si>
  <si>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</si>
  <si>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</si>
  <si>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</si>
  <si>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</si>
  <si>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</si>
  <si>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>Психолог</t>
  </si>
  <si>
    <t>є</t>
  </si>
  <si>
    <t>Диктор</t>
  </si>
  <si>
    <t>ж</t>
  </si>
  <si>
    <t>лист-пояснення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</si>
  <si>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</si>
  <si>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</si>
  <si>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</si>
  <si>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</si>
  <si>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</si>
  <si>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</si>
  <si>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</si>
  <si>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</si>
  <si>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</si>
  <si>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</si>
  <si>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</si>
  <si>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</si>
  <si>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</si>
  <si>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</si>
  <si>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</si>
  <si>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</si>
  <si>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</si>
  <si>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</si>
  <si>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</si>
  <si>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</si>
  <si>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</si>
  <si>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</si>
  <si>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</si>
  <si>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</si>
  <si>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</si>
  <si>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</si>
  <si>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</si>
  <si>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</si>
  <si>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</si>
  <si>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</si>
  <si>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</si>
  <si>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</si>
  <si>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</si>
  <si>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</si>
  <si>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Орена нежитлового приміщення "Знімального павільону", яке знахоиться за аресою:03065, м. Київ, вул. Козелецька, 24 "Ж", заг. Площею 280,0 кв.м.</t>
  </si>
  <si>
    <t>зміна</t>
  </si>
  <si>
    <t>Адреса орендованого приміщення, із зазначенням метражу, годин оренди</t>
  </si>
  <si>
    <t>кв.м (годин, діб)</t>
  </si>
  <si>
    <t>Лист-пояснення</t>
  </si>
  <si>
    <t>5.2</t>
  </si>
  <si>
    <t xml:space="preserve">Оренда техніки, обладнання та інструменту </t>
  </si>
  <si>
    <t>Камера Sony PXW-FS7 XDCAM Super 35 Camera System,Адаптер Sony XDCA-FS7 Extension Unit,Плечьовий адаптер Sony VCT-FS7, 2xКарта пам"яті 64GB G Series XQD Format, АКБ, З.У.</t>
  </si>
  <si>
    <t>Штативна система Vinten V100 (Комплект)</t>
  </si>
  <si>
    <t>Комплект оптики Zeiss Compact Prime</t>
  </si>
  <si>
    <t xml:space="preserve">Комплект звукозаписуючого обладнання </t>
  </si>
  <si>
    <t>з</t>
  </si>
  <si>
    <t>Комплект світла</t>
  </si>
  <si>
    <t>й</t>
  </si>
  <si>
    <t>Апаратна для зведення звуку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</si>
  <si>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</si>
  <si>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</si>
  <si>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</si>
  <si>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</si>
  <si>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</si>
  <si>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</si>
  <si>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</si>
  <si>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</si>
  <si>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</si>
  <si>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діб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</si>
  <si>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</si>
  <si>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</si>
  <si>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</si>
  <si>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</si>
  <si>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</si>
  <si>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</si>
  <si>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</si>
  <si>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</si>
  <si>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</si>
  <si>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</si>
  <si>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</si>
  <si>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</si>
  <si>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 xml:space="preserve">Стрічка HPX Gaffer Tape 50 мм х 25 м </t>
  </si>
  <si>
    <t>Елементи живленння</t>
  </si>
  <si>
    <t>Найменування</t>
  </si>
  <si>
    <t>7.2</t>
  </si>
  <si>
    <t>Носії, накопичувачі</t>
  </si>
  <si>
    <t>НайменуванняЖорсткий диск Western Digital Elements 4TB  USB 3.0 External Black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</si>
  <si>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</si>
  <si>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</si>
  <si>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</si>
  <si>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</si>
  <si>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</si>
  <si>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</si>
  <si>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</si>
  <si>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</si>
  <si>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</si>
  <si>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</si>
  <si>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</si>
  <si>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е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</si>
  <si>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</si>
  <si>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</si>
  <si>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</si>
  <si>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</si>
  <si>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</si>
  <si>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</si>
  <si>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</si>
  <si>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</si>
  <si>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</si>
  <si>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</si>
  <si>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послуга</t>
  </si>
  <si>
    <t>SMM, SO (SEO)</t>
  </si>
  <si>
    <t>Послуги комунікаційного менеджера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</si>
  <si>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</si>
  <si>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</si>
  <si>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</si>
  <si>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</si>
  <si>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</si>
  <si>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</si>
  <si>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</si>
  <si>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</si>
  <si>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</si>
  <si>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</si>
  <si>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</si>
  <si>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</si>
  <si>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</si>
  <si>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</si>
  <si>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</si>
  <si>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</si>
  <si>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</si>
  <si>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</si>
  <si>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місяць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</si>
  <si>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</si>
  <si>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</si>
  <si>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</si>
  <si>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</si>
  <si>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</si>
  <si>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</si>
  <si>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</si>
  <si>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</si>
  <si>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Монтаж відеоматеріалів</t>
  </si>
  <si>
    <t>Заливка, конвертація та синхронізація відео</t>
  </si>
  <si>
    <t>Звудення звуку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</si>
  <si>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</si>
  <si>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</si>
  <si>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</si>
  <si>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</si>
  <si>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</si>
  <si>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</si>
  <si>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</si>
  <si>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</si>
  <si>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</si>
  <si>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</si>
  <si>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</si>
  <si>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</si>
  <si>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</si>
  <si>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</si>
  <si>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</si>
  <si>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</si>
  <si>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</si>
  <si>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Послуги художника з гриму та костюмів</t>
  </si>
  <si>
    <t>Запис звуку під час зйомок</t>
  </si>
  <si>
    <t>Обслуговування та комутація обладнання, злив відеоматеріалу</t>
  </si>
  <si>
    <t>Послуги освітлювача</t>
  </si>
  <si>
    <t>Пошук та підбір реквізиту та локацій, послуги художника-постановника</t>
  </si>
  <si>
    <t>Розшифровка відеоматеріалів та послуги літературного редактора (закадровий текст)</t>
  </si>
  <si>
    <t>Послуги зі створення графічного оформлення програми</t>
  </si>
  <si>
    <t>Послуги зі створення музичного оформлення програми</t>
  </si>
  <si>
    <t>Редактораські послуги</t>
  </si>
  <si>
    <t>за проєкт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</si>
  <si>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</si>
  <si>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</si>
  <si>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</si>
  <si>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</si>
  <si>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</si>
  <si>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</si>
  <si>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</si>
  <si>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</si>
  <si>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"Інформаційна кампанія "Що таке аутизм"</t>
  </si>
  <si>
    <t>у період з 30.06.2020 року по 13.11.2020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</si>
  <si>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</si>
  <si>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</si>
  <si>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</si>
  <si>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</si>
  <si>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</si>
  <si>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</si>
  <si>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</si>
  <si>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</si>
  <si>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</si>
  <si>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</si>
  <si>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Розділ ІІ/підрозділ 1/стаття1.1./пункт а</t>
  </si>
  <si>
    <t>Виконавчий продюсер/координатор</t>
  </si>
  <si>
    <t xml:space="preserve">Базаров Костянтин В`ячеславович
ІПН 3198414954
</t>
  </si>
  <si>
    <t xml:space="preserve">Наказ №96/1-К від 31.07.2020р., 
Наказ №106/1-К від 31.08.2020р., 
Наказ №126-К від 30.09.2020р., 
Наказ №128-К від 02.10.2020р.
</t>
  </si>
  <si>
    <t>-</t>
  </si>
  <si>
    <t xml:space="preserve">ПД №7 від 10.09.2020р.            ВЗ - ПД №3 від 08.09.2020, ПДФО - ПД№9 від 08.09.2020
ПД №9 від 08.09.2020р. ВЗ - ПД №4 від 08.09.2020, ПДФО - ПД№5 від 08.09.2020                     
ПД №28 від 06.10.2020р. ВЗ - ПД №6 від 10.09.2020, ПДФО - ПД№5 від 10.09.2020
ПД №31 від 06.10.2020р. ВЗ - ПД №33 від 06.10.2020, ПДФО - ПД№34 від 06.10.2020
</t>
  </si>
  <si>
    <t>Розділ ІІ/підрозділ 1/стаття1.1./пункт   б</t>
  </si>
  <si>
    <t>Оператор-постановник</t>
  </si>
  <si>
    <t xml:space="preserve">Верхогляд Владислав Валентинович 
ІПН 3198414954
</t>
  </si>
  <si>
    <t xml:space="preserve">п/д № від 08.09.2020  ВЗ - ПД №4 від 08.09.2020, ПДФО - ПД№5 від 08.09.2020          
п/д 27 від 06.10.2020р.  ВЗ - ПД №6 від 10.09.2020, ПДФО - ПД№5 від 10.09.2020                                                            
п/д 30 від 06.10.2020р.  ВЗ - ПД №33 від 06.10.2020, ПДФО - ПД№34 від 06.10.2020
</t>
  </si>
  <si>
    <t>Розділ ІІ/підрозділ 1/стаття1.1./пункт  в</t>
  </si>
  <si>
    <t>Керівник проекту, креативний продюсер</t>
  </si>
  <si>
    <t xml:space="preserve">Тішкова Олена Олександрівна
ІПН 2921907486
</t>
  </si>
  <si>
    <t>Договір №01/07/УКФ/20/КП від 01.07.2020р.</t>
  </si>
  <si>
    <t xml:space="preserve">Акт від 31.07.2020р.,
Акт від 31.08.2020р.,
Акт від 31.09.2020р.,
Акт від 02.10.2020р.
</t>
  </si>
  <si>
    <t xml:space="preserve">ПД№16 ві 10.09.2020р. ВЗ - ПД №13 від 10.09.2020, ПДФО - ПД№49 від 12.09.2020, ПД№51 ві 13.10.2020р.
ПД№17 від 10.09.2020р ВЗ - ПД №15 від 10.09.2020, ПДФО - ПД№12 від 12.09.2020,.
ПД№38 від 06.10.2020р.ВЗ - ПД №42 від 06.10.2020, ПДФО - ПД№39 від 06.10.2020,.
ПД № 36 від 06.10.2020р.ВЗ - ПД №40 від 06.10.2020, ПДФО - ПД№43 від 06.10.2020,.
</t>
  </si>
  <si>
    <t>Розділ ІІ/підрозділ 1/стаття1.1./пункт  г</t>
  </si>
  <si>
    <t>Режисер-постановник</t>
  </si>
  <si>
    <t xml:space="preserve">Кузьміна Маргарита Сергіївна
ІПН 3222604823
</t>
  </si>
  <si>
    <t>Договір №01/07/УКФ/20/РП від 01.07.2020р.</t>
  </si>
  <si>
    <t xml:space="preserve">Акт від 31.07.2020р.
Акт від 31.08.2020р.
Акт від 30.09.2020р.
Акт від 02.10.2020р.
</t>
  </si>
  <si>
    <t xml:space="preserve">ПД №18 від 10.09.2020р. ВЗ - ПД №13 від 10.09.2020, ПДФО - ПД№49 від 12.09.2020, ПД№51 ві 13.10.2020р.
ПД №19 від 10.09.2020р.ВЗ - ПД №15 від 10.09.2020, ПДФО - ПД№12 від 12.09.2020,.
ПД №45 від 06.10.2020р.ВЗ - ПД №42 від 06.10.2020, ПДФО - ПД№39 від 06.10.2020,.
ПД №37 від 06.10.2020р.ВЗ - ПД №40 від 06.10.2020, ПДФО - ПД№43 від 06.10.2020,.
</t>
  </si>
  <si>
    <t>Розділ ІІ/підрозділ 1/стаття1.1./пункт   д</t>
  </si>
  <si>
    <t>адміністратор</t>
  </si>
  <si>
    <t xml:space="preserve">Чуб Юрій Леонідович
ІПН 3098614232
</t>
  </si>
  <si>
    <t>Договір №03/08/УКФ/20/АДМ від 03.08.2020р.</t>
  </si>
  <si>
    <t>Акт від 31.08.2020р.</t>
  </si>
  <si>
    <t>ПД№8 від 10.09.2020р..ВЗ - ПД №15 від 10.09.2020, ПДФО - ПД№12 від 12.09.2020,.</t>
  </si>
  <si>
    <t>Розділ ІІ/підрозділ 1/стаття1.3/пункт   д</t>
  </si>
  <si>
    <t xml:space="preserve">Щусенко Федір Анатолійович
 ІПН 2492513919
</t>
  </si>
  <si>
    <t>Договір №08/20/ЩтА/п-г від 03.08.2020р.</t>
  </si>
  <si>
    <t>Акт від 02.09.2020р.</t>
  </si>
  <si>
    <t>ПД №23 від 17.09.2020р..ВЗ - ПД №22 від 17.09.2020, ПДФО - ПД№20 від 17.09.2020,.</t>
  </si>
  <si>
    <t>Розділ ІІ/підрозділ 1/стаття1.3/пункт є</t>
  </si>
  <si>
    <t>Шинкаренко Григорій Анрійович ІПН 2913607877</t>
  </si>
  <si>
    <t>Договір №09/20/ЩтА/дикт від 03.09.2020р.</t>
  </si>
  <si>
    <t>Акт від 30.09.2020р.</t>
  </si>
  <si>
    <t>ПД №46 від 06.10.2020р. ВЗ - ПД №42 від 06.10.2020, ПДФО - ПД№39 від 06.10.2020,.</t>
  </si>
  <si>
    <t>Розділ ІІ/підрозділ 2/стаття 2.1/пункт 5</t>
  </si>
  <si>
    <t>ОМС, ГУ ДПС у м. Києві</t>
  </si>
  <si>
    <t xml:space="preserve">ПД №1 від 20.08.2020р. ПД №4 від 08.09.2020р.
ПД №11 від 10.09.2020р.
ПД №21 від 17.09.2020р.
ПД №41 від 06.10.2020р.
ПД №6 ві 08.09.2020р.
ПД№32 ві 06.10.2020р.
ПД №44 ві 06.10.2020р.
</t>
  </si>
  <si>
    <t>Розділ 4/підрозділ 5/стаття 5.1/пункт а</t>
  </si>
  <si>
    <t>Оренда локацій для зйомок</t>
  </si>
  <si>
    <t xml:space="preserve">ТОВ «ПРП МЕДІА ГРУП»
ЄДРПОУ 38947371
</t>
  </si>
  <si>
    <t>ДОГОВІР ОРЕНДИ МАЙНА №30/06/20/АУТ, додаток №1 до договору від 30.06.2020р., Додаток №2 до договору від 30.06.2020р., Додаток №3 до договору від 30.06.2020р.</t>
  </si>
  <si>
    <t>Журнал користування Об`єктом, акт надання послуг від 30.09.2020р.</t>
  </si>
  <si>
    <t>Розділ 4/підрозділ 5/стаття 5.2/пункт а</t>
  </si>
  <si>
    <t>Відеокамера 1 з аксесуарами</t>
  </si>
  <si>
    <t>ТОВ «Патріот Рентал Сервіс» ЄДРПОУ 38039301</t>
  </si>
  <si>
    <t xml:space="preserve">Договір оренди обладнання №0308/20 від 03.08.2020р., Додаток №1 до договору №0308/20 від 03.08.2020р.
Акт приймання-передачі обладнання від 03.08.2020р.,
Акт повернення обладнання віл 02.10.2020р.
</t>
  </si>
  <si>
    <t>Акт приймання-передачі послуг від 02.10.2020р.</t>
  </si>
  <si>
    <t>Розділ 4/підрозділ 5/стаття 5.2/пункт г</t>
  </si>
  <si>
    <t>Штативна система Vinten V100 (Комплект) 1</t>
  </si>
  <si>
    <t>Розділ 4/підрозділ 5/стаття 5.2/пункт є</t>
  </si>
  <si>
    <t>Розділ 4/підрозділ 5/стаття 5.2/пункт ж</t>
  </si>
  <si>
    <t>Комплект звукозаписуючого обладнання</t>
  </si>
  <si>
    <t>Розділ 4/підрозділ 5/стаття 5.2/пункт з</t>
  </si>
  <si>
    <t>Розділ 4/підрозділ 7/стаття 7.2/пункт а</t>
  </si>
  <si>
    <t>Жорсткий диск Western Digital Elements 47B USB 3.0 Extremal Black</t>
  </si>
  <si>
    <t xml:space="preserve">ТОВ ВСУ
ЄРПОУ 41197941
</t>
  </si>
  <si>
    <t xml:space="preserve">Разунок на оплату №8-616-20 від 21.08.2020р.,Видаткова накладна №198 від 30.09.2020р. , акт списання №111 від 30.09.2020р. </t>
  </si>
  <si>
    <t>п/д №26 від 25.09.2020р./ одержано банком 25.09.2020р.</t>
  </si>
  <si>
    <t>Розділ 4/підрозділ 9/пункт г</t>
  </si>
  <si>
    <t>ФОП Теплов Євген Євгенович</t>
  </si>
  <si>
    <t>Договір №30/06/20/АУТ/ПКМ від 30.06.2020р.</t>
  </si>
  <si>
    <t>Акт прийому-передачі наданих послуг від 02.10.2020р. Звіт про виконану роботу</t>
  </si>
  <si>
    <t xml:space="preserve">п/д  №24 від 25.09.2020р./одержано банком 25.09.2020р.
п/д №48 від 09.10.2020р./одержано банком 09.10.2020р.
</t>
  </si>
  <si>
    <t>Розділ 4/підрозді13/пункт в</t>
  </si>
  <si>
    <t>ТОВ «КГ ПРОАУДИТ» ЕДРПОУ 36470829</t>
  </si>
  <si>
    <t>Договір №4138 надання аудиторських послуг від 04.09.2020р.</t>
  </si>
  <si>
    <t>Акт надання послуг від 13.11.2020р.</t>
  </si>
  <si>
    <t xml:space="preserve">п/д №7 від 08.09.2020р.
п/д №50 ві 13.10.2020р.
</t>
  </si>
  <si>
    <t>Підрозділ 14/стаття 14.1/пункт а</t>
  </si>
  <si>
    <t>ФОП Колосова Юлія Володимирівна ДРФО 2727711444</t>
  </si>
  <si>
    <t>Договір №30/06/20/АУТ/МВ від 30.06.2020р.</t>
  </si>
  <si>
    <t>Акт прийому-передачі наданих послуг від 02.10.2020р.</t>
  </si>
  <si>
    <t>п/д №10 від 17.09.2020р./одержано банком 17.09.2020р.</t>
  </si>
  <si>
    <t>Підрозділ 14/стаття 14.1/пункт б</t>
  </si>
  <si>
    <t>Договір №30/06/20/АУТ/ЗКСВ від 30.06.2020р.</t>
  </si>
  <si>
    <t>п/д №11 від 17.09.2020р./одержано банком 17.09.2020р.</t>
  </si>
  <si>
    <t>Підрозділ 14/стаття 14.1/ пункт в</t>
  </si>
  <si>
    <t>Зведення звуку</t>
  </si>
  <si>
    <t>ФОП Єпурі Сергій Михайлович ДРФО 3225911670</t>
  </si>
  <si>
    <t>Договір №30/06/20/АУТ/ЗведЗв від 30.06.2020р.</t>
  </si>
  <si>
    <t>п/д №13 від 17.09.2020р./отримано банком 17.09.2020р.</t>
  </si>
  <si>
    <t>Підрозділ 14/стаття 14.4/ пункт е</t>
  </si>
  <si>
    <t>ФОП Зубарева Тетяна Анатоліївна ДРФО 2652017049</t>
  </si>
  <si>
    <t>Договір №30/06/20/АУТ/ПХГ-ПХК від 30.06.2020р.</t>
  </si>
  <si>
    <t>Підрозділ 14/стаття 14.4/ пункт ж</t>
  </si>
  <si>
    <t>Договір №30/06/20/АУТ/ЗапЗВ від 30.06.2020р.</t>
  </si>
  <si>
    <t>п/д №12 від 17.09.2020/одержано банком 17.09.2020р.</t>
  </si>
  <si>
    <t>Підрозділ 14/стаття 14.4/ пункт з</t>
  </si>
  <si>
    <t>Обладнання та комутація обладнання, злив відеоматеріалу</t>
  </si>
  <si>
    <t>ФОП Черкасов Віктор Вікторович ДРФО 2534301078</t>
  </si>
  <si>
    <t>Договір №30/06/20/АУТ/Обс-Комут-Обл від 30.06.2020р.</t>
  </si>
  <si>
    <t>п/д №15 від 17.09.2020р./одержано банком 17.09.2020р.</t>
  </si>
  <si>
    <t>Підрозділ 14/стаття 14.4/ пункт и</t>
  </si>
  <si>
    <t>ФОП Безумов Олександр Михайлович ДРФО 23494714</t>
  </si>
  <si>
    <t>Договір №30/06/20/АУТ/ОСВ про надання послуг ві 30.06.2020р.</t>
  </si>
  <si>
    <t>Підрозділ 14/стаття 14.4/ пункт і</t>
  </si>
  <si>
    <t>ФОП Тіменко Юлія Вадимівна  ДРФО 2630613760</t>
  </si>
  <si>
    <t>Договір №30/06/20/АУТ/ППР-ПХП від 30.06.2020р.</t>
  </si>
  <si>
    <t>Акт прийому-передачі наданих послуг від 02.10.2020р.Звіт про надані послуги до Акту</t>
  </si>
  <si>
    <t xml:space="preserve">п/д №14 від 17.09.2020р. </t>
  </si>
  <si>
    <t>Підрозділ 14/стаття 14.4/ пункт й</t>
  </si>
  <si>
    <t xml:space="preserve">ФОП Сітніченко Вікторія Миколаївна
ДРФО 2474004924
</t>
  </si>
  <si>
    <t>Договір №30/06/АУТ/РВ від 30.06.2020р.</t>
  </si>
  <si>
    <t>п/д №16 від 17.09.2020р./одержано банком 17.09.2020р.</t>
  </si>
  <si>
    <t>Підрозділ 14/стаття 14.4/ пункт к</t>
  </si>
  <si>
    <t xml:space="preserve">ФОП Терещенко-Щупова Анна Євгенівна ДРФО 38947371 </t>
  </si>
  <si>
    <t>Договір №30/06/20/АУТ/ПГрОф від 30.06.2020р.</t>
  </si>
  <si>
    <t>п/д №17 від 17.09.2020р./одержано банком 17.09.2020р.</t>
  </si>
  <si>
    <t>Підрозділ 14/стаття 14.4/ пункт л</t>
  </si>
  <si>
    <t>ФОП Плавко Юрій Олексійович ДРФО 3319711497</t>
  </si>
  <si>
    <t>Договір №30/06/20/АУТ/КОМП про надання послуг ві 30.06.2020р.</t>
  </si>
  <si>
    <t>п/д №25 ві 25.09.2020р.</t>
  </si>
  <si>
    <t>Підрозділ 14/стаття 14.4/ пункт м</t>
  </si>
  <si>
    <t>Редакторські послуги</t>
  </si>
  <si>
    <t>Договір №30/06/20/АУТ/РП від 30.06.2020р.</t>
  </si>
  <si>
    <t>п/д №18 від 17.09.2020р./одержано банком 17.09.2020р.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</si>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</sst>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Roboto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0" fontId="11" fillId="0" borderId="9" xfId="0" applyFont="1" applyBorder="1" applyAlignment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2" borderId="0" xfId="0" applyFont="1" applyFill="1" applyAlignment="1"/>
    <xf numFmtId="0" fontId="14" fillId="0" borderId="0" xfId="0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 wrapText="1"/>
    </xf>
    <xf numFmtId="3" fontId="4" fillId="4" borderId="36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/>
    </xf>
    <xf numFmtId="3" fontId="4" fillId="4" borderId="41" xfId="0" applyNumberFormat="1" applyFont="1" applyFill="1" applyBorder="1" applyAlignment="1">
      <alignment horizontal="center" vertical="center" wrapText="1"/>
    </xf>
    <xf numFmtId="3" fontId="4" fillId="4" borderId="37" xfId="0" applyNumberFormat="1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vertical="top"/>
    </xf>
    <xf numFmtId="0" fontId="8" fillId="5" borderId="41" xfId="0" applyFont="1" applyFill="1" applyBorder="1" applyAlignment="1">
      <alignment horizontal="center" vertical="top"/>
    </xf>
    <xf numFmtId="0" fontId="8" fillId="5" borderId="41" xfId="0" applyFont="1" applyFill="1" applyBorder="1" applyAlignment="1">
      <alignment vertical="top" wrapText="1"/>
    </xf>
    <xf numFmtId="165" fontId="16" fillId="5" borderId="41" xfId="0" applyNumberFormat="1" applyFont="1" applyFill="1" applyBorder="1" applyAlignment="1">
      <alignment vertical="top"/>
    </xf>
    <xf numFmtId="165" fontId="16" fillId="5" borderId="35" xfId="0" applyNumberFormat="1" applyFont="1" applyFill="1" applyBorder="1" applyAlignment="1">
      <alignment vertical="top"/>
    </xf>
    <xf numFmtId="165" fontId="16" fillId="5" borderId="37" xfId="0" applyNumberFormat="1" applyFont="1" applyFill="1" applyBorder="1" applyAlignment="1">
      <alignment vertical="top"/>
    </xf>
    <xf numFmtId="165" fontId="17" fillId="5" borderId="35" xfId="0" applyNumberFormat="1" applyFont="1" applyFill="1" applyBorder="1" applyAlignment="1">
      <alignment vertical="top"/>
    </xf>
    <xf numFmtId="165" fontId="17" fillId="5" borderId="41" xfId="0" applyNumberFormat="1" applyFont="1" applyFill="1" applyBorder="1" applyAlignment="1">
      <alignment vertical="top"/>
    </xf>
    <xf numFmtId="0" fontId="17" fillId="5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6" borderId="36" xfId="0" applyFont="1" applyFill="1" applyBorder="1" applyAlignment="1">
      <alignment vertical="top"/>
    </xf>
    <xf numFmtId="0" fontId="4" fillId="6" borderId="35" xfId="0" applyFont="1" applyFill="1" applyBorder="1" applyAlignment="1">
      <alignment horizontal="center" vertical="top"/>
    </xf>
    <xf numFmtId="0" fontId="4" fillId="6" borderId="42" xfId="0" applyFont="1" applyFill="1" applyBorder="1" applyAlignment="1">
      <alignment vertical="top" wrapText="1"/>
    </xf>
    <xf numFmtId="165" fontId="6" fillId="6" borderId="43" xfId="0" applyNumberFormat="1" applyFont="1" applyFill="1" applyBorder="1" applyAlignment="1">
      <alignment vertical="top"/>
    </xf>
    <xf numFmtId="4" fontId="6" fillId="6" borderId="42" xfId="0" applyNumberFormat="1" applyFont="1" applyFill="1" applyBorder="1" applyAlignment="1">
      <alignment horizontal="right" vertical="top"/>
    </xf>
    <xf numFmtId="4" fontId="6" fillId="6" borderId="43" xfId="0" applyNumberFormat="1" applyFont="1" applyFill="1" applyBorder="1" applyAlignment="1">
      <alignment horizontal="right" vertical="top"/>
    </xf>
    <xf numFmtId="4" fontId="6" fillId="6" borderId="44" xfId="0" applyNumberFormat="1" applyFont="1" applyFill="1" applyBorder="1" applyAlignment="1">
      <alignment horizontal="right" vertical="top"/>
    </xf>
    <xf numFmtId="4" fontId="6" fillId="6" borderId="45" xfId="0" applyNumberFormat="1" applyFont="1" applyFill="1" applyBorder="1" applyAlignment="1">
      <alignment horizontal="right" vertical="top"/>
    </xf>
    <xf numFmtId="4" fontId="6" fillId="6" borderId="46" xfId="0" applyNumberFormat="1" applyFont="1" applyFill="1" applyBorder="1" applyAlignment="1">
      <alignment horizontal="right" vertical="top"/>
    </xf>
    <xf numFmtId="4" fontId="6" fillId="6" borderId="47" xfId="0" applyNumberFormat="1" applyFont="1" applyFill="1" applyBorder="1" applyAlignment="1">
      <alignment horizontal="right" vertical="top"/>
    </xf>
    <xf numFmtId="4" fontId="18" fillId="6" borderId="42" xfId="0" applyNumberFormat="1" applyFont="1" applyFill="1" applyBorder="1" applyAlignment="1">
      <alignment horizontal="right" vertical="top"/>
    </xf>
    <xf numFmtId="4" fontId="18" fillId="6" borderId="43" xfId="0" applyNumberFormat="1" applyFont="1" applyFill="1" applyBorder="1" applyAlignment="1">
      <alignment horizontal="right" vertical="top"/>
    </xf>
    <xf numFmtId="10" fontId="18" fillId="6" borderId="43" xfId="0" applyNumberFormat="1" applyFont="1" applyFill="1" applyBorder="1" applyAlignment="1">
      <alignment horizontal="right" vertical="top"/>
    </xf>
    <xf numFmtId="0" fontId="18" fillId="6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7" borderId="49" xfId="0" applyNumberFormat="1" applyFont="1" applyFill="1" applyBorder="1" applyAlignment="1">
      <alignment vertical="top"/>
    </xf>
    <xf numFmtId="49" fontId="4" fillId="7" borderId="50" xfId="0" applyNumberFormat="1" applyFont="1" applyFill="1" applyBorder="1" applyAlignment="1">
      <alignment horizontal="center" vertical="top"/>
    </xf>
    <xf numFmtId="166" fontId="15" fillId="7" borderId="51" xfId="0" applyNumberFormat="1" applyFont="1" applyFill="1" applyBorder="1" applyAlignment="1">
      <alignment vertical="top" wrapText="1"/>
    </xf>
    <xf numFmtId="166" fontId="4" fillId="7" borderId="52" xfId="0" applyNumberFormat="1" applyFont="1" applyFill="1" applyBorder="1" applyAlignment="1">
      <alignment vertical="top"/>
    </xf>
    <xf numFmtId="4" fontId="4" fillId="7" borderId="49" xfId="0" applyNumberFormat="1" applyFont="1" applyFill="1" applyBorder="1" applyAlignment="1">
      <alignment horizontal="right" vertical="top"/>
    </xf>
    <xf numFmtId="4" fontId="4" fillId="7" borderId="50" xfId="0" applyNumberFormat="1" applyFont="1" applyFill="1" applyBorder="1" applyAlignment="1">
      <alignment horizontal="right" vertical="top"/>
    </xf>
    <xf numFmtId="4" fontId="4" fillId="7" borderId="51" xfId="0" applyNumberFormat="1" applyFont="1" applyFill="1" applyBorder="1" applyAlignment="1">
      <alignment horizontal="right" vertical="top"/>
    </xf>
    <xf numFmtId="4" fontId="18" fillId="7" borderId="53" xfId="0" applyNumberFormat="1" applyFont="1" applyFill="1" applyBorder="1" applyAlignment="1">
      <alignment horizontal="right" vertical="top"/>
    </xf>
    <xf numFmtId="4" fontId="18" fillId="7" borderId="37" xfId="0" applyNumberFormat="1" applyFont="1" applyFill="1" applyBorder="1" applyAlignment="1">
      <alignment horizontal="right" vertical="top"/>
    </xf>
    <xf numFmtId="4" fontId="18" fillId="7" borderId="54" xfId="0" applyNumberFormat="1" applyFont="1" applyFill="1" applyBorder="1" applyAlignment="1">
      <alignment horizontal="right" vertical="top"/>
    </xf>
    <xf numFmtId="10" fontId="18" fillId="7" borderId="55" xfId="0" applyNumberFormat="1" applyFont="1" applyFill="1" applyBorder="1" applyAlignment="1">
      <alignment horizontal="right" vertical="top"/>
    </xf>
    <xf numFmtId="0" fontId="18" fillId="7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7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6" fillId="0" borderId="59" xfId="0" applyNumberFormat="1" applyFont="1" applyBorder="1" applyAlignment="1">
      <alignment vertical="top" wrapText="1"/>
    </xf>
    <xf numFmtId="166" fontId="6" fillId="0" borderId="22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left" vertical="center" wrapText="1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6" fillId="0" borderId="59" xfId="0" applyNumberFormat="1" applyFont="1" applyBorder="1" applyAlignment="1">
      <alignment horizontal="right" vertical="top"/>
    </xf>
    <xf numFmtId="49" fontId="4" fillId="0" borderId="61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166" fontId="4" fillId="0" borderId="60" xfId="0" applyNumberFormat="1" applyFont="1" applyBorder="1" applyAlignment="1">
      <alignment vertical="top"/>
    </xf>
    <xf numFmtId="166" fontId="6" fillId="0" borderId="62" xfId="0" applyNumberFormat="1" applyFont="1" applyBorder="1" applyAlignment="1">
      <alignment horizontal="center" vertical="top"/>
    </xf>
    <xf numFmtId="4" fontId="18" fillId="0" borderId="60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166" fontId="4" fillId="7" borderId="66" xfId="0" applyNumberFormat="1" applyFont="1" applyFill="1" applyBorder="1" applyAlignment="1">
      <alignment vertical="top"/>
    </xf>
    <xf numFmtId="4" fontId="4" fillId="7" borderId="67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0" fontId="21" fillId="0" borderId="13" xfId="0" applyNumberFormat="1" applyFont="1" applyBorder="1" applyAlignment="1">
      <alignment horizontal="right" vertical="top"/>
    </xf>
    <xf numFmtId="166" fontId="4" fillId="0" borderId="68" xfId="0" applyNumberFormat="1" applyFont="1" applyBorder="1" applyAlignment="1">
      <alignment vertical="top"/>
    </xf>
    <xf numFmtId="49" fontId="4" fillId="0" borderId="69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70" xfId="0" applyNumberFormat="1" applyFont="1" applyBorder="1" applyAlignment="1">
      <alignment horizontal="center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9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10" fontId="18" fillId="7" borderId="72" xfId="0" applyNumberFormat="1" applyFont="1" applyFill="1" applyBorder="1" applyAlignment="1">
      <alignment horizontal="right" vertical="top"/>
    </xf>
    <xf numFmtId="0" fontId="18" fillId="7" borderId="22" xfId="0" applyFont="1" applyFill="1" applyBorder="1" applyAlignment="1">
      <alignment horizontal="right" vertical="top" wrapText="1"/>
    </xf>
    <xf numFmtId="10" fontId="21" fillId="0" borderId="65" xfId="0" applyNumberFormat="1" applyFont="1" applyBorder="1" applyAlignment="1">
      <alignment horizontal="right" vertical="top"/>
    </xf>
    <xf numFmtId="166" fontId="15" fillId="8" borderId="48" xfId="0" applyNumberFormat="1" applyFont="1" applyFill="1" applyBorder="1" applyAlignment="1">
      <alignment vertical="top"/>
    </xf>
    <xf numFmtId="166" fontId="4" fillId="8" borderId="73" xfId="0" applyNumberFormat="1" applyFont="1" applyFill="1" applyBorder="1" applyAlignment="1">
      <alignment horizontal="center" vertical="top"/>
    </xf>
    <xf numFmtId="166" fontId="4" fillId="8" borderId="74" xfId="0" applyNumberFormat="1" applyFont="1" applyFill="1" applyBorder="1" applyAlignment="1">
      <alignment vertical="top" wrapText="1"/>
    </xf>
    <xf numFmtId="166" fontId="4" fillId="8" borderId="35" xfId="0" applyNumberFormat="1" applyFont="1" applyFill="1" applyBorder="1" applyAlignment="1">
      <alignment vertical="top"/>
    </xf>
    <xf numFmtId="4" fontId="4" fillId="8" borderId="44" xfId="0" applyNumberFormat="1" applyFont="1" applyFill="1" applyBorder="1" applyAlignment="1">
      <alignment horizontal="right" vertical="top"/>
    </xf>
    <xf numFmtId="4" fontId="4" fillId="8" borderId="42" xfId="0" applyNumberFormat="1" applyFont="1" applyFill="1" applyBorder="1" applyAlignment="1">
      <alignment horizontal="right" vertical="top"/>
    </xf>
    <xf numFmtId="4" fontId="4" fillId="8" borderId="45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73" xfId="0" applyNumberFormat="1" applyFont="1" applyFill="1" applyBorder="1" applyAlignment="1">
      <alignment horizontal="right" vertical="top"/>
    </xf>
    <xf numFmtId="4" fontId="4" fillId="8" borderId="43" xfId="0" applyNumberFormat="1" applyFont="1" applyFill="1" applyBorder="1" applyAlignment="1">
      <alignment horizontal="right" vertical="top"/>
    </xf>
    <xf numFmtId="10" fontId="4" fillId="8" borderId="75" xfId="0" applyNumberFormat="1" applyFont="1" applyFill="1" applyBorder="1" applyAlignment="1">
      <alignment horizontal="right" vertical="top"/>
    </xf>
    <xf numFmtId="0" fontId="4" fillId="8" borderId="48" xfId="0" applyFont="1" applyFill="1" applyBorder="1" applyAlignment="1">
      <alignment horizontal="right" vertical="top" wrapText="1"/>
    </xf>
    <xf numFmtId="166" fontId="4" fillId="6" borderId="76" xfId="0" applyNumberFormat="1" applyFont="1" applyFill="1" applyBorder="1" applyAlignment="1">
      <alignment vertical="top"/>
    </xf>
    <xf numFmtId="0" fontId="4" fillId="6" borderId="77" xfId="0" applyFont="1" applyFill="1" applyBorder="1" applyAlignment="1">
      <alignment horizontal="center" vertical="top"/>
    </xf>
    <xf numFmtId="166" fontId="4" fillId="6" borderId="42" xfId="0" applyNumberFormat="1" applyFont="1" applyFill="1" applyBorder="1" applyAlignment="1">
      <alignment horizontal="left" vertical="top" wrapText="1"/>
    </xf>
    <xf numFmtId="166" fontId="6" fillId="6" borderId="47" xfId="0" applyNumberFormat="1" applyFont="1" applyFill="1" applyBorder="1" applyAlignment="1">
      <alignment vertical="top"/>
    </xf>
    <xf numFmtId="4" fontId="6" fillId="6" borderId="40" xfId="0" applyNumberFormat="1" applyFont="1" applyFill="1" applyBorder="1" applyAlignment="1">
      <alignment horizontal="right" vertical="top"/>
    </xf>
    <xf numFmtId="4" fontId="6" fillId="6" borderId="77" xfId="0" applyNumberFormat="1" applyFont="1" applyFill="1" applyBorder="1" applyAlignment="1">
      <alignment horizontal="right" vertical="top"/>
    </xf>
    <xf numFmtId="4" fontId="6" fillId="6" borderId="39" xfId="0" applyNumberFormat="1" applyFont="1" applyFill="1" applyBorder="1" applyAlignment="1">
      <alignment horizontal="right" vertical="top"/>
    </xf>
    <xf numFmtId="166" fontId="15" fillId="7" borderId="55" xfId="0" applyNumberFormat="1" applyFont="1" applyFill="1" applyBorder="1" applyAlignment="1">
      <alignment vertical="top" wrapText="1"/>
    </xf>
    <xf numFmtId="166" fontId="4" fillId="7" borderId="78" xfId="0" applyNumberFormat="1" applyFont="1" applyFill="1" applyBorder="1" applyAlignment="1">
      <alignment horizontal="center" vertical="top"/>
    </xf>
    <xf numFmtId="166" fontId="6" fillId="0" borderId="79" xfId="0" applyNumberFormat="1" applyFont="1" applyBorder="1" applyAlignment="1">
      <alignment horizontal="center" vertical="top"/>
    </xf>
    <xf numFmtId="10" fontId="19" fillId="0" borderId="59" xfId="0" applyNumberFormat="1" applyFont="1" applyBorder="1" applyAlignment="1">
      <alignment horizontal="right" vertical="top"/>
    </xf>
    <xf numFmtId="0" fontId="19" fillId="0" borderId="62" xfId="0" applyFont="1" applyBorder="1" applyAlignment="1">
      <alignment horizontal="right" vertical="top" wrapText="1"/>
    </xf>
    <xf numFmtId="166" fontId="4" fillId="8" borderId="75" xfId="0" applyNumberFormat="1" applyFont="1" applyFill="1" applyBorder="1" applyAlignment="1">
      <alignment vertical="top" wrapText="1"/>
    </xf>
    <xf numFmtId="166" fontId="4" fillId="8" borderId="42" xfId="0" applyNumberFormat="1" applyFont="1" applyFill="1" applyBorder="1" applyAlignment="1">
      <alignment vertical="top"/>
    </xf>
    <xf numFmtId="49" fontId="4" fillId="6" borderId="80" xfId="0" applyNumberFormat="1" applyFont="1" applyFill="1" applyBorder="1" applyAlignment="1">
      <alignment horizontal="center" vertical="top"/>
    </xf>
    <xf numFmtId="166" fontId="4" fillId="6" borderId="81" xfId="0" applyNumberFormat="1" applyFont="1" applyFill="1" applyBorder="1" applyAlignment="1">
      <alignment horizontal="left" vertical="top" wrapText="1"/>
    </xf>
    <xf numFmtId="166" fontId="6" fillId="6" borderId="82" xfId="0" applyNumberFormat="1" applyFont="1" applyFill="1" applyBorder="1" applyAlignment="1">
      <alignment vertical="top"/>
    </xf>
    <xf numFmtId="4" fontId="6" fillId="6" borderId="81" xfId="0" applyNumberFormat="1" applyFont="1" applyFill="1" applyBorder="1" applyAlignment="1">
      <alignment horizontal="right" vertical="top"/>
    </xf>
    <xf numFmtId="4" fontId="6" fillId="6" borderId="82" xfId="0" applyNumberFormat="1" applyFont="1" applyFill="1" applyBorder="1" applyAlignment="1">
      <alignment horizontal="right" vertical="top"/>
    </xf>
    <xf numFmtId="166" fontId="4" fillId="7" borderId="78" xfId="0" applyNumberFormat="1" applyFont="1" applyFill="1" applyBorder="1" applyAlignment="1">
      <alignment vertical="top"/>
    </xf>
    <xf numFmtId="10" fontId="22" fillId="7" borderId="83" xfId="0" applyNumberFormat="1" applyFont="1" applyFill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21" fillId="0" borderId="84" xfId="0" applyNumberFormat="1" applyFont="1" applyBorder="1" applyAlignment="1">
      <alignment horizontal="right" vertical="top"/>
    </xf>
    <xf numFmtId="4" fontId="18" fillId="0" borderId="85" xfId="0" applyNumberFormat="1" applyFont="1" applyBorder="1" applyAlignment="1">
      <alignment horizontal="right" vertical="top"/>
    </xf>
    <xf numFmtId="10" fontId="22" fillId="7" borderId="86" xfId="0" applyNumberFormat="1" applyFont="1" applyFill="1" applyBorder="1" applyAlignment="1">
      <alignment horizontal="right" vertical="top"/>
    </xf>
    <xf numFmtId="166" fontId="15" fillId="8" borderId="44" xfId="0" applyNumberFormat="1" applyFont="1" applyFill="1" applyBorder="1" applyAlignment="1">
      <alignment vertical="top"/>
    </xf>
    <xf numFmtId="166" fontId="4" fillId="8" borderId="45" xfId="0" applyNumberFormat="1" applyFont="1" applyFill="1" applyBorder="1" applyAlignment="1">
      <alignment horizontal="center" vertical="top"/>
    </xf>
    <xf numFmtId="166" fontId="6" fillId="8" borderId="74" xfId="0" applyNumberFormat="1" applyFont="1" applyFill="1" applyBorder="1" applyAlignment="1">
      <alignment vertical="top" wrapText="1"/>
    </xf>
    <xf numFmtId="166" fontId="6" fillId="8" borderId="35" xfId="0" applyNumberFormat="1" applyFont="1" applyFill="1" applyBorder="1" applyAlignment="1">
      <alignment vertical="top"/>
    </xf>
    <xf numFmtId="4" fontId="4" fillId="8" borderId="53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54" xfId="0" applyNumberFormat="1" applyFont="1" applyFill="1" applyBorder="1" applyAlignment="1">
      <alignment horizontal="right" vertical="top"/>
    </xf>
    <xf numFmtId="4" fontId="4" fillId="8" borderId="88" xfId="0" applyNumberFormat="1" applyFont="1" applyFill="1" applyBorder="1" applyAlignment="1">
      <alignment horizontal="right" vertical="top"/>
    </xf>
    <xf numFmtId="4" fontId="4" fillId="8" borderId="41" xfId="0" applyNumberFormat="1" applyFont="1" applyFill="1" applyBorder="1" applyAlignment="1">
      <alignment horizontal="right" vertical="top"/>
    </xf>
    <xf numFmtId="10" fontId="23" fillId="8" borderId="89" xfId="0" applyNumberFormat="1" applyFont="1" applyFill="1" applyBorder="1" applyAlignment="1">
      <alignment horizontal="right" vertical="top"/>
    </xf>
    <xf numFmtId="0" fontId="4" fillId="8" borderId="90" xfId="0" applyFont="1" applyFill="1" applyBorder="1" applyAlignment="1">
      <alignment horizontal="right" vertical="top" wrapText="1"/>
    </xf>
    <xf numFmtId="166" fontId="4" fillId="6" borderId="91" xfId="0" applyNumberFormat="1" applyFont="1" applyFill="1" applyBorder="1" applyAlignment="1">
      <alignment vertical="top"/>
    </xf>
    <xf numFmtId="49" fontId="4" fillId="6" borderId="77" xfId="0" applyNumberFormat="1" applyFont="1" applyFill="1" applyBorder="1" applyAlignment="1">
      <alignment horizontal="center" vertical="top"/>
    </xf>
    <xf numFmtId="166" fontId="6" fillId="6" borderId="43" xfId="0" applyNumberFormat="1" applyFont="1" applyFill="1" applyBorder="1" applyAlignment="1">
      <alignment vertical="top"/>
    </xf>
    <xf numFmtId="4" fontId="4" fillId="7" borderId="92" xfId="0" applyNumberFormat="1" applyFont="1" applyFill="1" applyBorder="1" applyAlignment="1">
      <alignment horizontal="right" vertical="top"/>
    </xf>
    <xf numFmtId="4" fontId="4" fillId="7" borderId="93" xfId="0" applyNumberFormat="1" applyFont="1" applyFill="1" applyBorder="1" applyAlignment="1">
      <alignment horizontal="right" vertical="top"/>
    </xf>
    <xf numFmtId="4" fontId="4" fillId="7" borderId="55" xfId="0" applyNumberFormat="1" applyFont="1" applyFill="1" applyBorder="1" applyAlignment="1">
      <alignment horizontal="right" vertical="top"/>
    </xf>
    <xf numFmtId="10" fontId="22" fillId="7" borderId="55" xfId="0" applyNumberFormat="1" applyFont="1" applyFill="1" applyBorder="1" applyAlignment="1">
      <alignment horizontal="right" vertical="top"/>
    </xf>
    <xf numFmtId="4" fontId="4" fillId="7" borderId="94" xfId="0" applyNumberFormat="1" applyFont="1" applyFill="1" applyBorder="1" applyAlignment="1">
      <alignment horizontal="right" vertical="top"/>
    </xf>
    <xf numFmtId="10" fontId="22" fillId="7" borderId="72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70" xfId="0" applyNumberFormat="1" applyFont="1" applyBorder="1" applyAlignment="1">
      <alignment vertical="top"/>
    </xf>
    <xf numFmtId="4" fontId="6" fillId="0" borderId="95" xfId="0" applyNumberFormat="1" applyFont="1" applyBorder="1" applyAlignment="1">
      <alignment horizontal="right" vertical="top"/>
    </xf>
    <xf numFmtId="10" fontId="21" fillId="0" borderId="59" xfId="0" applyNumberFormat="1" applyFont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10" fontId="23" fillId="8" borderId="74" xfId="0" applyNumberFormat="1" applyFont="1" applyFill="1" applyBorder="1" applyAlignment="1">
      <alignment horizontal="right" vertical="top"/>
    </xf>
    <xf numFmtId="0" fontId="4" fillId="8" borderId="36" xfId="0" applyFont="1" applyFill="1" applyBorder="1" applyAlignment="1">
      <alignment horizontal="right" vertical="top" wrapText="1"/>
    </xf>
    <xf numFmtId="166" fontId="4" fillId="6" borderId="53" xfId="0" applyNumberFormat="1" applyFont="1" applyFill="1" applyBorder="1" applyAlignment="1">
      <alignment vertical="top"/>
    </xf>
    <xf numFmtId="49" fontId="4" fillId="6" borderId="74" xfId="0" applyNumberFormat="1" applyFont="1" applyFill="1" applyBorder="1" applyAlignment="1">
      <alignment horizontal="center" vertical="top"/>
    </xf>
    <xf numFmtId="4" fontId="4" fillId="7" borderId="96" xfId="0" applyNumberFormat="1" applyFont="1" applyFill="1" applyBorder="1" applyAlignment="1">
      <alignment horizontal="right" vertical="top"/>
    </xf>
    <xf numFmtId="4" fontId="4" fillId="7" borderId="97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79" xfId="0" applyNumberFormat="1" applyFont="1" applyBorder="1" applyAlignment="1">
      <alignment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69" xfId="0" applyNumberFormat="1" applyFont="1" applyBorder="1" applyAlignment="1">
      <alignment horizontal="right" vertical="top" wrapText="1"/>
    </xf>
    <xf numFmtId="4" fontId="6" fillId="0" borderId="71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59" xfId="0" applyNumberFormat="1" applyFont="1" applyBorder="1" applyAlignment="1">
      <alignment horizontal="left" vertical="top" wrapText="1"/>
    </xf>
    <xf numFmtId="49" fontId="4" fillId="6" borderId="74" xfId="0" applyNumberFormat="1" applyFont="1" applyFill="1" applyBorder="1" applyAlignment="1">
      <alignment horizontal="center" vertical="top" wrapText="1"/>
    </xf>
    <xf numFmtId="4" fontId="18" fillId="6" borderId="82" xfId="0" applyNumberFormat="1" applyFont="1" applyFill="1" applyBorder="1" applyAlignment="1">
      <alignment horizontal="right" vertical="top"/>
    </xf>
    <xf numFmtId="4" fontId="18" fillId="6" borderId="93" xfId="0" applyNumberFormat="1" applyFont="1" applyFill="1" applyBorder="1" applyAlignment="1">
      <alignment horizontal="right" vertical="top"/>
    </xf>
    <xf numFmtId="10" fontId="22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18" fillId="0" borderId="68" xfId="0" applyNumberFormat="1" applyFont="1" applyBorder="1" applyAlignment="1">
      <alignment horizontal="right" vertical="top"/>
    </xf>
    <xf numFmtId="4" fontId="18" fillId="0" borderId="71" xfId="0" applyNumberFormat="1" applyFont="1" applyBorder="1" applyAlignment="1">
      <alignment horizontal="right" vertical="top"/>
    </xf>
    <xf numFmtId="4" fontId="18" fillId="0" borderId="98" xfId="0" applyNumberFormat="1" applyFont="1" applyBorder="1" applyAlignment="1">
      <alignment horizontal="right" vertical="top"/>
    </xf>
    <xf numFmtId="166" fontId="4" fillId="6" borderId="43" xfId="0" applyNumberFormat="1" applyFont="1" applyFill="1" applyBorder="1" applyAlignment="1">
      <alignment vertical="top"/>
    </xf>
    <xf numFmtId="4" fontId="4" fillId="6" borderId="42" xfId="0" applyNumberFormat="1" applyFont="1" applyFill="1" applyBorder="1" applyAlignment="1">
      <alignment horizontal="right" vertical="top"/>
    </xf>
    <xf numFmtId="4" fontId="4" fillId="6" borderId="43" xfId="0" applyNumberFormat="1" applyFont="1" applyFill="1" applyBorder="1" applyAlignment="1">
      <alignment horizontal="right" vertical="top"/>
    </xf>
    <xf numFmtId="4" fontId="4" fillId="6" borderId="47" xfId="0" applyNumberFormat="1" applyFont="1" applyFill="1" applyBorder="1" applyAlignment="1">
      <alignment horizontal="right" vertical="top"/>
    </xf>
    <xf numFmtId="166" fontId="15" fillId="7" borderId="55" xfId="0" applyNumberFormat="1" applyFont="1" applyFill="1" applyBorder="1" applyAlignment="1">
      <alignment horizontal="left" vertical="top" wrapText="1"/>
    </xf>
    <xf numFmtId="166" fontId="15" fillId="7" borderId="51" xfId="0" applyNumberFormat="1" applyFont="1" applyFill="1" applyBorder="1" applyAlignment="1">
      <alignment horizontal="left" vertical="top" wrapText="1"/>
    </xf>
    <xf numFmtId="10" fontId="4" fillId="8" borderId="41" xfId="0" applyNumberFormat="1" applyFont="1" applyFill="1" applyBorder="1" applyAlignment="1">
      <alignment horizontal="right" vertical="top"/>
    </xf>
    <xf numFmtId="166" fontId="4" fillId="6" borderId="36" xfId="0" applyNumberFormat="1" applyFont="1" applyFill="1" applyBorder="1" applyAlignment="1">
      <alignment vertical="top"/>
    </xf>
    <xf numFmtId="49" fontId="4" fillId="6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23" fillId="8" borderId="99" xfId="0" applyNumberFormat="1" applyFont="1" applyFill="1" applyBorder="1" applyAlignment="1">
      <alignment horizontal="right" vertical="top"/>
    </xf>
    <xf numFmtId="166" fontId="4" fillId="6" borderId="35" xfId="0" applyNumberFormat="1" applyFont="1" applyFill="1" applyBorder="1" applyAlignment="1">
      <alignment horizontal="left" vertical="top" wrapText="1"/>
    </xf>
    <xf numFmtId="166" fontId="6" fillId="6" borderId="41" xfId="0" applyNumberFormat="1" applyFont="1" applyFill="1" applyBorder="1" applyAlignment="1">
      <alignment horizontal="center" vertical="top"/>
    </xf>
    <xf numFmtId="4" fontId="6" fillId="6" borderId="35" xfId="0" applyNumberFormat="1" applyFont="1" applyFill="1" applyBorder="1" applyAlignment="1">
      <alignment horizontal="right" vertical="top"/>
    </xf>
    <xf numFmtId="4" fontId="6" fillId="6" borderId="41" xfId="0" applyNumberFormat="1" applyFont="1" applyFill="1" applyBorder="1" applyAlignment="1">
      <alignment horizontal="right" vertical="top"/>
    </xf>
    <xf numFmtId="4" fontId="6" fillId="6" borderId="37" xfId="0" applyNumberFormat="1" applyFont="1" applyFill="1" applyBorder="1" applyAlignment="1">
      <alignment horizontal="right" vertical="top"/>
    </xf>
    <xf numFmtId="10" fontId="4" fillId="6" borderId="43" xfId="0" applyNumberFormat="1" applyFont="1" applyFill="1" applyBorder="1" applyAlignment="1">
      <alignment horizontal="right" vertical="top"/>
    </xf>
    <xf numFmtId="0" fontId="4" fillId="6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100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101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67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100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22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4" fillId="0" borderId="69" xfId="0" applyNumberFormat="1" applyFont="1" applyBorder="1" applyAlignment="1">
      <alignment horizontal="center" vertical="top"/>
    </xf>
    <xf numFmtId="166" fontId="6" fillId="0" borderId="69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0" fontId="18" fillId="0" borderId="13" xfId="0" applyNumberFormat="1" applyFont="1" applyBorder="1" applyAlignment="1">
      <alignment horizontal="right" vertical="top"/>
    </xf>
    <xf numFmtId="166" fontId="15" fillId="8" borderId="102" xfId="0" applyNumberFormat="1" applyFont="1" applyFill="1" applyBorder="1" applyAlignment="1">
      <alignment vertical="top"/>
    </xf>
    <xf numFmtId="166" fontId="4" fillId="8" borderId="103" xfId="0" applyNumberFormat="1" applyFont="1" applyFill="1" applyBorder="1" applyAlignment="1">
      <alignment horizontal="center" vertical="top"/>
    </xf>
    <xf numFmtId="166" fontId="6" fillId="8" borderId="80" xfId="0" applyNumberFormat="1" applyFont="1" applyFill="1" applyBorder="1" applyAlignment="1">
      <alignment vertical="top" wrapText="1"/>
    </xf>
    <xf numFmtId="166" fontId="6" fillId="8" borderId="77" xfId="0" applyNumberFormat="1" applyFont="1" applyFill="1" applyBorder="1" applyAlignment="1">
      <alignment vertical="top"/>
    </xf>
    <xf numFmtId="4" fontId="4" fillId="8" borderId="76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80" xfId="0" applyNumberFormat="1" applyFont="1" applyFill="1" applyBorder="1" applyAlignment="1">
      <alignment horizontal="right" vertical="top"/>
    </xf>
    <xf numFmtId="4" fontId="4" fillId="8" borderId="102" xfId="0" applyNumberFormat="1" applyFont="1" applyFill="1" applyBorder="1" applyAlignment="1">
      <alignment horizontal="right" vertical="top"/>
    </xf>
    <xf numFmtId="4" fontId="4" fillId="8" borderId="103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10" fontId="4" fillId="8" borderId="99" xfId="0" applyNumberFormat="1" applyFont="1" applyFill="1" applyBorder="1" applyAlignment="1">
      <alignment horizontal="right" vertical="top"/>
    </xf>
    <xf numFmtId="49" fontId="4" fillId="6" borderId="52" xfId="0" applyNumberFormat="1" applyFont="1" applyFill="1" applyBorder="1" applyAlignment="1">
      <alignment horizontal="center" vertical="top"/>
    </xf>
    <xf numFmtId="166" fontId="6" fillId="6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0" fontId="22" fillId="0" borderId="100" xfId="0" applyNumberFormat="1" applyFont="1" applyBorder="1" applyAlignment="1">
      <alignment horizontal="right" vertical="top"/>
    </xf>
    <xf numFmtId="0" fontId="18" fillId="0" borderId="66" xfId="0" applyFont="1" applyBorder="1" applyAlignment="1">
      <alignment horizontal="right" vertical="top" wrapText="1"/>
    </xf>
    <xf numFmtId="166" fontId="4" fillId="0" borderId="6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23" fillId="8" borderId="114" xfId="0" applyNumberFormat="1" applyFont="1" applyFill="1" applyBorder="1" applyAlignment="1">
      <alignment horizontal="right" vertical="top"/>
    </xf>
    <xf numFmtId="0" fontId="4" fillId="8" borderId="23" xfId="0" applyFont="1" applyFill="1" applyBorder="1" applyAlignment="1">
      <alignment horizontal="right" vertical="top" wrapText="1"/>
    </xf>
    <xf numFmtId="166" fontId="4" fillId="6" borderId="56" xfId="0" applyNumberFormat="1" applyFont="1" applyFill="1" applyBorder="1" applyAlignment="1">
      <alignment vertical="top"/>
    </xf>
    <xf numFmtId="166" fontId="4" fillId="9" borderId="35" xfId="0" applyNumberFormat="1" applyFont="1" applyFill="1" applyBorder="1" applyAlignment="1">
      <alignment horizontal="center" vertical="top"/>
    </xf>
    <xf numFmtId="4" fontId="4" fillId="9" borderId="36" xfId="0" applyNumberFormat="1" applyFont="1" applyFill="1" applyBorder="1" applyAlignment="1">
      <alignment horizontal="right" vertical="top"/>
    </xf>
    <xf numFmtId="4" fontId="4" fillId="9" borderId="88" xfId="0" applyNumberFormat="1" applyFont="1" applyFill="1" applyBorder="1" applyAlignment="1">
      <alignment horizontal="right" vertical="top"/>
    </xf>
    <xf numFmtId="4" fontId="4" fillId="9" borderId="74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46" xfId="0" applyNumberFormat="1" applyFont="1" applyFill="1" applyBorder="1" applyAlignment="1">
      <alignment horizontal="right" vertical="top"/>
    </xf>
    <xf numFmtId="4" fontId="4" fillId="9" borderId="37" xfId="0" applyNumberFormat="1" applyFont="1" applyFill="1" applyBorder="1" applyAlignment="1">
      <alignment horizontal="right" vertical="top"/>
    </xf>
    <xf numFmtId="10" fontId="23" fillId="9" borderId="72" xfId="0" applyNumberFormat="1" applyFont="1" applyFill="1" applyBorder="1" applyAlignment="1">
      <alignment horizontal="right" vertical="top"/>
    </xf>
    <xf numFmtId="0" fontId="4" fillId="9" borderId="22" xfId="0" applyFont="1" applyFill="1" applyBorder="1" applyAlignment="1">
      <alignment horizontal="right" vertical="top" wrapText="1"/>
    </xf>
    <xf numFmtId="166" fontId="4" fillId="6" borderId="41" xfId="0" applyNumberFormat="1" applyFont="1" applyFill="1" applyBorder="1" applyAlignment="1">
      <alignment horizontal="center" vertical="top"/>
    </xf>
    <xf numFmtId="4" fontId="4" fillId="6" borderId="35" xfId="0" applyNumberFormat="1" applyFont="1" applyFill="1" applyBorder="1" applyAlignment="1">
      <alignment horizontal="right" vertical="top"/>
    </xf>
    <xf numFmtId="4" fontId="4" fillId="6" borderId="41" xfId="0" applyNumberFormat="1" applyFont="1" applyFill="1" applyBorder="1" applyAlignment="1">
      <alignment horizontal="right" vertical="top"/>
    </xf>
    <xf numFmtId="4" fontId="4" fillId="6" borderId="37" xfId="0" applyNumberFormat="1" applyFont="1" applyFill="1" applyBorder="1" applyAlignment="1">
      <alignment horizontal="right" vertical="top"/>
    </xf>
    <xf numFmtId="4" fontId="18" fillId="0" borderId="100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10" fontId="22" fillId="0" borderId="84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166" fontId="4" fillId="9" borderId="77" xfId="0" applyNumberFormat="1" applyFont="1" applyFill="1" applyBorder="1" applyAlignment="1">
      <alignment horizontal="center" vertical="top"/>
    </xf>
    <xf numFmtId="4" fontId="4" fillId="9" borderId="91" xfId="0" applyNumberFormat="1" applyFont="1" applyFill="1" applyBorder="1" applyAlignment="1">
      <alignment horizontal="right" vertical="top"/>
    </xf>
    <xf numFmtId="4" fontId="4" fillId="9" borderId="107" xfId="0" applyNumberFormat="1" applyFont="1" applyFill="1" applyBorder="1" applyAlignment="1">
      <alignment horizontal="right" vertical="top"/>
    </xf>
    <xf numFmtId="4" fontId="4" fillId="9" borderId="80" xfId="0" applyNumberFormat="1" applyFont="1" applyFill="1" applyBorder="1" applyAlignment="1">
      <alignment horizontal="right" vertical="top"/>
    </xf>
    <xf numFmtId="4" fontId="4" fillId="9" borderId="118" xfId="0" applyNumberFormat="1" applyFont="1" applyFill="1" applyBorder="1" applyAlignment="1">
      <alignment horizontal="right" vertical="top"/>
    </xf>
    <xf numFmtId="4" fontId="4" fillId="9" borderId="105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4" fontId="4" fillId="8" borderId="82" xfId="0" applyNumberFormat="1" applyFont="1" applyFill="1" applyBorder="1" applyAlignment="1">
      <alignment horizontal="right" vertical="top"/>
    </xf>
    <xf numFmtId="4" fontId="4" fillId="8" borderId="23" xfId="0" applyNumberFormat="1" applyFont="1" applyFill="1" applyBorder="1" applyAlignment="1">
      <alignment horizontal="right" vertical="top"/>
    </xf>
    <xf numFmtId="10" fontId="23" fillId="9" borderId="86" xfId="0" applyNumberFormat="1" applyFont="1" applyFill="1" applyBorder="1" applyAlignment="1">
      <alignment horizontal="right" vertical="top"/>
    </xf>
    <xf numFmtId="4" fontId="4" fillId="6" borderId="40" xfId="0" applyNumberFormat="1" applyFont="1" applyFill="1" applyBorder="1" applyAlignment="1">
      <alignment horizontal="right" vertical="top"/>
    </xf>
    <xf numFmtId="10" fontId="4" fillId="6" borderId="41" xfId="0" applyNumberFormat="1" applyFont="1" applyFill="1" applyBorder="1" applyAlignment="1">
      <alignment horizontal="right" vertical="top"/>
    </xf>
    <xf numFmtId="0" fontId="4" fillId="6" borderId="36" xfId="0" applyFont="1" applyFill="1" applyBorder="1" applyAlignment="1">
      <alignment horizontal="right" vertical="top" wrapText="1"/>
    </xf>
    <xf numFmtId="10" fontId="22" fillId="0" borderId="65" xfId="0" applyNumberFormat="1" applyFont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10" fontId="4" fillId="9" borderId="55" xfId="0" applyNumberFormat="1" applyFont="1" applyFill="1" applyBorder="1" applyAlignment="1">
      <alignment horizontal="right" vertical="top"/>
    </xf>
    <xf numFmtId="0" fontId="4" fillId="9" borderId="56" xfId="0" applyFont="1" applyFill="1" applyBorder="1" applyAlignment="1">
      <alignment horizontal="right" vertical="top" wrapText="1"/>
    </xf>
    <xf numFmtId="166" fontId="4" fillId="6" borderId="48" xfId="0" applyNumberFormat="1" applyFont="1" applyFill="1" applyBorder="1" applyAlignment="1">
      <alignment vertical="top"/>
    </xf>
    <xf numFmtId="4" fontId="18" fillId="7" borderId="41" xfId="0" applyNumberFormat="1" applyFont="1" applyFill="1" applyBorder="1" applyAlignment="1">
      <alignment horizontal="right" vertical="top"/>
    </xf>
    <xf numFmtId="4" fontId="18" fillId="7" borderId="49" xfId="0" applyNumberFormat="1" applyFont="1" applyFill="1" applyBorder="1" applyAlignment="1">
      <alignment horizontal="right" vertical="top"/>
    </xf>
    <xf numFmtId="10" fontId="18" fillId="7" borderId="51" xfId="0" applyNumberFormat="1" applyFont="1" applyFill="1" applyBorder="1" applyAlignment="1">
      <alignment horizontal="right" vertical="top"/>
    </xf>
    <xf numFmtId="0" fontId="18" fillId="7" borderId="66" xfId="0" applyFont="1" applyFill="1" applyBorder="1" applyAlignment="1">
      <alignment horizontal="right" vertical="top" wrapText="1"/>
    </xf>
    <xf numFmtId="10" fontId="18" fillId="0" borderId="59" xfId="0" applyNumberFormat="1" applyFont="1" applyBorder="1" applyAlignment="1">
      <alignment horizontal="right" vertical="top"/>
    </xf>
    <xf numFmtId="0" fontId="18" fillId="0" borderId="62" xfId="0" applyFont="1" applyBorder="1" applyAlignment="1">
      <alignment horizontal="right" vertical="top" wrapText="1"/>
    </xf>
    <xf numFmtId="10" fontId="22" fillId="7" borderId="51" xfId="0" applyNumberFormat="1" applyFont="1" applyFill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10" fontId="22" fillId="0" borderId="59" xfId="0" applyNumberFormat="1" applyFont="1" applyBorder="1" applyAlignment="1">
      <alignment horizontal="right" vertical="top"/>
    </xf>
    <xf numFmtId="4" fontId="18" fillId="7" borderId="51" xfId="0" applyNumberFormat="1" applyFont="1" applyFill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166" fontId="4" fillId="9" borderId="42" xfId="0" applyNumberFormat="1" applyFont="1" applyFill="1" applyBorder="1" applyAlignment="1">
      <alignment horizontal="center" vertical="top"/>
    </xf>
    <xf numFmtId="4" fontId="4" fillId="9" borderId="47" xfId="0" applyNumberFormat="1" applyFont="1" applyFill="1" applyBorder="1" applyAlignment="1">
      <alignment horizontal="right" vertical="top"/>
    </xf>
    <xf numFmtId="10" fontId="4" fillId="9" borderId="81" xfId="0" applyNumberFormat="1" applyFont="1" applyFill="1" applyBorder="1" applyAlignment="1">
      <alignment horizontal="right" vertical="top"/>
    </xf>
    <xf numFmtId="0" fontId="4" fillId="9" borderId="118" xfId="0" applyFont="1" applyFill="1" applyBorder="1" applyAlignment="1">
      <alignment horizontal="right" vertical="top" wrapText="1"/>
    </xf>
    <xf numFmtId="166" fontId="24" fillId="5" borderId="118" xfId="0" applyNumberFormat="1" applyFont="1" applyFill="1" applyBorder="1" applyAlignment="1">
      <alignment vertical="top"/>
    </xf>
    <xf numFmtId="166" fontId="8" fillId="5" borderId="119" xfId="0" applyNumberFormat="1" applyFont="1" applyFill="1" applyBorder="1" applyAlignment="1">
      <alignment horizontal="center" vertical="top"/>
    </xf>
    <xf numFmtId="166" fontId="8" fillId="5" borderId="120" xfId="0" applyNumberFormat="1" applyFont="1" applyFill="1" applyBorder="1" applyAlignment="1">
      <alignment vertical="top" wrapText="1"/>
    </xf>
    <xf numFmtId="166" fontId="8" fillId="5" borderId="81" xfId="0" applyNumberFormat="1" applyFont="1" applyFill="1" applyBorder="1" applyAlignment="1">
      <alignment vertical="top"/>
    </xf>
    <xf numFmtId="4" fontId="8" fillId="5" borderId="102" xfId="0" applyNumberFormat="1" applyFont="1" applyFill="1" applyBorder="1" applyAlignment="1">
      <alignment horizontal="right" vertical="top"/>
    </xf>
    <xf numFmtId="4" fontId="8" fillId="5" borderId="118" xfId="0" applyNumberFormat="1" applyFont="1" applyFill="1" applyBorder="1" applyAlignment="1">
      <alignment horizontal="right" vertical="top"/>
    </xf>
    <xf numFmtId="4" fontId="8" fillId="5" borderId="81" xfId="0" applyNumberFormat="1" applyFont="1" applyFill="1" applyBorder="1" applyAlignment="1">
      <alignment horizontal="right" vertical="top"/>
    </xf>
    <xf numFmtId="10" fontId="8" fillId="5" borderId="81" xfId="0" applyNumberFormat="1" applyFont="1" applyFill="1" applyBorder="1" applyAlignment="1">
      <alignment horizontal="right" vertical="top"/>
    </xf>
    <xf numFmtId="0" fontId="8" fillId="5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4" fillId="5" borderId="48" xfId="0" applyNumberFormat="1" applyFont="1" applyFill="1" applyBorder="1"/>
    <xf numFmtId="4" fontId="4" fillId="5" borderId="44" xfId="0" applyNumberFormat="1" applyFont="1" applyFill="1" applyBorder="1" applyAlignment="1">
      <alignment horizontal="right"/>
    </xf>
    <xf numFmtId="4" fontId="4" fillId="5" borderId="42" xfId="0" applyNumberFormat="1" applyFont="1" applyFill="1" applyBorder="1" applyAlignment="1">
      <alignment horizontal="right"/>
    </xf>
    <xf numFmtId="10" fontId="4" fillId="5" borderId="42" xfId="0" applyNumberFormat="1" applyFont="1" applyFill="1" applyBorder="1" applyAlignment="1">
      <alignment horizontal="right"/>
    </xf>
    <xf numFmtId="0" fontId="4" fillId="5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" fillId="0" borderId="9" xfId="0" applyFont="1" applyBorder="1" applyAlignment="1"/>
    <xf numFmtId="0" fontId="2" fillId="0" borderId="9" xfId="0" applyFont="1" applyBorder="1"/>
    <xf numFmtId="0" fontId="6" fillId="0" borderId="9" xfId="0" applyFont="1" applyBorder="1" applyAlignment="1"/>
    <xf numFmtId="0" fontId="4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29" fillId="0" borderId="0" xfId="0" applyFont="1"/>
    <xf numFmtId="4" fontId="29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4" fillId="3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3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3" borderId="26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15" fillId="9" borderId="26" xfId="0" applyNumberFormat="1" applyFont="1" applyFill="1" applyBorder="1" applyAlignment="1">
      <alignment horizontal="left" vertical="top" wrapText="1"/>
    </xf>
    <xf numFmtId="166" fontId="4" fillId="9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6" fontId="4" fillId="9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5" borderId="26" xfId="0" applyNumberFormat="1" applyFont="1" applyFill="1" applyBorder="1" applyAlignment="1">
      <alignment horizontal="left"/>
    </xf>
    <xf numFmtId="0" fontId="10" fillId="0" borderId="32" xfId="0" applyFont="1" applyBorder="1"/>
    <xf numFmtId="0" fontId="4" fillId="3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3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3" borderId="2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" fillId="6" borderId="13" xfId="0" applyFont="1" applyFill="1" applyBorder="1" applyAlignment="1">
      <alignment horizontal="center" vertical="center" wrapText="1"/>
    </xf>
    <xf numFmtId="0" fontId="10" fillId="0" borderId="84" xfId="0" applyFont="1" applyBorder="1"/>
    <xf numFmtId="0" fontId="10" fillId="0" borderId="58" xfId="0" applyFont="1" applyBorder="1"/>
    <xf numFmtId="4" fontId="1" fillId="6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0" fontId="2" fillId="0" borderId="61" xfId="0" applyFont="1" applyBorder="1" applyAlignment="1">
      <alignment horizontal="center" vertical="center" wrapText="1"/>
    </xf>
    <xf numFmtId="0" fontId="10" fillId="0" borderId="121" xfId="0" applyFont="1" applyBorder="1"/>
    <xf numFmtId="0" fontId="10" fillId="0" borderId="109" xfId="0" applyFont="1" applyBorder="1"/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workbookViewId="0"/>
  </sheetViews>
  <sheetFormatPr defaultColWidth="12.6640625" defaultRowHeight="15" customHeight="1"/>
  <cols>
    <col min="1" max="1" width="12.5" customWidth="1"/>
    <col min="2" max="16" width="12" customWidth="1"/>
    <col min="17" max="26" width="6.6640625" customWidth="1"/>
  </cols>
  <sheetData>
    <row r="1" spans="1:26" ht="14.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>
      <c r="A8" s="4"/>
      <c r="B8" s="4"/>
      <c r="C8" s="4"/>
      <c r="D8" s="11" t="s">
        <v>6</v>
      </c>
      <c r="E8" s="11" t="s">
        <v>7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>
      <c r="A11" s="4"/>
      <c r="B11" s="434" t="s">
        <v>8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>
      <c r="A12" s="4"/>
      <c r="B12" s="434" t="s">
        <v>9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>
      <c r="A13" s="4"/>
      <c r="B13" s="436" t="s">
        <v>10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37"/>
      <c r="B16" s="440" t="s">
        <v>11</v>
      </c>
      <c r="C16" s="429"/>
      <c r="D16" s="442" t="s">
        <v>12</v>
      </c>
      <c r="E16" s="443"/>
      <c r="F16" s="443"/>
      <c r="G16" s="443"/>
      <c r="H16" s="443"/>
      <c r="I16" s="443"/>
      <c r="J16" s="444"/>
      <c r="K16" s="428" t="s">
        <v>13</v>
      </c>
      <c r="L16" s="429"/>
      <c r="M16" s="428" t="s">
        <v>14</v>
      </c>
      <c r="N16" s="42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38"/>
      <c r="B17" s="441"/>
      <c r="C17" s="431"/>
      <c r="D17" s="16" t="s">
        <v>15</v>
      </c>
      <c r="E17" s="17" t="s">
        <v>16</v>
      </c>
      <c r="F17" s="17" t="s">
        <v>17</v>
      </c>
      <c r="G17" s="17" t="s">
        <v>18</v>
      </c>
      <c r="H17" s="17" t="s">
        <v>19</v>
      </c>
      <c r="I17" s="432" t="s">
        <v>20</v>
      </c>
      <c r="J17" s="433"/>
      <c r="K17" s="430"/>
      <c r="L17" s="431"/>
      <c r="M17" s="430"/>
      <c r="N17" s="431"/>
    </row>
    <row r="18" spans="1:26" ht="47.25" customHeight="1">
      <c r="A18" s="439"/>
      <c r="B18" s="18" t="s">
        <v>21</v>
      </c>
      <c r="C18" s="19" t="s">
        <v>22</v>
      </c>
      <c r="D18" s="18" t="s">
        <v>22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21</v>
      </c>
      <c r="J18" s="21" t="s">
        <v>23</v>
      </c>
      <c r="K18" s="18" t="s">
        <v>21</v>
      </c>
      <c r="L18" s="19" t="s">
        <v>22</v>
      </c>
      <c r="M18" s="22" t="s">
        <v>21</v>
      </c>
      <c r="N18" s="23" t="s">
        <v>22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24</v>
      </c>
      <c r="B19" s="26" t="s">
        <v>25</v>
      </c>
      <c r="C19" s="27" t="s">
        <v>26</v>
      </c>
      <c r="D19" s="28" t="s">
        <v>27</v>
      </c>
      <c r="E19" s="29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27" t="s">
        <v>33</v>
      </c>
      <c r="K19" s="28" t="s">
        <v>34</v>
      </c>
      <c r="L19" s="27" t="s">
        <v>35</v>
      </c>
      <c r="M19" s="28" t="s">
        <v>36</v>
      </c>
      <c r="N19" s="27" t="s">
        <v>37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38</v>
      </c>
      <c r="B20" s="32">
        <v>1</v>
      </c>
      <c r="C20" s="33">
        <v>416985.48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416985.48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39</v>
      </c>
      <c r="B21" s="32">
        <v>1</v>
      </c>
      <c r="C21" s="33">
        <v>416985.48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416985.48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40</v>
      </c>
      <c r="B22" s="32">
        <v>0.78</v>
      </c>
      <c r="C22" s="33">
        <v>325249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f>N22/N20</f>
        <v>0.78000078084253677</v>
      </c>
      <c r="N22" s="39">
        <f t="shared" si="1"/>
        <v>325249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41</v>
      </c>
      <c r="B23" s="32">
        <v>0.22</v>
      </c>
      <c r="C23" s="33">
        <f t="shared" ref="C23:H23" si="2">C21-C22</f>
        <v>91736.479999999981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f>N23/N20</f>
        <v>0.2199992191574632</v>
      </c>
      <c r="N23" s="39">
        <f t="shared" si="1"/>
        <v>91736.479999999981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42</v>
      </c>
      <c r="C26" s="43"/>
      <c r="D26" s="44" t="s">
        <v>43</v>
      </c>
      <c r="E26" s="43"/>
      <c r="F26" s="42"/>
      <c r="G26" s="43"/>
      <c r="H26" s="43"/>
      <c r="I26" s="45"/>
      <c r="J26" s="44" t="s">
        <v>44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6" t="s">
        <v>45</v>
      </c>
      <c r="F27" s="47"/>
      <c r="G27" s="46" t="s">
        <v>46</v>
      </c>
      <c r="I27" s="2"/>
      <c r="K27" s="47" t="s">
        <v>47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/>
    <row r="229" spans="4:16" ht="15.75" customHeight="1"/>
    <row r="230" spans="4:16" ht="15.75" customHeight="1"/>
    <row r="231" spans="4:16" ht="15.75" customHeight="1"/>
    <row r="232" spans="4:16" ht="15.75" customHeight="1"/>
    <row r="233" spans="4:16" ht="15.75" customHeight="1"/>
    <row r="234" spans="4:16" ht="15.75" customHeight="1"/>
    <row r="235" spans="4:16" ht="15.75" customHeight="1"/>
    <row r="236" spans="4:16" ht="15.75" customHeight="1"/>
    <row r="237" spans="4:16" ht="15.75" customHeight="1"/>
    <row r="238" spans="4:16" ht="15.75" customHeight="1"/>
    <row r="239" spans="4:16" ht="15.75" customHeight="1"/>
    <row r="240" spans="4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0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ColWidth="12.6640625" defaultRowHeight="15" customHeight="1" outlineLevelCol="1"/>
  <cols>
    <col min="1" max="1" width="8.75" customWidth="1"/>
    <col min="2" max="2" width="5.1640625" customWidth="1"/>
    <col min="3" max="3" width="27.5" customWidth="1"/>
    <col min="4" max="4" width="9.1640625" customWidth="1"/>
    <col min="5" max="5" width="8.25" customWidth="1"/>
    <col min="6" max="6" width="9.75" customWidth="1"/>
    <col min="7" max="7" width="14.4140625" customWidth="1"/>
    <col min="8" max="8" width="7.9140625" customWidth="1"/>
    <col min="9" max="9" width="10" customWidth="1"/>
    <col min="10" max="10" width="11.75" customWidth="1"/>
    <col min="11" max="11" width="8.25" hidden="1" customWidth="1" outlineLevel="1"/>
    <col min="12" max="12" width="9.75" hidden="1" customWidth="1" outlineLevel="1"/>
    <col min="13" max="13" width="14.4140625" hidden="1" customWidth="1" outlineLevel="1"/>
    <col min="14" max="14" width="8.25" hidden="1" customWidth="1" outlineLevel="1"/>
    <col min="15" max="15" width="9.75" hidden="1" customWidth="1" outlineLevel="1"/>
    <col min="16" max="16" width="14.4140625" hidden="1" customWidth="1" outlineLevel="1"/>
    <col min="17" max="17" width="8.25" hidden="1" customWidth="1" outlineLevel="1"/>
    <col min="18" max="18" width="9.75" hidden="1" customWidth="1" outlineLevel="1"/>
    <col min="19" max="19" width="14.4140625" hidden="1" customWidth="1" outlineLevel="1"/>
    <col min="20" max="20" width="8.25" hidden="1" customWidth="1" outlineLevel="1"/>
    <col min="21" max="21" width="9.75" hidden="1" customWidth="1" outlineLevel="1"/>
    <col min="22" max="22" width="14.4140625" hidden="1" customWidth="1" outlineLevel="1"/>
    <col min="23" max="23" width="8.25" hidden="1" customWidth="1" outlineLevel="1"/>
    <col min="24" max="24" width="9.75" hidden="1" customWidth="1" outlineLevel="1"/>
    <col min="25" max="25" width="14.4140625" hidden="1" customWidth="1" outlineLevel="1"/>
    <col min="26" max="26" width="8.25" hidden="1" customWidth="1" outlineLevel="1"/>
    <col min="27" max="27" width="9.75" hidden="1" customWidth="1" outlineLevel="1"/>
    <col min="28" max="28" width="14.4140625" hidden="1" customWidth="1" outlineLevel="1"/>
    <col min="29" max="29" width="10.9140625" customWidth="1"/>
    <col min="30" max="30" width="11.25" customWidth="1"/>
    <col min="31" max="31" width="10.5" customWidth="1"/>
    <col min="32" max="32" width="14.4140625" customWidth="1"/>
    <col min="33" max="33" width="18" customWidth="1"/>
    <col min="34" max="35" width="6.75" customWidth="1"/>
  </cols>
  <sheetData>
    <row r="1" spans="1:35" ht="15.5">
      <c r="A1" s="48" t="s">
        <v>48</v>
      </c>
      <c r="B1" s="48"/>
      <c r="C1" s="48"/>
      <c r="D1" s="48"/>
      <c r="E1" s="4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9"/>
    </row>
    <row r="2" spans="1:35" ht="15.5">
      <c r="A2" s="50" t="s">
        <v>3</v>
      </c>
      <c r="B2" s="48"/>
      <c r="C2" s="48"/>
      <c r="D2" s="48"/>
      <c r="E2" s="4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7"/>
      <c r="AI2" s="47"/>
    </row>
    <row r="3" spans="1:35" ht="14.5">
      <c r="A3" s="50" t="s">
        <v>49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4"/>
      <c r="AD3" s="54"/>
      <c r="AE3" s="54"/>
      <c r="AF3" s="54"/>
      <c r="AG3" s="54"/>
      <c r="AH3" s="47"/>
      <c r="AI3" s="47"/>
    </row>
    <row r="4" spans="1:35" ht="15.75" customHeight="1">
      <c r="A4" s="11" t="s">
        <v>6</v>
      </c>
      <c r="B4" s="51"/>
      <c r="C4" s="55" t="s">
        <v>7</v>
      </c>
      <c r="D4" s="53"/>
      <c r="E4" s="53"/>
      <c r="F4" s="53"/>
      <c r="G4" s="53"/>
      <c r="H4" s="53"/>
      <c r="I4" s="53"/>
      <c r="J4" s="53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57"/>
      <c r="AE4" s="57"/>
      <c r="AF4" s="57"/>
      <c r="AG4" s="57"/>
      <c r="AH4" s="47"/>
      <c r="AI4" s="47"/>
    </row>
    <row r="5" spans="1:35" ht="14">
      <c r="A5" s="11"/>
      <c r="B5" s="51"/>
      <c r="C5" s="58"/>
      <c r="D5" s="53"/>
      <c r="E5" s="53"/>
      <c r="F5" s="53"/>
      <c r="G5" s="53"/>
      <c r="H5" s="53"/>
      <c r="I5" s="53"/>
      <c r="J5" s="53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  <c r="AD5" s="60"/>
      <c r="AE5" s="60"/>
      <c r="AF5" s="60"/>
      <c r="AG5" s="60"/>
    </row>
    <row r="6" spans="1:35" ht="26.25" customHeight="1">
      <c r="A6" s="450" t="s">
        <v>50</v>
      </c>
      <c r="B6" s="462" t="s">
        <v>51</v>
      </c>
      <c r="C6" s="465" t="s">
        <v>52</v>
      </c>
      <c r="D6" s="468" t="s">
        <v>53</v>
      </c>
      <c r="E6" s="445" t="s">
        <v>54</v>
      </c>
      <c r="F6" s="446"/>
      <c r="G6" s="446"/>
      <c r="H6" s="446"/>
      <c r="I6" s="446"/>
      <c r="J6" s="447"/>
      <c r="K6" s="445" t="s">
        <v>55</v>
      </c>
      <c r="L6" s="446"/>
      <c r="M6" s="446"/>
      <c r="N6" s="446"/>
      <c r="O6" s="446"/>
      <c r="P6" s="447"/>
      <c r="Q6" s="445" t="s">
        <v>55</v>
      </c>
      <c r="R6" s="446"/>
      <c r="S6" s="446"/>
      <c r="T6" s="446"/>
      <c r="U6" s="446"/>
      <c r="V6" s="447"/>
      <c r="W6" s="445" t="s">
        <v>55</v>
      </c>
      <c r="X6" s="446"/>
      <c r="Y6" s="446"/>
      <c r="Z6" s="446"/>
      <c r="AA6" s="446"/>
      <c r="AB6" s="447"/>
      <c r="AC6" s="448" t="s">
        <v>56</v>
      </c>
      <c r="AD6" s="446"/>
      <c r="AE6" s="446"/>
      <c r="AF6" s="449"/>
      <c r="AG6" s="450" t="s">
        <v>57</v>
      </c>
    </row>
    <row r="7" spans="1:35" ht="71.25" customHeight="1">
      <c r="A7" s="438"/>
      <c r="B7" s="463"/>
      <c r="C7" s="466"/>
      <c r="D7" s="466"/>
      <c r="E7" s="452" t="s">
        <v>58</v>
      </c>
      <c r="F7" s="446"/>
      <c r="G7" s="447"/>
      <c r="H7" s="452" t="s">
        <v>59</v>
      </c>
      <c r="I7" s="446"/>
      <c r="J7" s="447"/>
      <c r="K7" s="452" t="s">
        <v>58</v>
      </c>
      <c r="L7" s="446"/>
      <c r="M7" s="447"/>
      <c r="N7" s="452" t="s">
        <v>59</v>
      </c>
      <c r="O7" s="446"/>
      <c r="P7" s="447"/>
      <c r="Q7" s="452" t="s">
        <v>58</v>
      </c>
      <c r="R7" s="446"/>
      <c r="S7" s="447"/>
      <c r="T7" s="452" t="s">
        <v>59</v>
      </c>
      <c r="U7" s="446"/>
      <c r="V7" s="447"/>
      <c r="W7" s="452" t="s">
        <v>58</v>
      </c>
      <c r="X7" s="446"/>
      <c r="Y7" s="447"/>
      <c r="Z7" s="452" t="s">
        <v>59</v>
      </c>
      <c r="AA7" s="446"/>
      <c r="AB7" s="447"/>
      <c r="AC7" s="453" t="s">
        <v>60</v>
      </c>
      <c r="AD7" s="453" t="s">
        <v>61</v>
      </c>
      <c r="AE7" s="448" t="s">
        <v>62</v>
      </c>
      <c r="AF7" s="449"/>
      <c r="AG7" s="438"/>
    </row>
    <row r="8" spans="1:35" ht="41.25" customHeight="1">
      <c r="A8" s="461"/>
      <c r="B8" s="464"/>
      <c r="C8" s="467"/>
      <c r="D8" s="467"/>
      <c r="E8" s="61" t="s">
        <v>63</v>
      </c>
      <c r="F8" s="62" t="s">
        <v>64</v>
      </c>
      <c r="G8" s="63" t="s">
        <v>65</v>
      </c>
      <c r="H8" s="61" t="s">
        <v>63</v>
      </c>
      <c r="I8" s="62" t="s">
        <v>64</v>
      </c>
      <c r="J8" s="63" t="s">
        <v>66</v>
      </c>
      <c r="K8" s="61" t="s">
        <v>63</v>
      </c>
      <c r="L8" s="62" t="s">
        <v>67</v>
      </c>
      <c r="M8" s="63" t="s">
        <v>68</v>
      </c>
      <c r="N8" s="61" t="s">
        <v>63</v>
      </c>
      <c r="O8" s="62" t="s">
        <v>67</v>
      </c>
      <c r="P8" s="63" t="s">
        <v>69</v>
      </c>
      <c r="Q8" s="61" t="s">
        <v>63</v>
      </c>
      <c r="R8" s="62" t="s">
        <v>67</v>
      </c>
      <c r="S8" s="63" t="s">
        <v>70</v>
      </c>
      <c r="T8" s="61" t="s">
        <v>63</v>
      </c>
      <c r="U8" s="62" t="s">
        <v>67</v>
      </c>
      <c r="V8" s="63" t="s">
        <v>71</v>
      </c>
      <c r="W8" s="61" t="s">
        <v>63</v>
      </c>
      <c r="X8" s="62" t="s">
        <v>67</v>
      </c>
      <c r="Y8" s="63" t="s">
        <v>72</v>
      </c>
      <c r="Z8" s="61" t="s">
        <v>63</v>
      </c>
      <c r="AA8" s="62" t="s">
        <v>67</v>
      </c>
      <c r="AB8" s="63" t="s">
        <v>73</v>
      </c>
      <c r="AC8" s="451"/>
      <c r="AD8" s="451"/>
      <c r="AE8" s="64" t="s">
        <v>74</v>
      </c>
      <c r="AF8" s="65" t="s">
        <v>21</v>
      </c>
      <c r="AG8" s="451"/>
    </row>
    <row r="9" spans="1:35" ht="14">
      <c r="A9" s="66" t="s">
        <v>75</v>
      </c>
      <c r="B9" s="67">
        <v>1</v>
      </c>
      <c r="C9" s="68">
        <v>2</v>
      </c>
      <c r="D9" s="69">
        <v>3</v>
      </c>
      <c r="E9" s="70">
        <v>4</v>
      </c>
      <c r="F9" s="70">
        <v>5</v>
      </c>
      <c r="G9" s="70">
        <v>6</v>
      </c>
      <c r="H9" s="70">
        <v>7</v>
      </c>
      <c r="I9" s="70">
        <v>8</v>
      </c>
      <c r="J9" s="70">
        <v>9</v>
      </c>
      <c r="K9" s="71">
        <v>10</v>
      </c>
      <c r="L9" s="71">
        <v>11</v>
      </c>
      <c r="M9" s="71">
        <v>12</v>
      </c>
      <c r="N9" s="71">
        <v>13</v>
      </c>
      <c r="O9" s="71">
        <v>14</v>
      </c>
      <c r="P9" s="71">
        <v>15</v>
      </c>
      <c r="Q9" s="71">
        <v>16</v>
      </c>
      <c r="R9" s="71">
        <v>17</v>
      </c>
      <c r="S9" s="71">
        <v>18</v>
      </c>
      <c r="T9" s="71">
        <v>19</v>
      </c>
      <c r="U9" s="71">
        <v>20</v>
      </c>
      <c r="V9" s="71">
        <v>21</v>
      </c>
      <c r="W9" s="71">
        <v>22</v>
      </c>
      <c r="X9" s="71">
        <v>23</v>
      </c>
      <c r="Y9" s="71">
        <v>24</v>
      </c>
      <c r="Z9" s="71">
        <v>25</v>
      </c>
      <c r="AA9" s="71">
        <v>26</v>
      </c>
      <c r="AB9" s="71">
        <v>27</v>
      </c>
      <c r="AC9" s="72">
        <v>28</v>
      </c>
      <c r="AD9" s="72">
        <v>29</v>
      </c>
      <c r="AE9" s="72">
        <v>30</v>
      </c>
      <c r="AF9" s="73">
        <v>31</v>
      </c>
      <c r="AG9" s="71">
        <v>32</v>
      </c>
    </row>
    <row r="10" spans="1:35" ht="26">
      <c r="A10" s="74"/>
      <c r="B10" s="75"/>
      <c r="C10" s="73" t="s">
        <v>76</v>
      </c>
      <c r="D10" s="76"/>
      <c r="E10" s="69" t="s">
        <v>77</v>
      </c>
      <c r="F10" s="76" t="s">
        <v>78</v>
      </c>
      <c r="G10" s="77" t="s">
        <v>79</v>
      </c>
      <c r="H10" s="76" t="s">
        <v>80</v>
      </c>
      <c r="I10" s="76" t="s">
        <v>81</v>
      </c>
      <c r="J10" s="76" t="s">
        <v>82</v>
      </c>
      <c r="K10" s="68" t="s">
        <v>83</v>
      </c>
      <c r="L10" s="73" t="s">
        <v>84</v>
      </c>
      <c r="M10" s="72" t="s">
        <v>85</v>
      </c>
      <c r="N10" s="68" t="s">
        <v>86</v>
      </c>
      <c r="O10" s="73" t="s">
        <v>87</v>
      </c>
      <c r="P10" s="72" t="s">
        <v>88</v>
      </c>
      <c r="Q10" s="68" t="s">
        <v>89</v>
      </c>
      <c r="R10" s="73" t="s">
        <v>90</v>
      </c>
      <c r="S10" s="72" t="s">
        <v>91</v>
      </c>
      <c r="T10" s="68" t="s">
        <v>92</v>
      </c>
      <c r="U10" s="73" t="s">
        <v>93</v>
      </c>
      <c r="V10" s="72" t="s">
        <v>94</v>
      </c>
      <c r="W10" s="68" t="s">
        <v>95</v>
      </c>
      <c r="X10" s="73" t="s">
        <v>96</v>
      </c>
      <c r="Y10" s="72" t="s">
        <v>97</v>
      </c>
      <c r="Z10" s="68" t="s">
        <v>98</v>
      </c>
      <c r="AA10" s="73" t="s">
        <v>99</v>
      </c>
      <c r="AB10" s="72" t="s">
        <v>100</v>
      </c>
      <c r="AC10" s="73" t="s">
        <v>101</v>
      </c>
      <c r="AD10" s="73" t="s">
        <v>102</v>
      </c>
      <c r="AE10" s="73" t="s">
        <v>103</v>
      </c>
      <c r="AF10" s="73" t="s">
        <v>104</v>
      </c>
      <c r="AG10" s="71"/>
    </row>
    <row r="11" spans="1:35" ht="19.5" customHeight="1">
      <c r="A11" s="78"/>
      <c r="B11" s="79"/>
      <c r="C11" s="80" t="s">
        <v>105</v>
      </c>
      <c r="D11" s="81"/>
      <c r="E11" s="82"/>
      <c r="F11" s="81"/>
      <c r="G11" s="83"/>
      <c r="H11" s="81"/>
      <c r="I11" s="81"/>
      <c r="J11" s="81"/>
      <c r="K11" s="82"/>
      <c r="L11" s="81"/>
      <c r="M11" s="83"/>
      <c r="N11" s="82"/>
      <c r="O11" s="81"/>
      <c r="P11" s="83"/>
      <c r="Q11" s="82"/>
      <c r="R11" s="81"/>
      <c r="S11" s="83"/>
      <c r="T11" s="82"/>
      <c r="U11" s="81"/>
      <c r="V11" s="83"/>
      <c r="W11" s="82"/>
      <c r="X11" s="81"/>
      <c r="Y11" s="83"/>
      <c r="Z11" s="82"/>
      <c r="AA11" s="81"/>
      <c r="AB11" s="83"/>
      <c r="AC11" s="84"/>
      <c r="AD11" s="85"/>
      <c r="AE11" s="85"/>
      <c r="AF11" s="85"/>
      <c r="AG11" s="86"/>
      <c r="AH11" s="87"/>
      <c r="AI11" s="87"/>
    </row>
    <row r="12" spans="1:35" ht="22.5" customHeight="1">
      <c r="A12" s="88" t="s">
        <v>106</v>
      </c>
      <c r="B12" s="89">
        <v>1</v>
      </c>
      <c r="C12" s="90" t="s">
        <v>107</v>
      </c>
      <c r="D12" s="91"/>
      <c r="E12" s="92"/>
      <c r="F12" s="93"/>
      <c r="G12" s="93"/>
      <c r="H12" s="94"/>
      <c r="I12" s="95"/>
      <c r="J12" s="96"/>
      <c r="K12" s="93"/>
      <c r="L12" s="93"/>
      <c r="M12" s="97"/>
      <c r="N12" s="92"/>
      <c r="O12" s="93"/>
      <c r="P12" s="97"/>
      <c r="Q12" s="93"/>
      <c r="R12" s="93"/>
      <c r="S12" s="97"/>
      <c r="T12" s="92"/>
      <c r="U12" s="93"/>
      <c r="V12" s="97"/>
      <c r="W12" s="93"/>
      <c r="X12" s="93"/>
      <c r="Y12" s="97"/>
      <c r="Z12" s="92"/>
      <c r="AA12" s="93"/>
      <c r="AB12" s="93"/>
      <c r="AC12" s="98"/>
      <c r="AD12" s="99"/>
      <c r="AE12" s="99"/>
      <c r="AF12" s="100"/>
      <c r="AG12" s="101"/>
      <c r="AH12" s="102"/>
      <c r="AI12" s="102"/>
    </row>
    <row r="13" spans="1:35" ht="30" customHeight="1">
      <c r="A13" s="103" t="s">
        <v>108</v>
      </c>
      <c r="B13" s="104" t="s">
        <v>109</v>
      </c>
      <c r="C13" s="105" t="s">
        <v>110</v>
      </c>
      <c r="D13" s="106"/>
      <c r="E13" s="107"/>
      <c r="F13" s="108"/>
      <c r="G13" s="109">
        <f>SUM(G14:G18)</f>
        <v>139548.75</v>
      </c>
      <c r="H13" s="107"/>
      <c r="I13" s="108"/>
      <c r="J13" s="109">
        <f>SUM(J14:J18)</f>
        <v>38441.25</v>
      </c>
      <c r="K13" s="107"/>
      <c r="L13" s="108"/>
      <c r="M13" s="109">
        <f>SUM(M14:M18)</f>
        <v>0</v>
      </c>
      <c r="N13" s="107"/>
      <c r="O13" s="108"/>
      <c r="P13" s="109">
        <f>SUM(P14:P18)</f>
        <v>0</v>
      </c>
      <c r="Q13" s="107"/>
      <c r="R13" s="108"/>
      <c r="S13" s="109">
        <f>SUM(S14:S18)</f>
        <v>0</v>
      </c>
      <c r="T13" s="107"/>
      <c r="U13" s="108"/>
      <c r="V13" s="109">
        <f>SUM(V14:V18)</f>
        <v>0</v>
      </c>
      <c r="W13" s="107"/>
      <c r="X13" s="108"/>
      <c r="Y13" s="109">
        <f>SUM(Y14:Y18)</f>
        <v>0</v>
      </c>
      <c r="Z13" s="107"/>
      <c r="AA13" s="108"/>
      <c r="AB13" s="109">
        <f>SUM(AB14:AB18)</f>
        <v>0</v>
      </c>
      <c r="AC13" s="110">
        <f t="shared" ref="AC13:AC28" si="0">G13+M13+S13+Y13</f>
        <v>139548.75</v>
      </c>
      <c r="AD13" s="111">
        <f t="shared" ref="AD13:AD28" si="1">J13+P13+V13+AB13</f>
        <v>38441.25</v>
      </c>
      <c r="AE13" s="112">
        <f t="shared" ref="AE13:AE29" si="2">AC13-AD13</f>
        <v>101107.5</v>
      </c>
      <c r="AF13" s="113">
        <f t="shared" ref="AF13:AF18" si="3">AE13/AC13</f>
        <v>0.72453174965737777</v>
      </c>
      <c r="AG13" s="114"/>
      <c r="AH13" s="115"/>
      <c r="AI13" s="115"/>
    </row>
    <row r="14" spans="1:35" ht="30" customHeight="1">
      <c r="A14" s="116" t="s">
        <v>111</v>
      </c>
      <c r="B14" s="117" t="s">
        <v>112</v>
      </c>
      <c r="C14" s="118" t="s">
        <v>113</v>
      </c>
      <c r="D14" s="119" t="s">
        <v>114</v>
      </c>
      <c r="E14" s="120">
        <v>4</v>
      </c>
      <c r="F14" s="121">
        <v>5610</v>
      </c>
      <c r="G14" s="122">
        <f t="shared" ref="G14:G18" si="4">E14*F14</f>
        <v>22440</v>
      </c>
      <c r="H14" s="120">
        <v>4</v>
      </c>
      <c r="I14" s="121">
        <v>5610</v>
      </c>
      <c r="J14" s="122">
        <f t="shared" ref="J14:J18" si="5">H14*I14</f>
        <v>22440</v>
      </c>
      <c r="K14" s="120"/>
      <c r="L14" s="121"/>
      <c r="M14" s="122">
        <f t="shared" ref="M14:M15" si="6">K14*L14</f>
        <v>0</v>
      </c>
      <c r="N14" s="120"/>
      <c r="O14" s="121"/>
      <c r="P14" s="122">
        <f t="shared" ref="P14:P15" si="7">N14*O14</f>
        <v>0</v>
      </c>
      <c r="Q14" s="120"/>
      <c r="R14" s="121"/>
      <c r="S14" s="122">
        <f t="shared" ref="S14:S15" si="8">Q14*R14</f>
        <v>0</v>
      </c>
      <c r="T14" s="120"/>
      <c r="U14" s="121"/>
      <c r="V14" s="122">
        <f t="shared" ref="V14:V15" si="9">T14*U14</f>
        <v>0</v>
      </c>
      <c r="W14" s="120"/>
      <c r="X14" s="121"/>
      <c r="Y14" s="122">
        <f t="shared" ref="Y14:Y15" si="10">W14*X14</f>
        <v>0</v>
      </c>
      <c r="Z14" s="120"/>
      <c r="AA14" s="121"/>
      <c r="AB14" s="122">
        <f t="shared" ref="AB14:AB15" si="11">Z14*AA14</f>
        <v>0</v>
      </c>
      <c r="AC14" s="123">
        <f t="shared" si="0"/>
        <v>22440</v>
      </c>
      <c r="AD14" s="124">
        <f t="shared" si="1"/>
        <v>22440</v>
      </c>
      <c r="AE14" s="125">
        <f t="shared" si="2"/>
        <v>0</v>
      </c>
      <c r="AF14" s="126">
        <f t="shared" si="3"/>
        <v>0</v>
      </c>
      <c r="AG14" s="127"/>
      <c r="AH14" s="102"/>
      <c r="AI14" s="102"/>
    </row>
    <row r="15" spans="1:35" ht="30" customHeight="1">
      <c r="A15" s="116" t="s">
        <v>111</v>
      </c>
      <c r="B15" s="117" t="s">
        <v>115</v>
      </c>
      <c r="C15" s="128" t="s">
        <v>116</v>
      </c>
      <c r="D15" s="129" t="s">
        <v>114</v>
      </c>
      <c r="E15" s="120">
        <v>3</v>
      </c>
      <c r="F15" s="121">
        <v>5333.75</v>
      </c>
      <c r="G15" s="122">
        <f t="shared" si="4"/>
        <v>16001.25</v>
      </c>
      <c r="H15" s="120">
        <v>3</v>
      </c>
      <c r="I15" s="121">
        <v>5333.75</v>
      </c>
      <c r="J15" s="122">
        <f t="shared" si="5"/>
        <v>16001.25</v>
      </c>
      <c r="K15" s="120"/>
      <c r="L15" s="121"/>
      <c r="M15" s="122">
        <f t="shared" si="6"/>
        <v>0</v>
      </c>
      <c r="N15" s="120"/>
      <c r="O15" s="121"/>
      <c r="P15" s="122">
        <f t="shared" si="7"/>
        <v>0</v>
      </c>
      <c r="Q15" s="120"/>
      <c r="R15" s="121"/>
      <c r="S15" s="122">
        <f t="shared" si="8"/>
        <v>0</v>
      </c>
      <c r="T15" s="120"/>
      <c r="U15" s="121"/>
      <c r="V15" s="122">
        <f t="shared" si="9"/>
        <v>0</v>
      </c>
      <c r="W15" s="120"/>
      <c r="X15" s="121"/>
      <c r="Y15" s="122">
        <f t="shared" si="10"/>
        <v>0</v>
      </c>
      <c r="Z15" s="120"/>
      <c r="AA15" s="121"/>
      <c r="AB15" s="122">
        <f t="shared" si="11"/>
        <v>0</v>
      </c>
      <c r="AC15" s="123">
        <f t="shared" si="0"/>
        <v>16001.25</v>
      </c>
      <c r="AD15" s="124">
        <f t="shared" si="1"/>
        <v>16001.25</v>
      </c>
      <c r="AE15" s="125">
        <f t="shared" si="2"/>
        <v>0</v>
      </c>
      <c r="AF15" s="126">
        <f t="shared" si="3"/>
        <v>0</v>
      </c>
      <c r="AG15" s="127"/>
      <c r="AH15" s="102"/>
      <c r="AI15" s="102"/>
    </row>
    <row r="16" spans="1:35" ht="30" customHeight="1">
      <c r="A16" s="116" t="s">
        <v>111</v>
      </c>
      <c r="B16" s="130" t="s">
        <v>117</v>
      </c>
      <c r="C16" s="131" t="s">
        <v>118</v>
      </c>
      <c r="D16" s="129" t="s">
        <v>114</v>
      </c>
      <c r="E16" s="132">
        <v>4</v>
      </c>
      <c r="F16" s="133">
        <v>11850</v>
      </c>
      <c r="G16" s="122">
        <f t="shared" si="4"/>
        <v>47400</v>
      </c>
      <c r="H16" s="132">
        <v>0</v>
      </c>
      <c r="I16" s="133">
        <v>0</v>
      </c>
      <c r="J16" s="122">
        <f t="shared" si="5"/>
        <v>0</v>
      </c>
      <c r="K16" s="132"/>
      <c r="L16" s="133"/>
      <c r="M16" s="134"/>
      <c r="N16" s="132"/>
      <c r="O16" s="133"/>
      <c r="P16" s="134"/>
      <c r="Q16" s="132"/>
      <c r="R16" s="133"/>
      <c r="S16" s="134"/>
      <c r="T16" s="132"/>
      <c r="U16" s="133"/>
      <c r="V16" s="134"/>
      <c r="W16" s="132"/>
      <c r="X16" s="133"/>
      <c r="Y16" s="134"/>
      <c r="Z16" s="132"/>
      <c r="AA16" s="133"/>
      <c r="AB16" s="134"/>
      <c r="AC16" s="123">
        <f t="shared" si="0"/>
        <v>47400</v>
      </c>
      <c r="AD16" s="124">
        <f t="shared" si="1"/>
        <v>0</v>
      </c>
      <c r="AE16" s="125">
        <f t="shared" si="2"/>
        <v>47400</v>
      </c>
      <c r="AF16" s="126">
        <f t="shared" si="3"/>
        <v>1</v>
      </c>
      <c r="AG16" s="127"/>
      <c r="AH16" s="102"/>
      <c r="AI16" s="102"/>
    </row>
    <row r="17" spans="1:35" ht="30" customHeight="1">
      <c r="A17" s="116" t="s">
        <v>111</v>
      </c>
      <c r="B17" s="135" t="s">
        <v>119</v>
      </c>
      <c r="C17" s="136" t="s">
        <v>120</v>
      </c>
      <c r="D17" s="129" t="s">
        <v>114</v>
      </c>
      <c r="E17" s="132">
        <v>4</v>
      </c>
      <c r="F17" s="133">
        <v>11456.25</v>
      </c>
      <c r="G17" s="122">
        <f t="shared" si="4"/>
        <v>45825</v>
      </c>
      <c r="H17" s="132">
        <v>0</v>
      </c>
      <c r="I17" s="133">
        <v>0</v>
      </c>
      <c r="J17" s="122">
        <f t="shared" si="5"/>
        <v>0</v>
      </c>
      <c r="K17" s="132"/>
      <c r="L17" s="133"/>
      <c r="M17" s="134"/>
      <c r="N17" s="132"/>
      <c r="O17" s="133"/>
      <c r="P17" s="134"/>
      <c r="Q17" s="132"/>
      <c r="R17" s="133"/>
      <c r="S17" s="134"/>
      <c r="T17" s="132"/>
      <c r="U17" s="133"/>
      <c r="V17" s="134"/>
      <c r="W17" s="132"/>
      <c r="X17" s="133"/>
      <c r="Y17" s="134"/>
      <c r="Z17" s="132"/>
      <c r="AA17" s="133"/>
      <c r="AB17" s="134"/>
      <c r="AC17" s="123">
        <f t="shared" si="0"/>
        <v>45825</v>
      </c>
      <c r="AD17" s="124">
        <f t="shared" si="1"/>
        <v>0</v>
      </c>
      <c r="AE17" s="125">
        <f t="shared" si="2"/>
        <v>45825</v>
      </c>
      <c r="AF17" s="126">
        <f t="shared" si="3"/>
        <v>1</v>
      </c>
      <c r="AG17" s="127"/>
      <c r="AH17" s="102"/>
      <c r="AI17" s="102"/>
    </row>
    <row r="18" spans="1:35" ht="30" customHeight="1">
      <c r="A18" s="137" t="s">
        <v>111</v>
      </c>
      <c r="B18" s="135" t="s">
        <v>121</v>
      </c>
      <c r="C18" s="128" t="s">
        <v>122</v>
      </c>
      <c r="D18" s="138" t="s">
        <v>114</v>
      </c>
      <c r="E18" s="132">
        <v>1</v>
      </c>
      <c r="F18" s="133">
        <v>7882.5</v>
      </c>
      <c r="G18" s="134">
        <f t="shared" si="4"/>
        <v>7882.5</v>
      </c>
      <c r="H18" s="132">
        <v>0</v>
      </c>
      <c r="I18" s="133">
        <v>0</v>
      </c>
      <c r="J18" s="134">
        <f t="shared" si="5"/>
        <v>0</v>
      </c>
      <c r="K18" s="132"/>
      <c r="L18" s="133"/>
      <c r="M18" s="134">
        <f>K18*L18</f>
        <v>0</v>
      </c>
      <c r="N18" s="132"/>
      <c r="O18" s="133"/>
      <c r="P18" s="134">
        <f>N18*O18</f>
        <v>0</v>
      </c>
      <c r="Q18" s="132"/>
      <c r="R18" s="133"/>
      <c r="S18" s="134">
        <f>Q18*R18</f>
        <v>0</v>
      </c>
      <c r="T18" s="132"/>
      <c r="U18" s="133"/>
      <c r="V18" s="134">
        <f>T18*U18</f>
        <v>0</v>
      </c>
      <c r="W18" s="132"/>
      <c r="X18" s="133"/>
      <c r="Y18" s="134">
        <f>W18*X18</f>
        <v>0</v>
      </c>
      <c r="Z18" s="132"/>
      <c r="AA18" s="133"/>
      <c r="AB18" s="134">
        <f>Z18*AA18</f>
        <v>0</v>
      </c>
      <c r="AC18" s="139">
        <f t="shared" si="0"/>
        <v>7882.5</v>
      </c>
      <c r="AD18" s="140">
        <f t="shared" si="1"/>
        <v>0</v>
      </c>
      <c r="AE18" s="141">
        <f t="shared" si="2"/>
        <v>7882.5</v>
      </c>
      <c r="AF18" s="142">
        <f t="shared" si="3"/>
        <v>1</v>
      </c>
      <c r="AG18" s="143"/>
      <c r="AH18" s="102"/>
      <c r="AI18" s="102"/>
    </row>
    <row r="19" spans="1:35" ht="30" customHeight="1">
      <c r="A19" s="103" t="s">
        <v>108</v>
      </c>
      <c r="B19" s="104" t="s">
        <v>123</v>
      </c>
      <c r="C19" s="105" t="s">
        <v>124</v>
      </c>
      <c r="D19" s="144"/>
      <c r="E19" s="107"/>
      <c r="F19" s="108"/>
      <c r="G19" s="109">
        <f>SUM(G20:G22)</f>
        <v>0</v>
      </c>
      <c r="H19" s="107"/>
      <c r="I19" s="108"/>
      <c r="J19" s="109">
        <f>SUM(J20:J22)</f>
        <v>0</v>
      </c>
      <c r="K19" s="107"/>
      <c r="L19" s="108"/>
      <c r="M19" s="109">
        <f>SUM(M20:M22)</f>
        <v>0</v>
      </c>
      <c r="N19" s="107"/>
      <c r="O19" s="108"/>
      <c r="P19" s="145">
        <v>0</v>
      </c>
      <c r="Q19" s="107"/>
      <c r="R19" s="108"/>
      <c r="S19" s="109">
        <f>SUM(S20:S22)</f>
        <v>0</v>
      </c>
      <c r="T19" s="107"/>
      <c r="U19" s="108"/>
      <c r="V19" s="145">
        <v>0</v>
      </c>
      <c r="W19" s="107"/>
      <c r="X19" s="108"/>
      <c r="Y19" s="109">
        <f>SUM(Y20:Y22)</f>
        <v>0</v>
      </c>
      <c r="Z19" s="107"/>
      <c r="AA19" s="108"/>
      <c r="AB19" s="145">
        <v>0</v>
      </c>
      <c r="AC19" s="110">
        <f t="shared" si="0"/>
        <v>0</v>
      </c>
      <c r="AD19" s="111">
        <f t="shared" si="1"/>
        <v>0</v>
      </c>
      <c r="AE19" s="112">
        <f t="shared" si="2"/>
        <v>0</v>
      </c>
      <c r="AF19" s="113">
        <v>0</v>
      </c>
      <c r="AG19" s="114"/>
      <c r="AH19" s="115"/>
      <c r="AI19" s="115"/>
    </row>
    <row r="20" spans="1:35" ht="30" customHeight="1">
      <c r="A20" s="116" t="s">
        <v>111</v>
      </c>
      <c r="B20" s="117" t="s">
        <v>112</v>
      </c>
      <c r="C20" s="118" t="s">
        <v>125</v>
      </c>
      <c r="D20" s="119" t="s">
        <v>114</v>
      </c>
      <c r="E20" s="120">
        <v>0</v>
      </c>
      <c r="F20" s="121">
        <v>0</v>
      </c>
      <c r="G20" s="122">
        <f t="shared" ref="G20:G22" si="12">E20*F20</f>
        <v>0</v>
      </c>
      <c r="H20" s="120">
        <v>0</v>
      </c>
      <c r="I20" s="121">
        <v>0</v>
      </c>
      <c r="J20" s="122">
        <f t="shared" ref="J20:J22" si="13">H20*I20</f>
        <v>0</v>
      </c>
      <c r="K20" s="120"/>
      <c r="L20" s="121"/>
      <c r="M20" s="122">
        <f t="shared" ref="M20:M22" si="14">K20*L20</f>
        <v>0</v>
      </c>
      <c r="N20" s="120"/>
      <c r="O20" s="121"/>
      <c r="P20" s="146">
        <v>0</v>
      </c>
      <c r="Q20" s="120"/>
      <c r="R20" s="121"/>
      <c r="S20" s="122">
        <f t="shared" ref="S20:S22" si="15">Q20*R20</f>
        <v>0</v>
      </c>
      <c r="T20" s="120"/>
      <c r="U20" s="121"/>
      <c r="V20" s="146">
        <v>0</v>
      </c>
      <c r="W20" s="120"/>
      <c r="X20" s="121"/>
      <c r="Y20" s="122">
        <f t="shared" ref="Y20:Y22" si="16">W20*X20</f>
        <v>0</v>
      </c>
      <c r="Z20" s="120"/>
      <c r="AA20" s="121"/>
      <c r="AB20" s="146">
        <v>0</v>
      </c>
      <c r="AC20" s="123">
        <f t="shared" si="0"/>
        <v>0</v>
      </c>
      <c r="AD20" s="124">
        <f t="shared" si="1"/>
        <v>0</v>
      </c>
      <c r="AE20" s="125">
        <f t="shared" si="2"/>
        <v>0</v>
      </c>
      <c r="AF20" s="147">
        <v>0</v>
      </c>
      <c r="AG20" s="127"/>
      <c r="AH20" s="102"/>
      <c r="AI20" s="102"/>
    </row>
    <row r="21" spans="1:35" ht="30" customHeight="1">
      <c r="A21" s="116" t="s">
        <v>111</v>
      </c>
      <c r="B21" s="117" t="s">
        <v>115</v>
      </c>
      <c r="C21" s="118" t="s">
        <v>125</v>
      </c>
      <c r="D21" s="119" t="s">
        <v>114</v>
      </c>
      <c r="E21" s="120">
        <v>0</v>
      </c>
      <c r="F21" s="121">
        <v>0</v>
      </c>
      <c r="G21" s="122">
        <f t="shared" si="12"/>
        <v>0</v>
      </c>
      <c r="H21" s="120">
        <v>0</v>
      </c>
      <c r="I21" s="121">
        <v>0</v>
      </c>
      <c r="J21" s="122">
        <f t="shared" si="13"/>
        <v>0</v>
      </c>
      <c r="K21" s="120"/>
      <c r="L21" s="121"/>
      <c r="M21" s="122">
        <f t="shared" si="14"/>
        <v>0</v>
      </c>
      <c r="N21" s="120"/>
      <c r="O21" s="121"/>
      <c r="P21" s="146">
        <v>0</v>
      </c>
      <c r="Q21" s="120"/>
      <c r="R21" s="121"/>
      <c r="S21" s="122">
        <f t="shared" si="15"/>
        <v>0</v>
      </c>
      <c r="T21" s="120"/>
      <c r="U21" s="121"/>
      <c r="V21" s="146">
        <v>0</v>
      </c>
      <c r="W21" s="120"/>
      <c r="X21" s="121"/>
      <c r="Y21" s="122">
        <f t="shared" si="16"/>
        <v>0</v>
      </c>
      <c r="Z21" s="120"/>
      <c r="AA21" s="121"/>
      <c r="AB21" s="146">
        <v>0</v>
      </c>
      <c r="AC21" s="123">
        <f t="shared" si="0"/>
        <v>0</v>
      </c>
      <c r="AD21" s="124">
        <f t="shared" si="1"/>
        <v>0</v>
      </c>
      <c r="AE21" s="125">
        <f t="shared" si="2"/>
        <v>0</v>
      </c>
      <c r="AF21" s="147">
        <v>0</v>
      </c>
      <c r="AG21" s="127"/>
      <c r="AH21" s="102"/>
      <c r="AI21" s="102"/>
    </row>
    <row r="22" spans="1:35" ht="30" customHeight="1">
      <c r="A22" s="148" t="s">
        <v>111</v>
      </c>
      <c r="B22" s="149" t="s">
        <v>117</v>
      </c>
      <c r="C22" s="150" t="s">
        <v>125</v>
      </c>
      <c r="D22" s="151" t="s">
        <v>114</v>
      </c>
      <c r="E22" s="152">
        <v>0</v>
      </c>
      <c r="F22" s="153">
        <v>0</v>
      </c>
      <c r="G22" s="154">
        <f t="shared" si="12"/>
        <v>0</v>
      </c>
      <c r="H22" s="152">
        <v>0</v>
      </c>
      <c r="I22" s="153">
        <v>0</v>
      </c>
      <c r="J22" s="154">
        <f t="shared" si="13"/>
        <v>0</v>
      </c>
      <c r="K22" s="152"/>
      <c r="L22" s="153"/>
      <c r="M22" s="154">
        <f t="shared" si="14"/>
        <v>0</v>
      </c>
      <c r="N22" s="152"/>
      <c r="O22" s="153"/>
      <c r="P22" s="155">
        <v>0</v>
      </c>
      <c r="Q22" s="152"/>
      <c r="R22" s="153"/>
      <c r="S22" s="154">
        <f t="shared" si="15"/>
        <v>0</v>
      </c>
      <c r="T22" s="152"/>
      <c r="U22" s="153"/>
      <c r="V22" s="155">
        <v>0</v>
      </c>
      <c r="W22" s="152"/>
      <c r="X22" s="153"/>
      <c r="Y22" s="154">
        <f t="shared" si="16"/>
        <v>0</v>
      </c>
      <c r="Z22" s="152"/>
      <c r="AA22" s="153"/>
      <c r="AB22" s="155">
        <v>0</v>
      </c>
      <c r="AC22" s="139">
        <f t="shared" si="0"/>
        <v>0</v>
      </c>
      <c r="AD22" s="140">
        <f t="shared" si="1"/>
        <v>0</v>
      </c>
      <c r="AE22" s="141">
        <f t="shared" si="2"/>
        <v>0</v>
      </c>
      <c r="AF22" s="147">
        <v>0</v>
      </c>
      <c r="AG22" s="127"/>
      <c r="AH22" s="102"/>
      <c r="AI22" s="102"/>
    </row>
    <row r="23" spans="1:35" ht="30" customHeight="1">
      <c r="A23" s="103" t="s">
        <v>108</v>
      </c>
      <c r="B23" s="104" t="s">
        <v>126</v>
      </c>
      <c r="C23" s="105" t="s">
        <v>127</v>
      </c>
      <c r="D23" s="106"/>
      <c r="E23" s="107"/>
      <c r="F23" s="108"/>
      <c r="G23" s="109">
        <f>SUM(G24:G28)</f>
        <v>15500</v>
      </c>
      <c r="H23" s="107"/>
      <c r="I23" s="108"/>
      <c r="J23" s="109">
        <f>SUM(J24:J28)</f>
        <v>116607.5</v>
      </c>
      <c r="K23" s="107"/>
      <c r="L23" s="108"/>
      <c r="M23" s="109">
        <f>SUM(M24:M28)</f>
        <v>0</v>
      </c>
      <c r="N23" s="107"/>
      <c r="O23" s="108"/>
      <c r="P23" s="145">
        <f>SUM(P24:P28)</f>
        <v>0</v>
      </c>
      <c r="Q23" s="107"/>
      <c r="R23" s="108"/>
      <c r="S23" s="109">
        <f>SUM(S24:S28)</f>
        <v>0</v>
      </c>
      <c r="T23" s="107"/>
      <c r="U23" s="108"/>
      <c r="V23" s="145">
        <f>SUM(V24:V28)</f>
        <v>0</v>
      </c>
      <c r="W23" s="107"/>
      <c r="X23" s="108"/>
      <c r="Y23" s="109">
        <f>SUM(Y24:Y28)</f>
        <v>0</v>
      </c>
      <c r="Z23" s="107"/>
      <c r="AA23" s="108"/>
      <c r="AB23" s="145">
        <f>SUM(AB24:AB28)</f>
        <v>0</v>
      </c>
      <c r="AC23" s="110">
        <f t="shared" si="0"/>
        <v>15500</v>
      </c>
      <c r="AD23" s="111">
        <f t="shared" si="1"/>
        <v>116607.5</v>
      </c>
      <c r="AE23" s="112">
        <f t="shared" si="2"/>
        <v>-101107.5</v>
      </c>
      <c r="AF23" s="156">
        <f t="shared" ref="AF23:AF25" si="17">AE23/AC23</f>
        <v>-6.5230645161290326</v>
      </c>
      <c r="AG23" s="157"/>
      <c r="AH23" s="115"/>
      <c r="AI23" s="115"/>
    </row>
    <row r="24" spans="1:35" ht="30" customHeight="1">
      <c r="A24" s="116" t="s">
        <v>111</v>
      </c>
      <c r="B24" s="117" t="s">
        <v>121</v>
      </c>
      <c r="C24" s="118" t="s">
        <v>128</v>
      </c>
      <c r="D24" s="119" t="s">
        <v>114</v>
      </c>
      <c r="E24" s="120">
        <v>1</v>
      </c>
      <c r="F24" s="121">
        <v>8000</v>
      </c>
      <c r="G24" s="122">
        <f t="shared" ref="G24:G28" si="18">E24*F24</f>
        <v>8000</v>
      </c>
      <c r="H24" s="120">
        <v>1</v>
      </c>
      <c r="I24" s="121">
        <v>8000</v>
      </c>
      <c r="J24" s="122">
        <f t="shared" ref="J24:J28" si="19">H24*I24</f>
        <v>8000</v>
      </c>
      <c r="K24" s="120"/>
      <c r="L24" s="121"/>
      <c r="M24" s="122">
        <f t="shared" ref="M24:M25" si="20">K24*L24</f>
        <v>0</v>
      </c>
      <c r="N24" s="120"/>
      <c r="O24" s="121"/>
      <c r="P24" s="146">
        <f t="shared" ref="P24:P25" si="21">N24*O24</f>
        <v>0</v>
      </c>
      <c r="Q24" s="120"/>
      <c r="R24" s="121"/>
      <c r="S24" s="122">
        <f t="shared" ref="S24:S25" si="22">Q24*R24</f>
        <v>0</v>
      </c>
      <c r="T24" s="120"/>
      <c r="U24" s="121"/>
      <c r="V24" s="146">
        <f t="shared" ref="V24:V25" si="23">T24*U24</f>
        <v>0</v>
      </c>
      <c r="W24" s="120"/>
      <c r="X24" s="121"/>
      <c r="Y24" s="122">
        <f t="shared" ref="Y24:Y25" si="24">W24*X24</f>
        <v>0</v>
      </c>
      <c r="Z24" s="120"/>
      <c r="AA24" s="121"/>
      <c r="AB24" s="146">
        <f t="shared" ref="AB24:AB25" si="25">Z24*AA24</f>
        <v>0</v>
      </c>
      <c r="AC24" s="123">
        <f t="shared" si="0"/>
        <v>8000</v>
      </c>
      <c r="AD24" s="124">
        <f t="shared" si="1"/>
        <v>8000</v>
      </c>
      <c r="AE24" s="125">
        <f t="shared" si="2"/>
        <v>0</v>
      </c>
      <c r="AF24" s="126">
        <f t="shared" si="17"/>
        <v>0</v>
      </c>
      <c r="AG24" s="127"/>
      <c r="AH24" s="102"/>
      <c r="AI24" s="102"/>
    </row>
    <row r="25" spans="1:35" ht="30" customHeight="1">
      <c r="A25" s="116" t="s">
        <v>111</v>
      </c>
      <c r="B25" s="117" t="s">
        <v>129</v>
      </c>
      <c r="C25" s="118" t="s">
        <v>130</v>
      </c>
      <c r="D25" s="119" t="s">
        <v>114</v>
      </c>
      <c r="E25" s="120">
        <v>1</v>
      </c>
      <c r="F25" s="121">
        <v>7500</v>
      </c>
      <c r="G25" s="122">
        <f t="shared" si="18"/>
        <v>7500</v>
      </c>
      <c r="H25" s="120">
        <v>1</v>
      </c>
      <c r="I25" s="121">
        <v>7500</v>
      </c>
      <c r="J25" s="122">
        <f t="shared" si="19"/>
        <v>7500</v>
      </c>
      <c r="K25" s="120"/>
      <c r="L25" s="121"/>
      <c r="M25" s="122">
        <f t="shared" si="20"/>
        <v>0</v>
      </c>
      <c r="N25" s="120"/>
      <c r="O25" s="121"/>
      <c r="P25" s="146">
        <f t="shared" si="21"/>
        <v>0</v>
      </c>
      <c r="Q25" s="120"/>
      <c r="R25" s="121"/>
      <c r="S25" s="122">
        <f t="shared" si="22"/>
        <v>0</v>
      </c>
      <c r="T25" s="120"/>
      <c r="U25" s="121"/>
      <c r="V25" s="146">
        <f t="shared" si="23"/>
        <v>0</v>
      </c>
      <c r="W25" s="120"/>
      <c r="X25" s="121"/>
      <c r="Y25" s="122">
        <f t="shared" si="24"/>
        <v>0</v>
      </c>
      <c r="Z25" s="120"/>
      <c r="AA25" s="121"/>
      <c r="AB25" s="146">
        <f t="shared" si="25"/>
        <v>0</v>
      </c>
      <c r="AC25" s="123">
        <f t="shared" si="0"/>
        <v>7500</v>
      </c>
      <c r="AD25" s="124">
        <f t="shared" si="1"/>
        <v>7500</v>
      </c>
      <c r="AE25" s="125">
        <f t="shared" si="2"/>
        <v>0</v>
      </c>
      <c r="AF25" s="126">
        <f t="shared" si="17"/>
        <v>0</v>
      </c>
      <c r="AG25" s="127"/>
      <c r="AH25" s="102"/>
      <c r="AI25" s="102"/>
    </row>
    <row r="26" spans="1:35" ht="30" customHeight="1">
      <c r="A26" s="116" t="s">
        <v>111</v>
      </c>
      <c r="B26" s="135" t="s">
        <v>131</v>
      </c>
      <c r="C26" s="131" t="s">
        <v>118</v>
      </c>
      <c r="D26" s="129" t="s">
        <v>114</v>
      </c>
      <c r="E26" s="132">
        <v>0</v>
      </c>
      <c r="F26" s="133">
        <v>0</v>
      </c>
      <c r="G26" s="122">
        <f t="shared" si="18"/>
        <v>0</v>
      </c>
      <c r="H26" s="132">
        <v>4</v>
      </c>
      <c r="I26" s="133">
        <v>11850</v>
      </c>
      <c r="J26" s="122">
        <f t="shared" si="19"/>
        <v>47400</v>
      </c>
      <c r="K26" s="132"/>
      <c r="L26" s="133"/>
      <c r="M26" s="134"/>
      <c r="N26" s="132"/>
      <c r="O26" s="133"/>
      <c r="P26" s="134"/>
      <c r="Q26" s="132"/>
      <c r="R26" s="133"/>
      <c r="S26" s="134"/>
      <c r="T26" s="132"/>
      <c r="U26" s="133"/>
      <c r="V26" s="134"/>
      <c r="W26" s="132"/>
      <c r="X26" s="133"/>
      <c r="Y26" s="134"/>
      <c r="Z26" s="132"/>
      <c r="AA26" s="133"/>
      <c r="AB26" s="134"/>
      <c r="AC26" s="123">
        <f t="shared" si="0"/>
        <v>0</v>
      </c>
      <c r="AD26" s="124">
        <f t="shared" si="1"/>
        <v>47400</v>
      </c>
      <c r="AE26" s="125">
        <f t="shared" si="2"/>
        <v>-47400</v>
      </c>
      <c r="AF26" s="147">
        <v>0</v>
      </c>
      <c r="AG26" s="127" t="s">
        <v>132</v>
      </c>
      <c r="AH26" s="102"/>
      <c r="AI26" s="102"/>
    </row>
    <row r="27" spans="1:35" ht="30" customHeight="1">
      <c r="A27" s="116" t="s">
        <v>111</v>
      </c>
      <c r="B27" s="135"/>
      <c r="C27" s="136" t="s">
        <v>120</v>
      </c>
      <c r="D27" s="129" t="s">
        <v>114</v>
      </c>
      <c r="E27" s="132">
        <v>0</v>
      </c>
      <c r="F27" s="133">
        <v>0</v>
      </c>
      <c r="G27" s="122">
        <f t="shared" si="18"/>
        <v>0</v>
      </c>
      <c r="H27" s="132">
        <v>4</v>
      </c>
      <c r="I27" s="133">
        <v>11456.25</v>
      </c>
      <c r="J27" s="122">
        <f t="shared" si="19"/>
        <v>45825</v>
      </c>
      <c r="K27" s="132"/>
      <c r="L27" s="133"/>
      <c r="M27" s="134"/>
      <c r="N27" s="132"/>
      <c r="O27" s="133"/>
      <c r="P27" s="134"/>
      <c r="Q27" s="132"/>
      <c r="R27" s="133"/>
      <c r="S27" s="134"/>
      <c r="T27" s="132"/>
      <c r="U27" s="133"/>
      <c r="V27" s="134"/>
      <c r="W27" s="132"/>
      <c r="X27" s="133"/>
      <c r="Y27" s="134"/>
      <c r="Z27" s="132"/>
      <c r="AA27" s="133"/>
      <c r="AB27" s="134"/>
      <c r="AC27" s="123">
        <f t="shared" si="0"/>
        <v>0</v>
      </c>
      <c r="AD27" s="124">
        <f t="shared" si="1"/>
        <v>45825</v>
      </c>
      <c r="AE27" s="125">
        <f t="shared" si="2"/>
        <v>-45825</v>
      </c>
      <c r="AF27" s="147">
        <v>0</v>
      </c>
      <c r="AG27" s="127" t="s">
        <v>132</v>
      </c>
      <c r="AH27" s="102"/>
      <c r="AI27" s="102"/>
    </row>
    <row r="28" spans="1:35" ht="30" customHeight="1">
      <c r="A28" s="148" t="s">
        <v>111</v>
      </c>
      <c r="B28" s="149" t="s">
        <v>117</v>
      </c>
      <c r="C28" s="128" t="s">
        <v>122</v>
      </c>
      <c r="D28" s="138" t="s">
        <v>114</v>
      </c>
      <c r="E28" s="132">
        <v>0</v>
      </c>
      <c r="F28" s="133">
        <v>0</v>
      </c>
      <c r="G28" s="134">
        <f t="shared" si="18"/>
        <v>0</v>
      </c>
      <c r="H28" s="132">
        <v>1</v>
      </c>
      <c r="I28" s="133">
        <v>7882.5</v>
      </c>
      <c r="J28" s="122">
        <f t="shared" si="19"/>
        <v>7882.5</v>
      </c>
      <c r="K28" s="132"/>
      <c r="L28" s="133"/>
      <c r="M28" s="134">
        <f>K28*L28</f>
        <v>0</v>
      </c>
      <c r="N28" s="132"/>
      <c r="O28" s="133"/>
      <c r="P28" s="134">
        <f>N28*O28</f>
        <v>0</v>
      </c>
      <c r="Q28" s="132"/>
      <c r="R28" s="133"/>
      <c r="S28" s="134">
        <f>Q28*R28</f>
        <v>0</v>
      </c>
      <c r="T28" s="132"/>
      <c r="U28" s="133"/>
      <c r="V28" s="134">
        <f>T28*U28</f>
        <v>0</v>
      </c>
      <c r="W28" s="132"/>
      <c r="X28" s="133"/>
      <c r="Y28" s="134">
        <f>W28*X28</f>
        <v>0</v>
      </c>
      <c r="Z28" s="132"/>
      <c r="AA28" s="133"/>
      <c r="AB28" s="134">
        <f>Z28*AA28</f>
        <v>0</v>
      </c>
      <c r="AC28" s="139">
        <f t="shared" si="0"/>
        <v>0</v>
      </c>
      <c r="AD28" s="140">
        <f t="shared" si="1"/>
        <v>7882.5</v>
      </c>
      <c r="AE28" s="141">
        <f t="shared" si="2"/>
        <v>-7882.5</v>
      </c>
      <c r="AF28" s="158">
        <v>0</v>
      </c>
      <c r="AG28" s="127" t="s">
        <v>132</v>
      </c>
      <c r="AH28" s="102"/>
      <c r="AI28" s="102"/>
    </row>
    <row r="29" spans="1:35" ht="15.75" customHeight="1">
      <c r="A29" s="159" t="s">
        <v>133</v>
      </c>
      <c r="B29" s="160"/>
      <c r="C29" s="161"/>
      <c r="D29" s="162"/>
      <c r="E29" s="163"/>
      <c r="F29" s="163"/>
      <c r="G29" s="164">
        <f>G23+G19+G13</f>
        <v>155048.75</v>
      </c>
      <c r="H29" s="163"/>
      <c r="I29" s="165"/>
      <c r="J29" s="166">
        <f>J23+J19+J13</f>
        <v>155048.75</v>
      </c>
      <c r="K29" s="167"/>
      <c r="L29" s="163"/>
      <c r="M29" s="164">
        <f>M23+M19+M13</f>
        <v>0</v>
      </c>
      <c r="N29" s="163"/>
      <c r="O29" s="163"/>
      <c r="P29" s="166">
        <f>P23+P19+P13</f>
        <v>0</v>
      </c>
      <c r="Q29" s="167"/>
      <c r="R29" s="163"/>
      <c r="S29" s="164">
        <f>S23+S19+S13</f>
        <v>0</v>
      </c>
      <c r="T29" s="163"/>
      <c r="U29" s="163"/>
      <c r="V29" s="166">
        <f>V23+V19+V13</f>
        <v>0</v>
      </c>
      <c r="W29" s="167"/>
      <c r="X29" s="163"/>
      <c r="Y29" s="164">
        <f>Y23+Y19+Y13</f>
        <v>0</v>
      </c>
      <c r="Z29" s="163"/>
      <c r="AA29" s="163"/>
      <c r="AB29" s="166">
        <f t="shared" ref="AB29:AD29" si="26">AB23+AB19+AB13</f>
        <v>0</v>
      </c>
      <c r="AC29" s="166">
        <f t="shared" si="26"/>
        <v>155048.75</v>
      </c>
      <c r="AD29" s="168">
        <f t="shared" si="26"/>
        <v>155048.75</v>
      </c>
      <c r="AE29" s="165">
        <f t="shared" si="2"/>
        <v>0</v>
      </c>
      <c r="AF29" s="169">
        <f>AE29/AC29</f>
        <v>0</v>
      </c>
      <c r="AG29" s="170"/>
      <c r="AH29" s="102"/>
      <c r="AI29" s="102"/>
    </row>
    <row r="30" spans="1:35" ht="30" customHeight="1">
      <c r="A30" s="171" t="s">
        <v>106</v>
      </c>
      <c r="B30" s="172">
        <v>2</v>
      </c>
      <c r="C30" s="173" t="s">
        <v>134</v>
      </c>
      <c r="D30" s="174"/>
      <c r="E30" s="175"/>
      <c r="F30" s="175"/>
      <c r="G30" s="175"/>
      <c r="H30" s="176"/>
      <c r="I30" s="175"/>
      <c r="J30" s="175"/>
      <c r="K30" s="175"/>
      <c r="L30" s="175"/>
      <c r="M30" s="177"/>
      <c r="N30" s="176"/>
      <c r="O30" s="175"/>
      <c r="P30" s="177"/>
      <c r="Q30" s="175"/>
      <c r="R30" s="175"/>
      <c r="S30" s="177"/>
      <c r="T30" s="176"/>
      <c r="U30" s="175"/>
      <c r="V30" s="177"/>
      <c r="W30" s="175"/>
      <c r="X30" s="175"/>
      <c r="Y30" s="177"/>
      <c r="Z30" s="176"/>
      <c r="AA30" s="175"/>
      <c r="AB30" s="175"/>
      <c r="AC30" s="98"/>
      <c r="AD30" s="99"/>
      <c r="AE30" s="99"/>
      <c r="AF30" s="100"/>
      <c r="AG30" s="101"/>
      <c r="AH30" s="102"/>
      <c r="AI30" s="102"/>
    </row>
    <row r="31" spans="1:35" ht="30" customHeight="1">
      <c r="A31" s="103" t="s">
        <v>108</v>
      </c>
      <c r="B31" s="104" t="s">
        <v>135</v>
      </c>
      <c r="C31" s="178" t="s">
        <v>136</v>
      </c>
      <c r="D31" s="179"/>
      <c r="E31" s="107"/>
      <c r="F31" s="108"/>
      <c r="G31" s="109">
        <f>G32</f>
        <v>34110.724999999999</v>
      </c>
      <c r="H31" s="107"/>
      <c r="I31" s="108"/>
      <c r="J31" s="109">
        <f>J32</f>
        <v>34110.724999999999</v>
      </c>
      <c r="K31" s="107"/>
      <c r="L31" s="108"/>
      <c r="M31" s="109">
        <f>M32</f>
        <v>0</v>
      </c>
      <c r="N31" s="107"/>
      <c r="O31" s="108"/>
      <c r="P31" s="145">
        <f>P32</f>
        <v>0</v>
      </c>
      <c r="Q31" s="107"/>
      <c r="R31" s="108"/>
      <c r="S31" s="109">
        <f>S32</f>
        <v>0</v>
      </c>
      <c r="T31" s="107"/>
      <c r="U31" s="108"/>
      <c r="V31" s="145">
        <f>V32</f>
        <v>0</v>
      </c>
      <c r="W31" s="107"/>
      <c r="X31" s="108"/>
      <c r="Y31" s="109">
        <f>Y32</f>
        <v>0</v>
      </c>
      <c r="Z31" s="107"/>
      <c r="AA31" s="108"/>
      <c r="AB31" s="145">
        <f>AB32</f>
        <v>0</v>
      </c>
      <c r="AC31" s="110">
        <f t="shared" ref="AC31:AC32" si="27">G31+M31+S31+Y31</f>
        <v>34110.724999999999</v>
      </c>
      <c r="AD31" s="111">
        <f t="shared" ref="AD31:AD32" si="28">J31+P31+V31+AB31</f>
        <v>34110.724999999999</v>
      </c>
      <c r="AE31" s="112">
        <f t="shared" ref="AE31:AE32" si="29">AC31-AD31</f>
        <v>0</v>
      </c>
      <c r="AF31" s="113">
        <f t="shared" ref="AF31:AF33" si="30">AE31/AC31</f>
        <v>0</v>
      </c>
      <c r="AG31" s="114"/>
      <c r="AH31" s="115"/>
      <c r="AI31" s="115"/>
    </row>
    <row r="32" spans="1:35" ht="30" customHeight="1">
      <c r="A32" s="137" t="s">
        <v>111</v>
      </c>
      <c r="B32" s="135" t="s">
        <v>112</v>
      </c>
      <c r="C32" s="128"/>
      <c r="D32" s="180"/>
      <c r="E32" s="152"/>
      <c r="F32" s="153"/>
      <c r="G32" s="154">
        <f>G29*22%</f>
        <v>34110.724999999999</v>
      </c>
      <c r="H32" s="152"/>
      <c r="I32" s="153"/>
      <c r="J32" s="154">
        <f>J29*22%</f>
        <v>34110.724999999999</v>
      </c>
      <c r="K32" s="152"/>
      <c r="L32" s="153"/>
      <c r="M32" s="154">
        <f>M29*22%</f>
        <v>0</v>
      </c>
      <c r="N32" s="152"/>
      <c r="O32" s="153"/>
      <c r="P32" s="155">
        <f>P29*22%</f>
        <v>0</v>
      </c>
      <c r="Q32" s="152"/>
      <c r="R32" s="153"/>
      <c r="S32" s="154">
        <f>S29*22%</f>
        <v>0</v>
      </c>
      <c r="T32" s="152"/>
      <c r="U32" s="153"/>
      <c r="V32" s="155">
        <f>V29*22%</f>
        <v>0</v>
      </c>
      <c r="W32" s="152"/>
      <c r="X32" s="153"/>
      <c r="Y32" s="154">
        <f>Y29*22%</f>
        <v>0</v>
      </c>
      <c r="Z32" s="152"/>
      <c r="AA32" s="153"/>
      <c r="AB32" s="155">
        <f>AB29*22%</f>
        <v>0</v>
      </c>
      <c r="AC32" s="139">
        <f t="shared" si="27"/>
        <v>34110.724999999999</v>
      </c>
      <c r="AD32" s="140">
        <f t="shared" si="28"/>
        <v>34110.724999999999</v>
      </c>
      <c r="AE32" s="141">
        <f t="shared" si="29"/>
        <v>0</v>
      </c>
      <c r="AF32" s="181">
        <f t="shared" si="30"/>
        <v>0</v>
      </c>
      <c r="AG32" s="182"/>
      <c r="AH32" s="102"/>
      <c r="AI32" s="102"/>
    </row>
    <row r="33" spans="1:35" ht="15.75" customHeight="1">
      <c r="A33" s="159" t="s">
        <v>137</v>
      </c>
      <c r="B33" s="160"/>
      <c r="C33" s="183"/>
      <c r="D33" s="184"/>
      <c r="E33" s="163"/>
      <c r="F33" s="163"/>
      <c r="G33" s="166">
        <f>G31</f>
        <v>34110.724999999999</v>
      </c>
      <c r="H33" s="163"/>
      <c r="I33" s="165"/>
      <c r="J33" s="166">
        <f>J31</f>
        <v>34110.724999999999</v>
      </c>
      <c r="K33" s="167"/>
      <c r="L33" s="163"/>
      <c r="M33" s="164">
        <f>M31</f>
        <v>0</v>
      </c>
      <c r="N33" s="163"/>
      <c r="O33" s="163"/>
      <c r="P33" s="166">
        <f>P31</f>
        <v>0</v>
      </c>
      <c r="Q33" s="167"/>
      <c r="R33" s="163"/>
      <c r="S33" s="164">
        <f>S31</f>
        <v>0</v>
      </c>
      <c r="T33" s="163"/>
      <c r="U33" s="163"/>
      <c r="V33" s="166">
        <f>V31</f>
        <v>0</v>
      </c>
      <c r="W33" s="167"/>
      <c r="X33" s="163"/>
      <c r="Y33" s="164">
        <f>Y31</f>
        <v>0</v>
      </c>
      <c r="Z33" s="163"/>
      <c r="AA33" s="163"/>
      <c r="AB33" s="166">
        <f>AB31</f>
        <v>0</v>
      </c>
      <c r="AC33" s="166">
        <f t="shared" ref="AC33:AE33" si="31">AC32</f>
        <v>34110.724999999999</v>
      </c>
      <c r="AD33" s="168">
        <f t="shared" si="31"/>
        <v>34110.724999999999</v>
      </c>
      <c r="AE33" s="165">
        <f t="shared" si="31"/>
        <v>0</v>
      </c>
      <c r="AF33" s="169">
        <f t="shared" si="30"/>
        <v>0</v>
      </c>
      <c r="AG33" s="170"/>
      <c r="AH33" s="102"/>
      <c r="AI33" s="102"/>
    </row>
    <row r="34" spans="1:35" ht="33" customHeight="1">
      <c r="A34" s="171" t="s">
        <v>138</v>
      </c>
      <c r="B34" s="185" t="s">
        <v>27</v>
      </c>
      <c r="C34" s="186" t="s">
        <v>139</v>
      </c>
      <c r="D34" s="187"/>
      <c r="E34" s="188"/>
      <c r="F34" s="189"/>
      <c r="G34" s="189"/>
      <c r="H34" s="92"/>
      <c r="I34" s="93"/>
      <c r="J34" s="97"/>
      <c r="K34" s="93"/>
      <c r="L34" s="93"/>
      <c r="M34" s="97"/>
      <c r="N34" s="92"/>
      <c r="O34" s="93"/>
      <c r="P34" s="97"/>
      <c r="Q34" s="93"/>
      <c r="R34" s="93"/>
      <c r="S34" s="97"/>
      <c r="T34" s="92"/>
      <c r="U34" s="93"/>
      <c r="V34" s="97"/>
      <c r="W34" s="93"/>
      <c r="X34" s="93"/>
      <c r="Y34" s="97"/>
      <c r="Z34" s="92"/>
      <c r="AA34" s="93"/>
      <c r="AB34" s="93"/>
      <c r="AC34" s="98"/>
      <c r="AD34" s="99"/>
      <c r="AE34" s="99"/>
      <c r="AF34" s="100"/>
      <c r="AG34" s="101"/>
      <c r="AH34" s="102"/>
      <c r="AI34" s="102"/>
    </row>
    <row r="35" spans="1:35" ht="29.25" customHeight="1">
      <c r="A35" s="103" t="s">
        <v>108</v>
      </c>
      <c r="B35" s="104" t="s">
        <v>140</v>
      </c>
      <c r="C35" s="178" t="s">
        <v>141</v>
      </c>
      <c r="D35" s="190"/>
      <c r="E35" s="107"/>
      <c r="F35" s="108"/>
      <c r="G35" s="145">
        <f>SUM(G36:G38)</f>
        <v>0</v>
      </c>
      <c r="H35" s="107"/>
      <c r="I35" s="108"/>
      <c r="J35" s="109">
        <f>SUM(J36:J38)</f>
        <v>0</v>
      </c>
      <c r="K35" s="107"/>
      <c r="L35" s="108"/>
      <c r="M35" s="109">
        <f>SUM(M36:M38)</f>
        <v>0</v>
      </c>
      <c r="N35" s="107"/>
      <c r="O35" s="108"/>
      <c r="P35" s="145">
        <f>SUM(P36:P38)</f>
        <v>0</v>
      </c>
      <c r="Q35" s="107"/>
      <c r="R35" s="108"/>
      <c r="S35" s="109">
        <f>SUM(S36:S38)</f>
        <v>0</v>
      </c>
      <c r="T35" s="107"/>
      <c r="U35" s="108"/>
      <c r="V35" s="145">
        <f>SUM(V36:V38)</f>
        <v>0</v>
      </c>
      <c r="W35" s="107"/>
      <c r="X35" s="108"/>
      <c r="Y35" s="109">
        <f>SUM(Y36:Y38)</f>
        <v>0</v>
      </c>
      <c r="Z35" s="107"/>
      <c r="AA35" s="108"/>
      <c r="AB35" s="145">
        <f>SUM(AB36:AB38)</f>
        <v>0</v>
      </c>
      <c r="AC35" s="110">
        <f t="shared" ref="AC35:AC46" si="32">G35+M35+S35+Y35</f>
        <v>0</v>
      </c>
      <c r="AD35" s="111">
        <f t="shared" ref="AD35:AD46" si="33">J35+P35+V35+AB35</f>
        <v>0</v>
      </c>
      <c r="AE35" s="111">
        <f t="shared" ref="AE35:AE47" si="34">AC35-AD35</f>
        <v>0</v>
      </c>
      <c r="AF35" s="191">
        <v>0</v>
      </c>
      <c r="AG35" s="114"/>
      <c r="AH35" s="115"/>
      <c r="AI35" s="115"/>
    </row>
    <row r="36" spans="1:35" ht="39.75" customHeight="1">
      <c r="A36" s="116" t="s">
        <v>111</v>
      </c>
      <c r="B36" s="117" t="s">
        <v>112</v>
      </c>
      <c r="C36" s="118" t="s">
        <v>142</v>
      </c>
      <c r="D36" s="119" t="s">
        <v>143</v>
      </c>
      <c r="E36" s="120">
        <v>0</v>
      </c>
      <c r="F36" s="121">
        <v>0</v>
      </c>
      <c r="G36" s="146">
        <f t="shared" ref="G36:G38" si="35">E36*F36</f>
        <v>0</v>
      </c>
      <c r="H36" s="120">
        <v>0</v>
      </c>
      <c r="I36" s="121">
        <v>0</v>
      </c>
      <c r="J36" s="122">
        <f t="shared" ref="J36:J38" si="36">H36*I36</f>
        <v>0</v>
      </c>
      <c r="K36" s="120"/>
      <c r="L36" s="121"/>
      <c r="M36" s="122">
        <f t="shared" ref="M36:M38" si="37">K36*L36</f>
        <v>0</v>
      </c>
      <c r="N36" s="120"/>
      <c r="O36" s="121"/>
      <c r="P36" s="146">
        <f t="shared" ref="P36:P38" si="38">N36*O36</f>
        <v>0</v>
      </c>
      <c r="Q36" s="120"/>
      <c r="R36" s="121"/>
      <c r="S36" s="122">
        <f t="shared" ref="S36:S38" si="39">Q36*R36</f>
        <v>0</v>
      </c>
      <c r="T36" s="120"/>
      <c r="U36" s="121"/>
      <c r="V36" s="146">
        <f t="shared" ref="V36:V38" si="40">T36*U36</f>
        <v>0</v>
      </c>
      <c r="W36" s="120"/>
      <c r="X36" s="121"/>
      <c r="Y36" s="122">
        <f t="shared" ref="Y36:Y38" si="41">W36*X36</f>
        <v>0</v>
      </c>
      <c r="Z36" s="120"/>
      <c r="AA36" s="121"/>
      <c r="AB36" s="146">
        <f t="shared" ref="AB36:AB38" si="42">Z36*AA36</f>
        <v>0</v>
      </c>
      <c r="AC36" s="123">
        <f t="shared" si="32"/>
        <v>0</v>
      </c>
      <c r="AD36" s="124">
        <f t="shared" si="33"/>
        <v>0</v>
      </c>
      <c r="AE36" s="192">
        <f t="shared" si="34"/>
        <v>0</v>
      </c>
      <c r="AF36" s="193">
        <v>0</v>
      </c>
      <c r="AG36" s="127"/>
      <c r="AH36" s="102"/>
      <c r="AI36" s="102"/>
    </row>
    <row r="37" spans="1:35" ht="39.75" customHeight="1">
      <c r="A37" s="116" t="s">
        <v>111</v>
      </c>
      <c r="B37" s="117" t="s">
        <v>115</v>
      </c>
      <c r="C37" s="118" t="s">
        <v>142</v>
      </c>
      <c r="D37" s="119" t="s">
        <v>143</v>
      </c>
      <c r="E37" s="120">
        <v>0</v>
      </c>
      <c r="F37" s="121">
        <v>0</v>
      </c>
      <c r="G37" s="146">
        <f t="shared" si="35"/>
        <v>0</v>
      </c>
      <c r="H37" s="120">
        <v>0</v>
      </c>
      <c r="I37" s="121">
        <v>0</v>
      </c>
      <c r="J37" s="122">
        <f t="shared" si="36"/>
        <v>0</v>
      </c>
      <c r="K37" s="120"/>
      <c r="L37" s="121"/>
      <c r="M37" s="122">
        <f t="shared" si="37"/>
        <v>0</v>
      </c>
      <c r="N37" s="120"/>
      <c r="O37" s="121"/>
      <c r="P37" s="146">
        <f t="shared" si="38"/>
        <v>0</v>
      </c>
      <c r="Q37" s="120"/>
      <c r="R37" s="121"/>
      <c r="S37" s="122">
        <f t="shared" si="39"/>
        <v>0</v>
      </c>
      <c r="T37" s="120"/>
      <c r="U37" s="121"/>
      <c r="V37" s="146">
        <f t="shared" si="40"/>
        <v>0</v>
      </c>
      <c r="W37" s="120"/>
      <c r="X37" s="121"/>
      <c r="Y37" s="122">
        <f t="shared" si="41"/>
        <v>0</v>
      </c>
      <c r="Z37" s="120"/>
      <c r="AA37" s="121"/>
      <c r="AB37" s="146">
        <f t="shared" si="42"/>
        <v>0</v>
      </c>
      <c r="AC37" s="123">
        <f t="shared" si="32"/>
        <v>0</v>
      </c>
      <c r="AD37" s="124">
        <f t="shared" si="33"/>
        <v>0</v>
      </c>
      <c r="AE37" s="192">
        <f t="shared" si="34"/>
        <v>0</v>
      </c>
      <c r="AF37" s="193">
        <v>0</v>
      </c>
      <c r="AG37" s="127"/>
      <c r="AH37" s="102"/>
      <c r="AI37" s="102"/>
    </row>
    <row r="38" spans="1:35" ht="39.75" customHeight="1">
      <c r="A38" s="148" t="s">
        <v>111</v>
      </c>
      <c r="B38" s="149" t="s">
        <v>117</v>
      </c>
      <c r="C38" s="150" t="s">
        <v>142</v>
      </c>
      <c r="D38" s="151" t="s">
        <v>143</v>
      </c>
      <c r="E38" s="152">
        <v>0</v>
      </c>
      <c r="F38" s="153">
        <v>0</v>
      </c>
      <c r="G38" s="155">
        <f t="shared" si="35"/>
        <v>0</v>
      </c>
      <c r="H38" s="152">
        <v>0</v>
      </c>
      <c r="I38" s="153">
        <v>0</v>
      </c>
      <c r="J38" s="154">
        <f t="shared" si="36"/>
        <v>0</v>
      </c>
      <c r="K38" s="152"/>
      <c r="L38" s="153"/>
      <c r="M38" s="154">
        <f t="shared" si="37"/>
        <v>0</v>
      </c>
      <c r="N38" s="152"/>
      <c r="O38" s="153"/>
      <c r="P38" s="155">
        <f t="shared" si="38"/>
        <v>0</v>
      </c>
      <c r="Q38" s="152"/>
      <c r="R38" s="153"/>
      <c r="S38" s="154">
        <f t="shared" si="39"/>
        <v>0</v>
      </c>
      <c r="T38" s="152"/>
      <c r="U38" s="153"/>
      <c r="V38" s="155">
        <f t="shared" si="40"/>
        <v>0</v>
      </c>
      <c r="W38" s="152"/>
      <c r="X38" s="153"/>
      <c r="Y38" s="154">
        <f t="shared" si="41"/>
        <v>0</v>
      </c>
      <c r="Z38" s="152"/>
      <c r="AA38" s="153"/>
      <c r="AB38" s="155">
        <f t="shared" si="42"/>
        <v>0</v>
      </c>
      <c r="AC38" s="139">
        <f t="shared" si="32"/>
        <v>0</v>
      </c>
      <c r="AD38" s="140">
        <f t="shared" si="33"/>
        <v>0</v>
      </c>
      <c r="AE38" s="194">
        <f t="shared" si="34"/>
        <v>0</v>
      </c>
      <c r="AF38" s="193">
        <v>0</v>
      </c>
      <c r="AG38" s="127"/>
      <c r="AH38" s="102"/>
      <c r="AI38" s="102"/>
    </row>
    <row r="39" spans="1:35" ht="30" customHeight="1">
      <c r="A39" s="103" t="s">
        <v>108</v>
      </c>
      <c r="B39" s="104" t="s">
        <v>144</v>
      </c>
      <c r="C39" s="105" t="s">
        <v>145</v>
      </c>
      <c r="D39" s="106"/>
      <c r="E39" s="107">
        <f t="shared" ref="E39:AB39" si="43">SUM(E40:E42)</f>
        <v>0</v>
      </c>
      <c r="F39" s="108">
        <f t="shared" si="43"/>
        <v>0</v>
      </c>
      <c r="G39" s="109">
        <f t="shared" si="43"/>
        <v>0</v>
      </c>
      <c r="H39" s="107">
        <f t="shared" si="43"/>
        <v>0</v>
      </c>
      <c r="I39" s="108">
        <f t="shared" si="43"/>
        <v>0</v>
      </c>
      <c r="J39" s="109">
        <f t="shared" si="43"/>
        <v>0</v>
      </c>
      <c r="K39" s="107">
        <f t="shared" si="43"/>
        <v>0</v>
      </c>
      <c r="L39" s="108">
        <f t="shared" si="43"/>
        <v>0</v>
      </c>
      <c r="M39" s="109">
        <f t="shared" si="43"/>
        <v>0</v>
      </c>
      <c r="N39" s="107">
        <f t="shared" si="43"/>
        <v>0</v>
      </c>
      <c r="O39" s="108">
        <f t="shared" si="43"/>
        <v>0</v>
      </c>
      <c r="P39" s="145">
        <f t="shared" si="43"/>
        <v>0</v>
      </c>
      <c r="Q39" s="107">
        <f t="shared" si="43"/>
        <v>0</v>
      </c>
      <c r="R39" s="108">
        <f t="shared" si="43"/>
        <v>0</v>
      </c>
      <c r="S39" s="109">
        <f t="shared" si="43"/>
        <v>0</v>
      </c>
      <c r="T39" s="107">
        <f t="shared" si="43"/>
        <v>0</v>
      </c>
      <c r="U39" s="108">
        <f t="shared" si="43"/>
        <v>0</v>
      </c>
      <c r="V39" s="145">
        <f t="shared" si="43"/>
        <v>0</v>
      </c>
      <c r="W39" s="107">
        <f t="shared" si="43"/>
        <v>0</v>
      </c>
      <c r="X39" s="108">
        <f t="shared" si="43"/>
        <v>0</v>
      </c>
      <c r="Y39" s="109">
        <f t="shared" si="43"/>
        <v>0</v>
      </c>
      <c r="Z39" s="107">
        <f t="shared" si="43"/>
        <v>0</v>
      </c>
      <c r="AA39" s="108">
        <f t="shared" si="43"/>
        <v>0</v>
      </c>
      <c r="AB39" s="145">
        <f t="shared" si="43"/>
        <v>0</v>
      </c>
      <c r="AC39" s="110">
        <f t="shared" si="32"/>
        <v>0</v>
      </c>
      <c r="AD39" s="111">
        <f t="shared" si="33"/>
        <v>0</v>
      </c>
      <c r="AE39" s="111">
        <f t="shared" si="34"/>
        <v>0</v>
      </c>
      <c r="AF39" s="195">
        <v>0</v>
      </c>
      <c r="AG39" s="157"/>
      <c r="AH39" s="115"/>
      <c r="AI39" s="115"/>
    </row>
    <row r="40" spans="1:35" ht="39.75" customHeight="1">
      <c r="A40" s="116" t="s">
        <v>111</v>
      </c>
      <c r="B40" s="117" t="s">
        <v>112</v>
      </c>
      <c r="C40" s="118" t="s">
        <v>146</v>
      </c>
      <c r="D40" s="119" t="s">
        <v>147</v>
      </c>
      <c r="E40" s="120">
        <v>0</v>
      </c>
      <c r="F40" s="121">
        <v>0</v>
      </c>
      <c r="G40" s="122">
        <f t="shared" ref="G40:G42" si="44">E40*F40</f>
        <v>0</v>
      </c>
      <c r="H40" s="120">
        <v>0</v>
      </c>
      <c r="I40" s="121">
        <v>0</v>
      </c>
      <c r="J40" s="122">
        <f t="shared" ref="J40:J42" si="45">H40*I40</f>
        <v>0</v>
      </c>
      <c r="K40" s="120"/>
      <c r="L40" s="121"/>
      <c r="M40" s="122">
        <f t="shared" ref="M40:M42" si="46">K40*L40</f>
        <v>0</v>
      </c>
      <c r="N40" s="120"/>
      <c r="O40" s="121"/>
      <c r="P40" s="146">
        <f t="shared" ref="P40:P42" si="47">N40*O40</f>
        <v>0</v>
      </c>
      <c r="Q40" s="120"/>
      <c r="R40" s="121"/>
      <c r="S40" s="122">
        <f t="shared" ref="S40:S42" si="48">Q40*R40</f>
        <v>0</v>
      </c>
      <c r="T40" s="120"/>
      <c r="U40" s="121"/>
      <c r="V40" s="146">
        <f t="shared" ref="V40:V42" si="49">T40*U40</f>
        <v>0</v>
      </c>
      <c r="W40" s="120"/>
      <c r="X40" s="121"/>
      <c r="Y40" s="122">
        <f t="shared" ref="Y40:Y42" si="50">W40*X40</f>
        <v>0</v>
      </c>
      <c r="Z40" s="120"/>
      <c r="AA40" s="121"/>
      <c r="AB40" s="146">
        <f t="shared" ref="AB40:AB42" si="51">Z40*AA40</f>
        <v>0</v>
      </c>
      <c r="AC40" s="123">
        <f t="shared" si="32"/>
        <v>0</v>
      </c>
      <c r="AD40" s="124">
        <f t="shared" si="33"/>
        <v>0</v>
      </c>
      <c r="AE40" s="192">
        <f t="shared" si="34"/>
        <v>0</v>
      </c>
      <c r="AF40" s="193">
        <v>0</v>
      </c>
      <c r="AG40" s="127"/>
      <c r="AH40" s="102"/>
      <c r="AI40" s="102"/>
    </row>
    <row r="41" spans="1:35" ht="39.75" customHeight="1">
      <c r="A41" s="116" t="s">
        <v>111</v>
      </c>
      <c r="B41" s="117" t="s">
        <v>115</v>
      </c>
      <c r="C41" s="118" t="s">
        <v>146</v>
      </c>
      <c r="D41" s="119" t="s">
        <v>147</v>
      </c>
      <c r="E41" s="120">
        <v>0</v>
      </c>
      <c r="F41" s="121">
        <v>0</v>
      </c>
      <c r="G41" s="122">
        <f t="shared" si="44"/>
        <v>0</v>
      </c>
      <c r="H41" s="120">
        <v>0</v>
      </c>
      <c r="I41" s="121">
        <v>0</v>
      </c>
      <c r="J41" s="122">
        <f t="shared" si="45"/>
        <v>0</v>
      </c>
      <c r="K41" s="120"/>
      <c r="L41" s="121"/>
      <c r="M41" s="122">
        <f t="shared" si="46"/>
        <v>0</v>
      </c>
      <c r="N41" s="120"/>
      <c r="O41" s="121"/>
      <c r="P41" s="146">
        <f t="shared" si="47"/>
        <v>0</v>
      </c>
      <c r="Q41" s="120"/>
      <c r="R41" s="121"/>
      <c r="S41" s="122">
        <f t="shared" si="48"/>
        <v>0</v>
      </c>
      <c r="T41" s="120"/>
      <c r="U41" s="121"/>
      <c r="V41" s="146">
        <f t="shared" si="49"/>
        <v>0</v>
      </c>
      <c r="W41" s="120"/>
      <c r="X41" s="121"/>
      <c r="Y41" s="122">
        <f t="shared" si="50"/>
        <v>0</v>
      </c>
      <c r="Z41" s="120"/>
      <c r="AA41" s="121"/>
      <c r="AB41" s="146">
        <f t="shared" si="51"/>
        <v>0</v>
      </c>
      <c r="AC41" s="123">
        <f t="shared" si="32"/>
        <v>0</v>
      </c>
      <c r="AD41" s="124">
        <f t="shared" si="33"/>
        <v>0</v>
      </c>
      <c r="AE41" s="192">
        <f t="shared" si="34"/>
        <v>0</v>
      </c>
      <c r="AF41" s="193">
        <v>0</v>
      </c>
      <c r="AG41" s="127"/>
      <c r="AH41" s="102"/>
      <c r="AI41" s="102"/>
    </row>
    <row r="42" spans="1:35" ht="39.75" customHeight="1">
      <c r="A42" s="148" t="s">
        <v>111</v>
      </c>
      <c r="B42" s="149" t="s">
        <v>117</v>
      </c>
      <c r="C42" s="150" t="s">
        <v>146</v>
      </c>
      <c r="D42" s="151" t="s">
        <v>147</v>
      </c>
      <c r="E42" s="152">
        <v>0</v>
      </c>
      <c r="F42" s="153">
        <v>0</v>
      </c>
      <c r="G42" s="154">
        <f t="shared" si="44"/>
        <v>0</v>
      </c>
      <c r="H42" s="152">
        <v>0</v>
      </c>
      <c r="I42" s="153">
        <v>0</v>
      </c>
      <c r="J42" s="154">
        <f t="shared" si="45"/>
        <v>0</v>
      </c>
      <c r="K42" s="152"/>
      <c r="L42" s="153"/>
      <c r="M42" s="154">
        <f t="shared" si="46"/>
        <v>0</v>
      </c>
      <c r="N42" s="152"/>
      <c r="O42" s="153"/>
      <c r="P42" s="155">
        <f t="shared" si="47"/>
        <v>0</v>
      </c>
      <c r="Q42" s="152"/>
      <c r="R42" s="153"/>
      <c r="S42" s="154">
        <f t="shared" si="48"/>
        <v>0</v>
      </c>
      <c r="T42" s="152"/>
      <c r="U42" s="153"/>
      <c r="V42" s="155">
        <f t="shared" si="49"/>
        <v>0</v>
      </c>
      <c r="W42" s="152"/>
      <c r="X42" s="153"/>
      <c r="Y42" s="154">
        <f t="shared" si="50"/>
        <v>0</v>
      </c>
      <c r="Z42" s="152"/>
      <c r="AA42" s="153"/>
      <c r="AB42" s="155">
        <f t="shared" si="51"/>
        <v>0</v>
      </c>
      <c r="AC42" s="139">
        <f t="shared" si="32"/>
        <v>0</v>
      </c>
      <c r="AD42" s="140">
        <f t="shared" si="33"/>
        <v>0</v>
      </c>
      <c r="AE42" s="194">
        <f t="shared" si="34"/>
        <v>0</v>
      </c>
      <c r="AF42" s="193">
        <v>0</v>
      </c>
      <c r="AG42" s="127"/>
      <c r="AH42" s="102"/>
      <c r="AI42" s="102"/>
    </row>
    <row r="43" spans="1:35" ht="30" customHeight="1">
      <c r="A43" s="103" t="s">
        <v>108</v>
      </c>
      <c r="B43" s="104" t="s">
        <v>148</v>
      </c>
      <c r="C43" s="105" t="s">
        <v>149</v>
      </c>
      <c r="D43" s="106"/>
      <c r="E43" s="107">
        <f t="shared" ref="E43:AB43" si="52">SUM(E44:E46)</f>
        <v>0</v>
      </c>
      <c r="F43" s="108">
        <f t="shared" si="52"/>
        <v>0</v>
      </c>
      <c r="G43" s="109">
        <f t="shared" si="52"/>
        <v>0</v>
      </c>
      <c r="H43" s="107">
        <f t="shared" si="52"/>
        <v>0</v>
      </c>
      <c r="I43" s="108">
        <f t="shared" si="52"/>
        <v>0</v>
      </c>
      <c r="J43" s="145">
        <f t="shared" si="52"/>
        <v>0</v>
      </c>
      <c r="K43" s="107">
        <f t="shared" si="52"/>
        <v>0</v>
      </c>
      <c r="L43" s="108">
        <f t="shared" si="52"/>
        <v>0</v>
      </c>
      <c r="M43" s="109">
        <f t="shared" si="52"/>
        <v>0</v>
      </c>
      <c r="N43" s="107">
        <f t="shared" si="52"/>
        <v>0</v>
      </c>
      <c r="O43" s="108">
        <f t="shared" si="52"/>
        <v>0</v>
      </c>
      <c r="P43" s="145">
        <f t="shared" si="52"/>
        <v>0</v>
      </c>
      <c r="Q43" s="107">
        <f t="shared" si="52"/>
        <v>0</v>
      </c>
      <c r="R43" s="108">
        <f t="shared" si="52"/>
        <v>0</v>
      </c>
      <c r="S43" s="109">
        <f t="shared" si="52"/>
        <v>0</v>
      </c>
      <c r="T43" s="107">
        <f t="shared" si="52"/>
        <v>0</v>
      </c>
      <c r="U43" s="108">
        <f t="shared" si="52"/>
        <v>0</v>
      </c>
      <c r="V43" s="145">
        <f t="shared" si="52"/>
        <v>0</v>
      </c>
      <c r="W43" s="107">
        <f t="shared" si="52"/>
        <v>0</v>
      </c>
      <c r="X43" s="108">
        <f t="shared" si="52"/>
        <v>0</v>
      </c>
      <c r="Y43" s="109">
        <f t="shared" si="52"/>
        <v>0</v>
      </c>
      <c r="Z43" s="107">
        <f t="shared" si="52"/>
        <v>0</v>
      </c>
      <c r="AA43" s="108">
        <f t="shared" si="52"/>
        <v>0</v>
      </c>
      <c r="AB43" s="145">
        <f t="shared" si="52"/>
        <v>0</v>
      </c>
      <c r="AC43" s="110">
        <f t="shared" si="32"/>
        <v>0</v>
      </c>
      <c r="AD43" s="111">
        <f t="shared" si="33"/>
        <v>0</v>
      </c>
      <c r="AE43" s="111">
        <f t="shared" si="34"/>
        <v>0</v>
      </c>
      <c r="AF43" s="195">
        <v>0</v>
      </c>
      <c r="AG43" s="157"/>
      <c r="AH43" s="115"/>
      <c r="AI43" s="115"/>
    </row>
    <row r="44" spans="1:35" ht="34.5" customHeight="1">
      <c r="A44" s="116" t="s">
        <v>111</v>
      </c>
      <c r="B44" s="117" t="s">
        <v>112</v>
      </c>
      <c r="C44" s="118" t="s">
        <v>150</v>
      </c>
      <c r="D44" s="119" t="s">
        <v>147</v>
      </c>
      <c r="E44" s="120">
        <v>0</v>
      </c>
      <c r="F44" s="121">
        <v>0</v>
      </c>
      <c r="G44" s="122">
        <f t="shared" ref="G44:G46" si="53">E44*F44</f>
        <v>0</v>
      </c>
      <c r="H44" s="120">
        <v>0</v>
      </c>
      <c r="I44" s="121">
        <v>0</v>
      </c>
      <c r="J44" s="146">
        <f t="shared" ref="J44:J46" si="54">H44*I44</f>
        <v>0</v>
      </c>
      <c r="K44" s="120"/>
      <c r="L44" s="121"/>
      <c r="M44" s="122">
        <f t="shared" ref="M44:M46" si="55">K44*L44</f>
        <v>0</v>
      </c>
      <c r="N44" s="120"/>
      <c r="O44" s="121"/>
      <c r="P44" s="146">
        <f t="shared" ref="P44:P46" si="56">N44*O44</f>
        <v>0</v>
      </c>
      <c r="Q44" s="120"/>
      <c r="R44" s="121"/>
      <c r="S44" s="122">
        <f t="shared" ref="S44:S46" si="57">Q44*R44</f>
        <v>0</v>
      </c>
      <c r="T44" s="120"/>
      <c r="U44" s="121"/>
      <c r="V44" s="146">
        <f t="shared" ref="V44:V46" si="58">T44*U44</f>
        <v>0</v>
      </c>
      <c r="W44" s="120"/>
      <c r="X44" s="121"/>
      <c r="Y44" s="122">
        <f t="shared" ref="Y44:Y46" si="59">W44*X44</f>
        <v>0</v>
      </c>
      <c r="Z44" s="120"/>
      <c r="AA44" s="121"/>
      <c r="AB44" s="146">
        <f t="shared" ref="AB44:AB46" si="60">Z44*AA44</f>
        <v>0</v>
      </c>
      <c r="AC44" s="123">
        <f t="shared" si="32"/>
        <v>0</v>
      </c>
      <c r="AD44" s="124">
        <f t="shared" si="33"/>
        <v>0</v>
      </c>
      <c r="AE44" s="192">
        <f t="shared" si="34"/>
        <v>0</v>
      </c>
      <c r="AF44" s="193">
        <v>0</v>
      </c>
      <c r="AG44" s="127"/>
      <c r="AH44" s="102"/>
      <c r="AI44" s="102"/>
    </row>
    <row r="45" spans="1:35" ht="34.5" customHeight="1">
      <c r="A45" s="116" t="s">
        <v>111</v>
      </c>
      <c r="B45" s="117" t="s">
        <v>115</v>
      </c>
      <c r="C45" s="118" t="s">
        <v>150</v>
      </c>
      <c r="D45" s="119" t="s">
        <v>147</v>
      </c>
      <c r="E45" s="120">
        <v>0</v>
      </c>
      <c r="F45" s="121">
        <v>0</v>
      </c>
      <c r="G45" s="122">
        <f t="shared" si="53"/>
        <v>0</v>
      </c>
      <c r="H45" s="120">
        <v>0</v>
      </c>
      <c r="I45" s="121">
        <v>0</v>
      </c>
      <c r="J45" s="146">
        <f t="shared" si="54"/>
        <v>0</v>
      </c>
      <c r="K45" s="120"/>
      <c r="L45" s="121"/>
      <c r="M45" s="122">
        <f t="shared" si="55"/>
        <v>0</v>
      </c>
      <c r="N45" s="120"/>
      <c r="O45" s="121"/>
      <c r="P45" s="146">
        <f t="shared" si="56"/>
        <v>0</v>
      </c>
      <c r="Q45" s="120"/>
      <c r="R45" s="121"/>
      <c r="S45" s="122">
        <f t="shared" si="57"/>
        <v>0</v>
      </c>
      <c r="T45" s="120"/>
      <c r="U45" s="121"/>
      <c r="V45" s="146">
        <f t="shared" si="58"/>
        <v>0</v>
      </c>
      <c r="W45" s="120"/>
      <c r="X45" s="121"/>
      <c r="Y45" s="122">
        <f t="shared" si="59"/>
        <v>0</v>
      </c>
      <c r="Z45" s="120"/>
      <c r="AA45" s="121"/>
      <c r="AB45" s="146">
        <f t="shared" si="60"/>
        <v>0</v>
      </c>
      <c r="AC45" s="123">
        <f t="shared" si="32"/>
        <v>0</v>
      </c>
      <c r="AD45" s="124">
        <f t="shared" si="33"/>
        <v>0</v>
      </c>
      <c r="AE45" s="192">
        <f t="shared" si="34"/>
        <v>0</v>
      </c>
      <c r="AF45" s="193">
        <v>0</v>
      </c>
      <c r="AG45" s="127"/>
      <c r="AH45" s="102"/>
      <c r="AI45" s="102"/>
    </row>
    <row r="46" spans="1:35" ht="34.5" customHeight="1">
      <c r="A46" s="148" t="s">
        <v>111</v>
      </c>
      <c r="B46" s="149" t="s">
        <v>117</v>
      </c>
      <c r="C46" s="150" t="s">
        <v>150</v>
      </c>
      <c r="D46" s="151" t="s">
        <v>147</v>
      </c>
      <c r="E46" s="152">
        <v>0</v>
      </c>
      <c r="F46" s="153">
        <v>0</v>
      </c>
      <c r="G46" s="154">
        <f t="shared" si="53"/>
        <v>0</v>
      </c>
      <c r="H46" s="152">
        <v>0</v>
      </c>
      <c r="I46" s="153">
        <v>0</v>
      </c>
      <c r="J46" s="155">
        <f t="shared" si="54"/>
        <v>0</v>
      </c>
      <c r="K46" s="152"/>
      <c r="L46" s="153"/>
      <c r="M46" s="154">
        <f t="shared" si="55"/>
        <v>0</v>
      </c>
      <c r="N46" s="152"/>
      <c r="O46" s="153"/>
      <c r="P46" s="155">
        <f t="shared" si="56"/>
        <v>0</v>
      </c>
      <c r="Q46" s="152"/>
      <c r="R46" s="153"/>
      <c r="S46" s="154">
        <f t="shared" si="57"/>
        <v>0</v>
      </c>
      <c r="T46" s="152"/>
      <c r="U46" s="153"/>
      <c r="V46" s="155">
        <f t="shared" si="58"/>
        <v>0</v>
      </c>
      <c r="W46" s="152"/>
      <c r="X46" s="153"/>
      <c r="Y46" s="154">
        <f t="shared" si="59"/>
        <v>0</v>
      </c>
      <c r="Z46" s="152"/>
      <c r="AA46" s="153"/>
      <c r="AB46" s="155">
        <f t="shared" si="60"/>
        <v>0</v>
      </c>
      <c r="AC46" s="139">
        <f t="shared" si="32"/>
        <v>0</v>
      </c>
      <c r="AD46" s="140">
        <f t="shared" si="33"/>
        <v>0</v>
      </c>
      <c r="AE46" s="194">
        <f t="shared" si="34"/>
        <v>0</v>
      </c>
      <c r="AF46" s="193">
        <v>0</v>
      </c>
      <c r="AG46" s="127"/>
      <c r="AH46" s="102"/>
      <c r="AI46" s="102"/>
    </row>
    <row r="47" spans="1:35" ht="15" customHeight="1">
      <c r="A47" s="196" t="s">
        <v>151</v>
      </c>
      <c r="B47" s="197"/>
      <c r="C47" s="198"/>
      <c r="D47" s="199"/>
      <c r="E47" s="200"/>
      <c r="F47" s="201"/>
      <c r="G47" s="202">
        <f>G43+G39+G35</f>
        <v>0</v>
      </c>
      <c r="H47" s="163"/>
      <c r="I47" s="165"/>
      <c r="J47" s="202">
        <f>J43+J39+J35</f>
        <v>0</v>
      </c>
      <c r="K47" s="203"/>
      <c r="L47" s="201"/>
      <c r="M47" s="204">
        <f>M43+M39+M35</f>
        <v>0</v>
      </c>
      <c r="N47" s="200"/>
      <c r="O47" s="201"/>
      <c r="P47" s="204">
        <f>P43+P39+P35</f>
        <v>0</v>
      </c>
      <c r="Q47" s="203"/>
      <c r="R47" s="201"/>
      <c r="S47" s="204">
        <f>S43+S39+S35</f>
        <v>0</v>
      </c>
      <c r="T47" s="200"/>
      <c r="U47" s="201"/>
      <c r="V47" s="204">
        <f>V43+V39+V35</f>
        <v>0</v>
      </c>
      <c r="W47" s="203"/>
      <c r="X47" s="201"/>
      <c r="Y47" s="204">
        <f>Y43+Y39+Y35</f>
        <v>0</v>
      </c>
      <c r="Z47" s="200"/>
      <c r="AA47" s="201"/>
      <c r="AB47" s="204">
        <f>AB43+AB39+AB35</f>
        <v>0</v>
      </c>
      <c r="AC47" s="200">
        <f t="shared" ref="AC47:AD47" si="61">AC35+AC39+AC43</f>
        <v>0</v>
      </c>
      <c r="AD47" s="205">
        <f t="shared" si="61"/>
        <v>0</v>
      </c>
      <c r="AE47" s="204">
        <f t="shared" si="34"/>
        <v>0</v>
      </c>
      <c r="AF47" s="206">
        <v>0</v>
      </c>
      <c r="AG47" s="207"/>
      <c r="AH47" s="102"/>
      <c r="AI47" s="102"/>
    </row>
    <row r="48" spans="1:35" ht="15.75" customHeight="1">
      <c r="A48" s="208" t="s">
        <v>106</v>
      </c>
      <c r="B48" s="209" t="s">
        <v>28</v>
      </c>
      <c r="C48" s="173" t="s">
        <v>152</v>
      </c>
      <c r="D48" s="210"/>
      <c r="E48" s="92"/>
      <c r="F48" s="93"/>
      <c r="G48" s="93"/>
      <c r="H48" s="92"/>
      <c r="I48" s="93"/>
      <c r="J48" s="97"/>
      <c r="K48" s="93"/>
      <c r="L48" s="93"/>
      <c r="M48" s="97"/>
      <c r="N48" s="92"/>
      <c r="O48" s="93"/>
      <c r="P48" s="97"/>
      <c r="Q48" s="93"/>
      <c r="R48" s="93"/>
      <c r="S48" s="97"/>
      <c r="T48" s="92"/>
      <c r="U48" s="93"/>
      <c r="V48" s="97"/>
      <c r="W48" s="93"/>
      <c r="X48" s="93"/>
      <c r="Y48" s="97"/>
      <c r="Z48" s="92"/>
      <c r="AA48" s="93"/>
      <c r="AB48" s="93"/>
      <c r="AC48" s="98"/>
      <c r="AD48" s="99"/>
      <c r="AE48" s="99"/>
      <c r="AF48" s="100"/>
      <c r="AG48" s="101"/>
      <c r="AH48" s="102"/>
      <c r="AI48" s="102"/>
    </row>
    <row r="49" spans="1:35" ht="57.75" customHeight="1">
      <c r="A49" s="103" t="s">
        <v>108</v>
      </c>
      <c r="B49" s="104" t="s">
        <v>153</v>
      </c>
      <c r="C49" s="178" t="s">
        <v>154</v>
      </c>
      <c r="D49" s="190"/>
      <c r="E49" s="211">
        <f t="shared" ref="E49:AB49" si="62">SUM(E50:E52)</f>
        <v>0</v>
      </c>
      <c r="F49" s="212">
        <f t="shared" si="62"/>
        <v>0</v>
      </c>
      <c r="G49" s="213">
        <f t="shared" si="62"/>
        <v>0</v>
      </c>
      <c r="H49" s="107">
        <f t="shared" si="62"/>
        <v>0</v>
      </c>
      <c r="I49" s="108">
        <f t="shared" si="62"/>
        <v>0</v>
      </c>
      <c r="J49" s="145">
        <f t="shared" si="62"/>
        <v>0</v>
      </c>
      <c r="K49" s="211">
        <f t="shared" si="62"/>
        <v>0</v>
      </c>
      <c r="L49" s="212">
        <f t="shared" si="62"/>
        <v>0</v>
      </c>
      <c r="M49" s="213">
        <f t="shared" si="62"/>
        <v>0</v>
      </c>
      <c r="N49" s="107">
        <f t="shared" si="62"/>
        <v>0</v>
      </c>
      <c r="O49" s="108">
        <f t="shared" si="62"/>
        <v>0</v>
      </c>
      <c r="P49" s="145">
        <f t="shared" si="62"/>
        <v>0</v>
      </c>
      <c r="Q49" s="211">
        <f t="shared" si="62"/>
        <v>0</v>
      </c>
      <c r="R49" s="212">
        <f t="shared" si="62"/>
        <v>0</v>
      </c>
      <c r="S49" s="213">
        <f t="shared" si="62"/>
        <v>0</v>
      </c>
      <c r="T49" s="107">
        <f t="shared" si="62"/>
        <v>0</v>
      </c>
      <c r="U49" s="108">
        <f t="shared" si="62"/>
        <v>0</v>
      </c>
      <c r="V49" s="145">
        <f t="shared" si="62"/>
        <v>0</v>
      </c>
      <c r="W49" s="211">
        <f t="shared" si="62"/>
        <v>0</v>
      </c>
      <c r="X49" s="212">
        <f t="shared" si="62"/>
        <v>0</v>
      </c>
      <c r="Y49" s="213">
        <f t="shared" si="62"/>
        <v>0</v>
      </c>
      <c r="Z49" s="107">
        <f t="shared" si="62"/>
        <v>0</v>
      </c>
      <c r="AA49" s="108">
        <f t="shared" si="62"/>
        <v>0</v>
      </c>
      <c r="AB49" s="145">
        <f t="shared" si="62"/>
        <v>0</v>
      </c>
      <c r="AC49" s="110">
        <f t="shared" ref="AC49:AC56" si="63">G49+M49+S49+Y49</f>
        <v>0</v>
      </c>
      <c r="AD49" s="111">
        <f t="shared" ref="AD49:AD56" si="64">J49+P49+V49+AB49</f>
        <v>0</v>
      </c>
      <c r="AE49" s="111">
        <f t="shared" ref="AE49:AE57" si="65">AC49-AD49</f>
        <v>0</v>
      </c>
      <c r="AF49" s="214">
        <v>0</v>
      </c>
      <c r="AG49" s="114"/>
      <c r="AH49" s="115"/>
      <c r="AI49" s="115"/>
    </row>
    <row r="50" spans="1:35" ht="34.5" customHeight="1">
      <c r="A50" s="116" t="s">
        <v>111</v>
      </c>
      <c r="B50" s="117" t="s">
        <v>112</v>
      </c>
      <c r="C50" s="118" t="s">
        <v>155</v>
      </c>
      <c r="D50" s="119" t="s">
        <v>143</v>
      </c>
      <c r="E50" s="120">
        <v>0</v>
      </c>
      <c r="F50" s="121">
        <v>0</v>
      </c>
      <c r="G50" s="122">
        <f t="shared" ref="G50:G52" si="66">E50*F50</f>
        <v>0</v>
      </c>
      <c r="H50" s="120">
        <v>0</v>
      </c>
      <c r="I50" s="121">
        <v>0</v>
      </c>
      <c r="J50" s="146">
        <f t="shared" ref="J50:J52" si="67">H50*I50</f>
        <v>0</v>
      </c>
      <c r="K50" s="120"/>
      <c r="L50" s="121"/>
      <c r="M50" s="122">
        <f t="shared" ref="M50:M52" si="68">K50*L50</f>
        <v>0</v>
      </c>
      <c r="N50" s="120"/>
      <c r="O50" s="121"/>
      <c r="P50" s="146">
        <f t="shared" ref="P50:P52" si="69">N50*O50</f>
        <v>0</v>
      </c>
      <c r="Q50" s="120"/>
      <c r="R50" s="121"/>
      <c r="S50" s="122">
        <f t="shared" ref="S50:S52" si="70">Q50*R50</f>
        <v>0</v>
      </c>
      <c r="T50" s="120"/>
      <c r="U50" s="121"/>
      <c r="V50" s="146">
        <f t="shared" ref="V50:V52" si="71">T50*U50</f>
        <v>0</v>
      </c>
      <c r="W50" s="120"/>
      <c r="X50" s="121"/>
      <c r="Y50" s="122">
        <f t="shared" ref="Y50:Y52" si="72">W50*X50</f>
        <v>0</v>
      </c>
      <c r="Z50" s="120"/>
      <c r="AA50" s="121"/>
      <c r="AB50" s="146">
        <f t="shared" ref="AB50:AB52" si="73">Z50*AA50</f>
        <v>0</v>
      </c>
      <c r="AC50" s="123">
        <f t="shared" si="63"/>
        <v>0</v>
      </c>
      <c r="AD50" s="124">
        <f t="shared" si="64"/>
        <v>0</v>
      </c>
      <c r="AE50" s="192">
        <f t="shared" si="65"/>
        <v>0</v>
      </c>
      <c r="AF50" s="147">
        <v>0</v>
      </c>
      <c r="AG50" s="127"/>
      <c r="AH50" s="102"/>
      <c r="AI50" s="102"/>
    </row>
    <row r="51" spans="1:35" ht="34.5" customHeight="1">
      <c r="A51" s="116" t="s">
        <v>111</v>
      </c>
      <c r="B51" s="117" t="s">
        <v>115</v>
      </c>
      <c r="C51" s="118" t="s">
        <v>156</v>
      </c>
      <c r="D51" s="119" t="s">
        <v>143</v>
      </c>
      <c r="E51" s="120">
        <v>0</v>
      </c>
      <c r="F51" s="121">
        <v>0</v>
      </c>
      <c r="G51" s="122">
        <f t="shared" si="66"/>
        <v>0</v>
      </c>
      <c r="H51" s="120">
        <v>0</v>
      </c>
      <c r="I51" s="121">
        <v>0</v>
      </c>
      <c r="J51" s="146">
        <f t="shared" si="67"/>
        <v>0</v>
      </c>
      <c r="K51" s="120"/>
      <c r="L51" s="121"/>
      <c r="M51" s="122">
        <f t="shared" si="68"/>
        <v>0</v>
      </c>
      <c r="N51" s="120"/>
      <c r="O51" s="121"/>
      <c r="P51" s="146">
        <f t="shared" si="69"/>
        <v>0</v>
      </c>
      <c r="Q51" s="120"/>
      <c r="R51" s="121"/>
      <c r="S51" s="122">
        <f t="shared" si="70"/>
        <v>0</v>
      </c>
      <c r="T51" s="120"/>
      <c r="U51" s="121"/>
      <c r="V51" s="146">
        <f t="shared" si="71"/>
        <v>0</v>
      </c>
      <c r="W51" s="120"/>
      <c r="X51" s="121"/>
      <c r="Y51" s="122">
        <f t="shared" si="72"/>
        <v>0</v>
      </c>
      <c r="Z51" s="120"/>
      <c r="AA51" s="121"/>
      <c r="AB51" s="146">
        <f t="shared" si="73"/>
        <v>0</v>
      </c>
      <c r="AC51" s="123">
        <f t="shared" si="63"/>
        <v>0</v>
      </c>
      <c r="AD51" s="124">
        <f t="shared" si="64"/>
        <v>0</v>
      </c>
      <c r="AE51" s="192">
        <f t="shared" si="65"/>
        <v>0</v>
      </c>
      <c r="AF51" s="147">
        <v>0</v>
      </c>
      <c r="AG51" s="127"/>
      <c r="AH51" s="102"/>
      <c r="AI51" s="102"/>
    </row>
    <row r="52" spans="1:35" ht="34.5" customHeight="1">
      <c r="A52" s="137" t="s">
        <v>111</v>
      </c>
      <c r="B52" s="135" t="s">
        <v>117</v>
      </c>
      <c r="C52" s="128" t="s">
        <v>157</v>
      </c>
      <c r="D52" s="180" t="s">
        <v>143</v>
      </c>
      <c r="E52" s="132">
        <v>0</v>
      </c>
      <c r="F52" s="133">
        <v>0</v>
      </c>
      <c r="G52" s="134">
        <f t="shared" si="66"/>
        <v>0</v>
      </c>
      <c r="H52" s="152">
        <v>0</v>
      </c>
      <c r="I52" s="153">
        <v>0</v>
      </c>
      <c r="J52" s="155">
        <f t="shared" si="67"/>
        <v>0</v>
      </c>
      <c r="K52" s="132"/>
      <c r="L52" s="133"/>
      <c r="M52" s="134">
        <f t="shared" si="68"/>
        <v>0</v>
      </c>
      <c r="N52" s="152"/>
      <c r="O52" s="153"/>
      <c r="P52" s="155">
        <f t="shared" si="69"/>
        <v>0</v>
      </c>
      <c r="Q52" s="132"/>
      <c r="R52" s="133"/>
      <c r="S52" s="134">
        <f t="shared" si="70"/>
        <v>0</v>
      </c>
      <c r="T52" s="152"/>
      <c r="U52" s="153"/>
      <c r="V52" s="155">
        <f t="shared" si="71"/>
        <v>0</v>
      </c>
      <c r="W52" s="132"/>
      <c r="X52" s="133"/>
      <c r="Y52" s="134">
        <f t="shared" si="72"/>
        <v>0</v>
      </c>
      <c r="Z52" s="152"/>
      <c r="AA52" s="153"/>
      <c r="AB52" s="155">
        <f t="shared" si="73"/>
        <v>0</v>
      </c>
      <c r="AC52" s="139">
        <f t="shared" si="63"/>
        <v>0</v>
      </c>
      <c r="AD52" s="140">
        <f t="shared" si="64"/>
        <v>0</v>
      </c>
      <c r="AE52" s="194">
        <f t="shared" si="65"/>
        <v>0</v>
      </c>
      <c r="AF52" s="147">
        <v>0</v>
      </c>
      <c r="AG52" s="127"/>
      <c r="AH52" s="102"/>
      <c r="AI52" s="102"/>
    </row>
    <row r="53" spans="1:35" ht="56.25" customHeight="1">
      <c r="A53" s="103" t="s">
        <v>108</v>
      </c>
      <c r="B53" s="104" t="s">
        <v>158</v>
      </c>
      <c r="C53" s="105" t="s">
        <v>159</v>
      </c>
      <c r="D53" s="106"/>
      <c r="E53" s="107">
        <f t="shared" ref="E53:AB53" si="74">SUM(E54:E56)</f>
        <v>0</v>
      </c>
      <c r="F53" s="108">
        <f t="shared" si="74"/>
        <v>0</v>
      </c>
      <c r="G53" s="109">
        <f t="shared" si="74"/>
        <v>0</v>
      </c>
      <c r="H53" s="107">
        <f t="shared" si="74"/>
        <v>0</v>
      </c>
      <c r="I53" s="108">
        <f t="shared" si="74"/>
        <v>0</v>
      </c>
      <c r="J53" s="145">
        <f t="shared" si="74"/>
        <v>0</v>
      </c>
      <c r="K53" s="215">
        <f t="shared" si="74"/>
        <v>0</v>
      </c>
      <c r="L53" s="108">
        <f t="shared" si="74"/>
        <v>0</v>
      </c>
      <c r="M53" s="145">
        <f t="shared" si="74"/>
        <v>0</v>
      </c>
      <c r="N53" s="107">
        <f t="shared" si="74"/>
        <v>0</v>
      </c>
      <c r="O53" s="108">
        <f t="shared" si="74"/>
        <v>0</v>
      </c>
      <c r="P53" s="145">
        <f t="shared" si="74"/>
        <v>0</v>
      </c>
      <c r="Q53" s="215">
        <f t="shared" si="74"/>
        <v>0</v>
      </c>
      <c r="R53" s="108">
        <f t="shared" si="74"/>
        <v>0</v>
      </c>
      <c r="S53" s="145">
        <f t="shared" si="74"/>
        <v>0</v>
      </c>
      <c r="T53" s="107">
        <f t="shared" si="74"/>
        <v>0</v>
      </c>
      <c r="U53" s="108">
        <f t="shared" si="74"/>
        <v>0</v>
      </c>
      <c r="V53" s="145">
        <f t="shared" si="74"/>
        <v>0</v>
      </c>
      <c r="W53" s="215">
        <f t="shared" si="74"/>
        <v>0</v>
      </c>
      <c r="X53" s="108">
        <f t="shared" si="74"/>
        <v>0</v>
      </c>
      <c r="Y53" s="145">
        <f t="shared" si="74"/>
        <v>0</v>
      </c>
      <c r="Z53" s="107">
        <f t="shared" si="74"/>
        <v>0</v>
      </c>
      <c r="AA53" s="108">
        <f t="shared" si="74"/>
        <v>0</v>
      </c>
      <c r="AB53" s="145">
        <f t="shared" si="74"/>
        <v>0</v>
      </c>
      <c r="AC53" s="110">
        <f t="shared" si="63"/>
        <v>0</v>
      </c>
      <c r="AD53" s="111">
        <f t="shared" si="64"/>
        <v>0</v>
      </c>
      <c r="AE53" s="111">
        <f t="shared" si="65"/>
        <v>0</v>
      </c>
      <c r="AF53" s="216">
        <v>0</v>
      </c>
      <c r="AG53" s="157"/>
      <c r="AH53" s="115"/>
      <c r="AI53" s="115"/>
    </row>
    <row r="54" spans="1:35" ht="45" customHeight="1">
      <c r="A54" s="116" t="s">
        <v>111</v>
      </c>
      <c r="B54" s="117" t="s">
        <v>112</v>
      </c>
      <c r="C54" s="118" t="s">
        <v>160</v>
      </c>
      <c r="D54" s="217"/>
      <c r="E54" s="120">
        <v>0</v>
      </c>
      <c r="F54" s="121">
        <v>0</v>
      </c>
      <c r="G54" s="122">
        <f t="shared" ref="G54:G56" si="75">E54*F54</f>
        <v>0</v>
      </c>
      <c r="H54" s="120">
        <v>0</v>
      </c>
      <c r="I54" s="121">
        <v>0</v>
      </c>
      <c r="J54" s="146">
        <f t="shared" ref="J54:J56" si="76">H54*I54</f>
        <v>0</v>
      </c>
      <c r="K54" s="218"/>
      <c r="L54" s="121"/>
      <c r="M54" s="146">
        <f t="shared" ref="M54:M56" si="77">K54*L54</f>
        <v>0</v>
      </c>
      <c r="N54" s="120"/>
      <c r="O54" s="121"/>
      <c r="P54" s="146">
        <f t="shared" ref="P54:P56" si="78">N54*O54</f>
        <v>0</v>
      </c>
      <c r="Q54" s="218"/>
      <c r="R54" s="121"/>
      <c r="S54" s="146">
        <f t="shared" ref="S54:S56" si="79">Q54*R54</f>
        <v>0</v>
      </c>
      <c r="T54" s="120"/>
      <c r="U54" s="121"/>
      <c r="V54" s="146">
        <f t="shared" ref="V54:V56" si="80">T54*U54</f>
        <v>0</v>
      </c>
      <c r="W54" s="218"/>
      <c r="X54" s="121"/>
      <c r="Y54" s="146">
        <f t="shared" ref="Y54:Y56" si="81">W54*X54</f>
        <v>0</v>
      </c>
      <c r="Z54" s="120"/>
      <c r="AA54" s="121"/>
      <c r="AB54" s="146">
        <f t="shared" ref="AB54:AB56" si="82">Z54*AA54</f>
        <v>0</v>
      </c>
      <c r="AC54" s="123">
        <f t="shared" si="63"/>
        <v>0</v>
      </c>
      <c r="AD54" s="124">
        <f t="shared" si="64"/>
        <v>0</v>
      </c>
      <c r="AE54" s="192">
        <f t="shared" si="65"/>
        <v>0</v>
      </c>
      <c r="AF54" s="147">
        <v>0</v>
      </c>
      <c r="AG54" s="127"/>
      <c r="AH54" s="102"/>
      <c r="AI54" s="102"/>
    </row>
    <row r="55" spans="1:35" ht="24.75" customHeight="1">
      <c r="A55" s="116" t="s">
        <v>111</v>
      </c>
      <c r="B55" s="117" t="s">
        <v>115</v>
      </c>
      <c r="C55" s="118" t="s">
        <v>161</v>
      </c>
      <c r="D55" s="217"/>
      <c r="E55" s="120">
        <v>0</v>
      </c>
      <c r="F55" s="121">
        <v>0</v>
      </c>
      <c r="G55" s="122">
        <f t="shared" si="75"/>
        <v>0</v>
      </c>
      <c r="H55" s="120">
        <v>0</v>
      </c>
      <c r="I55" s="121">
        <v>0</v>
      </c>
      <c r="J55" s="146">
        <f t="shared" si="76"/>
        <v>0</v>
      </c>
      <c r="K55" s="218"/>
      <c r="L55" s="121"/>
      <c r="M55" s="146">
        <f t="shared" si="77"/>
        <v>0</v>
      </c>
      <c r="N55" s="120"/>
      <c r="O55" s="121"/>
      <c r="P55" s="146">
        <f t="shared" si="78"/>
        <v>0</v>
      </c>
      <c r="Q55" s="218"/>
      <c r="R55" s="121"/>
      <c r="S55" s="146">
        <f t="shared" si="79"/>
        <v>0</v>
      </c>
      <c r="T55" s="120"/>
      <c r="U55" s="121"/>
      <c r="V55" s="146">
        <f t="shared" si="80"/>
        <v>0</v>
      </c>
      <c r="W55" s="218"/>
      <c r="X55" s="121"/>
      <c r="Y55" s="146">
        <f t="shared" si="81"/>
        <v>0</v>
      </c>
      <c r="Z55" s="120"/>
      <c r="AA55" s="121"/>
      <c r="AB55" s="146">
        <f t="shared" si="82"/>
        <v>0</v>
      </c>
      <c r="AC55" s="123">
        <f t="shared" si="63"/>
        <v>0</v>
      </c>
      <c r="AD55" s="124">
        <f t="shared" si="64"/>
        <v>0</v>
      </c>
      <c r="AE55" s="192">
        <f t="shared" si="65"/>
        <v>0</v>
      </c>
      <c r="AF55" s="147">
        <v>0</v>
      </c>
      <c r="AG55" s="127"/>
      <c r="AH55" s="102"/>
      <c r="AI55" s="102"/>
    </row>
    <row r="56" spans="1:35" ht="21" customHeight="1">
      <c r="A56" s="148" t="s">
        <v>111</v>
      </c>
      <c r="B56" s="149" t="s">
        <v>117</v>
      </c>
      <c r="C56" s="150" t="s">
        <v>162</v>
      </c>
      <c r="D56" s="219"/>
      <c r="E56" s="152">
        <v>0</v>
      </c>
      <c r="F56" s="153">
        <v>0</v>
      </c>
      <c r="G56" s="154">
        <f t="shared" si="75"/>
        <v>0</v>
      </c>
      <c r="H56" s="152">
        <v>0</v>
      </c>
      <c r="I56" s="153">
        <v>0</v>
      </c>
      <c r="J56" s="155">
        <f t="shared" si="76"/>
        <v>0</v>
      </c>
      <c r="K56" s="220"/>
      <c r="L56" s="153"/>
      <c r="M56" s="155">
        <f t="shared" si="77"/>
        <v>0</v>
      </c>
      <c r="N56" s="152"/>
      <c r="O56" s="153"/>
      <c r="P56" s="155">
        <f t="shared" si="78"/>
        <v>0</v>
      </c>
      <c r="Q56" s="220"/>
      <c r="R56" s="153"/>
      <c r="S56" s="155">
        <f t="shared" si="79"/>
        <v>0</v>
      </c>
      <c r="T56" s="152"/>
      <c r="U56" s="153"/>
      <c r="V56" s="155">
        <f t="shared" si="80"/>
        <v>0</v>
      </c>
      <c r="W56" s="220"/>
      <c r="X56" s="153"/>
      <c r="Y56" s="155">
        <f t="shared" si="81"/>
        <v>0</v>
      </c>
      <c r="Z56" s="152"/>
      <c r="AA56" s="153"/>
      <c r="AB56" s="155">
        <f t="shared" si="82"/>
        <v>0</v>
      </c>
      <c r="AC56" s="139">
        <f t="shared" si="63"/>
        <v>0</v>
      </c>
      <c r="AD56" s="140">
        <f t="shared" si="64"/>
        <v>0</v>
      </c>
      <c r="AE56" s="194">
        <f t="shared" si="65"/>
        <v>0</v>
      </c>
      <c r="AF56" s="221">
        <v>0</v>
      </c>
      <c r="AG56" s="182"/>
      <c r="AH56" s="102"/>
      <c r="AI56" s="102"/>
    </row>
    <row r="57" spans="1:35" ht="15" customHeight="1">
      <c r="A57" s="196" t="s">
        <v>163</v>
      </c>
      <c r="B57" s="197"/>
      <c r="C57" s="198"/>
      <c r="D57" s="199"/>
      <c r="E57" s="200">
        <f t="shared" ref="E57:AB57" si="83">E53+E49</f>
        <v>0</v>
      </c>
      <c r="F57" s="201">
        <f t="shared" si="83"/>
        <v>0</v>
      </c>
      <c r="G57" s="202">
        <f t="shared" si="83"/>
        <v>0</v>
      </c>
      <c r="H57" s="163">
        <f t="shared" si="83"/>
        <v>0</v>
      </c>
      <c r="I57" s="165">
        <f t="shared" si="83"/>
        <v>0</v>
      </c>
      <c r="J57" s="222">
        <f t="shared" si="83"/>
        <v>0</v>
      </c>
      <c r="K57" s="203">
        <f t="shared" si="83"/>
        <v>0</v>
      </c>
      <c r="L57" s="201">
        <f t="shared" si="83"/>
        <v>0</v>
      </c>
      <c r="M57" s="204">
        <f t="shared" si="83"/>
        <v>0</v>
      </c>
      <c r="N57" s="200">
        <f t="shared" si="83"/>
        <v>0</v>
      </c>
      <c r="O57" s="201">
        <f t="shared" si="83"/>
        <v>0</v>
      </c>
      <c r="P57" s="204">
        <f t="shared" si="83"/>
        <v>0</v>
      </c>
      <c r="Q57" s="203">
        <f t="shared" si="83"/>
        <v>0</v>
      </c>
      <c r="R57" s="201">
        <f t="shared" si="83"/>
        <v>0</v>
      </c>
      <c r="S57" s="204">
        <f t="shared" si="83"/>
        <v>0</v>
      </c>
      <c r="T57" s="200">
        <f t="shared" si="83"/>
        <v>0</v>
      </c>
      <c r="U57" s="201">
        <f t="shared" si="83"/>
        <v>0</v>
      </c>
      <c r="V57" s="204">
        <f t="shared" si="83"/>
        <v>0</v>
      </c>
      <c r="W57" s="203">
        <f t="shared" si="83"/>
        <v>0</v>
      </c>
      <c r="X57" s="201">
        <f t="shared" si="83"/>
        <v>0</v>
      </c>
      <c r="Y57" s="204">
        <f t="shared" si="83"/>
        <v>0</v>
      </c>
      <c r="Z57" s="200">
        <f t="shared" si="83"/>
        <v>0</v>
      </c>
      <c r="AA57" s="201">
        <f t="shared" si="83"/>
        <v>0</v>
      </c>
      <c r="AB57" s="204">
        <f t="shared" si="83"/>
        <v>0</v>
      </c>
      <c r="AC57" s="203">
        <f t="shared" ref="AC57:AD57" si="84">AC49+AC53</f>
        <v>0</v>
      </c>
      <c r="AD57" s="205">
        <f t="shared" si="84"/>
        <v>0</v>
      </c>
      <c r="AE57" s="200">
        <f t="shared" si="65"/>
        <v>0</v>
      </c>
      <c r="AF57" s="223">
        <v>0</v>
      </c>
      <c r="AG57" s="224"/>
      <c r="AH57" s="102"/>
      <c r="AI57" s="102"/>
    </row>
    <row r="58" spans="1:35" ht="15" customHeight="1">
      <c r="A58" s="225" t="s">
        <v>106</v>
      </c>
      <c r="B58" s="226" t="s">
        <v>29</v>
      </c>
      <c r="C58" s="173" t="s">
        <v>164</v>
      </c>
      <c r="D58" s="210"/>
      <c r="E58" s="92"/>
      <c r="F58" s="93"/>
      <c r="G58" s="93"/>
      <c r="H58" s="92"/>
      <c r="I58" s="93"/>
      <c r="J58" s="97"/>
      <c r="K58" s="93"/>
      <c r="L58" s="93"/>
      <c r="M58" s="97"/>
      <c r="N58" s="92"/>
      <c r="O58" s="93"/>
      <c r="P58" s="97"/>
      <c r="Q58" s="93"/>
      <c r="R58" s="93"/>
      <c r="S58" s="97"/>
      <c r="T58" s="92"/>
      <c r="U58" s="93"/>
      <c r="V58" s="97"/>
      <c r="W58" s="93"/>
      <c r="X58" s="93"/>
      <c r="Y58" s="97"/>
      <c r="Z58" s="92"/>
      <c r="AA58" s="93"/>
      <c r="AB58" s="93"/>
      <c r="AC58" s="98"/>
      <c r="AD58" s="99"/>
      <c r="AE58" s="99"/>
      <c r="AF58" s="100"/>
      <c r="AG58" s="101"/>
      <c r="AH58" s="102"/>
      <c r="AI58" s="102"/>
    </row>
    <row r="59" spans="1:35" ht="15" customHeight="1">
      <c r="A59" s="103" t="s">
        <v>108</v>
      </c>
      <c r="B59" s="104" t="s">
        <v>165</v>
      </c>
      <c r="C59" s="178" t="s">
        <v>166</v>
      </c>
      <c r="D59" s="190"/>
      <c r="E59" s="211">
        <f t="shared" ref="E59:AB59" si="85">SUM(E60:E62)</f>
        <v>5</v>
      </c>
      <c r="F59" s="212">
        <f t="shared" si="85"/>
        <v>1000</v>
      </c>
      <c r="G59" s="213">
        <f t="shared" si="85"/>
        <v>5000</v>
      </c>
      <c r="H59" s="107">
        <f t="shared" si="85"/>
        <v>5</v>
      </c>
      <c r="I59" s="108">
        <f t="shared" si="85"/>
        <v>1000</v>
      </c>
      <c r="J59" s="145">
        <f t="shared" si="85"/>
        <v>5000</v>
      </c>
      <c r="K59" s="227">
        <f t="shared" si="85"/>
        <v>0</v>
      </c>
      <c r="L59" s="212">
        <f t="shared" si="85"/>
        <v>0</v>
      </c>
      <c r="M59" s="228">
        <f t="shared" si="85"/>
        <v>0</v>
      </c>
      <c r="N59" s="211">
        <f t="shared" si="85"/>
        <v>0</v>
      </c>
      <c r="O59" s="212">
        <f t="shared" si="85"/>
        <v>0</v>
      </c>
      <c r="P59" s="228">
        <f t="shared" si="85"/>
        <v>0</v>
      </c>
      <c r="Q59" s="227">
        <f t="shared" si="85"/>
        <v>0</v>
      </c>
      <c r="R59" s="212">
        <f t="shared" si="85"/>
        <v>0</v>
      </c>
      <c r="S59" s="228">
        <f t="shared" si="85"/>
        <v>0</v>
      </c>
      <c r="T59" s="211">
        <f t="shared" si="85"/>
        <v>0</v>
      </c>
      <c r="U59" s="212">
        <f t="shared" si="85"/>
        <v>0</v>
      </c>
      <c r="V59" s="228">
        <f t="shared" si="85"/>
        <v>0</v>
      </c>
      <c r="W59" s="227">
        <f t="shared" si="85"/>
        <v>0</v>
      </c>
      <c r="X59" s="212">
        <f t="shared" si="85"/>
        <v>0</v>
      </c>
      <c r="Y59" s="228">
        <f t="shared" si="85"/>
        <v>0</v>
      </c>
      <c r="Z59" s="211">
        <f t="shared" si="85"/>
        <v>0</v>
      </c>
      <c r="AA59" s="212">
        <f t="shared" si="85"/>
        <v>0</v>
      </c>
      <c r="AB59" s="228">
        <f t="shared" si="85"/>
        <v>0</v>
      </c>
      <c r="AC59" s="110">
        <f t="shared" ref="AC59:AC81" si="86">G59+M59+S59+Y59</f>
        <v>5000</v>
      </c>
      <c r="AD59" s="111">
        <f t="shared" ref="AD59:AD81" si="87">J59+P59+V59+AB59</f>
        <v>5000</v>
      </c>
      <c r="AE59" s="111">
        <f t="shared" ref="AE59:AE88" si="88">AC59-AD59</f>
        <v>0</v>
      </c>
      <c r="AF59" s="113">
        <f t="shared" ref="AF59:AF60" si="89">AE59/AC59</f>
        <v>0</v>
      </c>
      <c r="AG59" s="114"/>
      <c r="AH59" s="115"/>
      <c r="AI59" s="115"/>
    </row>
    <row r="60" spans="1:35" ht="71.25" customHeight="1">
      <c r="A60" s="116" t="s">
        <v>111</v>
      </c>
      <c r="B60" s="117" t="s">
        <v>112</v>
      </c>
      <c r="C60" s="118" t="s">
        <v>167</v>
      </c>
      <c r="D60" s="229" t="s">
        <v>168</v>
      </c>
      <c r="E60" s="230">
        <v>5</v>
      </c>
      <c r="F60" s="231">
        <v>1000</v>
      </c>
      <c r="G60" s="232">
        <f t="shared" ref="G60:G62" si="90">E60*F60</f>
        <v>5000</v>
      </c>
      <c r="H60" s="230">
        <v>5</v>
      </c>
      <c r="I60" s="231">
        <v>1000</v>
      </c>
      <c r="J60" s="233">
        <f t="shared" ref="J60:J62" si="91">H60*I60</f>
        <v>5000</v>
      </c>
      <c r="K60" s="218"/>
      <c r="L60" s="231"/>
      <c r="M60" s="146">
        <f t="shared" ref="M60:M62" si="92">K60*L60</f>
        <v>0</v>
      </c>
      <c r="N60" s="120"/>
      <c r="O60" s="231"/>
      <c r="P60" s="146">
        <f t="shared" ref="P60:P62" si="93">N60*O60</f>
        <v>0</v>
      </c>
      <c r="Q60" s="218"/>
      <c r="R60" s="231"/>
      <c r="S60" s="146">
        <f t="shared" ref="S60:S62" si="94">Q60*R60</f>
        <v>0</v>
      </c>
      <c r="T60" s="120"/>
      <c r="U60" s="231"/>
      <c r="V60" s="146">
        <f t="shared" ref="V60:V62" si="95">T60*U60</f>
        <v>0</v>
      </c>
      <c r="W60" s="218"/>
      <c r="X60" s="231"/>
      <c r="Y60" s="146">
        <f t="shared" ref="Y60:Y62" si="96">W60*X60</f>
        <v>0</v>
      </c>
      <c r="Z60" s="120"/>
      <c r="AA60" s="231"/>
      <c r="AB60" s="146">
        <f t="shared" ref="AB60:AB62" si="97">Z60*AA60</f>
        <v>0</v>
      </c>
      <c r="AC60" s="123">
        <f t="shared" si="86"/>
        <v>5000</v>
      </c>
      <c r="AD60" s="124">
        <f t="shared" si="87"/>
        <v>5000</v>
      </c>
      <c r="AE60" s="192">
        <f t="shared" si="88"/>
        <v>0</v>
      </c>
      <c r="AF60" s="126">
        <f t="shared" si="89"/>
        <v>0</v>
      </c>
      <c r="AG60" s="127"/>
      <c r="AH60" s="102"/>
      <c r="AI60" s="102"/>
    </row>
    <row r="61" spans="1:35" ht="34.5" customHeight="1">
      <c r="A61" s="116" t="s">
        <v>111</v>
      </c>
      <c r="B61" s="117" t="s">
        <v>115</v>
      </c>
      <c r="C61" s="118" t="s">
        <v>169</v>
      </c>
      <c r="D61" s="229" t="s">
        <v>170</v>
      </c>
      <c r="E61" s="230">
        <v>0</v>
      </c>
      <c r="F61" s="231">
        <v>0</v>
      </c>
      <c r="G61" s="232">
        <f t="shared" si="90"/>
        <v>0</v>
      </c>
      <c r="H61" s="230">
        <v>0</v>
      </c>
      <c r="I61" s="231">
        <v>0</v>
      </c>
      <c r="J61" s="233">
        <f t="shared" si="91"/>
        <v>0</v>
      </c>
      <c r="K61" s="218"/>
      <c r="L61" s="231"/>
      <c r="M61" s="146">
        <f t="shared" si="92"/>
        <v>0</v>
      </c>
      <c r="N61" s="120"/>
      <c r="O61" s="231"/>
      <c r="P61" s="146">
        <f t="shared" si="93"/>
        <v>0</v>
      </c>
      <c r="Q61" s="218"/>
      <c r="R61" s="231"/>
      <c r="S61" s="146">
        <f t="shared" si="94"/>
        <v>0</v>
      </c>
      <c r="T61" s="120"/>
      <c r="U61" s="231"/>
      <c r="V61" s="146">
        <f t="shared" si="95"/>
        <v>0</v>
      </c>
      <c r="W61" s="218"/>
      <c r="X61" s="231"/>
      <c r="Y61" s="146">
        <f t="shared" si="96"/>
        <v>0</v>
      </c>
      <c r="Z61" s="120"/>
      <c r="AA61" s="231"/>
      <c r="AB61" s="146">
        <f t="shared" si="97"/>
        <v>0</v>
      </c>
      <c r="AC61" s="123">
        <f t="shared" si="86"/>
        <v>0</v>
      </c>
      <c r="AD61" s="124">
        <f t="shared" si="87"/>
        <v>0</v>
      </c>
      <c r="AE61" s="192">
        <f t="shared" si="88"/>
        <v>0</v>
      </c>
      <c r="AF61" s="147">
        <v>0</v>
      </c>
      <c r="AG61" s="127"/>
      <c r="AH61" s="102"/>
      <c r="AI61" s="102"/>
    </row>
    <row r="62" spans="1:35" ht="34.5" customHeight="1">
      <c r="A62" s="148" t="s">
        <v>111</v>
      </c>
      <c r="B62" s="135" t="s">
        <v>117</v>
      </c>
      <c r="C62" s="128" t="s">
        <v>169</v>
      </c>
      <c r="D62" s="234" t="s">
        <v>170</v>
      </c>
      <c r="E62" s="235">
        <v>0</v>
      </c>
      <c r="F62" s="236">
        <v>0</v>
      </c>
      <c r="G62" s="237">
        <f t="shared" si="90"/>
        <v>0</v>
      </c>
      <c r="H62" s="238">
        <v>0</v>
      </c>
      <c r="I62" s="239">
        <v>0</v>
      </c>
      <c r="J62" s="240">
        <f t="shared" si="91"/>
        <v>0</v>
      </c>
      <c r="K62" s="241"/>
      <c r="L62" s="236"/>
      <c r="M62" s="242">
        <f t="shared" si="92"/>
        <v>0</v>
      </c>
      <c r="N62" s="132"/>
      <c r="O62" s="236"/>
      <c r="P62" s="242">
        <f t="shared" si="93"/>
        <v>0</v>
      </c>
      <c r="Q62" s="241"/>
      <c r="R62" s="236"/>
      <c r="S62" s="242">
        <f t="shared" si="94"/>
        <v>0</v>
      </c>
      <c r="T62" s="132"/>
      <c r="U62" s="236"/>
      <c r="V62" s="242">
        <f t="shared" si="95"/>
        <v>0</v>
      </c>
      <c r="W62" s="241"/>
      <c r="X62" s="236"/>
      <c r="Y62" s="242">
        <f t="shared" si="96"/>
        <v>0</v>
      </c>
      <c r="Z62" s="132"/>
      <c r="AA62" s="236"/>
      <c r="AB62" s="242">
        <f t="shared" si="97"/>
        <v>0</v>
      </c>
      <c r="AC62" s="139">
        <f t="shared" si="86"/>
        <v>0</v>
      </c>
      <c r="AD62" s="140">
        <f t="shared" si="87"/>
        <v>0</v>
      </c>
      <c r="AE62" s="194">
        <f t="shared" si="88"/>
        <v>0</v>
      </c>
      <c r="AF62" s="147">
        <v>0</v>
      </c>
      <c r="AG62" s="127" t="s">
        <v>171</v>
      </c>
      <c r="AH62" s="102"/>
      <c r="AI62" s="102"/>
    </row>
    <row r="63" spans="1:35" ht="27.75" customHeight="1">
      <c r="A63" s="103" t="s">
        <v>108</v>
      </c>
      <c r="B63" s="104" t="s">
        <v>172</v>
      </c>
      <c r="C63" s="105" t="s">
        <v>173</v>
      </c>
      <c r="D63" s="106"/>
      <c r="E63" s="107">
        <f t="shared" ref="E63:AB63" si="98">SUM(E64:E69)</f>
        <v>55</v>
      </c>
      <c r="F63" s="108">
        <f t="shared" si="98"/>
        <v>6432</v>
      </c>
      <c r="G63" s="109">
        <f t="shared" si="98"/>
        <v>59320</v>
      </c>
      <c r="H63" s="107">
        <f t="shared" si="98"/>
        <v>50</v>
      </c>
      <c r="I63" s="108">
        <f t="shared" si="98"/>
        <v>5432</v>
      </c>
      <c r="J63" s="145">
        <f t="shared" si="98"/>
        <v>54320</v>
      </c>
      <c r="K63" s="215">
        <f t="shared" si="98"/>
        <v>0</v>
      </c>
      <c r="L63" s="108">
        <f t="shared" si="98"/>
        <v>0</v>
      </c>
      <c r="M63" s="145">
        <f t="shared" si="98"/>
        <v>0</v>
      </c>
      <c r="N63" s="107">
        <f t="shared" si="98"/>
        <v>0</v>
      </c>
      <c r="O63" s="108">
        <f t="shared" si="98"/>
        <v>0</v>
      </c>
      <c r="P63" s="145">
        <f t="shared" si="98"/>
        <v>0</v>
      </c>
      <c r="Q63" s="215">
        <f t="shared" si="98"/>
        <v>0</v>
      </c>
      <c r="R63" s="108">
        <f t="shared" si="98"/>
        <v>0</v>
      </c>
      <c r="S63" s="145">
        <f t="shared" si="98"/>
        <v>0</v>
      </c>
      <c r="T63" s="107">
        <f t="shared" si="98"/>
        <v>0</v>
      </c>
      <c r="U63" s="108">
        <f t="shared" si="98"/>
        <v>0</v>
      </c>
      <c r="V63" s="145">
        <f t="shared" si="98"/>
        <v>0</v>
      </c>
      <c r="W63" s="215">
        <f t="shared" si="98"/>
        <v>0</v>
      </c>
      <c r="X63" s="108">
        <f t="shared" si="98"/>
        <v>0</v>
      </c>
      <c r="Y63" s="145">
        <f t="shared" si="98"/>
        <v>0</v>
      </c>
      <c r="Z63" s="107">
        <f t="shared" si="98"/>
        <v>0</v>
      </c>
      <c r="AA63" s="108">
        <f t="shared" si="98"/>
        <v>0</v>
      </c>
      <c r="AB63" s="145">
        <f t="shared" si="98"/>
        <v>0</v>
      </c>
      <c r="AC63" s="110">
        <f t="shared" si="86"/>
        <v>59320</v>
      </c>
      <c r="AD63" s="111">
        <f t="shared" si="87"/>
        <v>54320</v>
      </c>
      <c r="AE63" s="111">
        <f t="shared" si="88"/>
        <v>5000</v>
      </c>
      <c r="AF63" s="156">
        <f t="shared" ref="AF63:AF69" si="99">AE63/AC63</f>
        <v>8.4288604180714766E-2</v>
      </c>
      <c r="AG63" s="157"/>
      <c r="AH63" s="115"/>
      <c r="AI63" s="115"/>
    </row>
    <row r="64" spans="1:35" ht="88.5" customHeight="1">
      <c r="A64" s="116" t="s">
        <v>111</v>
      </c>
      <c r="B64" s="117" t="s">
        <v>112</v>
      </c>
      <c r="C64" s="243" t="s">
        <v>174</v>
      </c>
      <c r="D64" s="119" t="s">
        <v>168</v>
      </c>
      <c r="E64" s="120">
        <v>10</v>
      </c>
      <c r="F64" s="121">
        <v>2000</v>
      </c>
      <c r="G64" s="122">
        <f t="shared" ref="G64:G69" si="100">E64*F64</f>
        <v>20000</v>
      </c>
      <c r="H64" s="120">
        <v>10</v>
      </c>
      <c r="I64" s="121">
        <v>2000</v>
      </c>
      <c r="J64" s="146">
        <f t="shared" ref="J64:J69" si="101">H64*I64</f>
        <v>20000</v>
      </c>
      <c r="K64" s="218"/>
      <c r="L64" s="121"/>
      <c r="M64" s="146">
        <f t="shared" ref="M64:M65" si="102">K64*L64</f>
        <v>0</v>
      </c>
      <c r="N64" s="120"/>
      <c r="O64" s="121"/>
      <c r="P64" s="146">
        <f t="shared" ref="P64:P65" si="103">N64*O64</f>
        <v>0</v>
      </c>
      <c r="Q64" s="218"/>
      <c r="R64" s="121"/>
      <c r="S64" s="146">
        <f t="shared" ref="S64:S65" si="104">Q64*R64</f>
        <v>0</v>
      </c>
      <c r="T64" s="120"/>
      <c r="U64" s="121"/>
      <c r="V64" s="146">
        <f t="shared" ref="V64:V65" si="105">T64*U64</f>
        <v>0</v>
      </c>
      <c r="W64" s="218"/>
      <c r="X64" s="121"/>
      <c r="Y64" s="146">
        <f t="shared" ref="Y64:Y65" si="106">W64*X64</f>
        <v>0</v>
      </c>
      <c r="Z64" s="120"/>
      <c r="AA64" s="121"/>
      <c r="AB64" s="146">
        <f t="shared" ref="AB64:AB65" si="107">Z64*AA64</f>
        <v>0</v>
      </c>
      <c r="AC64" s="123">
        <f t="shared" si="86"/>
        <v>20000</v>
      </c>
      <c r="AD64" s="124">
        <f t="shared" si="87"/>
        <v>20000</v>
      </c>
      <c r="AE64" s="192">
        <f t="shared" si="88"/>
        <v>0</v>
      </c>
      <c r="AF64" s="126">
        <f t="shared" si="99"/>
        <v>0</v>
      </c>
      <c r="AG64" s="127"/>
      <c r="AH64" s="102"/>
      <c r="AI64" s="102"/>
    </row>
    <row r="65" spans="1:35" ht="30" customHeight="1">
      <c r="A65" s="116" t="s">
        <v>111</v>
      </c>
      <c r="B65" s="117" t="s">
        <v>119</v>
      </c>
      <c r="C65" s="243" t="s">
        <v>175</v>
      </c>
      <c r="D65" s="119" t="s">
        <v>168</v>
      </c>
      <c r="E65" s="120">
        <v>10</v>
      </c>
      <c r="F65" s="121">
        <v>432</v>
      </c>
      <c r="G65" s="122">
        <f t="shared" si="100"/>
        <v>4320</v>
      </c>
      <c r="H65" s="120">
        <v>10</v>
      </c>
      <c r="I65" s="121">
        <v>432</v>
      </c>
      <c r="J65" s="122">
        <f t="shared" si="101"/>
        <v>4320</v>
      </c>
      <c r="K65" s="218"/>
      <c r="L65" s="121"/>
      <c r="M65" s="146">
        <f t="shared" si="102"/>
        <v>0</v>
      </c>
      <c r="N65" s="120"/>
      <c r="O65" s="121"/>
      <c r="P65" s="146">
        <f t="shared" si="103"/>
        <v>0</v>
      </c>
      <c r="Q65" s="218"/>
      <c r="R65" s="121"/>
      <c r="S65" s="146">
        <f t="shared" si="104"/>
        <v>0</v>
      </c>
      <c r="T65" s="120"/>
      <c r="U65" s="121"/>
      <c r="V65" s="146">
        <f t="shared" si="105"/>
        <v>0</v>
      </c>
      <c r="W65" s="218"/>
      <c r="X65" s="121"/>
      <c r="Y65" s="146">
        <f t="shared" si="106"/>
        <v>0</v>
      </c>
      <c r="Z65" s="120"/>
      <c r="AA65" s="121"/>
      <c r="AB65" s="146">
        <f t="shared" si="107"/>
        <v>0</v>
      </c>
      <c r="AC65" s="123">
        <f t="shared" si="86"/>
        <v>4320</v>
      </c>
      <c r="AD65" s="124">
        <f t="shared" si="87"/>
        <v>4320</v>
      </c>
      <c r="AE65" s="192">
        <f t="shared" si="88"/>
        <v>0</v>
      </c>
      <c r="AF65" s="126">
        <f t="shared" si="99"/>
        <v>0</v>
      </c>
      <c r="AG65" s="127"/>
      <c r="AH65" s="102"/>
      <c r="AI65" s="102"/>
    </row>
    <row r="66" spans="1:35" ht="30" customHeight="1">
      <c r="A66" s="116" t="s">
        <v>111</v>
      </c>
      <c r="B66" s="135" t="s">
        <v>129</v>
      </c>
      <c r="C66" s="243" t="s">
        <v>176</v>
      </c>
      <c r="D66" s="119" t="s">
        <v>168</v>
      </c>
      <c r="E66" s="132">
        <v>10</v>
      </c>
      <c r="F66" s="133">
        <v>1000</v>
      </c>
      <c r="G66" s="122">
        <f t="shared" si="100"/>
        <v>10000</v>
      </c>
      <c r="H66" s="132">
        <v>10</v>
      </c>
      <c r="I66" s="133">
        <v>1000</v>
      </c>
      <c r="J66" s="122">
        <f t="shared" si="101"/>
        <v>10000</v>
      </c>
      <c r="K66" s="241"/>
      <c r="L66" s="133"/>
      <c r="M66" s="242"/>
      <c r="N66" s="132"/>
      <c r="O66" s="133"/>
      <c r="P66" s="242"/>
      <c r="Q66" s="241"/>
      <c r="R66" s="133"/>
      <c r="S66" s="242"/>
      <c r="T66" s="132"/>
      <c r="U66" s="133"/>
      <c r="V66" s="242"/>
      <c r="W66" s="241"/>
      <c r="X66" s="133"/>
      <c r="Y66" s="242"/>
      <c r="Z66" s="132"/>
      <c r="AA66" s="133"/>
      <c r="AB66" s="242"/>
      <c r="AC66" s="123">
        <f t="shared" si="86"/>
        <v>10000</v>
      </c>
      <c r="AD66" s="124">
        <f t="shared" si="87"/>
        <v>10000</v>
      </c>
      <c r="AE66" s="192">
        <f t="shared" si="88"/>
        <v>0</v>
      </c>
      <c r="AF66" s="126">
        <f t="shared" si="99"/>
        <v>0</v>
      </c>
      <c r="AG66" s="127"/>
      <c r="AH66" s="102"/>
      <c r="AI66" s="102"/>
    </row>
    <row r="67" spans="1:35" ht="30" customHeight="1">
      <c r="A67" s="116" t="s">
        <v>111</v>
      </c>
      <c r="B67" s="135" t="s">
        <v>131</v>
      </c>
      <c r="C67" s="243" t="s">
        <v>177</v>
      </c>
      <c r="D67" s="119" t="s">
        <v>168</v>
      </c>
      <c r="E67" s="132">
        <v>10</v>
      </c>
      <c r="F67" s="133">
        <v>500</v>
      </c>
      <c r="G67" s="122">
        <f t="shared" si="100"/>
        <v>5000</v>
      </c>
      <c r="H67" s="132">
        <v>10</v>
      </c>
      <c r="I67" s="133">
        <v>500</v>
      </c>
      <c r="J67" s="122">
        <f t="shared" si="101"/>
        <v>5000</v>
      </c>
      <c r="K67" s="241"/>
      <c r="L67" s="133"/>
      <c r="M67" s="242"/>
      <c r="N67" s="132"/>
      <c r="O67" s="133"/>
      <c r="P67" s="242"/>
      <c r="Q67" s="241"/>
      <c r="R67" s="133"/>
      <c r="S67" s="242"/>
      <c r="T67" s="132"/>
      <c r="U67" s="133"/>
      <c r="V67" s="242"/>
      <c r="W67" s="241"/>
      <c r="X67" s="133"/>
      <c r="Y67" s="242"/>
      <c r="Z67" s="132"/>
      <c r="AA67" s="133"/>
      <c r="AB67" s="242"/>
      <c r="AC67" s="123">
        <f t="shared" si="86"/>
        <v>5000</v>
      </c>
      <c r="AD67" s="124">
        <f t="shared" si="87"/>
        <v>5000</v>
      </c>
      <c r="AE67" s="192">
        <f t="shared" si="88"/>
        <v>0</v>
      </c>
      <c r="AF67" s="126">
        <f t="shared" si="99"/>
        <v>0</v>
      </c>
      <c r="AG67" s="127"/>
      <c r="AH67" s="102"/>
      <c r="AI67" s="102"/>
    </row>
    <row r="68" spans="1:35" ht="30" customHeight="1">
      <c r="A68" s="116" t="s">
        <v>111</v>
      </c>
      <c r="B68" s="135" t="s">
        <v>178</v>
      </c>
      <c r="C68" s="243" t="s">
        <v>179</v>
      </c>
      <c r="D68" s="119" t="s">
        <v>168</v>
      </c>
      <c r="E68" s="132">
        <v>10</v>
      </c>
      <c r="F68" s="133">
        <v>1500</v>
      </c>
      <c r="G68" s="122">
        <f t="shared" si="100"/>
        <v>15000</v>
      </c>
      <c r="H68" s="132">
        <v>10</v>
      </c>
      <c r="I68" s="133">
        <v>1500</v>
      </c>
      <c r="J68" s="122">
        <f t="shared" si="101"/>
        <v>15000</v>
      </c>
      <c r="K68" s="241"/>
      <c r="L68" s="133"/>
      <c r="M68" s="242"/>
      <c r="N68" s="132"/>
      <c r="O68" s="133"/>
      <c r="P68" s="242"/>
      <c r="Q68" s="241"/>
      <c r="R68" s="133"/>
      <c r="S68" s="242"/>
      <c r="T68" s="132"/>
      <c r="U68" s="133"/>
      <c r="V68" s="242"/>
      <c r="W68" s="241"/>
      <c r="X68" s="133"/>
      <c r="Y68" s="242"/>
      <c r="Z68" s="132"/>
      <c r="AA68" s="133"/>
      <c r="AB68" s="242"/>
      <c r="AC68" s="123">
        <f t="shared" si="86"/>
        <v>15000</v>
      </c>
      <c r="AD68" s="124">
        <f t="shared" si="87"/>
        <v>15000</v>
      </c>
      <c r="AE68" s="192">
        <f t="shared" si="88"/>
        <v>0</v>
      </c>
      <c r="AF68" s="126">
        <f t="shared" si="99"/>
        <v>0</v>
      </c>
      <c r="AG68" s="127"/>
      <c r="AH68" s="102"/>
      <c r="AI68" s="102"/>
    </row>
    <row r="69" spans="1:35" ht="30" customHeight="1">
      <c r="A69" s="137" t="s">
        <v>111</v>
      </c>
      <c r="B69" s="149" t="s">
        <v>180</v>
      </c>
      <c r="C69" s="243" t="s">
        <v>181</v>
      </c>
      <c r="D69" s="119" t="s">
        <v>168</v>
      </c>
      <c r="E69" s="132">
        <v>5</v>
      </c>
      <c r="F69" s="133">
        <v>1000</v>
      </c>
      <c r="G69" s="134">
        <f t="shared" si="100"/>
        <v>5000</v>
      </c>
      <c r="H69" s="152">
        <v>0</v>
      </c>
      <c r="I69" s="153">
        <v>0</v>
      </c>
      <c r="J69" s="155">
        <f t="shared" si="101"/>
        <v>0</v>
      </c>
      <c r="K69" s="241"/>
      <c r="L69" s="133"/>
      <c r="M69" s="242">
        <f>K69*L69</f>
        <v>0</v>
      </c>
      <c r="N69" s="132"/>
      <c r="O69" s="133"/>
      <c r="P69" s="242">
        <f>N69*O69</f>
        <v>0</v>
      </c>
      <c r="Q69" s="241"/>
      <c r="R69" s="133"/>
      <c r="S69" s="242">
        <f>Q69*R69</f>
        <v>0</v>
      </c>
      <c r="T69" s="132"/>
      <c r="U69" s="133"/>
      <c r="V69" s="242">
        <f>T69*U69</f>
        <v>0</v>
      </c>
      <c r="W69" s="241"/>
      <c r="X69" s="133"/>
      <c r="Y69" s="242">
        <f>W69*X69</f>
        <v>0</v>
      </c>
      <c r="Z69" s="132"/>
      <c r="AA69" s="133"/>
      <c r="AB69" s="242">
        <f>Z69*AA69</f>
        <v>0</v>
      </c>
      <c r="AC69" s="139">
        <f t="shared" si="86"/>
        <v>5000</v>
      </c>
      <c r="AD69" s="140">
        <f t="shared" si="87"/>
        <v>0</v>
      </c>
      <c r="AE69" s="194">
        <f t="shared" si="88"/>
        <v>5000</v>
      </c>
      <c r="AF69" s="126">
        <f t="shared" si="99"/>
        <v>1</v>
      </c>
      <c r="AG69" s="127"/>
      <c r="AH69" s="102"/>
      <c r="AI69" s="102"/>
    </row>
    <row r="70" spans="1:35" ht="15" customHeight="1">
      <c r="A70" s="103" t="s">
        <v>108</v>
      </c>
      <c r="B70" s="104" t="s">
        <v>182</v>
      </c>
      <c r="C70" s="105" t="s">
        <v>183</v>
      </c>
      <c r="D70" s="106"/>
      <c r="E70" s="107">
        <f t="shared" ref="E70:AB70" si="108">SUM(E71:E73)</f>
        <v>0</v>
      </c>
      <c r="F70" s="108">
        <f t="shared" si="108"/>
        <v>0</v>
      </c>
      <c r="G70" s="109">
        <f t="shared" si="108"/>
        <v>0</v>
      </c>
      <c r="H70" s="107">
        <f t="shared" si="108"/>
        <v>0</v>
      </c>
      <c r="I70" s="108">
        <f t="shared" si="108"/>
        <v>0</v>
      </c>
      <c r="J70" s="145">
        <f t="shared" si="108"/>
        <v>0</v>
      </c>
      <c r="K70" s="215">
        <f t="shared" si="108"/>
        <v>0</v>
      </c>
      <c r="L70" s="108">
        <f t="shared" si="108"/>
        <v>0</v>
      </c>
      <c r="M70" s="145">
        <f t="shared" si="108"/>
        <v>0</v>
      </c>
      <c r="N70" s="107">
        <f t="shared" si="108"/>
        <v>0</v>
      </c>
      <c r="O70" s="108">
        <f t="shared" si="108"/>
        <v>0</v>
      </c>
      <c r="P70" s="145">
        <f t="shared" si="108"/>
        <v>0</v>
      </c>
      <c r="Q70" s="215">
        <f t="shared" si="108"/>
        <v>0</v>
      </c>
      <c r="R70" s="108">
        <f t="shared" si="108"/>
        <v>0</v>
      </c>
      <c r="S70" s="145">
        <f t="shared" si="108"/>
        <v>0</v>
      </c>
      <c r="T70" s="107">
        <f t="shared" si="108"/>
        <v>0</v>
      </c>
      <c r="U70" s="108">
        <f t="shared" si="108"/>
        <v>0</v>
      </c>
      <c r="V70" s="145">
        <f t="shared" si="108"/>
        <v>0</v>
      </c>
      <c r="W70" s="215">
        <f t="shared" si="108"/>
        <v>0</v>
      </c>
      <c r="X70" s="108">
        <f t="shared" si="108"/>
        <v>0</v>
      </c>
      <c r="Y70" s="145">
        <f t="shared" si="108"/>
        <v>0</v>
      </c>
      <c r="Z70" s="107">
        <f t="shared" si="108"/>
        <v>0</v>
      </c>
      <c r="AA70" s="108">
        <f t="shared" si="108"/>
        <v>0</v>
      </c>
      <c r="AB70" s="145">
        <f t="shared" si="108"/>
        <v>0</v>
      </c>
      <c r="AC70" s="110">
        <f t="shared" si="86"/>
        <v>0</v>
      </c>
      <c r="AD70" s="111">
        <f t="shared" si="87"/>
        <v>0</v>
      </c>
      <c r="AE70" s="111">
        <f t="shared" si="88"/>
        <v>0</v>
      </c>
      <c r="AF70" s="216">
        <v>0</v>
      </c>
      <c r="AG70" s="157"/>
      <c r="AH70" s="115"/>
      <c r="AI70" s="115"/>
    </row>
    <row r="71" spans="1:35" ht="41.25" customHeight="1">
      <c r="A71" s="116" t="s">
        <v>111</v>
      </c>
      <c r="B71" s="117" t="s">
        <v>112</v>
      </c>
      <c r="C71" s="243" t="s">
        <v>184</v>
      </c>
      <c r="D71" s="119" t="s">
        <v>185</v>
      </c>
      <c r="E71" s="120">
        <v>0</v>
      </c>
      <c r="F71" s="121">
        <v>0</v>
      </c>
      <c r="G71" s="122">
        <f t="shared" ref="G71:G73" si="109">E71*F71</f>
        <v>0</v>
      </c>
      <c r="H71" s="120">
        <v>0</v>
      </c>
      <c r="I71" s="121">
        <v>0</v>
      </c>
      <c r="J71" s="146">
        <f t="shared" ref="J71:J73" si="110">H71*I71</f>
        <v>0</v>
      </c>
      <c r="K71" s="218"/>
      <c r="L71" s="121"/>
      <c r="M71" s="146">
        <f t="shared" ref="M71:M73" si="111">K71*L71</f>
        <v>0</v>
      </c>
      <c r="N71" s="120"/>
      <c r="O71" s="121"/>
      <c r="P71" s="146">
        <f t="shared" ref="P71:P73" si="112">N71*O71</f>
        <v>0</v>
      </c>
      <c r="Q71" s="218"/>
      <c r="R71" s="121"/>
      <c r="S71" s="146">
        <f t="shared" ref="S71:S73" si="113">Q71*R71</f>
        <v>0</v>
      </c>
      <c r="T71" s="120"/>
      <c r="U71" s="121"/>
      <c r="V71" s="146">
        <f t="shared" ref="V71:V73" si="114">T71*U71</f>
        <v>0</v>
      </c>
      <c r="W71" s="218"/>
      <c r="X71" s="121"/>
      <c r="Y71" s="146">
        <f t="shared" ref="Y71:Y73" si="115">W71*X71</f>
        <v>0</v>
      </c>
      <c r="Z71" s="120"/>
      <c r="AA71" s="121"/>
      <c r="AB71" s="146">
        <f t="shared" ref="AB71:AB73" si="116">Z71*AA71</f>
        <v>0</v>
      </c>
      <c r="AC71" s="123">
        <f t="shared" si="86"/>
        <v>0</v>
      </c>
      <c r="AD71" s="124">
        <f t="shared" si="87"/>
        <v>0</v>
      </c>
      <c r="AE71" s="192">
        <f t="shared" si="88"/>
        <v>0</v>
      </c>
      <c r="AF71" s="147">
        <v>0</v>
      </c>
      <c r="AG71" s="127"/>
      <c r="AH71" s="102"/>
      <c r="AI71" s="102"/>
    </row>
    <row r="72" spans="1:35" ht="41.25" customHeight="1">
      <c r="A72" s="116" t="s">
        <v>111</v>
      </c>
      <c r="B72" s="117" t="s">
        <v>115</v>
      </c>
      <c r="C72" s="243" t="s">
        <v>186</v>
      </c>
      <c r="D72" s="119" t="s">
        <v>185</v>
      </c>
      <c r="E72" s="120">
        <v>0</v>
      </c>
      <c r="F72" s="121">
        <v>0</v>
      </c>
      <c r="G72" s="122">
        <f t="shared" si="109"/>
        <v>0</v>
      </c>
      <c r="H72" s="120">
        <v>0</v>
      </c>
      <c r="I72" s="121">
        <v>0</v>
      </c>
      <c r="J72" s="146">
        <f t="shared" si="110"/>
        <v>0</v>
      </c>
      <c r="K72" s="218"/>
      <c r="L72" s="121"/>
      <c r="M72" s="146">
        <f t="shared" si="111"/>
        <v>0</v>
      </c>
      <c r="N72" s="120"/>
      <c r="O72" s="121"/>
      <c r="P72" s="146">
        <f t="shared" si="112"/>
        <v>0</v>
      </c>
      <c r="Q72" s="218"/>
      <c r="R72" s="121"/>
      <c r="S72" s="146">
        <f t="shared" si="113"/>
        <v>0</v>
      </c>
      <c r="T72" s="120"/>
      <c r="U72" s="121"/>
      <c r="V72" s="146">
        <f t="shared" si="114"/>
        <v>0</v>
      </c>
      <c r="W72" s="218"/>
      <c r="X72" s="121"/>
      <c r="Y72" s="146">
        <f t="shared" si="115"/>
        <v>0</v>
      </c>
      <c r="Z72" s="120"/>
      <c r="AA72" s="121"/>
      <c r="AB72" s="146">
        <f t="shared" si="116"/>
        <v>0</v>
      </c>
      <c r="AC72" s="123">
        <f t="shared" si="86"/>
        <v>0</v>
      </c>
      <c r="AD72" s="124">
        <f t="shared" si="87"/>
        <v>0</v>
      </c>
      <c r="AE72" s="192">
        <f t="shared" si="88"/>
        <v>0</v>
      </c>
      <c r="AF72" s="147">
        <v>0</v>
      </c>
      <c r="AG72" s="127"/>
      <c r="AH72" s="102"/>
      <c r="AI72" s="102"/>
    </row>
    <row r="73" spans="1:35" ht="40.5" customHeight="1">
      <c r="A73" s="137" t="s">
        <v>111</v>
      </c>
      <c r="B73" s="149" t="s">
        <v>117</v>
      </c>
      <c r="C73" s="244" t="s">
        <v>187</v>
      </c>
      <c r="D73" s="180" t="s">
        <v>185</v>
      </c>
      <c r="E73" s="132">
        <v>0</v>
      </c>
      <c r="F73" s="133">
        <v>0</v>
      </c>
      <c r="G73" s="134">
        <f t="shared" si="109"/>
        <v>0</v>
      </c>
      <c r="H73" s="152">
        <v>0</v>
      </c>
      <c r="I73" s="153">
        <v>0</v>
      </c>
      <c r="J73" s="155">
        <f t="shared" si="110"/>
        <v>0</v>
      </c>
      <c r="K73" s="241"/>
      <c r="L73" s="133"/>
      <c r="M73" s="242">
        <f t="shared" si="111"/>
        <v>0</v>
      </c>
      <c r="N73" s="132"/>
      <c r="O73" s="133"/>
      <c r="P73" s="242">
        <f t="shared" si="112"/>
        <v>0</v>
      </c>
      <c r="Q73" s="241"/>
      <c r="R73" s="133"/>
      <c r="S73" s="242">
        <f t="shared" si="113"/>
        <v>0</v>
      </c>
      <c r="T73" s="132"/>
      <c r="U73" s="133"/>
      <c r="V73" s="242">
        <f t="shared" si="114"/>
        <v>0</v>
      </c>
      <c r="W73" s="241"/>
      <c r="X73" s="133"/>
      <c r="Y73" s="242">
        <f t="shared" si="115"/>
        <v>0</v>
      </c>
      <c r="Z73" s="132"/>
      <c r="AA73" s="133"/>
      <c r="AB73" s="242">
        <f t="shared" si="116"/>
        <v>0</v>
      </c>
      <c r="AC73" s="139">
        <f t="shared" si="86"/>
        <v>0</v>
      </c>
      <c r="AD73" s="140">
        <f t="shared" si="87"/>
        <v>0</v>
      </c>
      <c r="AE73" s="194">
        <f t="shared" si="88"/>
        <v>0</v>
      </c>
      <c r="AF73" s="147">
        <v>0</v>
      </c>
      <c r="AG73" s="127"/>
      <c r="AH73" s="102"/>
      <c r="AI73" s="102"/>
    </row>
    <row r="74" spans="1:35" ht="15.75" customHeight="1">
      <c r="A74" s="103" t="s">
        <v>108</v>
      </c>
      <c r="B74" s="104" t="s">
        <v>188</v>
      </c>
      <c r="C74" s="105" t="s">
        <v>189</v>
      </c>
      <c r="D74" s="106"/>
      <c r="E74" s="107">
        <f t="shared" ref="E74:AB74" si="117">SUM(E75:E77)</f>
        <v>0</v>
      </c>
      <c r="F74" s="108">
        <f t="shared" si="117"/>
        <v>0</v>
      </c>
      <c r="G74" s="109">
        <f t="shared" si="117"/>
        <v>0</v>
      </c>
      <c r="H74" s="107">
        <f t="shared" si="117"/>
        <v>0</v>
      </c>
      <c r="I74" s="108">
        <f t="shared" si="117"/>
        <v>0</v>
      </c>
      <c r="J74" s="145">
        <f t="shared" si="117"/>
        <v>0</v>
      </c>
      <c r="K74" s="215">
        <f t="shared" si="117"/>
        <v>0</v>
      </c>
      <c r="L74" s="108">
        <f t="shared" si="117"/>
        <v>0</v>
      </c>
      <c r="M74" s="145">
        <f t="shared" si="117"/>
        <v>0</v>
      </c>
      <c r="N74" s="107">
        <f t="shared" si="117"/>
        <v>0</v>
      </c>
      <c r="O74" s="108">
        <f t="shared" si="117"/>
        <v>0</v>
      </c>
      <c r="P74" s="145">
        <f t="shared" si="117"/>
        <v>0</v>
      </c>
      <c r="Q74" s="215">
        <f t="shared" si="117"/>
        <v>0</v>
      </c>
      <c r="R74" s="108">
        <f t="shared" si="117"/>
        <v>0</v>
      </c>
      <c r="S74" s="145">
        <f t="shared" si="117"/>
        <v>0</v>
      </c>
      <c r="T74" s="107">
        <f t="shared" si="117"/>
        <v>0</v>
      </c>
      <c r="U74" s="108">
        <f t="shared" si="117"/>
        <v>0</v>
      </c>
      <c r="V74" s="145">
        <f t="shared" si="117"/>
        <v>0</v>
      </c>
      <c r="W74" s="215">
        <f t="shared" si="117"/>
        <v>0</v>
      </c>
      <c r="X74" s="108">
        <f t="shared" si="117"/>
        <v>0</v>
      </c>
      <c r="Y74" s="145">
        <f t="shared" si="117"/>
        <v>0</v>
      </c>
      <c r="Z74" s="107">
        <f t="shared" si="117"/>
        <v>0</v>
      </c>
      <c r="AA74" s="108">
        <f t="shared" si="117"/>
        <v>0</v>
      </c>
      <c r="AB74" s="145">
        <f t="shared" si="117"/>
        <v>0</v>
      </c>
      <c r="AC74" s="110">
        <f t="shared" si="86"/>
        <v>0</v>
      </c>
      <c r="AD74" s="111">
        <f t="shared" si="87"/>
        <v>0</v>
      </c>
      <c r="AE74" s="111">
        <f t="shared" si="88"/>
        <v>0</v>
      </c>
      <c r="AF74" s="216">
        <v>0</v>
      </c>
      <c r="AG74" s="157"/>
      <c r="AH74" s="115"/>
      <c r="AI74" s="115"/>
    </row>
    <row r="75" spans="1:35" ht="30" customHeight="1">
      <c r="A75" s="116" t="s">
        <v>111</v>
      </c>
      <c r="B75" s="117" t="s">
        <v>112</v>
      </c>
      <c r="C75" s="118" t="s">
        <v>190</v>
      </c>
      <c r="D75" s="119" t="s">
        <v>191</v>
      </c>
      <c r="E75" s="120">
        <v>0</v>
      </c>
      <c r="F75" s="121">
        <v>0</v>
      </c>
      <c r="G75" s="122">
        <f t="shared" ref="G75:G77" si="118">E75*F75</f>
        <v>0</v>
      </c>
      <c r="H75" s="120">
        <v>0</v>
      </c>
      <c r="I75" s="121">
        <v>0</v>
      </c>
      <c r="J75" s="146">
        <f t="shared" ref="J75:J77" si="119">H75*I75</f>
        <v>0</v>
      </c>
      <c r="K75" s="218"/>
      <c r="L75" s="121"/>
      <c r="M75" s="146">
        <f t="shared" ref="M75:M77" si="120">K75*L75</f>
        <v>0</v>
      </c>
      <c r="N75" s="120"/>
      <c r="O75" s="121"/>
      <c r="P75" s="146">
        <f t="shared" ref="P75:P77" si="121">N75*O75</f>
        <v>0</v>
      </c>
      <c r="Q75" s="218"/>
      <c r="R75" s="121"/>
      <c r="S75" s="146">
        <f t="shared" ref="S75:S77" si="122">Q75*R75</f>
        <v>0</v>
      </c>
      <c r="T75" s="120"/>
      <c r="U75" s="121"/>
      <c r="V75" s="146">
        <f t="shared" ref="V75:V77" si="123">T75*U75</f>
        <v>0</v>
      </c>
      <c r="W75" s="218"/>
      <c r="X75" s="121"/>
      <c r="Y75" s="146">
        <f t="shared" ref="Y75:Y77" si="124">W75*X75</f>
        <v>0</v>
      </c>
      <c r="Z75" s="120"/>
      <c r="AA75" s="121"/>
      <c r="AB75" s="146">
        <f t="shared" ref="AB75:AB77" si="125">Z75*AA75</f>
        <v>0</v>
      </c>
      <c r="AC75" s="123">
        <f t="shared" si="86"/>
        <v>0</v>
      </c>
      <c r="AD75" s="124">
        <f t="shared" si="87"/>
        <v>0</v>
      </c>
      <c r="AE75" s="192">
        <f t="shared" si="88"/>
        <v>0</v>
      </c>
      <c r="AF75" s="147">
        <v>0</v>
      </c>
      <c r="AG75" s="127"/>
      <c r="AH75" s="102"/>
      <c r="AI75" s="102"/>
    </row>
    <row r="76" spans="1:35" ht="30" customHeight="1">
      <c r="A76" s="116" t="s">
        <v>111</v>
      </c>
      <c r="B76" s="117" t="s">
        <v>115</v>
      </c>
      <c r="C76" s="118" t="s">
        <v>190</v>
      </c>
      <c r="D76" s="119" t="s">
        <v>191</v>
      </c>
      <c r="E76" s="120">
        <v>0</v>
      </c>
      <c r="F76" s="121">
        <v>0</v>
      </c>
      <c r="G76" s="122">
        <f t="shared" si="118"/>
        <v>0</v>
      </c>
      <c r="H76" s="120">
        <v>0</v>
      </c>
      <c r="I76" s="121">
        <v>0</v>
      </c>
      <c r="J76" s="146">
        <f t="shared" si="119"/>
        <v>0</v>
      </c>
      <c r="K76" s="218"/>
      <c r="L76" s="121"/>
      <c r="M76" s="146">
        <f t="shared" si="120"/>
        <v>0</v>
      </c>
      <c r="N76" s="120"/>
      <c r="O76" s="121"/>
      <c r="P76" s="146">
        <f t="shared" si="121"/>
        <v>0</v>
      </c>
      <c r="Q76" s="218"/>
      <c r="R76" s="121"/>
      <c r="S76" s="146">
        <f t="shared" si="122"/>
        <v>0</v>
      </c>
      <c r="T76" s="120"/>
      <c r="U76" s="121"/>
      <c r="V76" s="146">
        <f t="shared" si="123"/>
        <v>0</v>
      </c>
      <c r="W76" s="218"/>
      <c r="X76" s="121"/>
      <c r="Y76" s="146">
        <f t="shared" si="124"/>
        <v>0</v>
      </c>
      <c r="Z76" s="120"/>
      <c r="AA76" s="121"/>
      <c r="AB76" s="146">
        <f t="shared" si="125"/>
        <v>0</v>
      </c>
      <c r="AC76" s="123">
        <f t="shared" si="86"/>
        <v>0</v>
      </c>
      <c r="AD76" s="124">
        <f t="shared" si="87"/>
        <v>0</v>
      </c>
      <c r="AE76" s="192">
        <f t="shared" si="88"/>
        <v>0</v>
      </c>
      <c r="AF76" s="147">
        <v>0</v>
      </c>
      <c r="AG76" s="127"/>
      <c r="AH76" s="102"/>
      <c r="AI76" s="102"/>
    </row>
    <row r="77" spans="1:35" ht="30" customHeight="1">
      <c r="A77" s="137" t="s">
        <v>111</v>
      </c>
      <c r="B77" s="135" t="s">
        <v>117</v>
      </c>
      <c r="C77" s="128" t="s">
        <v>190</v>
      </c>
      <c r="D77" s="180" t="s">
        <v>191</v>
      </c>
      <c r="E77" s="132">
        <v>0</v>
      </c>
      <c r="F77" s="133">
        <v>0</v>
      </c>
      <c r="G77" s="134">
        <f t="shared" si="118"/>
        <v>0</v>
      </c>
      <c r="H77" s="152">
        <v>0</v>
      </c>
      <c r="I77" s="153">
        <v>0</v>
      </c>
      <c r="J77" s="155">
        <f t="shared" si="119"/>
        <v>0</v>
      </c>
      <c r="K77" s="241"/>
      <c r="L77" s="133"/>
      <c r="M77" s="242">
        <f t="shared" si="120"/>
        <v>0</v>
      </c>
      <c r="N77" s="132"/>
      <c r="O77" s="133"/>
      <c r="P77" s="242">
        <f t="shared" si="121"/>
        <v>0</v>
      </c>
      <c r="Q77" s="241"/>
      <c r="R77" s="133"/>
      <c r="S77" s="242">
        <f t="shared" si="122"/>
        <v>0</v>
      </c>
      <c r="T77" s="132"/>
      <c r="U77" s="133"/>
      <c r="V77" s="242">
        <f t="shared" si="123"/>
        <v>0</v>
      </c>
      <c r="W77" s="241"/>
      <c r="X77" s="133"/>
      <c r="Y77" s="242">
        <f t="shared" si="124"/>
        <v>0</v>
      </c>
      <c r="Z77" s="132"/>
      <c r="AA77" s="133"/>
      <c r="AB77" s="242">
        <f t="shared" si="125"/>
        <v>0</v>
      </c>
      <c r="AC77" s="139">
        <f t="shared" si="86"/>
        <v>0</v>
      </c>
      <c r="AD77" s="140">
        <f t="shared" si="87"/>
        <v>0</v>
      </c>
      <c r="AE77" s="194">
        <f t="shared" si="88"/>
        <v>0</v>
      </c>
      <c r="AF77" s="147">
        <v>0</v>
      </c>
      <c r="AG77" s="127"/>
      <c r="AH77" s="102"/>
      <c r="AI77" s="102"/>
    </row>
    <row r="78" spans="1:35" ht="15.75" customHeight="1">
      <c r="A78" s="103" t="s">
        <v>108</v>
      </c>
      <c r="B78" s="104" t="s">
        <v>192</v>
      </c>
      <c r="C78" s="105" t="s">
        <v>193</v>
      </c>
      <c r="D78" s="106"/>
      <c r="E78" s="107">
        <f t="shared" ref="E78:AB78" si="126">SUM(E79:E81)</f>
        <v>0</v>
      </c>
      <c r="F78" s="108">
        <f t="shared" si="126"/>
        <v>0</v>
      </c>
      <c r="G78" s="109">
        <f t="shared" si="126"/>
        <v>0</v>
      </c>
      <c r="H78" s="107">
        <f t="shared" si="126"/>
        <v>0</v>
      </c>
      <c r="I78" s="108">
        <f t="shared" si="126"/>
        <v>0</v>
      </c>
      <c r="J78" s="145">
        <f t="shared" si="126"/>
        <v>0</v>
      </c>
      <c r="K78" s="215">
        <f t="shared" si="126"/>
        <v>0</v>
      </c>
      <c r="L78" s="108">
        <f t="shared" si="126"/>
        <v>0</v>
      </c>
      <c r="M78" s="145">
        <f t="shared" si="126"/>
        <v>0</v>
      </c>
      <c r="N78" s="107">
        <f t="shared" si="126"/>
        <v>0</v>
      </c>
      <c r="O78" s="108">
        <f t="shared" si="126"/>
        <v>0</v>
      </c>
      <c r="P78" s="145">
        <f t="shared" si="126"/>
        <v>0</v>
      </c>
      <c r="Q78" s="215">
        <f t="shared" si="126"/>
        <v>0</v>
      </c>
      <c r="R78" s="108">
        <f t="shared" si="126"/>
        <v>0</v>
      </c>
      <c r="S78" s="145">
        <f t="shared" si="126"/>
        <v>0</v>
      </c>
      <c r="T78" s="107">
        <f t="shared" si="126"/>
        <v>0</v>
      </c>
      <c r="U78" s="108">
        <f t="shared" si="126"/>
        <v>0</v>
      </c>
      <c r="V78" s="145">
        <f t="shared" si="126"/>
        <v>0</v>
      </c>
      <c r="W78" s="215">
        <f t="shared" si="126"/>
        <v>0</v>
      </c>
      <c r="X78" s="108">
        <f t="shared" si="126"/>
        <v>0</v>
      </c>
      <c r="Y78" s="145">
        <f t="shared" si="126"/>
        <v>0</v>
      </c>
      <c r="Z78" s="107">
        <f t="shared" si="126"/>
        <v>0</v>
      </c>
      <c r="AA78" s="108">
        <f t="shared" si="126"/>
        <v>0</v>
      </c>
      <c r="AB78" s="145">
        <f t="shared" si="126"/>
        <v>0</v>
      </c>
      <c r="AC78" s="110">
        <f t="shared" si="86"/>
        <v>0</v>
      </c>
      <c r="AD78" s="111">
        <f t="shared" si="87"/>
        <v>0</v>
      </c>
      <c r="AE78" s="111">
        <f t="shared" si="88"/>
        <v>0</v>
      </c>
      <c r="AF78" s="216">
        <v>0</v>
      </c>
      <c r="AG78" s="157"/>
      <c r="AH78" s="115"/>
      <c r="AI78" s="115"/>
    </row>
    <row r="79" spans="1:35" ht="30" customHeight="1">
      <c r="A79" s="116" t="s">
        <v>111</v>
      </c>
      <c r="B79" s="117" t="s">
        <v>112</v>
      </c>
      <c r="C79" s="118" t="s">
        <v>190</v>
      </c>
      <c r="D79" s="119" t="s">
        <v>191</v>
      </c>
      <c r="E79" s="120">
        <v>0</v>
      </c>
      <c r="F79" s="121">
        <v>0</v>
      </c>
      <c r="G79" s="122">
        <f t="shared" ref="G79:G81" si="127">E79*F79</f>
        <v>0</v>
      </c>
      <c r="H79" s="120">
        <v>0</v>
      </c>
      <c r="I79" s="121">
        <v>0</v>
      </c>
      <c r="J79" s="146">
        <f t="shared" ref="J79:J81" si="128">H79*I79</f>
        <v>0</v>
      </c>
      <c r="K79" s="218"/>
      <c r="L79" s="121"/>
      <c r="M79" s="146">
        <f t="shared" ref="M79:M81" si="129">K79*L79</f>
        <v>0</v>
      </c>
      <c r="N79" s="120"/>
      <c r="O79" s="121"/>
      <c r="P79" s="146">
        <f t="shared" ref="P79:P81" si="130">N79*O79</f>
        <v>0</v>
      </c>
      <c r="Q79" s="218"/>
      <c r="R79" s="121"/>
      <c r="S79" s="146">
        <f t="shared" ref="S79:S81" si="131">Q79*R79</f>
        <v>0</v>
      </c>
      <c r="T79" s="120"/>
      <c r="U79" s="121"/>
      <c r="V79" s="146">
        <f t="shared" ref="V79:V81" si="132">T79*U79</f>
        <v>0</v>
      </c>
      <c r="W79" s="218"/>
      <c r="X79" s="121"/>
      <c r="Y79" s="146">
        <f t="shared" ref="Y79:Y81" si="133">W79*X79</f>
        <v>0</v>
      </c>
      <c r="Z79" s="120"/>
      <c r="AA79" s="121"/>
      <c r="AB79" s="146">
        <f t="shared" ref="AB79:AB81" si="134">Z79*AA79</f>
        <v>0</v>
      </c>
      <c r="AC79" s="123">
        <f t="shared" si="86"/>
        <v>0</v>
      </c>
      <c r="AD79" s="124">
        <f t="shared" si="87"/>
        <v>0</v>
      </c>
      <c r="AE79" s="192">
        <f t="shared" si="88"/>
        <v>0</v>
      </c>
      <c r="AF79" s="147">
        <v>0</v>
      </c>
      <c r="AG79" s="127"/>
      <c r="AH79" s="102"/>
      <c r="AI79" s="102"/>
    </row>
    <row r="80" spans="1:35" ht="30" customHeight="1">
      <c r="A80" s="116" t="s">
        <v>111</v>
      </c>
      <c r="B80" s="117" t="s">
        <v>115</v>
      </c>
      <c r="C80" s="118" t="s">
        <v>190</v>
      </c>
      <c r="D80" s="119" t="s">
        <v>191</v>
      </c>
      <c r="E80" s="120">
        <v>0</v>
      </c>
      <c r="F80" s="121">
        <v>0</v>
      </c>
      <c r="G80" s="122">
        <f t="shared" si="127"/>
        <v>0</v>
      </c>
      <c r="H80" s="120">
        <v>0</v>
      </c>
      <c r="I80" s="121">
        <v>0</v>
      </c>
      <c r="J80" s="146">
        <f t="shared" si="128"/>
        <v>0</v>
      </c>
      <c r="K80" s="218"/>
      <c r="L80" s="121"/>
      <c r="M80" s="146">
        <f t="shared" si="129"/>
        <v>0</v>
      </c>
      <c r="N80" s="120"/>
      <c r="O80" s="121"/>
      <c r="P80" s="146">
        <f t="shared" si="130"/>
        <v>0</v>
      </c>
      <c r="Q80" s="218"/>
      <c r="R80" s="121"/>
      <c r="S80" s="146">
        <f t="shared" si="131"/>
        <v>0</v>
      </c>
      <c r="T80" s="120"/>
      <c r="U80" s="121"/>
      <c r="V80" s="146">
        <f t="shared" si="132"/>
        <v>0</v>
      </c>
      <c r="W80" s="218"/>
      <c r="X80" s="121"/>
      <c r="Y80" s="146">
        <f t="shared" si="133"/>
        <v>0</v>
      </c>
      <c r="Z80" s="120"/>
      <c r="AA80" s="121"/>
      <c r="AB80" s="146">
        <f t="shared" si="134"/>
        <v>0</v>
      </c>
      <c r="AC80" s="123">
        <f t="shared" si="86"/>
        <v>0</v>
      </c>
      <c r="AD80" s="124">
        <f t="shared" si="87"/>
        <v>0</v>
      </c>
      <c r="AE80" s="192">
        <f t="shared" si="88"/>
        <v>0</v>
      </c>
      <c r="AF80" s="147">
        <v>0</v>
      </c>
      <c r="AG80" s="127"/>
      <c r="AH80" s="102"/>
      <c r="AI80" s="102"/>
    </row>
    <row r="81" spans="1:35" ht="30" customHeight="1">
      <c r="A81" s="137" t="s">
        <v>111</v>
      </c>
      <c r="B81" s="135" t="s">
        <v>117</v>
      </c>
      <c r="C81" s="128" t="s">
        <v>190</v>
      </c>
      <c r="D81" s="180" t="s">
        <v>191</v>
      </c>
      <c r="E81" s="132">
        <v>0</v>
      </c>
      <c r="F81" s="133">
        <v>0</v>
      </c>
      <c r="G81" s="134">
        <f t="shared" si="127"/>
        <v>0</v>
      </c>
      <c r="H81" s="152">
        <v>0</v>
      </c>
      <c r="I81" s="153">
        <v>0</v>
      </c>
      <c r="J81" s="155">
        <f t="shared" si="128"/>
        <v>0</v>
      </c>
      <c r="K81" s="241"/>
      <c r="L81" s="133"/>
      <c r="M81" s="242">
        <f t="shared" si="129"/>
        <v>0</v>
      </c>
      <c r="N81" s="132"/>
      <c r="O81" s="133"/>
      <c r="P81" s="242">
        <f t="shared" si="130"/>
        <v>0</v>
      </c>
      <c r="Q81" s="241"/>
      <c r="R81" s="133"/>
      <c r="S81" s="242">
        <f t="shared" si="131"/>
        <v>0</v>
      </c>
      <c r="T81" s="132"/>
      <c r="U81" s="133"/>
      <c r="V81" s="242">
        <f t="shared" si="132"/>
        <v>0</v>
      </c>
      <c r="W81" s="241"/>
      <c r="X81" s="133"/>
      <c r="Y81" s="242">
        <f t="shared" si="133"/>
        <v>0</v>
      </c>
      <c r="Z81" s="132"/>
      <c r="AA81" s="133"/>
      <c r="AB81" s="242">
        <f t="shared" si="134"/>
        <v>0</v>
      </c>
      <c r="AC81" s="139">
        <f t="shared" si="86"/>
        <v>0</v>
      </c>
      <c r="AD81" s="140">
        <f t="shared" si="87"/>
        <v>0</v>
      </c>
      <c r="AE81" s="194">
        <f t="shared" si="88"/>
        <v>0</v>
      </c>
      <c r="AF81" s="221">
        <v>0</v>
      </c>
      <c r="AG81" s="182"/>
      <c r="AH81" s="102"/>
      <c r="AI81" s="102"/>
    </row>
    <row r="82" spans="1:35" ht="15" customHeight="1">
      <c r="A82" s="196" t="s">
        <v>194</v>
      </c>
      <c r="B82" s="197"/>
      <c r="C82" s="198"/>
      <c r="D82" s="199"/>
      <c r="E82" s="200">
        <f t="shared" ref="E82:AD82" si="135">E78+E74+E70+E63+E59</f>
        <v>60</v>
      </c>
      <c r="F82" s="201">
        <f t="shared" si="135"/>
        <v>7432</v>
      </c>
      <c r="G82" s="202">
        <f t="shared" si="135"/>
        <v>64320</v>
      </c>
      <c r="H82" s="163">
        <f t="shared" si="135"/>
        <v>55</v>
      </c>
      <c r="I82" s="165">
        <f t="shared" si="135"/>
        <v>6432</v>
      </c>
      <c r="J82" s="222">
        <f t="shared" si="135"/>
        <v>59320</v>
      </c>
      <c r="K82" s="203">
        <f t="shared" si="135"/>
        <v>0</v>
      </c>
      <c r="L82" s="201">
        <f t="shared" si="135"/>
        <v>0</v>
      </c>
      <c r="M82" s="204">
        <f t="shared" si="135"/>
        <v>0</v>
      </c>
      <c r="N82" s="200">
        <f t="shared" si="135"/>
        <v>0</v>
      </c>
      <c r="O82" s="201">
        <f t="shared" si="135"/>
        <v>0</v>
      </c>
      <c r="P82" s="204">
        <f t="shared" si="135"/>
        <v>0</v>
      </c>
      <c r="Q82" s="203">
        <f t="shared" si="135"/>
        <v>0</v>
      </c>
      <c r="R82" s="201">
        <f t="shared" si="135"/>
        <v>0</v>
      </c>
      <c r="S82" s="204">
        <f t="shared" si="135"/>
        <v>0</v>
      </c>
      <c r="T82" s="200">
        <f t="shared" si="135"/>
        <v>0</v>
      </c>
      <c r="U82" s="201">
        <f t="shared" si="135"/>
        <v>0</v>
      </c>
      <c r="V82" s="204">
        <f t="shared" si="135"/>
        <v>0</v>
      </c>
      <c r="W82" s="203">
        <f t="shared" si="135"/>
        <v>0</v>
      </c>
      <c r="X82" s="201">
        <f t="shared" si="135"/>
        <v>0</v>
      </c>
      <c r="Y82" s="204">
        <f t="shared" si="135"/>
        <v>0</v>
      </c>
      <c r="Z82" s="200">
        <f t="shared" si="135"/>
        <v>0</v>
      </c>
      <c r="AA82" s="201">
        <f t="shared" si="135"/>
        <v>0</v>
      </c>
      <c r="AB82" s="204">
        <f t="shared" si="135"/>
        <v>0</v>
      </c>
      <c r="AC82" s="163">
        <f t="shared" si="135"/>
        <v>64320</v>
      </c>
      <c r="AD82" s="168">
        <f t="shared" si="135"/>
        <v>59320</v>
      </c>
      <c r="AE82" s="163">
        <f t="shared" si="88"/>
        <v>5000</v>
      </c>
      <c r="AF82" s="169">
        <f>AE82/AC82</f>
        <v>7.7736318407960192E-2</v>
      </c>
      <c r="AG82" s="170"/>
      <c r="AH82" s="102"/>
      <c r="AI82" s="102"/>
    </row>
    <row r="83" spans="1:35" ht="15.75" customHeight="1">
      <c r="A83" s="225" t="s">
        <v>106</v>
      </c>
      <c r="B83" s="245" t="s">
        <v>30</v>
      </c>
      <c r="C83" s="173" t="s">
        <v>195</v>
      </c>
      <c r="D83" s="210"/>
      <c r="E83" s="92"/>
      <c r="F83" s="93"/>
      <c r="G83" s="93"/>
      <c r="H83" s="92"/>
      <c r="I83" s="93"/>
      <c r="J83" s="97"/>
      <c r="K83" s="93"/>
      <c r="L83" s="93"/>
      <c r="M83" s="97"/>
      <c r="N83" s="92"/>
      <c r="O83" s="93"/>
      <c r="P83" s="97"/>
      <c r="Q83" s="93"/>
      <c r="R83" s="93"/>
      <c r="S83" s="97"/>
      <c r="T83" s="92"/>
      <c r="U83" s="93"/>
      <c r="V83" s="97"/>
      <c r="W83" s="93"/>
      <c r="X83" s="93"/>
      <c r="Y83" s="97"/>
      <c r="Z83" s="92"/>
      <c r="AA83" s="93"/>
      <c r="AB83" s="97"/>
      <c r="AC83" s="246"/>
      <c r="AD83" s="246"/>
      <c r="AE83" s="247">
        <f t="shared" si="88"/>
        <v>0</v>
      </c>
      <c r="AF83" s="248">
        <v>0</v>
      </c>
      <c r="AG83" s="249"/>
      <c r="AH83" s="102"/>
      <c r="AI83" s="102"/>
    </row>
    <row r="84" spans="1:35" ht="48" customHeight="1">
      <c r="A84" s="103" t="s">
        <v>108</v>
      </c>
      <c r="B84" s="104" t="s">
        <v>196</v>
      </c>
      <c r="C84" s="178" t="s">
        <v>197</v>
      </c>
      <c r="D84" s="190"/>
      <c r="E84" s="211">
        <f t="shared" ref="E84:AB84" si="136">SUM(E85:E87)</f>
        <v>0</v>
      </c>
      <c r="F84" s="212">
        <f t="shared" si="136"/>
        <v>0</v>
      </c>
      <c r="G84" s="213">
        <f t="shared" si="136"/>
        <v>0</v>
      </c>
      <c r="H84" s="107">
        <f t="shared" si="136"/>
        <v>0</v>
      </c>
      <c r="I84" s="108">
        <f t="shared" si="136"/>
        <v>0</v>
      </c>
      <c r="J84" s="145">
        <f t="shared" si="136"/>
        <v>0</v>
      </c>
      <c r="K84" s="227">
        <f t="shared" si="136"/>
        <v>0</v>
      </c>
      <c r="L84" s="212">
        <f t="shared" si="136"/>
        <v>0</v>
      </c>
      <c r="M84" s="228">
        <f t="shared" si="136"/>
        <v>0</v>
      </c>
      <c r="N84" s="211">
        <f t="shared" si="136"/>
        <v>0</v>
      </c>
      <c r="O84" s="212">
        <f t="shared" si="136"/>
        <v>0</v>
      </c>
      <c r="P84" s="228">
        <f t="shared" si="136"/>
        <v>0</v>
      </c>
      <c r="Q84" s="227">
        <f t="shared" si="136"/>
        <v>0</v>
      </c>
      <c r="R84" s="212">
        <f t="shared" si="136"/>
        <v>0</v>
      </c>
      <c r="S84" s="228">
        <f t="shared" si="136"/>
        <v>0</v>
      </c>
      <c r="T84" s="211">
        <f t="shared" si="136"/>
        <v>0</v>
      </c>
      <c r="U84" s="212">
        <f t="shared" si="136"/>
        <v>0</v>
      </c>
      <c r="V84" s="228">
        <f t="shared" si="136"/>
        <v>0</v>
      </c>
      <c r="W84" s="227">
        <f t="shared" si="136"/>
        <v>0</v>
      </c>
      <c r="X84" s="212">
        <f t="shared" si="136"/>
        <v>0</v>
      </c>
      <c r="Y84" s="228">
        <f t="shared" si="136"/>
        <v>0</v>
      </c>
      <c r="Z84" s="211">
        <f t="shared" si="136"/>
        <v>0</v>
      </c>
      <c r="AA84" s="212">
        <f t="shared" si="136"/>
        <v>0</v>
      </c>
      <c r="AB84" s="228">
        <f t="shared" si="136"/>
        <v>0</v>
      </c>
      <c r="AC84" s="110">
        <f t="shared" ref="AC84:AC88" si="137">G84+M84+S84+Y84</f>
        <v>0</v>
      </c>
      <c r="AD84" s="111">
        <f t="shared" ref="AD84:AD88" si="138">J84+P84+V84+AB84</f>
        <v>0</v>
      </c>
      <c r="AE84" s="111">
        <f t="shared" si="88"/>
        <v>0</v>
      </c>
      <c r="AF84" s="216">
        <v>0</v>
      </c>
      <c r="AG84" s="157"/>
      <c r="AH84" s="115"/>
      <c r="AI84" s="115"/>
    </row>
    <row r="85" spans="1:35" ht="36" customHeight="1">
      <c r="A85" s="116" t="s">
        <v>111</v>
      </c>
      <c r="B85" s="117" t="s">
        <v>112</v>
      </c>
      <c r="C85" s="118" t="s">
        <v>198</v>
      </c>
      <c r="D85" s="119" t="s">
        <v>199</v>
      </c>
      <c r="E85" s="120">
        <v>0</v>
      </c>
      <c r="F85" s="121">
        <v>0</v>
      </c>
      <c r="G85" s="122">
        <f t="shared" ref="G85:G87" si="139">E85*F85</f>
        <v>0</v>
      </c>
      <c r="H85" s="120">
        <v>0</v>
      </c>
      <c r="I85" s="121">
        <v>0</v>
      </c>
      <c r="J85" s="146">
        <f t="shared" ref="J85:J87" si="140">H85*I85</f>
        <v>0</v>
      </c>
      <c r="K85" s="218"/>
      <c r="L85" s="121"/>
      <c r="M85" s="146">
        <f t="shared" ref="M85:M87" si="141">K85*L85</f>
        <v>0</v>
      </c>
      <c r="N85" s="120"/>
      <c r="O85" s="121"/>
      <c r="P85" s="146">
        <f t="shared" ref="P85:P87" si="142">N85*O85</f>
        <v>0</v>
      </c>
      <c r="Q85" s="218"/>
      <c r="R85" s="121"/>
      <c r="S85" s="146">
        <f t="shared" ref="S85:S87" si="143">Q85*R85</f>
        <v>0</v>
      </c>
      <c r="T85" s="120"/>
      <c r="U85" s="121"/>
      <c r="V85" s="146">
        <f t="shared" ref="V85:V87" si="144">T85*U85</f>
        <v>0</v>
      </c>
      <c r="W85" s="218"/>
      <c r="X85" s="121"/>
      <c r="Y85" s="146">
        <f t="shared" ref="Y85:Y87" si="145">W85*X85</f>
        <v>0</v>
      </c>
      <c r="Z85" s="120"/>
      <c r="AA85" s="121"/>
      <c r="AB85" s="146">
        <f t="shared" ref="AB85:AB87" si="146">Z85*AA85</f>
        <v>0</v>
      </c>
      <c r="AC85" s="123">
        <f t="shared" si="137"/>
        <v>0</v>
      </c>
      <c r="AD85" s="124">
        <f t="shared" si="138"/>
        <v>0</v>
      </c>
      <c r="AE85" s="192">
        <f t="shared" si="88"/>
        <v>0</v>
      </c>
      <c r="AF85" s="147">
        <v>0</v>
      </c>
      <c r="AG85" s="127"/>
      <c r="AH85" s="102"/>
      <c r="AI85" s="102"/>
    </row>
    <row r="86" spans="1:35" ht="33.75" customHeight="1">
      <c r="A86" s="116" t="s">
        <v>111</v>
      </c>
      <c r="B86" s="117" t="s">
        <v>115</v>
      </c>
      <c r="C86" s="118" t="s">
        <v>198</v>
      </c>
      <c r="D86" s="119" t="s">
        <v>199</v>
      </c>
      <c r="E86" s="120">
        <v>0</v>
      </c>
      <c r="F86" s="121">
        <v>0</v>
      </c>
      <c r="G86" s="122">
        <f t="shared" si="139"/>
        <v>0</v>
      </c>
      <c r="H86" s="120">
        <v>0</v>
      </c>
      <c r="I86" s="121">
        <v>0</v>
      </c>
      <c r="J86" s="146">
        <f t="shared" si="140"/>
        <v>0</v>
      </c>
      <c r="K86" s="218"/>
      <c r="L86" s="121"/>
      <c r="M86" s="146">
        <f t="shared" si="141"/>
        <v>0</v>
      </c>
      <c r="N86" s="120"/>
      <c r="O86" s="121"/>
      <c r="P86" s="146">
        <f t="shared" si="142"/>
        <v>0</v>
      </c>
      <c r="Q86" s="218"/>
      <c r="R86" s="121"/>
      <c r="S86" s="146">
        <f t="shared" si="143"/>
        <v>0</v>
      </c>
      <c r="T86" s="120"/>
      <c r="U86" s="121"/>
      <c r="V86" s="146">
        <f t="shared" si="144"/>
        <v>0</v>
      </c>
      <c r="W86" s="218"/>
      <c r="X86" s="121"/>
      <c r="Y86" s="146">
        <f t="shared" si="145"/>
        <v>0</v>
      </c>
      <c r="Z86" s="120"/>
      <c r="AA86" s="121"/>
      <c r="AB86" s="146">
        <f t="shared" si="146"/>
        <v>0</v>
      </c>
      <c r="AC86" s="123">
        <f t="shared" si="137"/>
        <v>0</v>
      </c>
      <c r="AD86" s="124">
        <f t="shared" si="138"/>
        <v>0</v>
      </c>
      <c r="AE86" s="192">
        <f t="shared" si="88"/>
        <v>0</v>
      </c>
      <c r="AF86" s="147">
        <v>0</v>
      </c>
      <c r="AG86" s="127"/>
      <c r="AH86" s="102"/>
      <c r="AI86" s="102"/>
    </row>
    <row r="87" spans="1:35" ht="33" customHeight="1">
      <c r="A87" s="148" t="s">
        <v>111</v>
      </c>
      <c r="B87" s="149" t="s">
        <v>117</v>
      </c>
      <c r="C87" s="150" t="s">
        <v>198</v>
      </c>
      <c r="D87" s="151" t="s">
        <v>199</v>
      </c>
      <c r="E87" s="152">
        <v>0</v>
      </c>
      <c r="F87" s="153">
        <v>0</v>
      </c>
      <c r="G87" s="154">
        <f t="shared" si="139"/>
        <v>0</v>
      </c>
      <c r="H87" s="152">
        <v>0</v>
      </c>
      <c r="I87" s="153">
        <v>0</v>
      </c>
      <c r="J87" s="155">
        <f t="shared" si="140"/>
        <v>0</v>
      </c>
      <c r="K87" s="220"/>
      <c r="L87" s="153"/>
      <c r="M87" s="155">
        <f t="shared" si="141"/>
        <v>0</v>
      </c>
      <c r="N87" s="152"/>
      <c r="O87" s="153"/>
      <c r="P87" s="155">
        <f t="shared" si="142"/>
        <v>0</v>
      </c>
      <c r="Q87" s="220"/>
      <c r="R87" s="153"/>
      <c r="S87" s="155">
        <f t="shared" si="143"/>
        <v>0</v>
      </c>
      <c r="T87" s="152"/>
      <c r="U87" s="153"/>
      <c r="V87" s="155">
        <f t="shared" si="144"/>
        <v>0</v>
      </c>
      <c r="W87" s="220"/>
      <c r="X87" s="153"/>
      <c r="Y87" s="155">
        <f t="shared" si="145"/>
        <v>0</v>
      </c>
      <c r="Z87" s="152"/>
      <c r="AA87" s="153"/>
      <c r="AB87" s="155">
        <f t="shared" si="146"/>
        <v>0</v>
      </c>
      <c r="AC87" s="250">
        <f t="shared" si="137"/>
        <v>0</v>
      </c>
      <c r="AD87" s="251">
        <f t="shared" si="138"/>
        <v>0</v>
      </c>
      <c r="AE87" s="252">
        <f t="shared" si="88"/>
        <v>0</v>
      </c>
      <c r="AF87" s="147">
        <v>0</v>
      </c>
      <c r="AG87" s="127"/>
      <c r="AH87" s="102"/>
      <c r="AI87" s="102"/>
    </row>
    <row r="88" spans="1:35" ht="15" customHeight="1">
      <c r="A88" s="196" t="s">
        <v>200</v>
      </c>
      <c r="B88" s="197"/>
      <c r="C88" s="198"/>
      <c r="D88" s="199"/>
      <c r="E88" s="200">
        <f t="shared" ref="E88:AB88" si="147">E84</f>
        <v>0</v>
      </c>
      <c r="F88" s="201">
        <f t="shared" si="147"/>
        <v>0</v>
      </c>
      <c r="G88" s="202">
        <f t="shared" si="147"/>
        <v>0</v>
      </c>
      <c r="H88" s="163">
        <f t="shared" si="147"/>
        <v>0</v>
      </c>
      <c r="I88" s="165">
        <f t="shared" si="147"/>
        <v>0</v>
      </c>
      <c r="J88" s="222">
        <f t="shared" si="147"/>
        <v>0</v>
      </c>
      <c r="K88" s="203">
        <f t="shared" si="147"/>
        <v>0</v>
      </c>
      <c r="L88" s="201">
        <f t="shared" si="147"/>
        <v>0</v>
      </c>
      <c r="M88" s="204">
        <f t="shared" si="147"/>
        <v>0</v>
      </c>
      <c r="N88" s="200">
        <f t="shared" si="147"/>
        <v>0</v>
      </c>
      <c r="O88" s="201">
        <f t="shared" si="147"/>
        <v>0</v>
      </c>
      <c r="P88" s="204">
        <f t="shared" si="147"/>
        <v>0</v>
      </c>
      <c r="Q88" s="203">
        <f t="shared" si="147"/>
        <v>0</v>
      </c>
      <c r="R88" s="201">
        <f t="shared" si="147"/>
        <v>0</v>
      </c>
      <c r="S88" s="204">
        <f t="shared" si="147"/>
        <v>0</v>
      </c>
      <c r="T88" s="200">
        <f t="shared" si="147"/>
        <v>0</v>
      </c>
      <c r="U88" s="201">
        <f t="shared" si="147"/>
        <v>0</v>
      </c>
      <c r="V88" s="204">
        <f t="shared" si="147"/>
        <v>0</v>
      </c>
      <c r="W88" s="203">
        <f t="shared" si="147"/>
        <v>0</v>
      </c>
      <c r="X88" s="201">
        <f t="shared" si="147"/>
        <v>0</v>
      </c>
      <c r="Y88" s="204">
        <f t="shared" si="147"/>
        <v>0</v>
      </c>
      <c r="Z88" s="200">
        <f t="shared" si="147"/>
        <v>0</v>
      </c>
      <c r="AA88" s="201">
        <f t="shared" si="147"/>
        <v>0</v>
      </c>
      <c r="AB88" s="204">
        <f t="shared" si="147"/>
        <v>0</v>
      </c>
      <c r="AC88" s="200">
        <f t="shared" si="137"/>
        <v>0</v>
      </c>
      <c r="AD88" s="205">
        <f t="shared" si="138"/>
        <v>0</v>
      </c>
      <c r="AE88" s="204">
        <f t="shared" si="88"/>
        <v>0</v>
      </c>
      <c r="AF88" s="206">
        <v>0</v>
      </c>
      <c r="AG88" s="207"/>
      <c r="AH88" s="102"/>
      <c r="AI88" s="102"/>
    </row>
    <row r="89" spans="1:35" ht="15.75" customHeight="1">
      <c r="A89" s="225" t="s">
        <v>106</v>
      </c>
      <c r="B89" s="245" t="s">
        <v>31</v>
      </c>
      <c r="C89" s="173" t="s">
        <v>201</v>
      </c>
      <c r="D89" s="253"/>
      <c r="E89" s="254"/>
      <c r="F89" s="255"/>
      <c r="G89" s="255"/>
      <c r="H89" s="92"/>
      <c r="I89" s="93"/>
      <c r="J89" s="97"/>
      <c r="K89" s="255"/>
      <c r="L89" s="255"/>
      <c r="M89" s="256"/>
      <c r="N89" s="254"/>
      <c r="O89" s="255"/>
      <c r="P89" s="256"/>
      <c r="Q89" s="255"/>
      <c r="R89" s="255"/>
      <c r="S89" s="256"/>
      <c r="T89" s="254"/>
      <c r="U89" s="255"/>
      <c r="V89" s="256"/>
      <c r="W89" s="255"/>
      <c r="X89" s="255"/>
      <c r="Y89" s="256"/>
      <c r="Z89" s="254"/>
      <c r="AA89" s="255"/>
      <c r="AB89" s="255"/>
      <c r="AC89" s="98"/>
      <c r="AD89" s="99"/>
      <c r="AE89" s="99"/>
      <c r="AF89" s="100"/>
      <c r="AG89" s="101"/>
      <c r="AH89" s="102"/>
      <c r="AI89" s="102"/>
    </row>
    <row r="90" spans="1:35" ht="24.75" customHeight="1">
      <c r="A90" s="103" t="s">
        <v>108</v>
      </c>
      <c r="B90" s="104" t="s">
        <v>202</v>
      </c>
      <c r="C90" s="257" t="s">
        <v>203</v>
      </c>
      <c r="D90" s="190"/>
      <c r="E90" s="211">
        <f t="shared" ref="E90:AB90" si="148">SUM(E91:E93)</f>
        <v>103</v>
      </c>
      <c r="F90" s="212">
        <f t="shared" si="148"/>
        <v>208</v>
      </c>
      <c r="G90" s="213">
        <f t="shared" si="148"/>
        <v>2176</v>
      </c>
      <c r="H90" s="107">
        <f t="shared" si="148"/>
        <v>0</v>
      </c>
      <c r="I90" s="108">
        <f t="shared" si="148"/>
        <v>0</v>
      </c>
      <c r="J90" s="145">
        <f t="shared" si="148"/>
        <v>0</v>
      </c>
      <c r="K90" s="227">
        <f t="shared" si="148"/>
        <v>0</v>
      </c>
      <c r="L90" s="212">
        <f t="shared" si="148"/>
        <v>0</v>
      </c>
      <c r="M90" s="228">
        <f t="shared" si="148"/>
        <v>0</v>
      </c>
      <c r="N90" s="211">
        <f t="shared" si="148"/>
        <v>0</v>
      </c>
      <c r="O90" s="212">
        <f t="shared" si="148"/>
        <v>0</v>
      </c>
      <c r="P90" s="228">
        <f t="shared" si="148"/>
        <v>0</v>
      </c>
      <c r="Q90" s="227">
        <f t="shared" si="148"/>
        <v>0</v>
      </c>
      <c r="R90" s="212">
        <f t="shared" si="148"/>
        <v>0</v>
      </c>
      <c r="S90" s="228">
        <f t="shared" si="148"/>
        <v>0</v>
      </c>
      <c r="T90" s="211">
        <f t="shared" si="148"/>
        <v>0</v>
      </c>
      <c r="U90" s="212">
        <f t="shared" si="148"/>
        <v>0</v>
      </c>
      <c r="V90" s="228">
        <f t="shared" si="148"/>
        <v>0</v>
      </c>
      <c r="W90" s="227">
        <f t="shared" si="148"/>
        <v>0</v>
      </c>
      <c r="X90" s="212">
        <f t="shared" si="148"/>
        <v>0</v>
      </c>
      <c r="Y90" s="228">
        <f t="shared" si="148"/>
        <v>0</v>
      </c>
      <c r="Z90" s="211">
        <f t="shared" si="148"/>
        <v>0</v>
      </c>
      <c r="AA90" s="212">
        <f t="shared" si="148"/>
        <v>0</v>
      </c>
      <c r="AB90" s="228">
        <f t="shared" si="148"/>
        <v>0</v>
      </c>
      <c r="AC90" s="110">
        <f t="shared" ref="AC90:AC102" si="149">G90+M90+S90+Y90</f>
        <v>2176</v>
      </c>
      <c r="AD90" s="111">
        <f t="shared" ref="AD90:AD102" si="150">J90+P90+V90+AB90</f>
        <v>0</v>
      </c>
      <c r="AE90" s="111">
        <f t="shared" ref="AE90:AE102" si="151">AC90-AD90</f>
        <v>2176</v>
      </c>
      <c r="AF90" s="113">
        <f t="shared" ref="AF90:AF92" si="152">AE90/AC90</f>
        <v>1</v>
      </c>
      <c r="AG90" s="114"/>
      <c r="AH90" s="115"/>
      <c r="AI90" s="115"/>
    </row>
    <row r="91" spans="1:35" ht="24" customHeight="1">
      <c r="A91" s="116" t="s">
        <v>111</v>
      </c>
      <c r="B91" s="117" t="s">
        <v>112</v>
      </c>
      <c r="C91" s="118" t="s">
        <v>204</v>
      </c>
      <c r="D91" s="119" t="s">
        <v>143</v>
      </c>
      <c r="E91" s="120">
        <v>3</v>
      </c>
      <c r="F91" s="121">
        <v>192</v>
      </c>
      <c r="G91" s="122">
        <f t="shared" ref="G91:G93" si="153">E91*F91</f>
        <v>576</v>
      </c>
      <c r="H91" s="120">
        <v>0</v>
      </c>
      <c r="I91" s="121">
        <v>0</v>
      </c>
      <c r="J91" s="146">
        <f t="shared" ref="J91:J93" si="154">H91*I91</f>
        <v>0</v>
      </c>
      <c r="K91" s="218"/>
      <c r="L91" s="121"/>
      <c r="M91" s="146">
        <f t="shared" ref="M91:M93" si="155">K91*L91</f>
        <v>0</v>
      </c>
      <c r="N91" s="120"/>
      <c r="O91" s="121"/>
      <c r="P91" s="146">
        <f t="shared" ref="P91:P93" si="156">N91*O91</f>
        <v>0</v>
      </c>
      <c r="Q91" s="218"/>
      <c r="R91" s="121"/>
      <c r="S91" s="146">
        <f t="shared" ref="S91:S93" si="157">Q91*R91</f>
        <v>0</v>
      </c>
      <c r="T91" s="120"/>
      <c r="U91" s="121"/>
      <c r="V91" s="146">
        <f t="shared" ref="V91:V93" si="158">T91*U91</f>
        <v>0</v>
      </c>
      <c r="W91" s="218"/>
      <c r="X91" s="121"/>
      <c r="Y91" s="146">
        <f t="shared" ref="Y91:Y93" si="159">W91*X91</f>
        <v>0</v>
      </c>
      <c r="Z91" s="120"/>
      <c r="AA91" s="121"/>
      <c r="AB91" s="146">
        <f t="shared" ref="AB91:AB93" si="160">Z91*AA91</f>
        <v>0</v>
      </c>
      <c r="AC91" s="123">
        <f t="shared" si="149"/>
        <v>576</v>
      </c>
      <c r="AD91" s="124">
        <f t="shared" si="150"/>
        <v>0</v>
      </c>
      <c r="AE91" s="192">
        <f t="shared" si="151"/>
        <v>576</v>
      </c>
      <c r="AF91" s="126">
        <f t="shared" si="152"/>
        <v>1</v>
      </c>
      <c r="AG91" s="127" t="s">
        <v>171</v>
      </c>
      <c r="AH91" s="102"/>
      <c r="AI91" s="102"/>
    </row>
    <row r="92" spans="1:35" ht="18.75" customHeight="1">
      <c r="A92" s="116" t="s">
        <v>111</v>
      </c>
      <c r="B92" s="117" t="s">
        <v>115</v>
      </c>
      <c r="C92" s="118" t="s">
        <v>205</v>
      </c>
      <c r="D92" s="119" t="s">
        <v>143</v>
      </c>
      <c r="E92" s="120">
        <v>100</v>
      </c>
      <c r="F92" s="121">
        <v>16</v>
      </c>
      <c r="G92" s="122">
        <f t="shared" si="153"/>
        <v>1600</v>
      </c>
      <c r="H92" s="120">
        <v>0</v>
      </c>
      <c r="I92" s="121">
        <v>0</v>
      </c>
      <c r="J92" s="146">
        <f t="shared" si="154"/>
        <v>0</v>
      </c>
      <c r="K92" s="218"/>
      <c r="L92" s="121"/>
      <c r="M92" s="146">
        <f t="shared" si="155"/>
        <v>0</v>
      </c>
      <c r="N92" s="120"/>
      <c r="O92" s="121"/>
      <c r="P92" s="146">
        <f t="shared" si="156"/>
        <v>0</v>
      </c>
      <c r="Q92" s="218"/>
      <c r="R92" s="121"/>
      <c r="S92" s="146">
        <f t="shared" si="157"/>
        <v>0</v>
      </c>
      <c r="T92" s="120"/>
      <c r="U92" s="121"/>
      <c r="V92" s="146">
        <f t="shared" si="158"/>
        <v>0</v>
      </c>
      <c r="W92" s="218"/>
      <c r="X92" s="121"/>
      <c r="Y92" s="146">
        <f t="shared" si="159"/>
        <v>0</v>
      </c>
      <c r="Z92" s="120"/>
      <c r="AA92" s="121"/>
      <c r="AB92" s="146">
        <f t="shared" si="160"/>
        <v>0</v>
      </c>
      <c r="AC92" s="123">
        <f t="shared" si="149"/>
        <v>1600</v>
      </c>
      <c r="AD92" s="124">
        <f t="shared" si="150"/>
        <v>0</v>
      </c>
      <c r="AE92" s="192">
        <f t="shared" si="151"/>
        <v>1600</v>
      </c>
      <c r="AF92" s="126">
        <f t="shared" si="152"/>
        <v>1</v>
      </c>
      <c r="AG92" s="127" t="s">
        <v>171</v>
      </c>
      <c r="AH92" s="102"/>
      <c r="AI92" s="102"/>
    </row>
    <row r="93" spans="1:35" ht="21.75" customHeight="1">
      <c r="A93" s="137" t="s">
        <v>111</v>
      </c>
      <c r="B93" s="135" t="s">
        <v>117</v>
      </c>
      <c r="C93" s="128" t="s">
        <v>206</v>
      </c>
      <c r="D93" s="180" t="s">
        <v>143</v>
      </c>
      <c r="E93" s="132">
        <v>0</v>
      </c>
      <c r="F93" s="133">
        <v>0</v>
      </c>
      <c r="G93" s="134">
        <f t="shared" si="153"/>
        <v>0</v>
      </c>
      <c r="H93" s="152">
        <v>0</v>
      </c>
      <c r="I93" s="153">
        <v>0</v>
      </c>
      <c r="J93" s="155">
        <f t="shared" si="154"/>
        <v>0</v>
      </c>
      <c r="K93" s="241"/>
      <c r="L93" s="133"/>
      <c r="M93" s="242">
        <f t="shared" si="155"/>
        <v>0</v>
      </c>
      <c r="N93" s="132"/>
      <c r="O93" s="133"/>
      <c r="P93" s="242">
        <f t="shared" si="156"/>
        <v>0</v>
      </c>
      <c r="Q93" s="241"/>
      <c r="R93" s="133"/>
      <c r="S93" s="242">
        <f t="shared" si="157"/>
        <v>0</v>
      </c>
      <c r="T93" s="132"/>
      <c r="U93" s="133"/>
      <c r="V93" s="242">
        <f t="shared" si="158"/>
        <v>0</v>
      </c>
      <c r="W93" s="241"/>
      <c r="X93" s="133"/>
      <c r="Y93" s="242">
        <f t="shared" si="159"/>
        <v>0</v>
      </c>
      <c r="Z93" s="132"/>
      <c r="AA93" s="133"/>
      <c r="AB93" s="242">
        <f t="shared" si="160"/>
        <v>0</v>
      </c>
      <c r="AC93" s="250">
        <f t="shared" si="149"/>
        <v>0</v>
      </c>
      <c r="AD93" s="251">
        <f t="shared" si="150"/>
        <v>0</v>
      </c>
      <c r="AE93" s="252">
        <f t="shared" si="151"/>
        <v>0</v>
      </c>
      <c r="AF93" s="147">
        <v>0</v>
      </c>
      <c r="AG93" s="127"/>
      <c r="AH93" s="102"/>
      <c r="AI93" s="102"/>
    </row>
    <row r="94" spans="1:35" ht="24.75" customHeight="1">
      <c r="A94" s="103" t="s">
        <v>108</v>
      </c>
      <c r="B94" s="104" t="s">
        <v>207</v>
      </c>
      <c r="C94" s="258" t="s">
        <v>208</v>
      </c>
      <c r="D94" s="106"/>
      <c r="E94" s="107">
        <f t="shared" ref="E94:AB94" si="161">SUM(E95:E97)</f>
        <v>1</v>
      </c>
      <c r="F94" s="108">
        <f t="shared" si="161"/>
        <v>3179</v>
      </c>
      <c r="G94" s="109">
        <f t="shared" si="161"/>
        <v>3179</v>
      </c>
      <c r="H94" s="107">
        <f t="shared" si="161"/>
        <v>1</v>
      </c>
      <c r="I94" s="108">
        <f t="shared" si="161"/>
        <v>3179</v>
      </c>
      <c r="J94" s="145">
        <f t="shared" si="161"/>
        <v>3179</v>
      </c>
      <c r="K94" s="215">
        <f t="shared" si="161"/>
        <v>0</v>
      </c>
      <c r="L94" s="108">
        <f t="shared" si="161"/>
        <v>0</v>
      </c>
      <c r="M94" s="145">
        <f t="shared" si="161"/>
        <v>0</v>
      </c>
      <c r="N94" s="107">
        <f t="shared" si="161"/>
        <v>0</v>
      </c>
      <c r="O94" s="108">
        <f t="shared" si="161"/>
        <v>0</v>
      </c>
      <c r="P94" s="145">
        <f t="shared" si="161"/>
        <v>0</v>
      </c>
      <c r="Q94" s="215">
        <f t="shared" si="161"/>
        <v>0</v>
      </c>
      <c r="R94" s="108">
        <f t="shared" si="161"/>
        <v>0</v>
      </c>
      <c r="S94" s="145">
        <f t="shared" si="161"/>
        <v>0</v>
      </c>
      <c r="T94" s="107">
        <f t="shared" si="161"/>
        <v>0</v>
      </c>
      <c r="U94" s="108">
        <f t="shared" si="161"/>
        <v>0</v>
      </c>
      <c r="V94" s="145">
        <f t="shared" si="161"/>
        <v>0</v>
      </c>
      <c r="W94" s="215">
        <f t="shared" si="161"/>
        <v>0</v>
      </c>
      <c r="X94" s="108">
        <f t="shared" si="161"/>
        <v>0</v>
      </c>
      <c r="Y94" s="145">
        <f t="shared" si="161"/>
        <v>0</v>
      </c>
      <c r="Z94" s="107">
        <f t="shared" si="161"/>
        <v>0</v>
      </c>
      <c r="AA94" s="108">
        <f t="shared" si="161"/>
        <v>0</v>
      </c>
      <c r="AB94" s="145">
        <f t="shared" si="161"/>
        <v>0</v>
      </c>
      <c r="AC94" s="110">
        <f t="shared" si="149"/>
        <v>3179</v>
      </c>
      <c r="AD94" s="111">
        <f t="shared" si="150"/>
        <v>3179</v>
      </c>
      <c r="AE94" s="111">
        <f t="shared" si="151"/>
        <v>0</v>
      </c>
      <c r="AF94" s="156">
        <f t="shared" ref="AF94:AF95" si="162">AE94/AC94</f>
        <v>0</v>
      </c>
      <c r="AG94" s="157"/>
      <c r="AH94" s="115"/>
      <c r="AI94" s="115"/>
    </row>
    <row r="95" spans="1:35" ht="51.75" customHeight="1">
      <c r="A95" s="116" t="s">
        <v>111</v>
      </c>
      <c r="B95" s="117" t="s">
        <v>112</v>
      </c>
      <c r="C95" s="118" t="s">
        <v>209</v>
      </c>
      <c r="D95" s="119" t="s">
        <v>143</v>
      </c>
      <c r="E95" s="120">
        <v>1</v>
      </c>
      <c r="F95" s="121">
        <v>3179</v>
      </c>
      <c r="G95" s="122">
        <f t="shared" ref="G95:G97" si="163">E95*F95</f>
        <v>3179</v>
      </c>
      <c r="H95" s="120">
        <v>1</v>
      </c>
      <c r="I95" s="121">
        <v>3179</v>
      </c>
      <c r="J95" s="146">
        <f t="shared" ref="J95:J97" si="164">H95*I95</f>
        <v>3179</v>
      </c>
      <c r="K95" s="218"/>
      <c r="L95" s="121"/>
      <c r="M95" s="146">
        <f t="shared" ref="M95:M97" si="165">K95*L95</f>
        <v>0</v>
      </c>
      <c r="N95" s="120"/>
      <c r="O95" s="121"/>
      <c r="P95" s="146">
        <f t="shared" ref="P95:P97" si="166">N95*O95</f>
        <v>0</v>
      </c>
      <c r="Q95" s="218"/>
      <c r="R95" s="121"/>
      <c r="S95" s="146">
        <f t="shared" ref="S95:S97" si="167">Q95*R95</f>
        <v>0</v>
      </c>
      <c r="T95" s="120"/>
      <c r="U95" s="121"/>
      <c r="V95" s="146">
        <f t="shared" ref="V95:V97" si="168">T95*U95</f>
        <v>0</v>
      </c>
      <c r="W95" s="218"/>
      <c r="X95" s="121"/>
      <c r="Y95" s="146">
        <f t="shared" ref="Y95:Y97" si="169">W95*X95</f>
        <v>0</v>
      </c>
      <c r="Z95" s="120"/>
      <c r="AA95" s="121"/>
      <c r="AB95" s="146">
        <f t="shared" ref="AB95:AB97" si="170">Z95*AA95</f>
        <v>0</v>
      </c>
      <c r="AC95" s="123">
        <f t="shared" si="149"/>
        <v>3179</v>
      </c>
      <c r="AD95" s="124">
        <f t="shared" si="150"/>
        <v>3179</v>
      </c>
      <c r="AE95" s="192">
        <f t="shared" si="151"/>
        <v>0</v>
      </c>
      <c r="AF95" s="126">
        <f t="shared" si="162"/>
        <v>0</v>
      </c>
      <c r="AG95" s="127"/>
      <c r="AH95" s="102"/>
      <c r="AI95" s="102"/>
    </row>
    <row r="96" spans="1:35" ht="18.75" customHeight="1">
      <c r="A96" s="116" t="s">
        <v>111</v>
      </c>
      <c r="B96" s="117" t="s">
        <v>115</v>
      </c>
      <c r="C96" s="118" t="s">
        <v>206</v>
      </c>
      <c r="D96" s="119" t="s">
        <v>143</v>
      </c>
      <c r="E96" s="120">
        <v>0</v>
      </c>
      <c r="F96" s="121">
        <v>0</v>
      </c>
      <c r="G96" s="122">
        <f t="shared" si="163"/>
        <v>0</v>
      </c>
      <c r="H96" s="120">
        <v>0</v>
      </c>
      <c r="I96" s="121">
        <v>0</v>
      </c>
      <c r="J96" s="146">
        <f t="shared" si="164"/>
        <v>0</v>
      </c>
      <c r="K96" s="218"/>
      <c r="L96" s="121"/>
      <c r="M96" s="146">
        <f t="shared" si="165"/>
        <v>0</v>
      </c>
      <c r="N96" s="120"/>
      <c r="O96" s="121"/>
      <c r="P96" s="146">
        <f t="shared" si="166"/>
        <v>0</v>
      </c>
      <c r="Q96" s="218"/>
      <c r="R96" s="121"/>
      <c r="S96" s="146">
        <f t="shared" si="167"/>
        <v>0</v>
      </c>
      <c r="T96" s="120"/>
      <c r="U96" s="121"/>
      <c r="V96" s="146">
        <f t="shared" si="168"/>
        <v>0</v>
      </c>
      <c r="W96" s="218"/>
      <c r="X96" s="121"/>
      <c r="Y96" s="146">
        <f t="shared" si="169"/>
        <v>0</v>
      </c>
      <c r="Z96" s="120"/>
      <c r="AA96" s="121"/>
      <c r="AB96" s="146">
        <f t="shared" si="170"/>
        <v>0</v>
      </c>
      <c r="AC96" s="123">
        <f t="shared" si="149"/>
        <v>0</v>
      </c>
      <c r="AD96" s="124">
        <f t="shared" si="150"/>
        <v>0</v>
      </c>
      <c r="AE96" s="192">
        <f t="shared" si="151"/>
        <v>0</v>
      </c>
      <c r="AF96" s="147">
        <v>0</v>
      </c>
      <c r="AG96" s="127"/>
      <c r="AH96" s="102"/>
      <c r="AI96" s="102"/>
    </row>
    <row r="97" spans="1:35" ht="21.75" customHeight="1">
      <c r="A97" s="137" t="s">
        <v>111</v>
      </c>
      <c r="B97" s="135" t="s">
        <v>117</v>
      </c>
      <c r="C97" s="128" t="s">
        <v>206</v>
      </c>
      <c r="D97" s="180" t="s">
        <v>143</v>
      </c>
      <c r="E97" s="132">
        <v>0</v>
      </c>
      <c r="F97" s="133">
        <v>0</v>
      </c>
      <c r="G97" s="134">
        <f t="shared" si="163"/>
        <v>0</v>
      </c>
      <c r="H97" s="152">
        <v>0</v>
      </c>
      <c r="I97" s="153">
        <v>0</v>
      </c>
      <c r="J97" s="155">
        <f t="shared" si="164"/>
        <v>0</v>
      </c>
      <c r="K97" s="241"/>
      <c r="L97" s="133"/>
      <c r="M97" s="242">
        <f t="shared" si="165"/>
        <v>0</v>
      </c>
      <c r="N97" s="132"/>
      <c r="O97" s="133"/>
      <c r="P97" s="242">
        <f t="shared" si="166"/>
        <v>0</v>
      </c>
      <c r="Q97" s="241"/>
      <c r="R97" s="133"/>
      <c r="S97" s="242">
        <f t="shared" si="167"/>
        <v>0</v>
      </c>
      <c r="T97" s="132"/>
      <c r="U97" s="133"/>
      <c r="V97" s="242">
        <f t="shared" si="168"/>
        <v>0</v>
      </c>
      <c r="W97" s="241"/>
      <c r="X97" s="133"/>
      <c r="Y97" s="242">
        <f t="shared" si="169"/>
        <v>0</v>
      </c>
      <c r="Z97" s="132"/>
      <c r="AA97" s="133"/>
      <c r="AB97" s="242">
        <f t="shared" si="170"/>
        <v>0</v>
      </c>
      <c r="AC97" s="250">
        <f t="shared" si="149"/>
        <v>0</v>
      </c>
      <c r="AD97" s="251">
        <f t="shared" si="150"/>
        <v>0</v>
      </c>
      <c r="AE97" s="252">
        <f t="shared" si="151"/>
        <v>0</v>
      </c>
      <c r="AF97" s="147">
        <v>0</v>
      </c>
      <c r="AG97" s="127"/>
      <c r="AH97" s="102"/>
      <c r="AI97" s="102"/>
    </row>
    <row r="98" spans="1:35" ht="24.75" customHeight="1">
      <c r="A98" s="103" t="s">
        <v>108</v>
      </c>
      <c r="B98" s="104" t="s">
        <v>210</v>
      </c>
      <c r="C98" s="258" t="s">
        <v>211</v>
      </c>
      <c r="D98" s="106"/>
      <c r="E98" s="107">
        <f t="shared" ref="E98:AB98" si="171">SUM(E99:E101)</f>
        <v>0</v>
      </c>
      <c r="F98" s="108">
        <f t="shared" si="171"/>
        <v>0</v>
      </c>
      <c r="G98" s="109">
        <f t="shared" si="171"/>
        <v>0</v>
      </c>
      <c r="H98" s="107">
        <f t="shared" si="171"/>
        <v>0</v>
      </c>
      <c r="I98" s="108">
        <f t="shared" si="171"/>
        <v>0</v>
      </c>
      <c r="J98" s="145">
        <f t="shared" si="171"/>
        <v>0</v>
      </c>
      <c r="K98" s="215">
        <f t="shared" si="171"/>
        <v>0</v>
      </c>
      <c r="L98" s="108">
        <f t="shared" si="171"/>
        <v>0</v>
      </c>
      <c r="M98" s="145">
        <f t="shared" si="171"/>
        <v>0</v>
      </c>
      <c r="N98" s="107">
        <f t="shared" si="171"/>
        <v>0</v>
      </c>
      <c r="O98" s="108">
        <f t="shared" si="171"/>
        <v>0</v>
      </c>
      <c r="P98" s="145">
        <f t="shared" si="171"/>
        <v>0</v>
      </c>
      <c r="Q98" s="215">
        <f t="shared" si="171"/>
        <v>0</v>
      </c>
      <c r="R98" s="108">
        <f t="shared" si="171"/>
        <v>0</v>
      </c>
      <c r="S98" s="145">
        <f t="shared" si="171"/>
        <v>0</v>
      </c>
      <c r="T98" s="107">
        <f t="shared" si="171"/>
        <v>0</v>
      </c>
      <c r="U98" s="108">
        <f t="shared" si="171"/>
        <v>0</v>
      </c>
      <c r="V98" s="145">
        <f t="shared" si="171"/>
        <v>0</v>
      </c>
      <c r="W98" s="215">
        <f t="shared" si="171"/>
        <v>0</v>
      </c>
      <c r="X98" s="108">
        <f t="shared" si="171"/>
        <v>0</v>
      </c>
      <c r="Y98" s="145">
        <f t="shared" si="171"/>
        <v>0</v>
      </c>
      <c r="Z98" s="107">
        <f t="shared" si="171"/>
        <v>0</v>
      </c>
      <c r="AA98" s="108">
        <f t="shared" si="171"/>
        <v>0</v>
      </c>
      <c r="AB98" s="145">
        <f t="shared" si="171"/>
        <v>0</v>
      </c>
      <c r="AC98" s="110">
        <f t="shared" si="149"/>
        <v>0</v>
      </c>
      <c r="AD98" s="111">
        <f t="shared" si="150"/>
        <v>0</v>
      </c>
      <c r="AE98" s="111">
        <f t="shared" si="151"/>
        <v>0</v>
      </c>
      <c r="AF98" s="216">
        <v>0</v>
      </c>
      <c r="AG98" s="157"/>
      <c r="AH98" s="115"/>
      <c r="AI98" s="115"/>
    </row>
    <row r="99" spans="1:35" ht="24" customHeight="1">
      <c r="A99" s="116" t="s">
        <v>111</v>
      </c>
      <c r="B99" s="117" t="s">
        <v>112</v>
      </c>
      <c r="C99" s="118" t="s">
        <v>206</v>
      </c>
      <c r="D99" s="119" t="s">
        <v>143</v>
      </c>
      <c r="E99" s="120">
        <v>0</v>
      </c>
      <c r="F99" s="121">
        <v>0</v>
      </c>
      <c r="G99" s="122">
        <f t="shared" ref="G99:G101" si="172">E99*F99</f>
        <v>0</v>
      </c>
      <c r="H99" s="120">
        <v>0</v>
      </c>
      <c r="I99" s="121">
        <v>0</v>
      </c>
      <c r="J99" s="146">
        <f t="shared" ref="J99:J101" si="173">H99*I99</f>
        <v>0</v>
      </c>
      <c r="K99" s="218"/>
      <c r="L99" s="121"/>
      <c r="M99" s="146">
        <f t="shared" ref="M99:M101" si="174">K99*L99</f>
        <v>0</v>
      </c>
      <c r="N99" s="120"/>
      <c r="O99" s="121"/>
      <c r="P99" s="146">
        <f t="shared" ref="P99:P101" si="175">N99*O99</f>
        <v>0</v>
      </c>
      <c r="Q99" s="218"/>
      <c r="R99" s="121"/>
      <c r="S99" s="146">
        <f t="shared" ref="S99:S101" si="176">Q99*R99</f>
        <v>0</v>
      </c>
      <c r="T99" s="120"/>
      <c r="U99" s="121"/>
      <c r="V99" s="146">
        <f t="shared" ref="V99:V101" si="177">T99*U99</f>
        <v>0</v>
      </c>
      <c r="W99" s="218"/>
      <c r="X99" s="121"/>
      <c r="Y99" s="146">
        <f t="shared" ref="Y99:Y101" si="178">W99*X99</f>
        <v>0</v>
      </c>
      <c r="Z99" s="120"/>
      <c r="AA99" s="121"/>
      <c r="AB99" s="146">
        <f t="shared" ref="AB99:AB101" si="179">Z99*AA99</f>
        <v>0</v>
      </c>
      <c r="AC99" s="123">
        <f t="shared" si="149"/>
        <v>0</v>
      </c>
      <c r="AD99" s="124">
        <f t="shared" si="150"/>
        <v>0</v>
      </c>
      <c r="AE99" s="192">
        <f t="shared" si="151"/>
        <v>0</v>
      </c>
      <c r="AF99" s="147">
        <v>0</v>
      </c>
      <c r="AG99" s="127"/>
      <c r="AH99" s="102"/>
      <c r="AI99" s="102"/>
    </row>
    <row r="100" spans="1:35" ht="18.75" customHeight="1">
      <c r="A100" s="116" t="s">
        <v>111</v>
      </c>
      <c r="B100" s="117" t="s">
        <v>115</v>
      </c>
      <c r="C100" s="118" t="s">
        <v>206</v>
      </c>
      <c r="D100" s="119" t="s">
        <v>143</v>
      </c>
      <c r="E100" s="120">
        <v>0</v>
      </c>
      <c r="F100" s="121">
        <v>0</v>
      </c>
      <c r="G100" s="122">
        <f t="shared" si="172"/>
        <v>0</v>
      </c>
      <c r="H100" s="120">
        <v>0</v>
      </c>
      <c r="I100" s="121">
        <v>0</v>
      </c>
      <c r="J100" s="146">
        <f t="shared" si="173"/>
        <v>0</v>
      </c>
      <c r="K100" s="218"/>
      <c r="L100" s="121"/>
      <c r="M100" s="146">
        <f t="shared" si="174"/>
        <v>0</v>
      </c>
      <c r="N100" s="120"/>
      <c r="O100" s="121"/>
      <c r="P100" s="146">
        <f t="shared" si="175"/>
        <v>0</v>
      </c>
      <c r="Q100" s="218"/>
      <c r="R100" s="121"/>
      <c r="S100" s="146">
        <f t="shared" si="176"/>
        <v>0</v>
      </c>
      <c r="T100" s="120"/>
      <c r="U100" s="121"/>
      <c r="V100" s="146">
        <f t="shared" si="177"/>
        <v>0</v>
      </c>
      <c r="W100" s="218"/>
      <c r="X100" s="121"/>
      <c r="Y100" s="146">
        <f t="shared" si="178"/>
        <v>0</v>
      </c>
      <c r="Z100" s="120"/>
      <c r="AA100" s="121"/>
      <c r="AB100" s="146">
        <f t="shared" si="179"/>
        <v>0</v>
      </c>
      <c r="AC100" s="123">
        <f t="shared" si="149"/>
        <v>0</v>
      </c>
      <c r="AD100" s="124">
        <f t="shared" si="150"/>
        <v>0</v>
      </c>
      <c r="AE100" s="192">
        <f t="shared" si="151"/>
        <v>0</v>
      </c>
      <c r="AF100" s="147">
        <v>0</v>
      </c>
      <c r="AG100" s="127"/>
      <c r="AH100" s="102"/>
      <c r="AI100" s="102"/>
    </row>
    <row r="101" spans="1:35" ht="21.75" customHeight="1">
      <c r="A101" s="148" t="s">
        <v>111</v>
      </c>
      <c r="B101" s="149" t="s">
        <v>117</v>
      </c>
      <c r="C101" s="150" t="s">
        <v>206</v>
      </c>
      <c r="D101" s="151" t="s">
        <v>143</v>
      </c>
      <c r="E101" s="152">
        <v>0</v>
      </c>
      <c r="F101" s="153">
        <v>0</v>
      </c>
      <c r="G101" s="154">
        <f t="shared" si="172"/>
        <v>0</v>
      </c>
      <c r="H101" s="152">
        <v>0</v>
      </c>
      <c r="I101" s="153">
        <v>0</v>
      </c>
      <c r="J101" s="155">
        <f t="shared" si="173"/>
        <v>0</v>
      </c>
      <c r="K101" s="220"/>
      <c r="L101" s="153"/>
      <c r="M101" s="155">
        <f t="shared" si="174"/>
        <v>0</v>
      </c>
      <c r="N101" s="152"/>
      <c r="O101" s="153"/>
      <c r="P101" s="155">
        <f t="shared" si="175"/>
        <v>0</v>
      </c>
      <c r="Q101" s="220"/>
      <c r="R101" s="153"/>
      <c r="S101" s="155">
        <f t="shared" si="176"/>
        <v>0</v>
      </c>
      <c r="T101" s="152"/>
      <c r="U101" s="153"/>
      <c r="V101" s="155">
        <f t="shared" si="177"/>
        <v>0</v>
      </c>
      <c r="W101" s="220"/>
      <c r="X101" s="153"/>
      <c r="Y101" s="155">
        <f t="shared" si="178"/>
        <v>0</v>
      </c>
      <c r="Z101" s="152"/>
      <c r="AA101" s="153"/>
      <c r="AB101" s="155">
        <f t="shared" si="179"/>
        <v>0</v>
      </c>
      <c r="AC101" s="139">
        <f t="shared" si="149"/>
        <v>0</v>
      </c>
      <c r="AD101" s="140">
        <f t="shared" si="150"/>
        <v>0</v>
      </c>
      <c r="AE101" s="194">
        <f t="shared" si="151"/>
        <v>0</v>
      </c>
      <c r="AF101" s="221">
        <v>0</v>
      </c>
      <c r="AG101" s="182"/>
      <c r="AH101" s="102"/>
      <c r="AI101" s="102"/>
    </row>
    <row r="102" spans="1:35" ht="15" customHeight="1">
      <c r="A102" s="196" t="s">
        <v>212</v>
      </c>
      <c r="B102" s="197"/>
      <c r="C102" s="198"/>
      <c r="D102" s="199"/>
      <c r="E102" s="200">
        <f t="shared" ref="E102:AB102" si="180">E98+E94+E90</f>
        <v>104</v>
      </c>
      <c r="F102" s="201">
        <f t="shared" si="180"/>
        <v>3387</v>
      </c>
      <c r="G102" s="202">
        <f t="shared" si="180"/>
        <v>5355</v>
      </c>
      <c r="H102" s="200">
        <f t="shared" si="180"/>
        <v>1</v>
      </c>
      <c r="I102" s="201">
        <f t="shared" si="180"/>
        <v>3179</v>
      </c>
      <c r="J102" s="204">
        <f t="shared" si="180"/>
        <v>3179</v>
      </c>
      <c r="K102" s="203">
        <f t="shared" si="180"/>
        <v>0</v>
      </c>
      <c r="L102" s="201">
        <f t="shared" si="180"/>
        <v>0</v>
      </c>
      <c r="M102" s="204">
        <f t="shared" si="180"/>
        <v>0</v>
      </c>
      <c r="N102" s="200">
        <f t="shared" si="180"/>
        <v>0</v>
      </c>
      <c r="O102" s="201">
        <f t="shared" si="180"/>
        <v>0</v>
      </c>
      <c r="P102" s="204">
        <f t="shared" si="180"/>
        <v>0</v>
      </c>
      <c r="Q102" s="203">
        <f t="shared" si="180"/>
        <v>0</v>
      </c>
      <c r="R102" s="201">
        <f t="shared" si="180"/>
        <v>0</v>
      </c>
      <c r="S102" s="204">
        <f t="shared" si="180"/>
        <v>0</v>
      </c>
      <c r="T102" s="200">
        <f t="shared" si="180"/>
        <v>0</v>
      </c>
      <c r="U102" s="201">
        <f t="shared" si="180"/>
        <v>0</v>
      </c>
      <c r="V102" s="204">
        <f t="shared" si="180"/>
        <v>0</v>
      </c>
      <c r="W102" s="203">
        <f t="shared" si="180"/>
        <v>0</v>
      </c>
      <c r="X102" s="201">
        <f t="shared" si="180"/>
        <v>0</v>
      </c>
      <c r="Y102" s="204">
        <f t="shared" si="180"/>
        <v>0</v>
      </c>
      <c r="Z102" s="200">
        <f t="shared" si="180"/>
        <v>0</v>
      </c>
      <c r="AA102" s="201">
        <f t="shared" si="180"/>
        <v>0</v>
      </c>
      <c r="AB102" s="204">
        <f t="shared" si="180"/>
        <v>0</v>
      </c>
      <c r="AC102" s="163">
        <f t="shared" si="149"/>
        <v>5355</v>
      </c>
      <c r="AD102" s="168">
        <f t="shared" si="150"/>
        <v>3179</v>
      </c>
      <c r="AE102" s="222">
        <f t="shared" si="151"/>
        <v>2176</v>
      </c>
      <c r="AF102" s="259">
        <f>AE102/AC102</f>
        <v>0.40634920634920635</v>
      </c>
      <c r="AG102" s="224"/>
      <c r="AH102" s="102"/>
      <c r="AI102" s="102"/>
    </row>
    <row r="103" spans="1:35" ht="15.75" customHeight="1">
      <c r="A103" s="260" t="s">
        <v>106</v>
      </c>
      <c r="B103" s="261" t="s">
        <v>32</v>
      </c>
      <c r="C103" s="173" t="s">
        <v>213</v>
      </c>
      <c r="D103" s="210"/>
      <c r="E103" s="92"/>
      <c r="F103" s="93"/>
      <c r="G103" s="93"/>
      <c r="H103" s="92"/>
      <c r="I103" s="93"/>
      <c r="J103" s="97"/>
      <c r="K103" s="93"/>
      <c r="L103" s="93"/>
      <c r="M103" s="97"/>
      <c r="N103" s="92"/>
      <c r="O103" s="93"/>
      <c r="P103" s="97"/>
      <c r="Q103" s="93"/>
      <c r="R103" s="93"/>
      <c r="S103" s="97"/>
      <c r="T103" s="92"/>
      <c r="U103" s="93"/>
      <c r="V103" s="97"/>
      <c r="W103" s="93"/>
      <c r="X103" s="93"/>
      <c r="Y103" s="97"/>
      <c r="Z103" s="92"/>
      <c r="AA103" s="93"/>
      <c r="AB103" s="93"/>
      <c r="AC103" s="98"/>
      <c r="AD103" s="99"/>
      <c r="AE103" s="99"/>
      <c r="AF103" s="100"/>
      <c r="AG103" s="101"/>
      <c r="AH103" s="102"/>
      <c r="AI103" s="102"/>
    </row>
    <row r="104" spans="1:35" ht="15.75" customHeight="1">
      <c r="A104" s="103" t="s">
        <v>108</v>
      </c>
      <c r="B104" s="104" t="s">
        <v>214</v>
      </c>
      <c r="C104" s="257" t="s">
        <v>215</v>
      </c>
      <c r="D104" s="190"/>
      <c r="E104" s="211">
        <f t="shared" ref="E104:AB104" si="181">SUM(E105:E114)</f>
        <v>0</v>
      </c>
      <c r="F104" s="212">
        <f t="shared" si="181"/>
        <v>0</v>
      </c>
      <c r="G104" s="213">
        <f t="shared" si="181"/>
        <v>0</v>
      </c>
      <c r="H104" s="211">
        <f t="shared" si="181"/>
        <v>0</v>
      </c>
      <c r="I104" s="212">
        <f t="shared" si="181"/>
        <v>0</v>
      </c>
      <c r="J104" s="228">
        <f t="shared" si="181"/>
        <v>0</v>
      </c>
      <c r="K104" s="227">
        <f t="shared" si="181"/>
        <v>0</v>
      </c>
      <c r="L104" s="212">
        <f t="shared" si="181"/>
        <v>0</v>
      </c>
      <c r="M104" s="228">
        <f t="shared" si="181"/>
        <v>0</v>
      </c>
      <c r="N104" s="211">
        <f t="shared" si="181"/>
        <v>0</v>
      </c>
      <c r="O104" s="212">
        <f t="shared" si="181"/>
        <v>0</v>
      </c>
      <c r="P104" s="228">
        <f t="shared" si="181"/>
        <v>0</v>
      </c>
      <c r="Q104" s="227">
        <f t="shared" si="181"/>
        <v>0</v>
      </c>
      <c r="R104" s="212">
        <f t="shared" si="181"/>
        <v>0</v>
      </c>
      <c r="S104" s="228">
        <f t="shared" si="181"/>
        <v>0</v>
      </c>
      <c r="T104" s="211">
        <f t="shared" si="181"/>
        <v>0</v>
      </c>
      <c r="U104" s="212">
        <f t="shared" si="181"/>
        <v>0</v>
      </c>
      <c r="V104" s="228">
        <f t="shared" si="181"/>
        <v>0</v>
      </c>
      <c r="W104" s="227">
        <f t="shared" si="181"/>
        <v>0</v>
      </c>
      <c r="X104" s="212">
        <f t="shared" si="181"/>
        <v>0</v>
      </c>
      <c r="Y104" s="228">
        <f t="shared" si="181"/>
        <v>0</v>
      </c>
      <c r="Z104" s="211">
        <f t="shared" si="181"/>
        <v>0</v>
      </c>
      <c r="AA104" s="212">
        <f t="shared" si="181"/>
        <v>0</v>
      </c>
      <c r="AB104" s="228">
        <f t="shared" si="181"/>
        <v>0</v>
      </c>
      <c r="AC104" s="110">
        <f t="shared" ref="AC104:AC115" si="182">G104+M104+S104+Y104</f>
        <v>0</v>
      </c>
      <c r="AD104" s="111">
        <f t="shared" ref="AD104:AD115" si="183">J104+P104+V104+AB104</f>
        <v>0</v>
      </c>
      <c r="AE104" s="111">
        <f t="shared" ref="AE104:AE115" si="184">AC104-AD104</f>
        <v>0</v>
      </c>
      <c r="AF104" s="214">
        <v>0</v>
      </c>
      <c r="AG104" s="114"/>
      <c r="AH104" s="115"/>
      <c r="AI104" s="115"/>
    </row>
    <row r="105" spans="1:35" ht="15.75" customHeight="1">
      <c r="A105" s="116" t="s">
        <v>111</v>
      </c>
      <c r="B105" s="117" t="s">
        <v>112</v>
      </c>
      <c r="C105" s="118" t="s">
        <v>216</v>
      </c>
      <c r="D105" s="119" t="s">
        <v>143</v>
      </c>
      <c r="E105" s="120">
        <v>0</v>
      </c>
      <c r="F105" s="120">
        <v>0</v>
      </c>
      <c r="G105" s="122">
        <f t="shared" ref="G105:G114" si="185">E105*F105</f>
        <v>0</v>
      </c>
      <c r="H105" s="120">
        <v>0</v>
      </c>
      <c r="I105" s="120">
        <v>0</v>
      </c>
      <c r="J105" s="146">
        <f t="shared" ref="J105:J114" si="186">H105*I105</f>
        <v>0</v>
      </c>
      <c r="K105" s="218"/>
      <c r="L105" s="121"/>
      <c r="M105" s="146">
        <f t="shared" ref="M105:M114" si="187">K105*L105</f>
        <v>0</v>
      </c>
      <c r="N105" s="120"/>
      <c r="O105" s="121"/>
      <c r="P105" s="146">
        <f t="shared" ref="P105:P114" si="188">N105*O105</f>
        <v>0</v>
      </c>
      <c r="Q105" s="218"/>
      <c r="R105" s="121"/>
      <c r="S105" s="146">
        <f t="shared" ref="S105:S114" si="189">Q105*R105</f>
        <v>0</v>
      </c>
      <c r="T105" s="120"/>
      <c r="U105" s="121"/>
      <c r="V105" s="146">
        <f t="shared" ref="V105:V114" si="190">T105*U105</f>
        <v>0</v>
      </c>
      <c r="W105" s="218"/>
      <c r="X105" s="121"/>
      <c r="Y105" s="146">
        <f t="shared" ref="Y105:Y114" si="191">W105*X105</f>
        <v>0</v>
      </c>
      <c r="Z105" s="120"/>
      <c r="AA105" s="121"/>
      <c r="AB105" s="146">
        <f t="shared" ref="AB105:AB114" si="192">Z105*AA105</f>
        <v>0</v>
      </c>
      <c r="AC105" s="123">
        <f t="shared" si="182"/>
        <v>0</v>
      </c>
      <c r="AD105" s="124">
        <f t="shared" si="183"/>
        <v>0</v>
      </c>
      <c r="AE105" s="192">
        <f t="shared" si="184"/>
        <v>0</v>
      </c>
      <c r="AF105" s="147">
        <v>0</v>
      </c>
      <c r="AG105" s="127"/>
      <c r="AH105" s="102"/>
      <c r="AI105" s="102"/>
    </row>
    <row r="106" spans="1:35" ht="15.75" customHeight="1">
      <c r="A106" s="116" t="s">
        <v>111</v>
      </c>
      <c r="B106" s="117" t="s">
        <v>115</v>
      </c>
      <c r="C106" s="118" t="s">
        <v>217</v>
      </c>
      <c r="D106" s="119" t="s">
        <v>143</v>
      </c>
      <c r="E106" s="120">
        <v>0</v>
      </c>
      <c r="F106" s="120">
        <v>0</v>
      </c>
      <c r="G106" s="122">
        <f t="shared" si="185"/>
        <v>0</v>
      </c>
      <c r="H106" s="120">
        <v>0</v>
      </c>
      <c r="I106" s="120">
        <v>0</v>
      </c>
      <c r="J106" s="146">
        <f t="shared" si="186"/>
        <v>0</v>
      </c>
      <c r="K106" s="218"/>
      <c r="L106" s="121"/>
      <c r="M106" s="146">
        <f t="shared" si="187"/>
        <v>0</v>
      </c>
      <c r="N106" s="120"/>
      <c r="O106" s="121"/>
      <c r="P106" s="146">
        <f t="shared" si="188"/>
        <v>0</v>
      </c>
      <c r="Q106" s="218"/>
      <c r="R106" s="121"/>
      <c r="S106" s="146">
        <f t="shared" si="189"/>
        <v>0</v>
      </c>
      <c r="T106" s="120"/>
      <c r="U106" s="121"/>
      <c r="V106" s="146">
        <f t="shared" si="190"/>
        <v>0</v>
      </c>
      <c r="W106" s="218"/>
      <c r="X106" s="121"/>
      <c r="Y106" s="146">
        <f t="shared" si="191"/>
        <v>0</v>
      </c>
      <c r="Z106" s="120"/>
      <c r="AA106" s="121"/>
      <c r="AB106" s="146">
        <f t="shared" si="192"/>
        <v>0</v>
      </c>
      <c r="AC106" s="123">
        <f t="shared" si="182"/>
        <v>0</v>
      </c>
      <c r="AD106" s="124">
        <f t="shared" si="183"/>
        <v>0</v>
      </c>
      <c r="AE106" s="192">
        <f t="shared" si="184"/>
        <v>0</v>
      </c>
      <c r="AF106" s="147">
        <v>0</v>
      </c>
      <c r="AG106" s="127"/>
      <c r="AH106" s="102"/>
      <c r="AI106" s="102"/>
    </row>
    <row r="107" spans="1:35" ht="15.75" customHeight="1">
      <c r="A107" s="116" t="s">
        <v>111</v>
      </c>
      <c r="B107" s="117" t="s">
        <v>117</v>
      </c>
      <c r="C107" s="118" t="s">
        <v>218</v>
      </c>
      <c r="D107" s="119" t="s">
        <v>143</v>
      </c>
      <c r="E107" s="120">
        <v>0</v>
      </c>
      <c r="F107" s="120">
        <v>0</v>
      </c>
      <c r="G107" s="122">
        <f t="shared" si="185"/>
        <v>0</v>
      </c>
      <c r="H107" s="120">
        <v>0</v>
      </c>
      <c r="I107" s="120">
        <v>0</v>
      </c>
      <c r="J107" s="146">
        <f t="shared" si="186"/>
        <v>0</v>
      </c>
      <c r="K107" s="218"/>
      <c r="L107" s="121"/>
      <c r="M107" s="146">
        <f t="shared" si="187"/>
        <v>0</v>
      </c>
      <c r="N107" s="120"/>
      <c r="O107" s="121"/>
      <c r="P107" s="146">
        <f t="shared" si="188"/>
        <v>0</v>
      </c>
      <c r="Q107" s="218"/>
      <c r="R107" s="121"/>
      <c r="S107" s="146">
        <f t="shared" si="189"/>
        <v>0</v>
      </c>
      <c r="T107" s="120"/>
      <c r="U107" s="121"/>
      <c r="V107" s="146">
        <f t="shared" si="190"/>
        <v>0</v>
      </c>
      <c r="W107" s="218"/>
      <c r="X107" s="121"/>
      <c r="Y107" s="146">
        <f t="shared" si="191"/>
        <v>0</v>
      </c>
      <c r="Z107" s="120"/>
      <c r="AA107" s="121"/>
      <c r="AB107" s="146">
        <f t="shared" si="192"/>
        <v>0</v>
      </c>
      <c r="AC107" s="123">
        <f t="shared" si="182"/>
        <v>0</v>
      </c>
      <c r="AD107" s="124">
        <f t="shared" si="183"/>
        <v>0</v>
      </c>
      <c r="AE107" s="192">
        <f t="shared" si="184"/>
        <v>0</v>
      </c>
      <c r="AF107" s="147">
        <v>0</v>
      </c>
      <c r="AG107" s="127"/>
      <c r="AH107" s="102"/>
      <c r="AI107" s="102"/>
    </row>
    <row r="108" spans="1:35" ht="15.75" customHeight="1">
      <c r="A108" s="116" t="s">
        <v>111</v>
      </c>
      <c r="B108" s="117" t="s">
        <v>119</v>
      </c>
      <c r="C108" s="118" t="s">
        <v>219</v>
      </c>
      <c r="D108" s="119" t="s">
        <v>143</v>
      </c>
      <c r="E108" s="120">
        <v>0</v>
      </c>
      <c r="F108" s="120">
        <v>0</v>
      </c>
      <c r="G108" s="122">
        <f t="shared" si="185"/>
        <v>0</v>
      </c>
      <c r="H108" s="120">
        <v>0</v>
      </c>
      <c r="I108" s="120">
        <v>0</v>
      </c>
      <c r="J108" s="146">
        <f t="shared" si="186"/>
        <v>0</v>
      </c>
      <c r="K108" s="218"/>
      <c r="L108" s="121"/>
      <c r="M108" s="146">
        <f t="shared" si="187"/>
        <v>0</v>
      </c>
      <c r="N108" s="120"/>
      <c r="O108" s="121"/>
      <c r="P108" s="146">
        <f t="shared" si="188"/>
        <v>0</v>
      </c>
      <c r="Q108" s="218"/>
      <c r="R108" s="121"/>
      <c r="S108" s="146">
        <f t="shared" si="189"/>
        <v>0</v>
      </c>
      <c r="T108" s="120"/>
      <c r="U108" s="121"/>
      <c r="V108" s="146">
        <f t="shared" si="190"/>
        <v>0</v>
      </c>
      <c r="W108" s="218"/>
      <c r="X108" s="121"/>
      <c r="Y108" s="146">
        <f t="shared" si="191"/>
        <v>0</v>
      </c>
      <c r="Z108" s="120"/>
      <c r="AA108" s="121"/>
      <c r="AB108" s="146">
        <f t="shared" si="192"/>
        <v>0</v>
      </c>
      <c r="AC108" s="123">
        <f t="shared" si="182"/>
        <v>0</v>
      </c>
      <c r="AD108" s="124">
        <f t="shared" si="183"/>
        <v>0</v>
      </c>
      <c r="AE108" s="192">
        <f t="shared" si="184"/>
        <v>0</v>
      </c>
      <c r="AF108" s="147">
        <v>0</v>
      </c>
      <c r="AG108" s="127"/>
      <c r="AH108" s="102"/>
      <c r="AI108" s="102"/>
    </row>
    <row r="109" spans="1:35" ht="15.75" customHeight="1">
      <c r="A109" s="116" t="s">
        <v>111</v>
      </c>
      <c r="B109" s="262" t="s">
        <v>121</v>
      </c>
      <c r="C109" s="118" t="s">
        <v>220</v>
      </c>
      <c r="D109" s="119" t="s">
        <v>143</v>
      </c>
      <c r="E109" s="120">
        <v>0</v>
      </c>
      <c r="F109" s="120">
        <v>0</v>
      </c>
      <c r="G109" s="122">
        <f t="shared" si="185"/>
        <v>0</v>
      </c>
      <c r="H109" s="120">
        <v>0</v>
      </c>
      <c r="I109" s="120">
        <v>0</v>
      </c>
      <c r="J109" s="146">
        <f t="shared" si="186"/>
        <v>0</v>
      </c>
      <c r="K109" s="218"/>
      <c r="L109" s="121"/>
      <c r="M109" s="146">
        <f t="shared" si="187"/>
        <v>0</v>
      </c>
      <c r="N109" s="120"/>
      <c r="O109" s="121"/>
      <c r="P109" s="146">
        <f t="shared" si="188"/>
        <v>0</v>
      </c>
      <c r="Q109" s="218"/>
      <c r="R109" s="121"/>
      <c r="S109" s="146">
        <f t="shared" si="189"/>
        <v>0</v>
      </c>
      <c r="T109" s="120"/>
      <c r="U109" s="121"/>
      <c r="V109" s="146">
        <f t="shared" si="190"/>
        <v>0</v>
      </c>
      <c r="W109" s="218"/>
      <c r="X109" s="121"/>
      <c r="Y109" s="146">
        <f t="shared" si="191"/>
        <v>0</v>
      </c>
      <c r="Z109" s="120"/>
      <c r="AA109" s="121"/>
      <c r="AB109" s="146">
        <f t="shared" si="192"/>
        <v>0</v>
      </c>
      <c r="AC109" s="123">
        <f t="shared" si="182"/>
        <v>0</v>
      </c>
      <c r="AD109" s="124">
        <f t="shared" si="183"/>
        <v>0</v>
      </c>
      <c r="AE109" s="192">
        <f t="shared" si="184"/>
        <v>0</v>
      </c>
      <c r="AF109" s="147">
        <v>0</v>
      </c>
      <c r="AG109" s="127"/>
      <c r="AH109" s="102"/>
      <c r="AI109" s="102"/>
    </row>
    <row r="110" spans="1:35" ht="15.75" customHeight="1">
      <c r="A110" s="116" t="s">
        <v>111</v>
      </c>
      <c r="B110" s="117" t="s">
        <v>221</v>
      </c>
      <c r="C110" s="118" t="s">
        <v>222</v>
      </c>
      <c r="D110" s="119" t="s">
        <v>143</v>
      </c>
      <c r="E110" s="120">
        <v>0</v>
      </c>
      <c r="F110" s="120">
        <v>0</v>
      </c>
      <c r="G110" s="122">
        <f t="shared" si="185"/>
        <v>0</v>
      </c>
      <c r="H110" s="120">
        <v>0</v>
      </c>
      <c r="I110" s="120">
        <v>0</v>
      </c>
      <c r="J110" s="146">
        <f t="shared" si="186"/>
        <v>0</v>
      </c>
      <c r="K110" s="218"/>
      <c r="L110" s="121"/>
      <c r="M110" s="146">
        <f t="shared" si="187"/>
        <v>0</v>
      </c>
      <c r="N110" s="120"/>
      <c r="O110" s="121"/>
      <c r="P110" s="146">
        <f t="shared" si="188"/>
        <v>0</v>
      </c>
      <c r="Q110" s="218"/>
      <c r="R110" s="121"/>
      <c r="S110" s="146">
        <f t="shared" si="189"/>
        <v>0</v>
      </c>
      <c r="T110" s="120"/>
      <c r="U110" s="121"/>
      <c r="V110" s="146">
        <f t="shared" si="190"/>
        <v>0</v>
      </c>
      <c r="W110" s="218"/>
      <c r="X110" s="121"/>
      <c r="Y110" s="146">
        <f t="shared" si="191"/>
        <v>0</v>
      </c>
      <c r="Z110" s="120"/>
      <c r="AA110" s="121"/>
      <c r="AB110" s="146">
        <f t="shared" si="192"/>
        <v>0</v>
      </c>
      <c r="AC110" s="123">
        <f t="shared" si="182"/>
        <v>0</v>
      </c>
      <c r="AD110" s="124">
        <f t="shared" si="183"/>
        <v>0</v>
      </c>
      <c r="AE110" s="192">
        <f t="shared" si="184"/>
        <v>0</v>
      </c>
      <c r="AF110" s="147">
        <v>0</v>
      </c>
      <c r="AG110" s="127"/>
      <c r="AH110" s="102"/>
      <c r="AI110" s="102"/>
    </row>
    <row r="111" spans="1:35" ht="15.75" customHeight="1">
      <c r="A111" s="116" t="s">
        <v>111</v>
      </c>
      <c r="B111" s="117" t="s">
        <v>129</v>
      </c>
      <c r="C111" s="118" t="s">
        <v>223</v>
      </c>
      <c r="D111" s="119" t="s">
        <v>143</v>
      </c>
      <c r="E111" s="120">
        <v>0</v>
      </c>
      <c r="F111" s="120">
        <v>0</v>
      </c>
      <c r="G111" s="122">
        <f t="shared" si="185"/>
        <v>0</v>
      </c>
      <c r="H111" s="120">
        <v>0</v>
      </c>
      <c r="I111" s="120">
        <v>0</v>
      </c>
      <c r="J111" s="146">
        <f t="shared" si="186"/>
        <v>0</v>
      </c>
      <c r="K111" s="218"/>
      <c r="L111" s="121"/>
      <c r="M111" s="146">
        <f t="shared" si="187"/>
        <v>0</v>
      </c>
      <c r="N111" s="120"/>
      <c r="O111" s="121"/>
      <c r="P111" s="146">
        <f t="shared" si="188"/>
        <v>0</v>
      </c>
      <c r="Q111" s="218"/>
      <c r="R111" s="121"/>
      <c r="S111" s="146">
        <f t="shared" si="189"/>
        <v>0</v>
      </c>
      <c r="T111" s="120"/>
      <c r="U111" s="121"/>
      <c r="V111" s="146">
        <f t="shared" si="190"/>
        <v>0</v>
      </c>
      <c r="W111" s="218"/>
      <c r="X111" s="121"/>
      <c r="Y111" s="146">
        <f t="shared" si="191"/>
        <v>0</v>
      </c>
      <c r="Z111" s="120"/>
      <c r="AA111" s="121"/>
      <c r="AB111" s="146">
        <f t="shared" si="192"/>
        <v>0</v>
      </c>
      <c r="AC111" s="123">
        <f t="shared" si="182"/>
        <v>0</v>
      </c>
      <c r="AD111" s="124">
        <f t="shared" si="183"/>
        <v>0</v>
      </c>
      <c r="AE111" s="192">
        <f t="shared" si="184"/>
        <v>0</v>
      </c>
      <c r="AF111" s="147">
        <v>0</v>
      </c>
      <c r="AG111" s="127"/>
      <c r="AH111" s="102"/>
      <c r="AI111" s="102"/>
    </row>
    <row r="112" spans="1:35" ht="15.75" customHeight="1">
      <c r="A112" s="116" t="s">
        <v>111</v>
      </c>
      <c r="B112" s="117" t="s">
        <v>131</v>
      </c>
      <c r="C112" s="118" t="s">
        <v>224</v>
      </c>
      <c r="D112" s="119" t="s">
        <v>143</v>
      </c>
      <c r="E112" s="120">
        <v>0</v>
      </c>
      <c r="F112" s="120">
        <v>0</v>
      </c>
      <c r="G112" s="122">
        <f t="shared" si="185"/>
        <v>0</v>
      </c>
      <c r="H112" s="120">
        <v>0</v>
      </c>
      <c r="I112" s="120">
        <v>0</v>
      </c>
      <c r="J112" s="146">
        <f t="shared" si="186"/>
        <v>0</v>
      </c>
      <c r="K112" s="218"/>
      <c r="L112" s="121"/>
      <c r="M112" s="146">
        <f t="shared" si="187"/>
        <v>0</v>
      </c>
      <c r="N112" s="120"/>
      <c r="O112" s="121"/>
      <c r="P112" s="146">
        <f t="shared" si="188"/>
        <v>0</v>
      </c>
      <c r="Q112" s="218"/>
      <c r="R112" s="121"/>
      <c r="S112" s="146">
        <f t="shared" si="189"/>
        <v>0</v>
      </c>
      <c r="T112" s="120"/>
      <c r="U112" s="121"/>
      <c r="V112" s="146">
        <f t="shared" si="190"/>
        <v>0</v>
      </c>
      <c r="W112" s="218"/>
      <c r="X112" s="121"/>
      <c r="Y112" s="146">
        <f t="shared" si="191"/>
        <v>0</v>
      </c>
      <c r="Z112" s="120"/>
      <c r="AA112" s="121"/>
      <c r="AB112" s="146">
        <f t="shared" si="192"/>
        <v>0</v>
      </c>
      <c r="AC112" s="123">
        <f t="shared" si="182"/>
        <v>0</v>
      </c>
      <c r="AD112" s="124">
        <f t="shared" si="183"/>
        <v>0</v>
      </c>
      <c r="AE112" s="192">
        <f t="shared" si="184"/>
        <v>0</v>
      </c>
      <c r="AF112" s="147">
        <v>0</v>
      </c>
      <c r="AG112" s="127"/>
      <c r="AH112" s="102"/>
      <c r="AI112" s="102"/>
    </row>
    <row r="113" spans="1:35" ht="15.75" customHeight="1">
      <c r="A113" s="137" t="s">
        <v>111</v>
      </c>
      <c r="B113" s="135" t="s">
        <v>178</v>
      </c>
      <c r="C113" s="128" t="s">
        <v>225</v>
      </c>
      <c r="D113" s="119" t="s">
        <v>143</v>
      </c>
      <c r="E113" s="132">
        <v>0</v>
      </c>
      <c r="F113" s="132">
        <v>0</v>
      </c>
      <c r="G113" s="122">
        <f t="shared" si="185"/>
        <v>0</v>
      </c>
      <c r="H113" s="132">
        <v>0</v>
      </c>
      <c r="I113" s="132">
        <v>0</v>
      </c>
      <c r="J113" s="146">
        <f t="shared" si="186"/>
        <v>0</v>
      </c>
      <c r="K113" s="218"/>
      <c r="L113" s="121"/>
      <c r="M113" s="146">
        <f t="shared" si="187"/>
        <v>0</v>
      </c>
      <c r="N113" s="120"/>
      <c r="O113" s="121"/>
      <c r="P113" s="146">
        <f t="shared" si="188"/>
        <v>0</v>
      </c>
      <c r="Q113" s="218"/>
      <c r="R113" s="121"/>
      <c r="S113" s="146">
        <f t="shared" si="189"/>
        <v>0</v>
      </c>
      <c r="T113" s="120"/>
      <c r="U113" s="121"/>
      <c r="V113" s="146">
        <f t="shared" si="190"/>
        <v>0</v>
      </c>
      <c r="W113" s="218"/>
      <c r="X113" s="121"/>
      <c r="Y113" s="146">
        <f t="shared" si="191"/>
        <v>0</v>
      </c>
      <c r="Z113" s="120"/>
      <c r="AA113" s="121"/>
      <c r="AB113" s="146">
        <f t="shared" si="192"/>
        <v>0</v>
      </c>
      <c r="AC113" s="123">
        <f t="shared" si="182"/>
        <v>0</v>
      </c>
      <c r="AD113" s="124">
        <f t="shared" si="183"/>
        <v>0</v>
      </c>
      <c r="AE113" s="192">
        <f t="shared" si="184"/>
        <v>0</v>
      </c>
      <c r="AF113" s="147">
        <v>0</v>
      </c>
      <c r="AG113" s="127"/>
      <c r="AH113" s="102"/>
      <c r="AI113" s="102"/>
    </row>
    <row r="114" spans="1:35" ht="15.75" customHeight="1">
      <c r="A114" s="148" t="s">
        <v>111</v>
      </c>
      <c r="B114" s="149" t="s">
        <v>226</v>
      </c>
      <c r="C114" s="150" t="s">
        <v>227</v>
      </c>
      <c r="D114" s="151" t="s">
        <v>143</v>
      </c>
      <c r="E114" s="152">
        <v>0</v>
      </c>
      <c r="F114" s="152">
        <v>0</v>
      </c>
      <c r="G114" s="154">
        <f t="shared" si="185"/>
        <v>0</v>
      </c>
      <c r="H114" s="152">
        <v>0</v>
      </c>
      <c r="I114" s="152">
        <v>0</v>
      </c>
      <c r="J114" s="155">
        <f t="shared" si="186"/>
        <v>0</v>
      </c>
      <c r="K114" s="220"/>
      <c r="L114" s="153"/>
      <c r="M114" s="155">
        <f t="shared" si="187"/>
        <v>0</v>
      </c>
      <c r="N114" s="152"/>
      <c r="O114" s="153"/>
      <c r="P114" s="155">
        <f t="shared" si="188"/>
        <v>0</v>
      </c>
      <c r="Q114" s="220"/>
      <c r="R114" s="153"/>
      <c r="S114" s="155">
        <f t="shared" si="189"/>
        <v>0</v>
      </c>
      <c r="T114" s="152"/>
      <c r="U114" s="153"/>
      <c r="V114" s="155">
        <f t="shared" si="190"/>
        <v>0</v>
      </c>
      <c r="W114" s="220"/>
      <c r="X114" s="153"/>
      <c r="Y114" s="155">
        <f t="shared" si="191"/>
        <v>0</v>
      </c>
      <c r="Z114" s="152"/>
      <c r="AA114" s="153"/>
      <c r="AB114" s="155">
        <f t="shared" si="192"/>
        <v>0</v>
      </c>
      <c r="AC114" s="139">
        <f t="shared" si="182"/>
        <v>0</v>
      </c>
      <c r="AD114" s="140">
        <f t="shared" si="183"/>
        <v>0</v>
      </c>
      <c r="AE114" s="194">
        <f t="shared" si="184"/>
        <v>0</v>
      </c>
      <c r="AF114" s="147">
        <v>0</v>
      </c>
      <c r="AG114" s="127"/>
      <c r="AH114" s="102"/>
      <c r="AI114" s="102"/>
    </row>
    <row r="115" spans="1:35" ht="15" customHeight="1">
      <c r="A115" s="196" t="s">
        <v>228</v>
      </c>
      <c r="B115" s="197"/>
      <c r="C115" s="198"/>
      <c r="D115" s="199"/>
      <c r="E115" s="200">
        <f t="shared" ref="E115:AB115" si="193">E104</f>
        <v>0</v>
      </c>
      <c r="F115" s="201">
        <f t="shared" si="193"/>
        <v>0</v>
      </c>
      <c r="G115" s="202">
        <f t="shared" si="193"/>
        <v>0</v>
      </c>
      <c r="H115" s="163">
        <f t="shared" si="193"/>
        <v>0</v>
      </c>
      <c r="I115" s="165">
        <f t="shared" si="193"/>
        <v>0</v>
      </c>
      <c r="J115" s="222">
        <f t="shared" si="193"/>
        <v>0</v>
      </c>
      <c r="K115" s="203">
        <f t="shared" si="193"/>
        <v>0</v>
      </c>
      <c r="L115" s="201">
        <f t="shared" si="193"/>
        <v>0</v>
      </c>
      <c r="M115" s="204">
        <f t="shared" si="193"/>
        <v>0</v>
      </c>
      <c r="N115" s="200">
        <f t="shared" si="193"/>
        <v>0</v>
      </c>
      <c r="O115" s="201">
        <f t="shared" si="193"/>
        <v>0</v>
      </c>
      <c r="P115" s="204">
        <f t="shared" si="193"/>
        <v>0</v>
      </c>
      <c r="Q115" s="203">
        <f t="shared" si="193"/>
        <v>0</v>
      </c>
      <c r="R115" s="201">
        <f t="shared" si="193"/>
        <v>0</v>
      </c>
      <c r="S115" s="204">
        <f t="shared" si="193"/>
        <v>0</v>
      </c>
      <c r="T115" s="200">
        <f t="shared" si="193"/>
        <v>0</v>
      </c>
      <c r="U115" s="201">
        <f t="shared" si="193"/>
        <v>0</v>
      </c>
      <c r="V115" s="204">
        <f t="shared" si="193"/>
        <v>0</v>
      </c>
      <c r="W115" s="203">
        <f t="shared" si="193"/>
        <v>0</v>
      </c>
      <c r="X115" s="201">
        <f t="shared" si="193"/>
        <v>0</v>
      </c>
      <c r="Y115" s="204">
        <f t="shared" si="193"/>
        <v>0</v>
      </c>
      <c r="Z115" s="200">
        <f t="shared" si="193"/>
        <v>0</v>
      </c>
      <c r="AA115" s="201">
        <f t="shared" si="193"/>
        <v>0</v>
      </c>
      <c r="AB115" s="204">
        <f t="shared" si="193"/>
        <v>0</v>
      </c>
      <c r="AC115" s="200">
        <f t="shared" si="182"/>
        <v>0</v>
      </c>
      <c r="AD115" s="205">
        <f t="shared" si="183"/>
        <v>0</v>
      </c>
      <c r="AE115" s="204">
        <f t="shared" si="184"/>
        <v>0</v>
      </c>
      <c r="AF115" s="263">
        <v>0</v>
      </c>
      <c r="AG115" s="207"/>
      <c r="AH115" s="102"/>
      <c r="AI115" s="102"/>
    </row>
    <row r="116" spans="1:35" ht="30" customHeight="1">
      <c r="A116" s="260" t="s">
        <v>106</v>
      </c>
      <c r="B116" s="261" t="s">
        <v>33</v>
      </c>
      <c r="C116" s="264" t="s">
        <v>229</v>
      </c>
      <c r="D116" s="265"/>
      <c r="E116" s="266"/>
      <c r="F116" s="267"/>
      <c r="G116" s="267"/>
      <c r="H116" s="266"/>
      <c r="I116" s="267"/>
      <c r="J116" s="267"/>
      <c r="K116" s="267"/>
      <c r="L116" s="267"/>
      <c r="M116" s="268"/>
      <c r="N116" s="266"/>
      <c r="O116" s="267"/>
      <c r="P116" s="268"/>
      <c r="Q116" s="267"/>
      <c r="R116" s="267"/>
      <c r="S116" s="268"/>
      <c r="T116" s="266"/>
      <c r="U116" s="267"/>
      <c r="V116" s="268"/>
      <c r="W116" s="267"/>
      <c r="X116" s="267"/>
      <c r="Y116" s="268"/>
      <c r="Z116" s="266"/>
      <c r="AA116" s="267"/>
      <c r="AB116" s="267"/>
      <c r="AC116" s="254"/>
      <c r="AD116" s="255"/>
      <c r="AE116" s="255"/>
      <c r="AF116" s="269"/>
      <c r="AG116" s="270"/>
      <c r="AH116" s="102"/>
      <c r="AI116" s="102"/>
    </row>
    <row r="117" spans="1:35" ht="30" customHeight="1">
      <c r="A117" s="271" t="s">
        <v>111</v>
      </c>
      <c r="B117" s="272" t="s">
        <v>112</v>
      </c>
      <c r="C117" s="273" t="s">
        <v>230</v>
      </c>
      <c r="D117" s="274" t="s">
        <v>168</v>
      </c>
      <c r="E117" s="275">
        <v>5</v>
      </c>
      <c r="F117" s="276">
        <v>1000</v>
      </c>
      <c r="G117" s="277">
        <f t="shared" ref="G117:G120" si="194">E117*F117</f>
        <v>5000</v>
      </c>
      <c r="H117" s="275">
        <v>0</v>
      </c>
      <c r="I117" s="276">
        <v>0</v>
      </c>
      <c r="J117" s="278">
        <f t="shared" ref="J117:J120" si="195">H117*I117</f>
        <v>0</v>
      </c>
      <c r="K117" s="279"/>
      <c r="L117" s="276"/>
      <c r="M117" s="278">
        <f t="shared" ref="M117:M120" si="196">K117*L117</f>
        <v>0</v>
      </c>
      <c r="N117" s="275"/>
      <c r="O117" s="276"/>
      <c r="P117" s="278">
        <f t="shared" ref="P117:P120" si="197">N117*O117</f>
        <v>0</v>
      </c>
      <c r="Q117" s="279"/>
      <c r="R117" s="276"/>
      <c r="S117" s="278">
        <f t="shared" ref="S117:S120" si="198">Q117*R117</f>
        <v>0</v>
      </c>
      <c r="T117" s="275"/>
      <c r="U117" s="276"/>
      <c r="V117" s="278">
        <f t="shared" ref="V117:V120" si="199">T117*U117</f>
        <v>0</v>
      </c>
      <c r="W117" s="279"/>
      <c r="X117" s="276"/>
      <c r="Y117" s="278">
        <f t="shared" ref="Y117:Y120" si="200">W117*X117</f>
        <v>0</v>
      </c>
      <c r="Z117" s="275"/>
      <c r="AA117" s="276"/>
      <c r="AB117" s="278">
        <f t="shared" ref="AB117:AB120" si="201">Z117*AA117</f>
        <v>0</v>
      </c>
      <c r="AC117" s="280">
        <f t="shared" ref="AC117:AC121" si="202">G117+M117+S117+Y117</f>
        <v>5000</v>
      </c>
      <c r="AD117" s="281">
        <f t="shared" ref="AD117:AD121" si="203">J117+P117+V117+AB117</f>
        <v>0</v>
      </c>
      <c r="AE117" s="282">
        <f t="shared" ref="AE117:AE121" si="204">AC117-AD117</f>
        <v>5000</v>
      </c>
      <c r="AF117" s="283">
        <f>AE117/AC117</f>
        <v>1</v>
      </c>
      <c r="AG117" s="284" t="s">
        <v>171</v>
      </c>
      <c r="AH117" s="102"/>
      <c r="AI117" s="102"/>
    </row>
    <row r="118" spans="1:35" ht="30" customHeight="1">
      <c r="A118" s="116" t="s">
        <v>111</v>
      </c>
      <c r="B118" s="285" t="s">
        <v>115</v>
      </c>
      <c r="C118" s="286" t="s">
        <v>231</v>
      </c>
      <c r="D118" s="287" t="s">
        <v>232</v>
      </c>
      <c r="E118" s="120">
        <v>0</v>
      </c>
      <c r="F118" s="121">
        <v>0</v>
      </c>
      <c r="G118" s="122">
        <f t="shared" si="194"/>
        <v>0</v>
      </c>
      <c r="H118" s="120">
        <v>0</v>
      </c>
      <c r="I118" s="121">
        <v>0</v>
      </c>
      <c r="J118" s="146">
        <f t="shared" si="195"/>
        <v>0</v>
      </c>
      <c r="K118" s="218"/>
      <c r="L118" s="121"/>
      <c r="M118" s="146">
        <f t="shared" si="196"/>
        <v>0</v>
      </c>
      <c r="N118" s="120"/>
      <c r="O118" s="121"/>
      <c r="P118" s="146">
        <f t="shared" si="197"/>
        <v>0</v>
      </c>
      <c r="Q118" s="218"/>
      <c r="R118" s="121"/>
      <c r="S118" s="146">
        <f t="shared" si="198"/>
        <v>0</v>
      </c>
      <c r="T118" s="120"/>
      <c r="U118" s="121"/>
      <c r="V118" s="146">
        <f t="shared" si="199"/>
        <v>0</v>
      </c>
      <c r="W118" s="218"/>
      <c r="X118" s="121"/>
      <c r="Y118" s="146">
        <f t="shared" si="200"/>
        <v>0</v>
      </c>
      <c r="Z118" s="120"/>
      <c r="AA118" s="121"/>
      <c r="AB118" s="146">
        <f t="shared" si="201"/>
        <v>0</v>
      </c>
      <c r="AC118" s="123">
        <f t="shared" si="202"/>
        <v>0</v>
      </c>
      <c r="AD118" s="124">
        <f t="shared" si="203"/>
        <v>0</v>
      </c>
      <c r="AE118" s="192">
        <f t="shared" si="204"/>
        <v>0</v>
      </c>
      <c r="AF118" s="288">
        <v>0</v>
      </c>
      <c r="AG118" s="289"/>
      <c r="AH118" s="102"/>
      <c r="AI118" s="102"/>
    </row>
    <row r="119" spans="1:35" ht="30" customHeight="1">
      <c r="A119" s="116" t="s">
        <v>111</v>
      </c>
      <c r="B119" s="285" t="s">
        <v>117</v>
      </c>
      <c r="C119" s="286" t="s">
        <v>233</v>
      </c>
      <c r="D119" s="287" t="s">
        <v>232</v>
      </c>
      <c r="E119" s="120">
        <v>0</v>
      </c>
      <c r="F119" s="121">
        <v>0</v>
      </c>
      <c r="G119" s="122">
        <f t="shared" si="194"/>
        <v>0</v>
      </c>
      <c r="H119" s="120">
        <v>0</v>
      </c>
      <c r="I119" s="121">
        <v>0</v>
      </c>
      <c r="J119" s="146">
        <f t="shared" si="195"/>
        <v>0</v>
      </c>
      <c r="K119" s="218"/>
      <c r="L119" s="121"/>
      <c r="M119" s="146">
        <f t="shared" si="196"/>
        <v>0</v>
      </c>
      <c r="N119" s="120"/>
      <c r="O119" s="121"/>
      <c r="P119" s="146">
        <f t="shared" si="197"/>
        <v>0</v>
      </c>
      <c r="Q119" s="218"/>
      <c r="R119" s="121"/>
      <c r="S119" s="146">
        <f t="shared" si="198"/>
        <v>0</v>
      </c>
      <c r="T119" s="120"/>
      <c r="U119" s="121"/>
      <c r="V119" s="146">
        <f t="shared" si="199"/>
        <v>0</v>
      </c>
      <c r="W119" s="218"/>
      <c r="X119" s="121"/>
      <c r="Y119" s="146">
        <f t="shared" si="200"/>
        <v>0</v>
      </c>
      <c r="Z119" s="120"/>
      <c r="AA119" s="121"/>
      <c r="AB119" s="146">
        <f t="shared" si="201"/>
        <v>0</v>
      </c>
      <c r="AC119" s="123">
        <f t="shared" si="202"/>
        <v>0</v>
      </c>
      <c r="AD119" s="124">
        <f t="shared" si="203"/>
        <v>0</v>
      </c>
      <c r="AE119" s="192">
        <f t="shared" si="204"/>
        <v>0</v>
      </c>
      <c r="AF119" s="288">
        <v>0</v>
      </c>
      <c r="AG119" s="289"/>
      <c r="AH119" s="102"/>
      <c r="AI119" s="102"/>
    </row>
    <row r="120" spans="1:35" ht="30" customHeight="1">
      <c r="A120" s="148" t="s">
        <v>111</v>
      </c>
      <c r="B120" s="290" t="s">
        <v>119</v>
      </c>
      <c r="C120" s="291" t="s">
        <v>234</v>
      </c>
      <c r="D120" s="292" t="s">
        <v>232</v>
      </c>
      <c r="E120" s="152">
        <v>1</v>
      </c>
      <c r="F120" s="153">
        <v>22000</v>
      </c>
      <c r="G120" s="154">
        <f t="shared" si="194"/>
        <v>22000</v>
      </c>
      <c r="H120" s="152">
        <v>1</v>
      </c>
      <c r="I120" s="153">
        <v>27000</v>
      </c>
      <c r="J120" s="155">
        <f t="shared" si="195"/>
        <v>27000</v>
      </c>
      <c r="K120" s="220"/>
      <c r="L120" s="153"/>
      <c r="M120" s="155">
        <f t="shared" si="196"/>
        <v>0</v>
      </c>
      <c r="N120" s="152"/>
      <c r="O120" s="153"/>
      <c r="P120" s="155">
        <f t="shared" si="197"/>
        <v>0</v>
      </c>
      <c r="Q120" s="220"/>
      <c r="R120" s="153"/>
      <c r="S120" s="155">
        <f t="shared" si="198"/>
        <v>0</v>
      </c>
      <c r="T120" s="152"/>
      <c r="U120" s="153"/>
      <c r="V120" s="155">
        <f t="shared" si="199"/>
        <v>0</v>
      </c>
      <c r="W120" s="220"/>
      <c r="X120" s="153"/>
      <c r="Y120" s="155">
        <f t="shared" si="200"/>
        <v>0</v>
      </c>
      <c r="Z120" s="152"/>
      <c r="AA120" s="153"/>
      <c r="AB120" s="155">
        <f t="shared" si="201"/>
        <v>0</v>
      </c>
      <c r="AC120" s="139">
        <f t="shared" si="202"/>
        <v>22000</v>
      </c>
      <c r="AD120" s="140">
        <f t="shared" si="203"/>
        <v>27000</v>
      </c>
      <c r="AE120" s="194">
        <f t="shared" si="204"/>
        <v>-5000</v>
      </c>
      <c r="AF120" s="293">
        <f t="shared" ref="AF120:AF121" si="205">AE120/AC120</f>
        <v>-0.22727272727272727</v>
      </c>
      <c r="AG120" s="284" t="s">
        <v>171</v>
      </c>
      <c r="AH120" s="102"/>
      <c r="AI120" s="102"/>
    </row>
    <row r="121" spans="1:35" ht="15" customHeight="1">
      <c r="A121" s="294" t="s">
        <v>235</v>
      </c>
      <c r="B121" s="295"/>
      <c r="C121" s="296"/>
      <c r="D121" s="297"/>
      <c r="E121" s="298">
        <f t="shared" ref="E121:AB121" si="206">SUM(E117:E120)</f>
        <v>6</v>
      </c>
      <c r="F121" s="299">
        <f t="shared" si="206"/>
        <v>23000</v>
      </c>
      <c r="G121" s="300">
        <f t="shared" si="206"/>
        <v>27000</v>
      </c>
      <c r="H121" s="301">
        <f t="shared" si="206"/>
        <v>1</v>
      </c>
      <c r="I121" s="302">
        <f t="shared" si="206"/>
        <v>27000</v>
      </c>
      <c r="J121" s="303">
        <f t="shared" si="206"/>
        <v>27000</v>
      </c>
      <c r="K121" s="304">
        <f t="shared" si="206"/>
        <v>0</v>
      </c>
      <c r="L121" s="299">
        <f t="shared" si="206"/>
        <v>0</v>
      </c>
      <c r="M121" s="305">
        <f t="shared" si="206"/>
        <v>0</v>
      </c>
      <c r="N121" s="298">
        <f t="shared" si="206"/>
        <v>0</v>
      </c>
      <c r="O121" s="299">
        <f t="shared" si="206"/>
        <v>0</v>
      </c>
      <c r="P121" s="305">
        <f t="shared" si="206"/>
        <v>0</v>
      </c>
      <c r="Q121" s="304">
        <f t="shared" si="206"/>
        <v>0</v>
      </c>
      <c r="R121" s="299">
        <f t="shared" si="206"/>
        <v>0</v>
      </c>
      <c r="S121" s="305">
        <f t="shared" si="206"/>
        <v>0</v>
      </c>
      <c r="T121" s="298">
        <f t="shared" si="206"/>
        <v>0</v>
      </c>
      <c r="U121" s="299">
        <f t="shared" si="206"/>
        <v>0</v>
      </c>
      <c r="V121" s="305">
        <f t="shared" si="206"/>
        <v>0</v>
      </c>
      <c r="W121" s="304">
        <f t="shared" si="206"/>
        <v>0</v>
      </c>
      <c r="X121" s="299">
        <f t="shared" si="206"/>
        <v>0</v>
      </c>
      <c r="Y121" s="305">
        <f t="shared" si="206"/>
        <v>0</v>
      </c>
      <c r="Z121" s="298">
        <f t="shared" si="206"/>
        <v>0</v>
      </c>
      <c r="AA121" s="299">
        <f t="shared" si="206"/>
        <v>0</v>
      </c>
      <c r="AB121" s="305">
        <f t="shared" si="206"/>
        <v>0</v>
      </c>
      <c r="AC121" s="200">
        <f t="shared" si="202"/>
        <v>27000</v>
      </c>
      <c r="AD121" s="205">
        <f t="shared" si="203"/>
        <v>27000</v>
      </c>
      <c r="AE121" s="204">
        <f t="shared" si="204"/>
        <v>0</v>
      </c>
      <c r="AF121" s="306">
        <f t="shared" si="205"/>
        <v>0</v>
      </c>
      <c r="AG121" s="207"/>
      <c r="AH121" s="102"/>
      <c r="AI121" s="102"/>
    </row>
    <row r="122" spans="1:35" ht="15" customHeight="1">
      <c r="A122" s="260" t="s">
        <v>106</v>
      </c>
      <c r="B122" s="307" t="s">
        <v>34</v>
      </c>
      <c r="C122" s="173" t="s">
        <v>236</v>
      </c>
      <c r="D122" s="308"/>
      <c r="E122" s="92"/>
      <c r="F122" s="93"/>
      <c r="G122" s="93"/>
      <c r="H122" s="92"/>
      <c r="I122" s="93"/>
      <c r="J122" s="97"/>
      <c r="K122" s="93"/>
      <c r="L122" s="93"/>
      <c r="M122" s="97"/>
      <c r="N122" s="92"/>
      <c r="O122" s="93"/>
      <c r="P122" s="97"/>
      <c r="Q122" s="93"/>
      <c r="R122" s="93"/>
      <c r="S122" s="97"/>
      <c r="T122" s="92"/>
      <c r="U122" s="93"/>
      <c r="V122" s="97"/>
      <c r="W122" s="93"/>
      <c r="X122" s="93"/>
      <c r="Y122" s="97"/>
      <c r="Z122" s="92"/>
      <c r="AA122" s="93"/>
      <c r="AB122" s="93"/>
      <c r="AC122" s="254"/>
      <c r="AD122" s="255"/>
      <c r="AE122" s="255"/>
      <c r="AF122" s="269"/>
      <c r="AG122" s="270"/>
      <c r="AH122" s="102"/>
      <c r="AI122" s="102"/>
    </row>
    <row r="123" spans="1:35" ht="30" customHeight="1">
      <c r="A123" s="309" t="s">
        <v>111</v>
      </c>
      <c r="B123" s="310" t="s">
        <v>112</v>
      </c>
      <c r="C123" s="311" t="s">
        <v>237</v>
      </c>
      <c r="D123" s="312"/>
      <c r="E123" s="313">
        <v>0</v>
      </c>
      <c r="F123" s="314">
        <v>0</v>
      </c>
      <c r="G123" s="315">
        <f t="shared" ref="G123:G124" si="207">E123*F123</f>
        <v>0</v>
      </c>
      <c r="H123" s="275">
        <v>0</v>
      </c>
      <c r="I123" s="276">
        <v>0</v>
      </c>
      <c r="J123" s="278">
        <f t="shared" ref="J123:J124" si="208">H123*I123</f>
        <v>0</v>
      </c>
      <c r="K123" s="316"/>
      <c r="L123" s="314"/>
      <c r="M123" s="317">
        <f t="shared" ref="M123:M124" si="209">K123*L123</f>
        <v>0</v>
      </c>
      <c r="N123" s="313"/>
      <c r="O123" s="314"/>
      <c r="P123" s="317">
        <f t="shared" ref="P123:P124" si="210">N123*O123</f>
        <v>0</v>
      </c>
      <c r="Q123" s="316"/>
      <c r="R123" s="314"/>
      <c r="S123" s="317">
        <f t="shared" ref="S123:S124" si="211">Q123*R123</f>
        <v>0</v>
      </c>
      <c r="T123" s="313"/>
      <c r="U123" s="314"/>
      <c r="V123" s="317">
        <f t="shared" ref="V123:V124" si="212">T123*U123</f>
        <v>0</v>
      </c>
      <c r="W123" s="316"/>
      <c r="X123" s="314"/>
      <c r="Y123" s="317">
        <f t="shared" ref="Y123:Y124" si="213">W123*X123</f>
        <v>0</v>
      </c>
      <c r="Z123" s="313"/>
      <c r="AA123" s="314"/>
      <c r="AB123" s="317">
        <f t="shared" ref="AB123:AB124" si="214">Z123*AA123</f>
        <v>0</v>
      </c>
      <c r="AC123" s="280">
        <f t="shared" ref="AC123:AC125" si="215">G123+M123+S123+Y123</f>
        <v>0</v>
      </c>
      <c r="AD123" s="281">
        <f t="shared" ref="AD123:AD125" si="216">J123+P123+V123+AB123</f>
        <v>0</v>
      </c>
      <c r="AE123" s="282">
        <f t="shared" ref="AE123:AE125" si="217">AC123-AD123</f>
        <v>0</v>
      </c>
      <c r="AF123" s="318">
        <v>0</v>
      </c>
      <c r="AG123" s="319"/>
      <c r="AH123" s="102"/>
      <c r="AI123" s="102"/>
    </row>
    <row r="124" spans="1:35" ht="30" customHeight="1">
      <c r="A124" s="320" t="s">
        <v>111</v>
      </c>
      <c r="B124" s="310" t="s">
        <v>115</v>
      </c>
      <c r="C124" s="321" t="s">
        <v>238</v>
      </c>
      <c r="D124" s="180"/>
      <c r="E124" s="132">
        <v>0</v>
      </c>
      <c r="F124" s="133">
        <v>0</v>
      </c>
      <c r="G124" s="122">
        <f t="shared" si="207"/>
        <v>0</v>
      </c>
      <c r="H124" s="132">
        <v>0</v>
      </c>
      <c r="I124" s="133">
        <v>0</v>
      </c>
      <c r="J124" s="146">
        <f t="shared" si="208"/>
        <v>0</v>
      </c>
      <c r="K124" s="241"/>
      <c r="L124" s="133"/>
      <c r="M124" s="242">
        <f t="shared" si="209"/>
        <v>0</v>
      </c>
      <c r="N124" s="132"/>
      <c r="O124" s="133"/>
      <c r="P124" s="242">
        <f t="shared" si="210"/>
        <v>0</v>
      </c>
      <c r="Q124" s="241"/>
      <c r="R124" s="133"/>
      <c r="S124" s="242">
        <f t="shared" si="211"/>
        <v>0</v>
      </c>
      <c r="T124" s="132"/>
      <c r="U124" s="133"/>
      <c r="V124" s="242">
        <f t="shared" si="212"/>
        <v>0</v>
      </c>
      <c r="W124" s="241"/>
      <c r="X124" s="133"/>
      <c r="Y124" s="242">
        <f t="shared" si="213"/>
        <v>0</v>
      </c>
      <c r="Z124" s="132"/>
      <c r="AA124" s="133"/>
      <c r="AB124" s="242">
        <f t="shared" si="214"/>
        <v>0</v>
      </c>
      <c r="AC124" s="139">
        <f t="shared" si="215"/>
        <v>0</v>
      </c>
      <c r="AD124" s="140">
        <f t="shared" si="216"/>
        <v>0</v>
      </c>
      <c r="AE124" s="194">
        <f t="shared" si="217"/>
        <v>0</v>
      </c>
      <c r="AF124" s="288">
        <v>0</v>
      </c>
      <c r="AG124" s="289"/>
      <c r="AH124" s="102"/>
      <c r="AI124" s="102"/>
    </row>
    <row r="125" spans="1:35" ht="15" customHeight="1">
      <c r="A125" s="196" t="s">
        <v>239</v>
      </c>
      <c r="B125" s="197"/>
      <c r="C125" s="198"/>
      <c r="D125" s="199"/>
      <c r="E125" s="200">
        <f t="shared" ref="E125:AB125" si="218">SUM(E123:E124)</f>
        <v>0</v>
      </c>
      <c r="F125" s="201">
        <f t="shared" si="218"/>
        <v>0</v>
      </c>
      <c r="G125" s="202">
        <f t="shared" si="218"/>
        <v>0</v>
      </c>
      <c r="H125" s="163">
        <f t="shared" si="218"/>
        <v>0</v>
      </c>
      <c r="I125" s="165">
        <f t="shared" si="218"/>
        <v>0</v>
      </c>
      <c r="J125" s="222">
        <f t="shared" si="218"/>
        <v>0</v>
      </c>
      <c r="K125" s="203">
        <f t="shared" si="218"/>
        <v>0</v>
      </c>
      <c r="L125" s="201">
        <f t="shared" si="218"/>
        <v>0</v>
      </c>
      <c r="M125" s="204">
        <f t="shared" si="218"/>
        <v>0</v>
      </c>
      <c r="N125" s="200">
        <f t="shared" si="218"/>
        <v>0</v>
      </c>
      <c r="O125" s="201">
        <f t="shared" si="218"/>
        <v>0</v>
      </c>
      <c r="P125" s="204">
        <f t="shared" si="218"/>
        <v>0</v>
      </c>
      <c r="Q125" s="203">
        <f t="shared" si="218"/>
        <v>0</v>
      </c>
      <c r="R125" s="201">
        <f t="shared" si="218"/>
        <v>0</v>
      </c>
      <c r="S125" s="204">
        <f t="shared" si="218"/>
        <v>0</v>
      </c>
      <c r="T125" s="200">
        <f t="shared" si="218"/>
        <v>0</v>
      </c>
      <c r="U125" s="201">
        <f t="shared" si="218"/>
        <v>0</v>
      </c>
      <c r="V125" s="204">
        <f t="shared" si="218"/>
        <v>0</v>
      </c>
      <c r="W125" s="203">
        <f t="shared" si="218"/>
        <v>0</v>
      </c>
      <c r="X125" s="201">
        <f t="shared" si="218"/>
        <v>0</v>
      </c>
      <c r="Y125" s="204">
        <f t="shared" si="218"/>
        <v>0</v>
      </c>
      <c r="Z125" s="200">
        <f t="shared" si="218"/>
        <v>0</v>
      </c>
      <c r="AA125" s="201">
        <f t="shared" si="218"/>
        <v>0</v>
      </c>
      <c r="AB125" s="204">
        <f t="shared" si="218"/>
        <v>0</v>
      </c>
      <c r="AC125" s="163">
        <f t="shared" si="215"/>
        <v>0</v>
      </c>
      <c r="AD125" s="168">
        <f t="shared" si="216"/>
        <v>0</v>
      </c>
      <c r="AE125" s="222">
        <f t="shared" si="217"/>
        <v>0</v>
      </c>
      <c r="AF125" s="322">
        <v>0</v>
      </c>
      <c r="AG125" s="323"/>
      <c r="AH125" s="102"/>
      <c r="AI125" s="102"/>
    </row>
    <row r="126" spans="1:35" ht="54.75" customHeight="1">
      <c r="A126" s="324" t="s">
        <v>106</v>
      </c>
      <c r="B126" s="307" t="s">
        <v>35</v>
      </c>
      <c r="C126" s="173" t="s">
        <v>240</v>
      </c>
      <c r="D126" s="308"/>
      <c r="E126" s="92"/>
      <c r="F126" s="93"/>
      <c r="G126" s="93"/>
      <c r="H126" s="92"/>
      <c r="I126" s="93"/>
      <c r="J126" s="97"/>
      <c r="K126" s="93"/>
      <c r="L126" s="93"/>
      <c r="M126" s="97"/>
      <c r="N126" s="92"/>
      <c r="O126" s="93"/>
      <c r="P126" s="97"/>
      <c r="Q126" s="93"/>
      <c r="R126" s="93"/>
      <c r="S126" s="97"/>
      <c r="T126" s="92"/>
      <c r="U126" s="93"/>
      <c r="V126" s="97"/>
      <c r="W126" s="93"/>
      <c r="X126" s="93"/>
      <c r="Y126" s="97"/>
      <c r="Z126" s="92"/>
      <c r="AA126" s="93"/>
      <c r="AB126" s="97"/>
      <c r="AC126" s="254"/>
      <c r="AD126" s="255"/>
      <c r="AE126" s="255"/>
      <c r="AF126" s="269"/>
      <c r="AG126" s="270"/>
      <c r="AH126" s="102"/>
      <c r="AI126" s="102"/>
    </row>
    <row r="127" spans="1:35" ht="30" customHeight="1">
      <c r="A127" s="309" t="s">
        <v>111</v>
      </c>
      <c r="B127" s="310" t="s">
        <v>112</v>
      </c>
      <c r="C127" s="311" t="s">
        <v>241</v>
      </c>
      <c r="D127" s="312" t="s">
        <v>242</v>
      </c>
      <c r="E127" s="313">
        <v>0</v>
      </c>
      <c r="F127" s="314">
        <v>0</v>
      </c>
      <c r="G127" s="315">
        <f t="shared" ref="G127:G128" si="219">E127*F127</f>
        <v>0</v>
      </c>
      <c r="H127" s="275">
        <v>0</v>
      </c>
      <c r="I127" s="276">
        <v>0</v>
      </c>
      <c r="J127" s="278">
        <f t="shared" ref="J127:J128" si="220">H127*I127</f>
        <v>0</v>
      </c>
      <c r="K127" s="316"/>
      <c r="L127" s="314"/>
      <c r="M127" s="317">
        <f t="shared" ref="M127:M128" si="221">K127*L127</f>
        <v>0</v>
      </c>
      <c r="N127" s="313"/>
      <c r="O127" s="314"/>
      <c r="P127" s="317">
        <f t="shared" ref="P127:P128" si="222">N127*O127</f>
        <v>0</v>
      </c>
      <c r="Q127" s="316"/>
      <c r="R127" s="314"/>
      <c r="S127" s="317">
        <f t="shared" ref="S127:S128" si="223">Q127*R127</f>
        <v>0</v>
      </c>
      <c r="T127" s="313"/>
      <c r="U127" s="314"/>
      <c r="V127" s="317">
        <f t="shared" ref="V127:V128" si="224">T127*U127</f>
        <v>0</v>
      </c>
      <c r="W127" s="316"/>
      <c r="X127" s="314"/>
      <c r="Y127" s="317">
        <f t="shared" ref="Y127:Y128" si="225">W127*X127</f>
        <v>0</v>
      </c>
      <c r="Z127" s="313"/>
      <c r="AA127" s="314"/>
      <c r="AB127" s="317">
        <f t="shared" ref="AB127:AB128" si="226">Z127*AA127</f>
        <v>0</v>
      </c>
      <c r="AC127" s="280">
        <f t="shared" ref="AC127:AC129" si="227">G127+M127+S127+Y127</f>
        <v>0</v>
      </c>
      <c r="AD127" s="281">
        <f t="shared" ref="AD127:AD129" si="228">J127+P127+V127+AB127</f>
        <v>0</v>
      </c>
      <c r="AE127" s="282">
        <f t="shared" ref="AE127:AE129" si="229">AC127-AD127</f>
        <v>0</v>
      </c>
      <c r="AF127" s="288">
        <v>0</v>
      </c>
      <c r="AG127" s="289"/>
      <c r="AH127" s="102"/>
      <c r="AI127" s="102"/>
    </row>
    <row r="128" spans="1:35" ht="30" customHeight="1">
      <c r="A128" s="320" t="s">
        <v>111</v>
      </c>
      <c r="B128" s="310" t="s">
        <v>115</v>
      </c>
      <c r="C128" s="321" t="s">
        <v>241</v>
      </c>
      <c r="D128" s="180" t="s">
        <v>242</v>
      </c>
      <c r="E128" s="132">
        <v>0</v>
      </c>
      <c r="F128" s="133">
        <v>0</v>
      </c>
      <c r="G128" s="122">
        <f t="shared" si="219"/>
        <v>0</v>
      </c>
      <c r="H128" s="132">
        <v>0</v>
      </c>
      <c r="I128" s="133">
        <v>0</v>
      </c>
      <c r="J128" s="146">
        <f t="shared" si="220"/>
        <v>0</v>
      </c>
      <c r="K128" s="241"/>
      <c r="L128" s="133"/>
      <c r="M128" s="242">
        <f t="shared" si="221"/>
        <v>0</v>
      </c>
      <c r="N128" s="132"/>
      <c r="O128" s="133"/>
      <c r="P128" s="242">
        <f t="shared" si="222"/>
        <v>0</v>
      </c>
      <c r="Q128" s="241"/>
      <c r="R128" s="133"/>
      <c r="S128" s="242">
        <f t="shared" si="223"/>
        <v>0</v>
      </c>
      <c r="T128" s="132"/>
      <c r="U128" s="133"/>
      <c r="V128" s="242">
        <f t="shared" si="224"/>
        <v>0</v>
      </c>
      <c r="W128" s="241"/>
      <c r="X128" s="133"/>
      <c r="Y128" s="242">
        <f t="shared" si="225"/>
        <v>0</v>
      </c>
      <c r="Z128" s="132"/>
      <c r="AA128" s="133"/>
      <c r="AB128" s="242">
        <f t="shared" si="226"/>
        <v>0</v>
      </c>
      <c r="AC128" s="139">
        <f t="shared" si="227"/>
        <v>0</v>
      </c>
      <c r="AD128" s="140">
        <f t="shared" si="228"/>
        <v>0</v>
      </c>
      <c r="AE128" s="194">
        <f t="shared" si="229"/>
        <v>0</v>
      </c>
      <c r="AF128" s="288">
        <v>0</v>
      </c>
      <c r="AG128" s="289"/>
      <c r="AH128" s="102"/>
      <c r="AI128" s="102"/>
    </row>
    <row r="129" spans="1:35" ht="42" customHeight="1">
      <c r="A129" s="454" t="s">
        <v>243</v>
      </c>
      <c r="B129" s="446"/>
      <c r="C129" s="447"/>
      <c r="D129" s="325"/>
      <c r="E129" s="326">
        <f t="shared" ref="E129:AB129" si="230">SUM(E127:E128)</f>
        <v>0</v>
      </c>
      <c r="F129" s="327">
        <f t="shared" si="230"/>
        <v>0</v>
      </c>
      <c r="G129" s="328">
        <f t="shared" si="230"/>
        <v>0</v>
      </c>
      <c r="H129" s="329">
        <f t="shared" si="230"/>
        <v>0</v>
      </c>
      <c r="I129" s="330">
        <f t="shared" si="230"/>
        <v>0</v>
      </c>
      <c r="J129" s="330">
        <f t="shared" si="230"/>
        <v>0</v>
      </c>
      <c r="K129" s="331">
        <f t="shared" si="230"/>
        <v>0</v>
      </c>
      <c r="L129" s="327">
        <f t="shared" si="230"/>
        <v>0</v>
      </c>
      <c r="M129" s="327">
        <f t="shared" si="230"/>
        <v>0</v>
      </c>
      <c r="N129" s="326">
        <f t="shared" si="230"/>
        <v>0</v>
      </c>
      <c r="O129" s="327">
        <f t="shared" si="230"/>
        <v>0</v>
      </c>
      <c r="P129" s="327">
        <f t="shared" si="230"/>
        <v>0</v>
      </c>
      <c r="Q129" s="331">
        <f t="shared" si="230"/>
        <v>0</v>
      </c>
      <c r="R129" s="327">
        <f t="shared" si="230"/>
        <v>0</v>
      </c>
      <c r="S129" s="327">
        <f t="shared" si="230"/>
        <v>0</v>
      </c>
      <c r="T129" s="326">
        <f t="shared" si="230"/>
        <v>0</v>
      </c>
      <c r="U129" s="327">
        <f t="shared" si="230"/>
        <v>0</v>
      </c>
      <c r="V129" s="327">
        <f t="shared" si="230"/>
        <v>0</v>
      </c>
      <c r="W129" s="331">
        <f t="shared" si="230"/>
        <v>0</v>
      </c>
      <c r="X129" s="327">
        <f t="shared" si="230"/>
        <v>0</v>
      </c>
      <c r="Y129" s="327">
        <f t="shared" si="230"/>
        <v>0</v>
      </c>
      <c r="Z129" s="326">
        <f t="shared" si="230"/>
        <v>0</v>
      </c>
      <c r="AA129" s="327">
        <f t="shared" si="230"/>
        <v>0</v>
      </c>
      <c r="AB129" s="327">
        <f t="shared" si="230"/>
        <v>0</v>
      </c>
      <c r="AC129" s="163">
        <f t="shared" si="227"/>
        <v>0</v>
      </c>
      <c r="AD129" s="168">
        <f t="shared" si="228"/>
        <v>0</v>
      </c>
      <c r="AE129" s="222">
        <f t="shared" si="229"/>
        <v>0</v>
      </c>
      <c r="AF129" s="332">
        <v>0</v>
      </c>
      <c r="AG129" s="333"/>
      <c r="AH129" s="102"/>
      <c r="AI129" s="102"/>
    </row>
    <row r="130" spans="1:35" ht="15.75" customHeight="1">
      <c r="A130" s="208" t="s">
        <v>106</v>
      </c>
      <c r="B130" s="261" t="s">
        <v>36</v>
      </c>
      <c r="C130" s="264" t="s">
        <v>244</v>
      </c>
      <c r="D130" s="334"/>
      <c r="E130" s="335"/>
      <c r="F130" s="336"/>
      <c r="G130" s="336"/>
      <c r="H130" s="335"/>
      <c r="I130" s="336"/>
      <c r="J130" s="336"/>
      <c r="K130" s="336"/>
      <c r="L130" s="336"/>
      <c r="M130" s="337"/>
      <c r="N130" s="335"/>
      <c r="O130" s="336"/>
      <c r="P130" s="337"/>
      <c r="Q130" s="336"/>
      <c r="R130" s="336"/>
      <c r="S130" s="337"/>
      <c r="T130" s="335"/>
      <c r="U130" s="336"/>
      <c r="V130" s="337"/>
      <c r="W130" s="336"/>
      <c r="X130" s="336"/>
      <c r="Y130" s="337"/>
      <c r="Z130" s="335"/>
      <c r="AA130" s="336"/>
      <c r="AB130" s="337"/>
      <c r="AC130" s="335"/>
      <c r="AD130" s="336"/>
      <c r="AE130" s="336"/>
      <c r="AF130" s="269"/>
      <c r="AG130" s="270"/>
      <c r="AH130" s="102"/>
      <c r="AI130" s="102"/>
    </row>
    <row r="131" spans="1:35" ht="30" customHeight="1">
      <c r="A131" s="271" t="s">
        <v>111</v>
      </c>
      <c r="B131" s="272" t="s">
        <v>112</v>
      </c>
      <c r="C131" s="273" t="s">
        <v>245</v>
      </c>
      <c r="D131" s="274" t="s">
        <v>246</v>
      </c>
      <c r="E131" s="275">
        <v>0</v>
      </c>
      <c r="F131" s="275">
        <v>0</v>
      </c>
      <c r="G131" s="277">
        <f t="shared" ref="G131:G133" si="231">E131*F131</f>
        <v>0</v>
      </c>
      <c r="H131" s="275">
        <v>0</v>
      </c>
      <c r="I131" s="275">
        <v>0</v>
      </c>
      <c r="J131" s="278">
        <f t="shared" ref="J131:J133" si="232">H131*I131</f>
        <v>0</v>
      </c>
      <c r="K131" s="279"/>
      <c r="L131" s="276"/>
      <c r="M131" s="278">
        <f t="shared" ref="M131:M133" si="233">K131*L131</f>
        <v>0</v>
      </c>
      <c r="N131" s="275"/>
      <c r="O131" s="276"/>
      <c r="P131" s="278">
        <f t="shared" ref="P131:P133" si="234">N131*O131</f>
        <v>0</v>
      </c>
      <c r="Q131" s="279"/>
      <c r="R131" s="276"/>
      <c r="S131" s="278">
        <f t="shared" ref="S131:S133" si="235">Q131*R131</f>
        <v>0</v>
      </c>
      <c r="T131" s="275"/>
      <c r="U131" s="276"/>
      <c r="V131" s="278">
        <f t="shared" ref="V131:V133" si="236">T131*U131</f>
        <v>0</v>
      </c>
      <c r="W131" s="279"/>
      <c r="X131" s="276"/>
      <c r="Y131" s="278">
        <f t="shared" ref="Y131:Y133" si="237">W131*X131</f>
        <v>0</v>
      </c>
      <c r="Z131" s="275"/>
      <c r="AA131" s="276"/>
      <c r="AB131" s="277">
        <f t="shared" ref="AB131:AB133" si="238">Z131*AA131</f>
        <v>0</v>
      </c>
      <c r="AC131" s="280">
        <f t="shared" ref="AC131:AC134" si="239">G131+M131+S131+Y131</f>
        <v>0</v>
      </c>
      <c r="AD131" s="338">
        <f t="shared" ref="AD131:AD134" si="240">J131+P131+V131+AB131</f>
        <v>0</v>
      </c>
      <c r="AE131" s="339">
        <f t="shared" ref="AE131:AE134" si="241">AC131-AD131</f>
        <v>0</v>
      </c>
      <c r="AF131" s="340">
        <v>0</v>
      </c>
      <c r="AG131" s="289"/>
      <c r="AH131" s="102"/>
      <c r="AI131" s="102"/>
    </row>
    <row r="132" spans="1:35" ht="30" customHeight="1">
      <c r="A132" s="116" t="s">
        <v>111</v>
      </c>
      <c r="B132" s="285" t="s">
        <v>115</v>
      </c>
      <c r="C132" s="286" t="s">
        <v>247</v>
      </c>
      <c r="D132" s="287" t="s">
        <v>248</v>
      </c>
      <c r="E132" s="120">
        <v>0</v>
      </c>
      <c r="F132" s="120">
        <v>0</v>
      </c>
      <c r="G132" s="122">
        <f t="shared" si="231"/>
        <v>0</v>
      </c>
      <c r="H132" s="120">
        <v>0</v>
      </c>
      <c r="I132" s="120">
        <v>0</v>
      </c>
      <c r="J132" s="146">
        <f t="shared" si="232"/>
        <v>0</v>
      </c>
      <c r="K132" s="218"/>
      <c r="L132" s="121"/>
      <c r="M132" s="146">
        <f t="shared" si="233"/>
        <v>0</v>
      </c>
      <c r="N132" s="120"/>
      <c r="O132" s="121"/>
      <c r="P132" s="146">
        <f t="shared" si="234"/>
        <v>0</v>
      </c>
      <c r="Q132" s="218"/>
      <c r="R132" s="121"/>
      <c r="S132" s="146">
        <f t="shared" si="235"/>
        <v>0</v>
      </c>
      <c r="T132" s="120"/>
      <c r="U132" s="121"/>
      <c r="V132" s="146">
        <f t="shared" si="236"/>
        <v>0</v>
      </c>
      <c r="W132" s="218"/>
      <c r="X132" s="121"/>
      <c r="Y132" s="146">
        <f t="shared" si="237"/>
        <v>0</v>
      </c>
      <c r="Z132" s="120"/>
      <c r="AA132" s="121"/>
      <c r="AB132" s="122">
        <f t="shared" si="238"/>
        <v>0</v>
      </c>
      <c r="AC132" s="123">
        <f t="shared" si="239"/>
        <v>0</v>
      </c>
      <c r="AD132" s="341">
        <f t="shared" si="240"/>
        <v>0</v>
      </c>
      <c r="AE132" s="342">
        <f t="shared" si="241"/>
        <v>0</v>
      </c>
      <c r="AF132" s="340">
        <v>0</v>
      </c>
      <c r="AG132" s="289"/>
      <c r="AH132" s="102"/>
      <c r="AI132" s="102"/>
    </row>
    <row r="133" spans="1:35" ht="30" customHeight="1">
      <c r="A133" s="148" t="s">
        <v>111</v>
      </c>
      <c r="B133" s="290" t="s">
        <v>117</v>
      </c>
      <c r="C133" s="291" t="s">
        <v>249</v>
      </c>
      <c r="D133" s="292" t="s">
        <v>248</v>
      </c>
      <c r="E133" s="152">
        <v>0</v>
      </c>
      <c r="F133" s="152">
        <v>0</v>
      </c>
      <c r="G133" s="154">
        <f t="shared" si="231"/>
        <v>0</v>
      </c>
      <c r="H133" s="152">
        <v>0</v>
      </c>
      <c r="I133" s="152">
        <v>0</v>
      </c>
      <c r="J133" s="155">
        <f t="shared" si="232"/>
        <v>0</v>
      </c>
      <c r="K133" s="220"/>
      <c r="L133" s="153"/>
      <c r="M133" s="155">
        <f t="shared" si="233"/>
        <v>0</v>
      </c>
      <c r="N133" s="152"/>
      <c r="O133" s="153"/>
      <c r="P133" s="155">
        <f t="shared" si="234"/>
        <v>0</v>
      </c>
      <c r="Q133" s="220"/>
      <c r="R133" s="153"/>
      <c r="S133" s="155">
        <f t="shared" si="235"/>
        <v>0</v>
      </c>
      <c r="T133" s="152"/>
      <c r="U133" s="153"/>
      <c r="V133" s="155">
        <f t="shared" si="236"/>
        <v>0</v>
      </c>
      <c r="W133" s="220"/>
      <c r="X133" s="153"/>
      <c r="Y133" s="155">
        <f t="shared" si="237"/>
        <v>0</v>
      </c>
      <c r="Z133" s="152"/>
      <c r="AA133" s="153"/>
      <c r="AB133" s="154">
        <f t="shared" si="238"/>
        <v>0</v>
      </c>
      <c r="AC133" s="250">
        <f t="shared" si="239"/>
        <v>0</v>
      </c>
      <c r="AD133" s="343">
        <f t="shared" si="240"/>
        <v>0</v>
      </c>
      <c r="AE133" s="342">
        <f t="shared" si="241"/>
        <v>0</v>
      </c>
      <c r="AF133" s="340">
        <v>0</v>
      </c>
      <c r="AG133" s="289"/>
      <c r="AH133" s="102"/>
      <c r="AI133" s="102"/>
    </row>
    <row r="134" spans="1:35" ht="15.75" customHeight="1">
      <c r="A134" s="455" t="s">
        <v>250</v>
      </c>
      <c r="B134" s="456"/>
      <c r="C134" s="457"/>
      <c r="D134" s="344"/>
      <c r="E134" s="345">
        <f t="shared" ref="E134:AB134" si="242">SUM(E131:E133)</f>
        <v>0</v>
      </c>
      <c r="F134" s="346">
        <f t="shared" si="242"/>
        <v>0</v>
      </c>
      <c r="G134" s="347">
        <f t="shared" si="242"/>
        <v>0</v>
      </c>
      <c r="H134" s="348">
        <f t="shared" si="242"/>
        <v>0</v>
      </c>
      <c r="I134" s="349">
        <f t="shared" si="242"/>
        <v>0</v>
      </c>
      <c r="J134" s="349">
        <f t="shared" si="242"/>
        <v>0</v>
      </c>
      <c r="K134" s="350">
        <f t="shared" si="242"/>
        <v>0</v>
      </c>
      <c r="L134" s="346">
        <f t="shared" si="242"/>
        <v>0</v>
      </c>
      <c r="M134" s="346">
        <f t="shared" si="242"/>
        <v>0</v>
      </c>
      <c r="N134" s="345">
        <f t="shared" si="242"/>
        <v>0</v>
      </c>
      <c r="O134" s="346">
        <f t="shared" si="242"/>
        <v>0</v>
      </c>
      <c r="P134" s="346">
        <f t="shared" si="242"/>
        <v>0</v>
      </c>
      <c r="Q134" s="350">
        <f t="shared" si="242"/>
        <v>0</v>
      </c>
      <c r="R134" s="346">
        <f t="shared" si="242"/>
        <v>0</v>
      </c>
      <c r="S134" s="346">
        <f t="shared" si="242"/>
        <v>0</v>
      </c>
      <c r="T134" s="345">
        <f t="shared" si="242"/>
        <v>0</v>
      </c>
      <c r="U134" s="346">
        <f t="shared" si="242"/>
        <v>0</v>
      </c>
      <c r="V134" s="346">
        <f t="shared" si="242"/>
        <v>0</v>
      </c>
      <c r="W134" s="350">
        <f t="shared" si="242"/>
        <v>0</v>
      </c>
      <c r="X134" s="346">
        <f t="shared" si="242"/>
        <v>0</v>
      </c>
      <c r="Y134" s="346">
        <f t="shared" si="242"/>
        <v>0</v>
      </c>
      <c r="Z134" s="345">
        <f t="shared" si="242"/>
        <v>0</v>
      </c>
      <c r="AA134" s="346">
        <f t="shared" si="242"/>
        <v>0</v>
      </c>
      <c r="AB134" s="346">
        <f t="shared" si="242"/>
        <v>0</v>
      </c>
      <c r="AC134" s="301">
        <f t="shared" si="239"/>
        <v>0</v>
      </c>
      <c r="AD134" s="351">
        <f t="shared" si="240"/>
        <v>0</v>
      </c>
      <c r="AE134" s="352">
        <f t="shared" si="241"/>
        <v>0</v>
      </c>
      <c r="AF134" s="353">
        <v>0</v>
      </c>
      <c r="AG134" s="333"/>
      <c r="AH134" s="102"/>
      <c r="AI134" s="102"/>
    </row>
    <row r="135" spans="1:35" ht="15" customHeight="1">
      <c r="A135" s="208" t="s">
        <v>106</v>
      </c>
      <c r="B135" s="261" t="s">
        <v>37</v>
      </c>
      <c r="C135" s="264" t="s">
        <v>251</v>
      </c>
      <c r="D135" s="265"/>
      <c r="E135" s="266"/>
      <c r="F135" s="267"/>
      <c r="G135" s="267"/>
      <c r="H135" s="266"/>
      <c r="I135" s="267"/>
      <c r="J135" s="268"/>
      <c r="K135" s="267"/>
      <c r="L135" s="267"/>
      <c r="M135" s="268"/>
      <c r="N135" s="266"/>
      <c r="O135" s="267"/>
      <c r="P135" s="268"/>
      <c r="Q135" s="267"/>
      <c r="R135" s="267"/>
      <c r="S135" s="268"/>
      <c r="T135" s="266"/>
      <c r="U135" s="267"/>
      <c r="V135" s="268"/>
      <c r="W135" s="267"/>
      <c r="X135" s="267"/>
      <c r="Y135" s="268"/>
      <c r="Z135" s="266"/>
      <c r="AA135" s="267"/>
      <c r="AB135" s="268"/>
      <c r="AC135" s="335"/>
      <c r="AD135" s="336"/>
      <c r="AE135" s="354"/>
      <c r="AF135" s="355"/>
      <c r="AG135" s="356"/>
      <c r="AH135" s="102"/>
      <c r="AI135" s="102"/>
    </row>
    <row r="136" spans="1:35" ht="30" customHeight="1">
      <c r="A136" s="271" t="s">
        <v>111</v>
      </c>
      <c r="B136" s="272" t="s">
        <v>112</v>
      </c>
      <c r="C136" s="273" t="s">
        <v>252</v>
      </c>
      <c r="D136" s="274" t="s">
        <v>253</v>
      </c>
      <c r="E136" s="275">
        <v>4</v>
      </c>
      <c r="F136" s="276">
        <v>1912.75</v>
      </c>
      <c r="G136" s="277">
        <f t="shared" ref="G136:G139" si="243">E136*F136</f>
        <v>7651</v>
      </c>
      <c r="H136" s="275">
        <v>0</v>
      </c>
      <c r="I136" s="276">
        <v>0</v>
      </c>
      <c r="J136" s="278">
        <f t="shared" ref="J136:J139" si="244">H136*I136</f>
        <v>0</v>
      </c>
      <c r="K136" s="279"/>
      <c r="L136" s="276"/>
      <c r="M136" s="278">
        <f t="shared" ref="M136:M139" si="245">K136*L136</f>
        <v>0</v>
      </c>
      <c r="N136" s="275"/>
      <c r="O136" s="276"/>
      <c r="P136" s="278">
        <f t="shared" ref="P136:P139" si="246">N136*O136</f>
        <v>0</v>
      </c>
      <c r="Q136" s="279"/>
      <c r="R136" s="276"/>
      <c r="S136" s="278">
        <f t="shared" ref="S136:S139" si="247">Q136*R136</f>
        <v>0</v>
      </c>
      <c r="T136" s="275"/>
      <c r="U136" s="276"/>
      <c r="V136" s="278">
        <f t="shared" ref="V136:V139" si="248">T136*U136</f>
        <v>0</v>
      </c>
      <c r="W136" s="279"/>
      <c r="X136" s="276"/>
      <c r="Y136" s="278">
        <f t="shared" ref="Y136:Y139" si="249">W136*X136</f>
        <v>0</v>
      </c>
      <c r="Z136" s="275"/>
      <c r="AA136" s="276"/>
      <c r="AB136" s="277">
        <f t="shared" ref="AB136:AB139" si="250">Z136*AA136</f>
        <v>0</v>
      </c>
      <c r="AC136" s="280">
        <f t="shared" ref="AC136:AC140" si="251">G136+M136+S136+Y136</f>
        <v>7651</v>
      </c>
      <c r="AD136" s="338">
        <f t="shared" ref="AD136:AD140" si="252">J136+P136+V136+AB136</f>
        <v>0</v>
      </c>
      <c r="AE136" s="280">
        <f t="shared" ref="AE136:AE140" si="253">AC136-AD136</f>
        <v>7651</v>
      </c>
      <c r="AF136" s="283">
        <f>AE136/AC136</f>
        <v>1</v>
      </c>
      <c r="AG136" s="319" t="s">
        <v>171</v>
      </c>
      <c r="AH136" s="102"/>
      <c r="AI136" s="102"/>
    </row>
    <row r="137" spans="1:35" ht="30" customHeight="1">
      <c r="A137" s="116" t="s">
        <v>111</v>
      </c>
      <c r="B137" s="285" t="s">
        <v>115</v>
      </c>
      <c r="C137" s="286" t="s">
        <v>254</v>
      </c>
      <c r="D137" s="287" t="s">
        <v>232</v>
      </c>
      <c r="E137" s="120">
        <v>0</v>
      </c>
      <c r="F137" s="121">
        <v>0</v>
      </c>
      <c r="G137" s="122">
        <f t="shared" si="243"/>
        <v>0</v>
      </c>
      <c r="H137" s="120">
        <v>0</v>
      </c>
      <c r="I137" s="121">
        <v>0</v>
      </c>
      <c r="J137" s="146">
        <f t="shared" si="244"/>
        <v>0</v>
      </c>
      <c r="K137" s="218"/>
      <c r="L137" s="121"/>
      <c r="M137" s="146">
        <f t="shared" si="245"/>
        <v>0</v>
      </c>
      <c r="N137" s="120"/>
      <c r="O137" s="121"/>
      <c r="P137" s="146">
        <f t="shared" si="246"/>
        <v>0</v>
      </c>
      <c r="Q137" s="218"/>
      <c r="R137" s="121"/>
      <c r="S137" s="146">
        <f t="shared" si="247"/>
        <v>0</v>
      </c>
      <c r="T137" s="120"/>
      <c r="U137" s="121"/>
      <c r="V137" s="146">
        <f t="shared" si="248"/>
        <v>0</v>
      </c>
      <c r="W137" s="218"/>
      <c r="X137" s="121"/>
      <c r="Y137" s="146">
        <f t="shared" si="249"/>
        <v>0</v>
      </c>
      <c r="Z137" s="120"/>
      <c r="AA137" s="121"/>
      <c r="AB137" s="122">
        <f t="shared" si="250"/>
        <v>0</v>
      </c>
      <c r="AC137" s="123">
        <f t="shared" si="251"/>
        <v>0</v>
      </c>
      <c r="AD137" s="341">
        <f t="shared" si="252"/>
        <v>0</v>
      </c>
      <c r="AE137" s="123">
        <f t="shared" si="253"/>
        <v>0</v>
      </c>
      <c r="AF137" s="288">
        <v>0</v>
      </c>
      <c r="AG137" s="289"/>
      <c r="AH137" s="102"/>
      <c r="AI137" s="102"/>
    </row>
    <row r="138" spans="1:35" ht="30" customHeight="1">
      <c r="A138" s="116" t="s">
        <v>111</v>
      </c>
      <c r="B138" s="285" t="s">
        <v>117</v>
      </c>
      <c r="C138" s="286" t="s">
        <v>255</v>
      </c>
      <c r="D138" s="287" t="s">
        <v>232</v>
      </c>
      <c r="E138" s="120">
        <v>1</v>
      </c>
      <c r="F138" s="121">
        <v>20000</v>
      </c>
      <c r="G138" s="122">
        <f t="shared" si="243"/>
        <v>20000</v>
      </c>
      <c r="H138" s="120">
        <v>1</v>
      </c>
      <c r="I138" s="121">
        <v>20000</v>
      </c>
      <c r="J138" s="146">
        <f t="shared" si="244"/>
        <v>20000</v>
      </c>
      <c r="K138" s="218"/>
      <c r="L138" s="121"/>
      <c r="M138" s="146">
        <f t="shared" si="245"/>
        <v>0</v>
      </c>
      <c r="N138" s="120"/>
      <c r="O138" s="121"/>
      <c r="P138" s="146">
        <f t="shared" si="246"/>
        <v>0</v>
      </c>
      <c r="Q138" s="218"/>
      <c r="R138" s="121"/>
      <c r="S138" s="146">
        <f t="shared" si="247"/>
        <v>0</v>
      </c>
      <c r="T138" s="120"/>
      <c r="U138" s="121"/>
      <c r="V138" s="146">
        <f t="shared" si="248"/>
        <v>0</v>
      </c>
      <c r="W138" s="218"/>
      <c r="X138" s="121"/>
      <c r="Y138" s="146">
        <f t="shared" si="249"/>
        <v>0</v>
      </c>
      <c r="Z138" s="120"/>
      <c r="AA138" s="121"/>
      <c r="AB138" s="122">
        <f t="shared" si="250"/>
        <v>0</v>
      </c>
      <c r="AC138" s="123">
        <f t="shared" si="251"/>
        <v>20000</v>
      </c>
      <c r="AD138" s="341">
        <f t="shared" si="252"/>
        <v>20000</v>
      </c>
      <c r="AE138" s="123">
        <f t="shared" si="253"/>
        <v>0</v>
      </c>
      <c r="AF138" s="293">
        <f>AE138/AC138</f>
        <v>0</v>
      </c>
      <c r="AG138" s="289"/>
      <c r="AH138" s="102"/>
      <c r="AI138" s="102"/>
    </row>
    <row r="139" spans="1:35" ht="30" customHeight="1">
      <c r="A139" s="148" t="s">
        <v>111</v>
      </c>
      <c r="B139" s="290" t="s">
        <v>119</v>
      </c>
      <c r="C139" s="291" t="s">
        <v>256</v>
      </c>
      <c r="D139" s="292" t="s">
        <v>232</v>
      </c>
      <c r="E139" s="152">
        <v>0</v>
      </c>
      <c r="F139" s="153">
        <v>0</v>
      </c>
      <c r="G139" s="154">
        <f t="shared" si="243"/>
        <v>0</v>
      </c>
      <c r="H139" s="152">
        <v>0</v>
      </c>
      <c r="I139" s="153">
        <v>0</v>
      </c>
      <c r="J139" s="155">
        <f t="shared" si="244"/>
        <v>0</v>
      </c>
      <c r="K139" s="220"/>
      <c r="L139" s="153"/>
      <c r="M139" s="155">
        <f t="shared" si="245"/>
        <v>0</v>
      </c>
      <c r="N139" s="152"/>
      <c r="O139" s="153"/>
      <c r="P139" s="155">
        <f t="shared" si="246"/>
        <v>0</v>
      </c>
      <c r="Q139" s="220"/>
      <c r="R139" s="153"/>
      <c r="S139" s="155">
        <f t="shared" si="247"/>
        <v>0</v>
      </c>
      <c r="T139" s="152"/>
      <c r="U139" s="153"/>
      <c r="V139" s="155">
        <f t="shared" si="248"/>
        <v>0</v>
      </c>
      <c r="W139" s="220"/>
      <c r="X139" s="153"/>
      <c r="Y139" s="155">
        <f t="shared" si="249"/>
        <v>0</v>
      </c>
      <c r="Z139" s="152"/>
      <c r="AA139" s="153"/>
      <c r="AB139" s="154">
        <f t="shared" si="250"/>
        <v>0</v>
      </c>
      <c r="AC139" s="250">
        <f t="shared" si="251"/>
        <v>0</v>
      </c>
      <c r="AD139" s="343">
        <f t="shared" si="252"/>
        <v>0</v>
      </c>
      <c r="AE139" s="250">
        <f t="shared" si="253"/>
        <v>0</v>
      </c>
      <c r="AF139" s="357">
        <v>0</v>
      </c>
      <c r="AG139" s="284"/>
      <c r="AH139" s="102"/>
      <c r="AI139" s="102"/>
    </row>
    <row r="140" spans="1:35" ht="15" customHeight="1">
      <c r="A140" s="455" t="s">
        <v>257</v>
      </c>
      <c r="B140" s="456"/>
      <c r="C140" s="457"/>
      <c r="D140" s="297"/>
      <c r="E140" s="345">
        <f t="shared" ref="E140:AB140" si="254">SUM(E136:E139)</f>
        <v>5</v>
      </c>
      <c r="F140" s="346">
        <f t="shared" si="254"/>
        <v>21912.75</v>
      </c>
      <c r="G140" s="347">
        <f t="shared" si="254"/>
        <v>27651</v>
      </c>
      <c r="H140" s="348">
        <f t="shared" si="254"/>
        <v>1</v>
      </c>
      <c r="I140" s="349">
        <f t="shared" si="254"/>
        <v>20000</v>
      </c>
      <c r="J140" s="349">
        <f t="shared" si="254"/>
        <v>20000</v>
      </c>
      <c r="K140" s="350">
        <f t="shared" si="254"/>
        <v>0</v>
      </c>
      <c r="L140" s="346">
        <f t="shared" si="254"/>
        <v>0</v>
      </c>
      <c r="M140" s="346">
        <f t="shared" si="254"/>
        <v>0</v>
      </c>
      <c r="N140" s="345">
        <f t="shared" si="254"/>
        <v>0</v>
      </c>
      <c r="O140" s="346">
        <f t="shared" si="254"/>
        <v>0</v>
      </c>
      <c r="P140" s="346">
        <f t="shared" si="254"/>
        <v>0</v>
      </c>
      <c r="Q140" s="350">
        <f t="shared" si="254"/>
        <v>0</v>
      </c>
      <c r="R140" s="346">
        <f t="shared" si="254"/>
        <v>0</v>
      </c>
      <c r="S140" s="346">
        <f t="shared" si="254"/>
        <v>0</v>
      </c>
      <c r="T140" s="345">
        <f t="shared" si="254"/>
        <v>0</v>
      </c>
      <c r="U140" s="346">
        <f t="shared" si="254"/>
        <v>0</v>
      </c>
      <c r="V140" s="346">
        <f t="shared" si="254"/>
        <v>0</v>
      </c>
      <c r="W140" s="350">
        <f t="shared" si="254"/>
        <v>0</v>
      </c>
      <c r="X140" s="346">
        <f t="shared" si="254"/>
        <v>0</v>
      </c>
      <c r="Y140" s="346">
        <f t="shared" si="254"/>
        <v>0</v>
      </c>
      <c r="Z140" s="345">
        <f t="shared" si="254"/>
        <v>0</v>
      </c>
      <c r="AA140" s="346">
        <f t="shared" si="254"/>
        <v>0</v>
      </c>
      <c r="AB140" s="346">
        <f t="shared" si="254"/>
        <v>0</v>
      </c>
      <c r="AC140" s="301">
        <f t="shared" si="251"/>
        <v>27651</v>
      </c>
      <c r="AD140" s="351">
        <f t="shared" si="252"/>
        <v>20000</v>
      </c>
      <c r="AE140" s="358">
        <f t="shared" si="253"/>
        <v>7651</v>
      </c>
      <c r="AF140" s="359">
        <f>AE140/AC140</f>
        <v>0.27669885356768292</v>
      </c>
      <c r="AG140" s="360"/>
      <c r="AH140" s="102"/>
      <c r="AI140" s="102"/>
    </row>
    <row r="141" spans="1:35" ht="15" customHeight="1">
      <c r="A141" s="361" t="s">
        <v>106</v>
      </c>
      <c r="B141" s="261" t="s">
        <v>258</v>
      </c>
      <c r="C141" s="173" t="s">
        <v>259</v>
      </c>
      <c r="D141" s="253"/>
      <c r="E141" s="254"/>
      <c r="F141" s="255"/>
      <c r="G141" s="255"/>
      <c r="H141" s="254"/>
      <c r="I141" s="255"/>
      <c r="J141" s="255"/>
      <c r="K141" s="255"/>
      <c r="L141" s="255"/>
      <c r="M141" s="256"/>
      <c r="N141" s="254"/>
      <c r="O141" s="255"/>
      <c r="P141" s="256"/>
      <c r="Q141" s="255"/>
      <c r="R141" s="255"/>
      <c r="S141" s="256"/>
      <c r="T141" s="254"/>
      <c r="U141" s="255"/>
      <c r="V141" s="256"/>
      <c r="W141" s="255"/>
      <c r="X141" s="255"/>
      <c r="Y141" s="256"/>
      <c r="Z141" s="254"/>
      <c r="AA141" s="255"/>
      <c r="AB141" s="256"/>
      <c r="AC141" s="254"/>
      <c r="AD141" s="255"/>
      <c r="AE141" s="336"/>
      <c r="AF141" s="355"/>
      <c r="AG141" s="356"/>
      <c r="AH141" s="102"/>
      <c r="AI141" s="102"/>
    </row>
    <row r="142" spans="1:35" ht="30" customHeight="1">
      <c r="A142" s="103" t="s">
        <v>108</v>
      </c>
      <c r="B142" s="104" t="s">
        <v>260</v>
      </c>
      <c r="C142" s="257" t="s">
        <v>261</v>
      </c>
      <c r="D142" s="190"/>
      <c r="E142" s="211">
        <f t="shared" ref="E142:AB142" si="255">SUM(E143:E145)</f>
        <v>30</v>
      </c>
      <c r="F142" s="212">
        <f t="shared" si="255"/>
        <v>2000</v>
      </c>
      <c r="G142" s="213">
        <f t="shared" si="255"/>
        <v>25000</v>
      </c>
      <c r="H142" s="107">
        <f t="shared" si="255"/>
        <v>30</v>
      </c>
      <c r="I142" s="108">
        <f t="shared" si="255"/>
        <v>2000</v>
      </c>
      <c r="J142" s="145">
        <f t="shared" si="255"/>
        <v>25000</v>
      </c>
      <c r="K142" s="227">
        <f t="shared" si="255"/>
        <v>0</v>
      </c>
      <c r="L142" s="212">
        <f t="shared" si="255"/>
        <v>0</v>
      </c>
      <c r="M142" s="228">
        <f t="shared" si="255"/>
        <v>0</v>
      </c>
      <c r="N142" s="211">
        <f t="shared" si="255"/>
        <v>0</v>
      </c>
      <c r="O142" s="212">
        <f t="shared" si="255"/>
        <v>0</v>
      </c>
      <c r="P142" s="228">
        <f t="shared" si="255"/>
        <v>0</v>
      </c>
      <c r="Q142" s="227">
        <f t="shared" si="255"/>
        <v>0</v>
      </c>
      <c r="R142" s="212">
        <f t="shared" si="255"/>
        <v>0</v>
      </c>
      <c r="S142" s="228">
        <f t="shared" si="255"/>
        <v>0</v>
      </c>
      <c r="T142" s="211">
        <f t="shared" si="255"/>
        <v>0</v>
      </c>
      <c r="U142" s="212">
        <f t="shared" si="255"/>
        <v>0</v>
      </c>
      <c r="V142" s="228">
        <f t="shared" si="255"/>
        <v>0</v>
      </c>
      <c r="W142" s="227">
        <f t="shared" si="255"/>
        <v>0</v>
      </c>
      <c r="X142" s="212">
        <f t="shared" si="255"/>
        <v>0</v>
      </c>
      <c r="Y142" s="228">
        <f t="shared" si="255"/>
        <v>0</v>
      </c>
      <c r="Z142" s="211">
        <f t="shared" si="255"/>
        <v>0</v>
      </c>
      <c r="AA142" s="212">
        <f t="shared" si="255"/>
        <v>0</v>
      </c>
      <c r="AB142" s="228">
        <f t="shared" si="255"/>
        <v>0</v>
      </c>
      <c r="AC142" s="110">
        <f t="shared" ref="AC142:AC171" si="256">G142+M142+S142+Y142</f>
        <v>25000</v>
      </c>
      <c r="AD142" s="362">
        <f t="shared" ref="AD142:AD171" si="257">J142+P142+V142+AB142</f>
        <v>25000</v>
      </c>
      <c r="AE142" s="363">
        <f t="shared" ref="AE142:AE172" si="258">AC142-AD142</f>
        <v>0</v>
      </c>
      <c r="AF142" s="364">
        <f t="shared" ref="AF142:AF145" si="259">AE142/AC142</f>
        <v>0</v>
      </c>
      <c r="AG142" s="365"/>
      <c r="AH142" s="115"/>
      <c r="AI142" s="115"/>
    </row>
    <row r="143" spans="1:35" ht="30" customHeight="1">
      <c r="A143" s="116" t="s">
        <v>111</v>
      </c>
      <c r="B143" s="117" t="s">
        <v>112</v>
      </c>
      <c r="C143" s="118" t="s">
        <v>262</v>
      </c>
      <c r="D143" s="119" t="s">
        <v>168</v>
      </c>
      <c r="E143" s="120">
        <v>20</v>
      </c>
      <c r="F143" s="121">
        <v>1000</v>
      </c>
      <c r="G143" s="122">
        <f t="shared" ref="G143:G145" si="260">E143*F143</f>
        <v>20000</v>
      </c>
      <c r="H143" s="120">
        <v>20</v>
      </c>
      <c r="I143" s="121">
        <v>1000</v>
      </c>
      <c r="J143" s="146">
        <f t="shared" ref="J143:J145" si="261">H143*I143</f>
        <v>20000</v>
      </c>
      <c r="K143" s="218"/>
      <c r="L143" s="121"/>
      <c r="M143" s="146">
        <f t="shared" ref="M143:M145" si="262">K143*L143</f>
        <v>0</v>
      </c>
      <c r="N143" s="120"/>
      <c r="O143" s="121"/>
      <c r="P143" s="146">
        <f t="shared" ref="P143:P145" si="263">N143*O143</f>
        <v>0</v>
      </c>
      <c r="Q143" s="218"/>
      <c r="R143" s="121"/>
      <c r="S143" s="146">
        <f t="shared" ref="S143:S145" si="264">Q143*R143</f>
        <v>0</v>
      </c>
      <c r="T143" s="120"/>
      <c r="U143" s="121"/>
      <c r="V143" s="146">
        <f t="shared" ref="V143:V145" si="265">T143*U143</f>
        <v>0</v>
      </c>
      <c r="W143" s="218"/>
      <c r="X143" s="121"/>
      <c r="Y143" s="146">
        <f t="shared" ref="Y143:Y145" si="266">W143*X143</f>
        <v>0</v>
      </c>
      <c r="Z143" s="120"/>
      <c r="AA143" s="121"/>
      <c r="AB143" s="146">
        <f t="shared" ref="AB143:AB145" si="267">Z143*AA143</f>
        <v>0</v>
      </c>
      <c r="AC143" s="123">
        <f t="shared" si="256"/>
        <v>20000</v>
      </c>
      <c r="AD143" s="341">
        <f t="shared" si="257"/>
        <v>20000</v>
      </c>
      <c r="AE143" s="123">
        <f t="shared" si="258"/>
        <v>0</v>
      </c>
      <c r="AF143" s="293">
        <f t="shared" si="259"/>
        <v>0</v>
      </c>
      <c r="AG143" s="289"/>
      <c r="AH143" s="102"/>
      <c r="AI143" s="102"/>
    </row>
    <row r="144" spans="1:35" ht="30" customHeight="1">
      <c r="A144" s="116" t="s">
        <v>111</v>
      </c>
      <c r="B144" s="117" t="s">
        <v>115</v>
      </c>
      <c r="C144" s="118" t="s">
        <v>263</v>
      </c>
      <c r="D144" s="119" t="s">
        <v>168</v>
      </c>
      <c r="E144" s="120">
        <v>5</v>
      </c>
      <c r="F144" s="121">
        <v>500</v>
      </c>
      <c r="G144" s="122">
        <f t="shared" si="260"/>
        <v>2500</v>
      </c>
      <c r="H144" s="120">
        <v>5</v>
      </c>
      <c r="I144" s="121">
        <v>500</v>
      </c>
      <c r="J144" s="146">
        <f t="shared" si="261"/>
        <v>2500</v>
      </c>
      <c r="K144" s="218"/>
      <c r="L144" s="121"/>
      <c r="M144" s="146">
        <f t="shared" si="262"/>
        <v>0</v>
      </c>
      <c r="N144" s="120"/>
      <c r="O144" s="121"/>
      <c r="P144" s="146">
        <f t="shared" si="263"/>
        <v>0</v>
      </c>
      <c r="Q144" s="218"/>
      <c r="R144" s="121"/>
      <c r="S144" s="146">
        <f t="shared" si="264"/>
        <v>0</v>
      </c>
      <c r="T144" s="120"/>
      <c r="U144" s="121"/>
      <c r="V144" s="146">
        <f t="shared" si="265"/>
        <v>0</v>
      </c>
      <c r="W144" s="218"/>
      <c r="X144" s="121"/>
      <c r="Y144" s="146">
        <f t="shared" si="266"/>
        <v>0</v>
      </c>
      <c r="Z144" s="120"/>
      <c r="AA144" s="121"/>
      <c r="AB144" s="146">
        <f t="shared" si="267"/>
        <v>0</v>
      </c>
      <c r="AC144" s="123">
        <f t="shared" si="256"/>
        <v>2500</v>
      </c>
      <c r="AD144" s="341">
        <f t="shared" si="257"/>
        <v>2500</v>
      </c>
      <c r="AE144" s="123">
        <f t="shared" si="258"/>
        <v>0</v>
      </c>
      <c r="AF144" s="293">
        <f t="shared" si="259"/>
        <v>0</v>
      </c>
      <c r="AG144" s="289"/>
      <c r="AH144" s="102"/>
      <c r="AI144" s="102"/>
    </row>
    <row r="145" spans="1:35" ht="30" customHeight="1">
      <c r="A145" s="137" t="s">
        <v>111</v>
      </c>
      <c r="B145" s="135" t="s">
        <v>117</v>
      </c>
      <c r="C145" s="128" t="s">
        <v>264</v>
      </c>
      <c r="D145" s="119" t="s">
        <v>168</v>
      </c>
      <c r="E145" s="132">
        <v>5</v>
      </c>
      <c r="F145" s="133">
        <v>500</v>
      </c>
      <c r="G145" s="134">
        <f t="shared" si="260"/>
        <v>2500</v>
      </c>
      <c r="H145" s="132">
        <v>5</v>
      </c>
      <c r="I145" s="133">
        <v>500</v>
      </c>
      <c r="J145" s="242">
        <f t="shared" si="261"/>
        <v>2500</v>
      </c>
      <c r="K145" s="241"/>
      <c r="L145" s="133"/>
      <c r="M145" s="242">
        <f t="shared" si="262"/>
        <v>0</v>
      </c>
      <c r="N145" s="132"/>
      <c r="O145" s="133"/>
      <c r="P145" s="242">
        <f t="shared" si="263"/>
        <v>0</v>
      </c>
      <c r="Q145" s="241"/>
      <c r="R145" s="133"/>
      <c r="S145" s="242">
        <f t="shared" si="264"/>
        <v>0</v>
      </c>
      <c r="T145" s="132"/>
      <c r="U145" s="133"/>
      <c r="V145" s="242">
        <f t="shared" si="265"/>
        <v>0</v>
      </c>
      <c r="W145" s="241"/>
      <c r="X145" s="133"/>
      <c r="Y145" s="242">
        <f t="shared" si="266"/>
        <v>0</v>
      </c>
      <c r="Z145" s="132"/>
      <c r="AA145" s="133"/>
      <c r="AB145" s="242">
        <f t="shared" si="267"/>
        <v>0</v>
      </c>
      <c r="AC145" s="250">
        <f t="shared" si="256"/>
        <v>2500</v>
      </c>
      <c r="AD145" s="343">
        <f t="shared" si="257"/>
        <v>2500</v>
      </c>
      <c r="AE145" s="139">
        <f t="shared" si="258"/>
        <v>0</v>
      </c>
      <c r="AF145" s="366">
        <f t="shared" si="259"/>
        <v>0</v>
      </c>
      <c r="AG145" s="367"/>
      <c r="AH145" s="102"/>
      <c r="AI145" s="102"/>
    </row>
    <row r="146" spans="1:35" ht="30.75" customHeight="1">
      <c r="A146" s="103" t="s">
        <v>108</v>
      </c>
      <c r="B146" s="104" t="s">
        <v>265</v>
      </c>
      <c r="C146" s="258" t="s">
        <v>266</v>
      </c>
      <c r="D146" s="106"/>
      <c r="E146" s="107">
        <f t="shared" ref="E146:AB146" si="268">SUM(E147:E149)</f>
        <v>0</v>
      </c>
      <c r="F146" s="108">
        <f t="shared" si="268"/>
        <v>0</v>
      </c>
      <c r="G146" s="109">
        <f t="shared" si="268"/>
        <v>0</v>
      </c>
      <c r="H146" s="107">
        <f t="shared" si="268"/>
        <v>0</v>
      </c>
      <c r="I146" s="108">
        <f t="shared" si="268"/>
        <v>0</v>
      </c>
      <c r="J146" s="145">
        <f t="shared" si="268"/>
        <v>0</v>
      </c>
      <c r="K146" s="215">
        <f t="shared" si="268"/>
        <v>0</v>
      </c>
      <c r="L146" s="108">
        <f t="shared" si="268"/>
        <v>0</v>
      </c>
      <c r="M146" s="145">
        <f t="shared" si="268"/>
        <v>0</v>
      </c>
      <c r="N146" s="107">
        <f t="shared" si="268"/>
        <v>0</v>
      </c>
      <c r="O146" s="108">
        <f t="shared" si="268"/>
        <v>0</v>
      </c>
      <c r="P146" s="145">
        <f t="shared" si="268"/>
        <v>0</v>
      </c>
      <c r="Q146" s="215">
        <f t="shared" si="268"/>
        <v>0</v>
      </c>
      <c r="R146" s="108">
        <f t="shared" si="268"/>
        <v>0</v>
      </c>
      <c r="S146" s="145">
        <f t="shared" si="268"/>
        <v>0</v>
      </c>
      <c r="T146" s="107">
        <f t="shared" si="268"/>
        <v>0</v>
      </c>
      <c r="U146" s="108">
        <f t="shared" si="268"/>
        <v>0</v>
      </c>
      <c r="V146" s="145">
        <f t="shared" si="268"/>
        <v>0</v>
      </c>
      <c r="W146" s="215">
        <f t="shared" si="268"/>
        <v>0</v>
      </c>
      <c r="X146" s="108">
        <f t="shared" si="268"/>
        <v>0</v>
      </c>
      <c r="Y146" s="145">
        <f t="shared" si="268"/>
        <v>0</v>
      </c>
      <c r="Z146" s="107">
        <f t="shared" si="268"/>
        <v>0</v>
      </c>
      <c r="AA146" s="108">
        <f t="shared" si="268"/>
        <v>0</v>
      </c>
      <c r="AB146" s="145">
        <f t="shared" si="268"/>
        <v>0</v>
      </c>
      <c r="AC146" s="110">
        <f t="shared" si="256"/>
        <v>0</v>
      </c>
      <c r="AD146" s="362">
        <f t="shared" si="257"/>
        <v>0</v>
      </c>
      <c r="AE146" s="363">
        <f t="shared" si="258"/>
        <v>0</v>
      </c>
      <c r="AF146" s="368">
        <v>0</v>
      </c>
      <c r="AG146" s="365"/>
      <c r="AH146" s="115"/>
      <c r="AI146" s="115"/>
    </row>
    <row r="147" spans="1:35" ht="30" customHeight="1">
      <c r="A147" s="116" t="s">
        <v>111</v>
      </c>
      <c r="B147" s="117" t="s">
        <v>112</v>
      </c>
      <c r="C147" s="118" t="s">
        <v>267</v>
      </c>
      <c r="D147" s="119" t="s">
        <v>143</v>
      </c>
      <c r="E147" s="120">
        <v>0</v>
      </c>
      <c r="F147" s="120">
        <v>0</v>
      </c>
      <c r="G147" s="122">
        <f t="shared" ref="G147:G149" si="269">E147*F147</f>
        <v>0</v>
      </c>
      <c r="H147" s="120">
        <v>0</v>
      </c>
      <c r="I147" s="120">
        <v>0</v>
      </c>
      <c r="J147" s="146">
        <f t="shared" ref="J147:J149" si="270">H147*I147</f>
        <v>0</v>
      </c>
      <c r="K147" s="218"/>
      <c r="L147" s="121"/>
      <c r="M147" s="146">
        <f t="shared" ref="M147:M149" si="271">K147*L147</f>
        <v>0</v>
      </c>
      <c r="N147" s="120"/>
      <c r="O147" s="121"/>
      <c r="P147" s="146">
        <f t="shared" ref="P147:P149" si="272">N147*O147</f>
        <v>0</v>
      </c>
      <c r="Q147" s="218"/>
      <c r="R147" s="121"/>
      <c r="S147" s="146">
        <f t="shared" ref="S147:S149" si="273">Q147*R147</f>
        <v>0</v>
      </c>
      <c r="T147" s="120"/>
      <c r="U147" s="121"/>
      <c r="V147" s="146">
        <f t="shared" ref="V147:V149" si="274">T147*U147</f>
        <v>0</v>
      </c>
      <c r="W147" s="218"/>
      <c r="X147" s="121"/>
      <c r="Y147" s="146">
        <f t="shared" ref="Y147:Y149" si="275">W147*X147</f>
        <v>0</v>
      </c>
      <c r="Z147" s="120"/>
      <c r="AA147" s="121"/>
      <c r="AB147" s="146">
        <f t="shared" ref="AB147:AB149" si="276">Z147*AA147</f>
        <v>0</v>
      </c>
      <c r="AC147" s="123">
        <f t="shared" si="256"/>
        <v>0</v>
      </c>
      <c r="AD147" s="341">
        <f t="shared" si="257"/>
        <v>0</v>
      </c>
      <c r="AE147" s="123">
        <f t="shared" si="258"/>
        <v>0</v>
      </c>
      <c r="AF147" s="288">
        <v>0</v>
      </c>
      <c r="AG147" s="289"/>
      <c r="AH147" s="102"/>
      <c r="AI147" s="102"/>
    </row>
    <row r="148" spans="1:35" ht="30" customHeight="1">
      <c r="A148" s="116" t="s">
        <v>111</v>
      </c>
      <c r="B148" s="117" t="s">
        <v>115</v>
      </c>
      <c r="C148" s="118" t="s">
        <v>267</v>
      </c>
      <c r="D148" s="119" t="s">
        <v>143</v>
      </c>
      <c r="E148" s="120">
        <v>0</v>
      </c>
      <c r="F148" s="120">
        <v>0</v>
      </c>
      <c r="G148" s="122">
        <f t="shared" si="269"/>
        <v>0</v>
      </c>
      <c r="H148" s="120">
        <v>0</v>
      </c>
      <c r="I148" s="120">
        <v>0</v>
      </c>
      <c r="J148" s="146">
        <f t="shared" si="270"/>
        <v>0</v>
      </c>
      <c r="K148" s="218"/>
      <c r="L148" s="121"/>
      <c r="M148" s="146">
        <f t="shared" si="271"/>
        <v>0</v>
      </c>
      <c r="N148" s="120"/>
      <c r="O148" s="121"/>
      <c r="P148" s="146">
        <f t="shared" si="272"/>
        <v>0</v>
      </c>
      <c r="Q148" s="218"/>
      <c r="R148" s="121"/>
      <c r="S148" s="146">
        <f t="shared" si="273"/>
        <v>0</v>
      </c>
      <c r="T148" s="120"/>
      <c r="U148" s="121"/>
      <c r="V148" s="146">
        <f t="shared" si="274"/>
        <v>0</v>
      </c>
      <c r="W148" s="218"/>
      <c r="X148" s="121"/>
      <c r="Y148" s="146">
        <f t="shared" si="275"/>
        <v>0</v>
      </c>
      <c r="Z148" s="120"/>
      <c r="AA148" s="121"/>
      <c r="AB148" s="146">
        <f t="shared" si="276"/>
        <v>0</v>
      </c>
      <c r="AC148" s="123">
        <f t="shared" si="256"/>
        <v>0</v>
      </c>
      <c r="AD148" s="341">
        <f t="shared" si="257"/>
        <v>0</v>
      </c>
      <c r="AE148" s="123">
        <f t="shared" si="258"/>
        <v>0</v>
      </c>
      <c r="AF148" s="288">
        <v>0</v>
      </c>
      <c r="AG148" s="289"/>
      <c r="AH148" s="102"/>
      <c r="AI148" s="102"/>
    </row>
    <row r="149" spans="1:35" ht="30" customHeight="1">
      <c r="A149" s="137" t="s">
        <v>111</v>
      </c>
      <c r="B149" s="135" t="s">
        <v>117</v>
      </c>
      <c r="C149" s="128" t="s">
        <v>267</v>
      </c>
      <c r="D149" s="180" t="s">
        <v>143</v>
      </c>
      <c r="E149" s="132">
        <v>0</v>
      </c>
      <c r="F149" s="132">
        <v>0</v>
      </c>
      <c r="G149" s="134">
        <f t="shared" si="269"/>
        <v>0</v>
      </c>
      <c r="H149" s="132">
        <v>0</v>
      </c>
      <c r="I149" s="132">
        <v>0</v>
      </c>
      <c r="J149" s="242">
        <f t="shared" si="270"/>
        <v>0</v>
      </c>
      <c r="K149" s="241"/>
      <c r="L149" s="133"/>
      <c r="M149" s="242">
        <f t="shared" si="271"/>
        <v>0</v>
      </c>
      <c r="N149" s="132"/>
      <c r="O149" s="133"/>
      <c r="P149" s="242">
        <f t="shared" si="272"/>
        <v>0</v>
      </c>
      <c r="Q149" s="241"/>
      <c r="R149" s="133"/>
      <c r="S149" s="242">
        <f t="shared" si="273"/>
        <v>0</v>
      </c>
      <c r="T149" s="132"/>
      <c r="U149" s="133"/>
      <c r="V149" s="242">
        <f t="shared" si="274"/>
        <v>0</v>
      </c>
      <c r="W149" s="241"/>
      <c r="X149" s="133"/>
      <c r="Y149" s="242">
        <f t="shared" si="275"/>
        <v>0</v>
      </c>
      <c r="Z149" s="132"/>
      <c r="AA149" s="133"/>
      <c r="AB149" s="242">
        <f t="shared" si="276"/>
        <v>0</v>
      </c>
      <c r="AC149" s="139">
        <f t="shared" si="256"/>
        <v>0</v>
      </c>
      <c r="AD149" s="369">
        <f t="shared" si="257"/>
        <v>0</v>
      </c>
      <c r="AE149" s="139">
        <f t="shared" si="258"/>
        <v>0</v>
      </c>
      <c r="AF149" s="370">
        <v>0</v>
      </c>
      <c r="AG149" s="367"/>
      <c r="AH149" s="102"/>
      <c r="AI149" s="102"/>
    </row>
    <row r="150" spans="1:35" ht="25.5" customHeight="1">
      <c r="A150" s="103" t="s">
        <v>108</v>
      </c>
      <c r="B150" s="104" t="s">
        <v>268</v>
      </c>
      <c r="C150" s="258" t="s">
        <v>269</v>
      </c>
      <c r="D150" s="106"/>
      <c r="E150" s="107">
        <f t="shared" ref="E150:AB150" si="277">SUM(E151:E155)</f>
        <v>0</v>
      </c>
      <c r="F150" s="108">
        <f t="shared" si="277"/>
        <v>0</v>
      </c>
      <c r="G150" s="109">
        <f t="shared" si="277"/>
        <v>0</v>
      </c>
      <c r="H150" s="107">
        <f t="shared" si="277"/>
        <v>0</v>
      </c>
      <c r="I150" s="108">
        <f t="shared" si="277"/>
        <v>0</v>
      </c>
      <c r="J150" s="145">
        <f t="shared" si="277"/>
        <v>0</v>
      </c>
      <c r="K150" s="215">
        <f t="shared" si="277"/>
        <v>0</v>
      </c>
      <c r="L150" s="108">
        <f t="shared" si="277"/>
        <v>0</v>
      </c>
      <c r="M150" s="145">
        <f t="shared" si="277"/>
        <v>0</v>
      </c>
      <c r="N150" s="107">
        <f t="shared" si="277"/>
        <v>0</v>
      </c>
      <c r="O150" s="108">
        <f t="shared" si="277"/>
        <v>0</v>
      </c>
      <c r="P150" s="145">
        <f t="shared" si="277"/>
        <v>0</v>
      </c>
      <c r="Q150" s="215">
        <f t="shared" si="277"/>
        <v>0</v>
      </c>
      <c r="R150" s="108">
        <f t="shared" si="277"/>
        <v>0</v>
      </c>
      <c r="S150" s="145">
        <f t="shared" si="277"/>
        <v>0</v>
      </c>
      <c r="T150" s="107">
        <f t="shared" si="277"/>
        <v>0</v>
      </c>
      <c r="U150" s="108">
        <f t="shared" si="277"/>
        <v>0</v>
      </c>
      <c r="V150" s="145">
        <f t="shared" si="277"/>
        <v>0</v>
      </c>
      <c r="W150" s="215">
        <f t="shared" si="277"/>
        <v>0</v>
      </c>
      <c r="X150" s="108">
        <f t="shared" si="277"/>
        <v>0</v>
      </c>
      <c r="Y150" s="145">
        <f t="shared" si="277"/>
        <v>0</v>
      </c>
      <c r="Z150" s="107">
        <f t="shared" si="277"/>
        <v>0</v>
      </c>
      <c r="AA150" s="108">
        <f t="shared" si="277"/>
        <v>0</v>
      </c>
      <c r="AB150" s="109">
        <f t="shared" si="277"/>
        <v>0</v>
      </c>
      <c r="AC150" s="363">
        <f t="shared" si="256"/>
        <v>0</v>
      </c>
      <c r="AD150" s="371">
        <f t="shared" si="257"/>
        <v>0</v>
      </c>
      <c r="AE150" s="363">
        <f t="shared" si="258"/>
        <v>0</v>
      </c>
      <c r="AF150" s="368">
        <v>0</v>
      </c>
      <c r="AG150" s="365"/>
      <c r="AH150" s="115"/>
      <c r="AI150" s="115"/>
    </row>
    <row r="151" spans="1:35" ht="30" customHeight="1">
      <c r="A151" s="116" t="s">
        <v>111</v>
      </c>
      <c r="B151" s="117" t="s">
        <v>112</v>
      </c>
      <c r="C151" s="118" t="s">
        <v>270</v>
      </c>
      <c r="D151" s="119" t="s">
        <v>271</v>
      </c>
      <c r="E151" s="120">
        <v>0</v>
      </c>
      <c r="F151" s="120">
        <v>0</v>
      </c>
      <c r="G151" s="122">
        <f t="shared" ref="G151:G155" si="278">E151*F151</f>
        <v>0</v>
      </c>
      <c r="H151" s="120">
        <v>0</v>
      </c>
      <c r="I151" s="120">
        <v>0</v>
      </c>
      <c r="J151" s="146">
        <f t="shared" ref="J151:J155" si="279">H151*I151</f>
        <v>0</v>
      </c>
      <c r="K151" s="218"/>
      <c r="L151" s="121"/>
      <c r="M151" s="146">
        <f t="shared" ref="M151:M155" si="280">K151*L151</f>
        <v>0</v>
      </c>
      <c r="N151" s="120"/>
      <c r="O151" s="121"/>
      <c r="P151" s="146">
        <f t="shared" ref="P151:P155" si="281">N151*O151</f>
        <v>0</v>
      </c>
      <c r="Q151" s="218"/>
      <c r="R151" s="121"/>
      <c r="S151" s="146">
        <f t="shared" ref="S151:S155" si="282">Q151*R151</f>
        <v>0</v>
      </c>
      <c r="T151" s="120"/>
      <c r="U151" s="121"/>
      <c r="V151" s="146">
        <f t="shared" ref="V151:V155" si="283">T151*U151</f>
        <v>0</v>
      </c>
      <c r="W151" s="218"/>
      <c r="X151" s="121"/>
      <c r="Y151" s="146">
        <f t="shared" ref="Y151:Y155" si="284">W151*X151</f>
        <v>0</v>
      </c>
      <c r="Z151" s="120"/>
      <c r="AA151" s="121"/>
      <c r="AB151" s="122">
        <f t="shared" ref="AB151:AB155" si="285">Z151*AA151</f>
        <v>0</v>
      </c>
      <c r="AC151" s="123">
        <f t="shared" si="256"/>
        <v>0</v>
      </c>
      <c r="AD151" s="341">
        <f t="shared" si="257"/>
        <v>0</v>
      </c>
      <c r="AE151" s="123">
        <f t="shared" si="258"/>
        <v>0</v>
      </c>
      <c r="AF151" s="288">
        <v>0</v>
      </c>
      <c r="AG151" s="289"/>
      <c r="AH151" s="102"/>
      <c r="AI151" s="102"/>
    </row>
    <row r="152" spans="1:35" ht="30" customHeight="1">
      <c r="A152" s="116" t="s">
        <v>111</v>
      </c>
      <c r="B152" s="117" t="s">
        <v>115</v>
      </c>
      <c r="C152" s="118" t="s">
        <v>272</v>
      </c>
      <c r="D152" s="119" t="s">
        <v>271</v>
      </c>
      <c r="E152" s="120">
        <v>0</v>
      </c>
      <c r="F152" s="120">
        <v>0</v>
      </c>
      <c r="G152" s="122">
        <f t="shared" si="278"/>
        <v>0</v>
      </c>
      <c r="H152" s="120">
        <v>0</v>
      </c>
      <c r="I152" s="120">
        <v>0</v>
      </c>
      <c r="J152" s="146">
        <f t="shared" si="279"/>
        <v>0</v>
      </c>
      <c r="K152" s="218"/>
      <c r="L152" s="121"/>
      <c r="M152" s="146">
        <f t="shared" si="280"/>
        <v>0</v>
      </c>
      <c r="N152" s="120"/>
      <c r="O152" s="121"/>
      <c r="P152" s="146">
        <f t="shared" si="281"/>
        <v>0</v>
      </c>
      <c r="Q152" s="218"/>
      <c r="R152" s="121"/>
      <c r="S152" s="146">
        <f t="shared" si="282"/>
        <v>0</v>
      </c>
      <c r="T152" s="120"/>
      <c r="U152" s="121"/>
      <c r="V152" s="146">
        <f t="shared" si="283"/>
        <v>0</v>
      </c>
      <c r="W152" s="218"/>
      <c r="X152" s="121"/>
      <c r="Y152" s="146">
        <f t="shared" si="284"/>
        <v>0</v>
      </c>
      <c r="Z152" s="120"/>
      <c r="AA152" s="121"/>
      <c r="AB152" s="122">
        <f t="shared" si="285"/>
        <v>0</v>
      </c>
      <c r="AC152" s="123">
        <f t="shared" si="256"/>
        <v>0</v>
      </c>
      <c r="AD152" s="341">
        <f t="shared" si="257"/>
        <v>0</v>
      </c>
      <c r="AE152" s="123">
        <f t="shared" si="258"/>
        <v>0</v>
      </c>
      <c r="AF152" s="288">
        <v>0</v>
      </c>
      <c r="AG152" s="289"/>
      <c r="AH152" s="102"/>
      <c r="AI152" s="102"/>
    </row>
    <row r="153" spans="1:35" ht="30" customHeight="1">
      <c r="A153" s="116" t="s">
        <v>111</v>
      </c>
      <c r="B153" s="117" t="s">
        <v>117</v>
      </c>
      <c r="C153" s="118" t="s">
        <v>273</v>
      </c>
      <c r="D153" s="119" t="s">
        <v>271</v>
      </c>
      <c r="E153" s="120">
        <v>0</v>
      </c>
      <c r="F153" s="120">
        <v>0</v>
      </c>
      <c r="G153" s="122">
        <f t="shared" si="278"/>
        <v>0</v>
      </c>
      <c r="H153" s="120">
        <v>0</v>
      </c>
      <c r="I153" s="120">
        <v>0</v>
      </c>
      <c r="J153" s="146">
        <f t="shared" si="279"/>
        <v>0</v>
      </c>
      <c r="K153" s="218"/>
      <c r="L153" s="121"/>
      <c r="M153" s="146">
        <f t="shared" si="280"/>
        <v>0</v>
      </c>
      <c r="N153" s="120"/>
      <c r="O153" s="121"/>
      <c r="P153" s="146">
        <f t="shared" si="281"/>
        <v>0</v>
      </c>
      <c r="Q153" s="218"/>
      <c r="R153" s="121"/>
      <c r="S153" s="146">
        <f t="shared" si="282"/>
        <v>0</v>
      </c>
      <c r="T153" s="120"/>
      <c r="U153" s="121"/>
      <c r="V153" s="146">
        <f t="shared" si="283"/>
        <v>0</v>
      </c>
      <c r="W153" s="218"/>
      <c r="X153" s="121"/>
      <c r="Y153" s="146">
        <f t="shared" si="284"/>
        <v>0</v>
      </c>
      <c r="Z153" s="120"/>
      <c r="AA153" s="121"/>
      <c r="AB153" s="122">
        <f t="shared" si="285"/>
        <v>0</v>
      </c>
      <c r="AC153" s="123">
        <f t="shared" si="256"/>
        <v>0</v>
      </c>
      <c r="AD153" s="341">
        <f t="shared" si="257"/>
        <v>0</v>
      </c>
      <c r="AE153" s="123">
        <f t="shared" si="258"/>
        <v>0</v>
      </c>
      <c r="AF153" s="288">
        <v>0</v>
      </c>
      <c r="AG153" s="289"/>
      <c r="AH153" s="102"/>
      <c r="AI153" s="102"/>
    </row>
    <row r="154" spans="1:35" ht="30" customHeight="1">
      <c r="A154" s="116" t="s">
        <v>111</v>
      </c>
      <c r="B154" s="117" t="s">
        <v>119</v>
      </c>
      <c r="C154" s="118" t="s">
        <v>274</v>
      </c>
      <c r="D154" s="119" t="s">
        <v>271</v>
      </c>
      <c r="E154" s="120">
        <v>0</v>
      </c>
      <c r="F154" s="120">
        <v>0</v>
      </c>
      <c r="G154" s="122">
        <f t="shared" si="278"/>
        <v>0</v>
      </c>
      <c r="H154" s="120">
        <v>0</v>
      </c>
      <c r="I154" s="120">
        <v>0</v>
      </c>
      <c r="J154" s="146">
        <f t="shared" si="279"/>
        <v>0</v>
      </c>
      <c r="K154" s="218"/>
      <c r="L154" s="121"/>
      <c r="M154" s="146">
        <f t="shared" si="280"/>
        <v>0</v>
      </c>
      <c r="N154" s="120"/>
      <c r="O154" s="121"/>
      <c r="P154" s="146">
        <f t="shared" si="281"/>
        <v>0</v>
      </c>
      <c r="Q154" s="218"/>
      <c r="R154" s="121"/>
      <c r="S154" s="146">
        <f t="shared" si="282"/>
        <v>0</v>
      </c>
      <c r="T154" s="120"/>
      <c r="U154" s="121"/>
      <c r="V154" s="146">
        <f t="shared" si="283"/>
        <v>0</v>
      </c>
      <c r="W154" s="218"/>
      <c r="X154" s="121"/>
      <c r="Y154" s="146">
        <f t="shared" si="284"/>
        <v>0</v>
      </c>
      <c r="Z154" s="120"/>
      <c r="AA154" s="121"/>
      <c r="AB154" s="122">
        <f t="shared" si="285"/>
        <v>0</v>
      </c>
      <c r="AC154" s="123">
        <f t="shared" si="256"/>
        <v>0</v>
      </c>
      <c r="AD154" s="341">
        <f t="shared" si="257"/>
        <v>0</v>
      </c>
      <c r="AE154" s="123">
        <f t="shared" si="258"/>
        <v>0</v>
      </c>
      <c r="AF154" s="288">
        <v>0</v>
      </c>
      <c r="AG154" s="289"/>
      <c r="AH154" s="102"/>
      <c r="AI154" s="102"/>
    </row>
    <row r="155" spans="1:35" ht="30" customHeight="1">
      <c r="A155" s="148" t="s">
        <v>111</v>
      </c>
      <c r="B155" s="149" t="s">
        <v>121</v>
      </c>
      <c r="C155" s="150" t="s">
        <v>275</v>
      </c>
      <c r="D155" s="151" t="s">
        <v>271</v>
      </c>
      <c r="E155" s="152">
        <v>0</v>
      </c>
      <c r="F155" s="152">
        <v>0</v>
      </c>
      <c r="G155" s="154">
        <f t="shared" si="278"/>
        <v>0</v>
      </c>
      <c r="H155" s="152">
        <v>0</v>
      </c>
      <c r="I155" s="152">
        <v>0</v>
      </c>
      <c r="J155" s="155">
        <f t="shared" si="279"/>
        <v>0</v>
      </c>
      <c r="K155" s="220"/>
      <c r="L155" s="153"/>
      <c r="M155" s="155">
        <f t="shared" si="280"/>
        <v>0</v>
      </c>
      <c r="N155" s="152"/>
      <c r="O155" s="153"/>
      <c r="P155" s="155">
        <f t="shared" si="281"/>
        <v>0</v>
      </c>
      <c r="Q155" s="220"/>
      <c r="R155" s="153"/>
      <c r="S155" s="155">
        <f t="shared" si="282"/>
        <v>0</v>
      </c>
      <c r="T155" s="152"/>
      <c r="U155" s="153"/>
      <c r="V155" s="155">
        <f t="shared" si="283"/>
        <v>0</v>
      </c>
      <c r="W155" s="220"/>
      <c r="X155" s="153"/>
      <c r="Y155" s="155">
        <f t="shared" si="284"/>
        <v>0</v>
      </c>
      <c r="Z155" s="152"/>
      <c r="AA155" s="153"/>
      <c r="AB155" s="154">
        <f t="shared" si="285"/>
        <v>0</v>
      </c>
      <c r="AC155" s="139">
        <f t="shared" si="256"/>
        <v>0</v>
      </c>
      <c r="AD155" s="369">
        <f t="shared" si="257"/>
        <v>0</v>
      </c>
      <c r="AE155" s="139">
        <f t="shared" si="258"/>
        <v>0</v>
      </c>
      <c r="AF155" s="370">
        <v>0</v>
      </c>
      <c r="AG155" s="367"/>
      <c r="AH155" s="102"/>
      <c r="AI155" s="102"/>
    </row>
    <row r="156" spans="1:35" ht="30" customHeight="1">
      <c r="A156" s="103" t="s">
        <v>108</v>
      </c>
      <c r="B156" s="104" t="s">
        <v>276</v>
      </c>
      <c r="C156" s="258" t="s">
        <v>259</v>
      </c>
      <c r="D156" s="106"/>
      <c r="E156" s="107">
        <f t="shared" ref="E156:AB156" si="286">SUM(E157:E170)</f>
        <v>45</v>
      </c>
      <c r="F156" s="108">
        <f t="shared" si="286"/>
        <v>48800</v>
      </c>
      <c r="G156" s="109">
        <f t="shared" si="286"/>
        <v>78500</v>
      </c>
      <c r="H156" s="107">
        <f t="shared" si="286"/>
        <v>45</v>
      </c>
      <c r="I156" s="108">
        <f t="shared" si="286"/>
        <v>63627</v>
      </c>
      <c r="J156" s="145">
        <f t="shared" si="286"/>
        <v>93327</v>
      </c>
      <c r="K156" s="215">
        <f t="shared" si="286"/>
        <v>0</v>
      </c>
      <c r="L156" s="108">
        <f t="shared" si="286"/>
        <v>0</v>
      </c>
      <c r="M156" s="145">
        <f t="shared" si="286"/>
        <v>0</v>
      </c>
      <c r="N156" s="107">
        <f t="shared" si="286"/>
        <v>0</v>
      </c>
      <c r="O156" s="108">
        <f t="shared" si="286"/>
        <v>0</v>
      </c>
      <c r="P156" s="145">
        <f t="shared" si="286"/>
        <v>0</v>
      </c>
      <c r="Q156" s="215">
        <f t="shared" si="286"/>
        <v>0</v>
      </c>
      <c r="R156" s="108">
        <f t="shared" si="286"/>
        <v>0</v>
      </c>
      <c r="S156" s="145">
        <f t="shared" si="286"/>
        <v>0</v>
      </c>
      <c r="T156" s="107">
        <f t="shared" si="286"/>
        <v>0</v>
      </c>
      <c r="U156" s="108">
        <f t="shared" si="286"/>
        <v>0</v>
      </c>
      <c r="V156" s="145">
        <f t="shared" si="286"/>
        <v>0</v>
      </c>
      <c r="W156" s="215">
        <f t="shared" si="286"/>
        <v>0</v>
      </c>
      <c r="X156" s="108">
        <f t="shared" si="286"/>
        <v>0</v>
      </c>
      <c r="Y156" s="145">
        <f t="shared" si="286"/>
        <v>0</v>
      </c>
      <c r="Z156" s="107">
        <f t="shared" si="286"/>
        <v>0</v>
      </c>
      <c r="AA156" s="108">
        <f t="shared" si="286"/>
        <v>0</v>
      </c>
      <c r="AB156" s="109">
        <f t="shared" si="286"/>
        <v>0</v>
      </c>
      <c r="AC156" s="363">
        <f t="shared" si="256"/>
        <v>78500</v>
      </c>
      <c r="AD156" s="371">
        <f t="shared" si="257"/>
        <v>93327</v>
      </c>
      <c r="AE156" s="363">
        <f t="shared" si="258"/>
        <v>-14827</v>
      </c>
      <c r="AF156" s="364">
        <f>AE156/AC156</f>
        <v>-0.18887898089171976</v>
      </c>
      <c r="AG156" s="365"/>
      <c r="AH156" s="115"/>
      <c r="AI156" s="115"/>
    </row>
    <row r="157" spans="1:35" ht="30" customHeight="1">
      <c r="A157" s="116" t="s">
        <v>111</v>
      </c>
      <c r="B157" s="117" t="s">
        <v>112</v>
      </c>
      <c r="C157" s="118" t="s">
        <v>277</v>
      </c>
      <c r="D157" s="119"/>
      <c r="E157" s="120">
        <v>0</v>
      </c>
      <c r="F157" s="121">
        <v>0</v>
      </c>
      <c r="G157" s="122">
        <f t="shared" ref="G157:G170" si="287">E157*F157</f>
        <v>0</v>
      </c>
      <c r="H157" s="120">
        <v>0</v>
      </c>
      <c r="I157" s="121">
        <v>0</v>
      </c>
      <c r="J157" s="146">
        <f t="shared" ref="J157:J170" si="288">H157*I157</f>
        <v>0</v>
      </c>
      <c r="K157" s="218"/>
      <c r="L157" s="121"/>
      <c r="M157" s="146">
        <f t="shared" ref="M157:M170" si="289">K157*L157</f>
        <v>0</v>
      </c>
      <c r="N157" s="120"/>
      <c r="O157" s="121"/>
      <c r="P157" s="146">
        <f t="shared" ref="P157:P170" si="290">N157*O157</f>
        <v>0</v>
      </c>
      <c r="Q157" s="218"/>
      <c r="R157" s="121"/>
      <c r="S157" s="146">
        <f t="shared" ref="S157:S170" si="291">Q157*R157</f>
        <v>0</v>
      </c>
      <c r="T157" s="120"/>
      <c r="U157" s="121"/>
      <c r="V157" s="146">
        <f t="shared" ref="V157:V170" si="292">T157*U157</f>
        <v>0</v>
      </c>
      <c r="W157" s="218"/>
      <c r="X157" s="121"/>
      <c r="Y157" s="146">
        <f t="shared" ref="Y157:Y170" si="293">W157*X157</f>
        <v>0</v>
      </c>
      <c r="Z157" s="120"/>
      <c r="AA157" s="121"/>
      <c r="AB157" s="122">
        <f t="shared" ref="AB157:AB170" si="294">Z157*AA157</f>
        <v>0</v>
      </c>
      <c r="AC157" s="123">
        <f t="shared" si="256"/>
        <v>0</v>
      </c>
      <c r="AD157" s="341">
        <f t="shared" si="257"/>
        <v>0</v>
      </c>
      <c r="AE157" s="123">
        <f t="shared" si="258"/>
        <v>0</v>
      </c>
      <c r="AF157" s="288">
        <v>0</v>
      </c>
      <c r="AG157" s="289"/>
      <c r="AH157" s="102"/>
      <c r="AI157" s="102"/>
    </row>
    <row r="158" spans="1:35" ht="30" customHeight="1">
      <c r="A158" s="116" t="s">
        <v>111</v>
      </c>
      <c r="B158" s="117" t="s">
        <v>115</v>
      </c>
      <c r="C158" s="118" t="s">
        <v>278</v>
      </c>
      <c r="D158" s="119"/>
      <c r="E158" s="120">
        <v>0</v>
      </c>
      <c r="F158" s="121">
        <v>0</v>
      </c>
      <c r="G158" s="122">
        <f t="shared" si="287"/>
        <v>0</v>
      </c>
      <c r="H158" s="120">
        <v>0</v>
      </c>
      <c r="I158" s="121">
        <v>0</v>
      </c>
      <c r="J158" s="146">
        <f t="shared" si="288"/>
        <v>0</v>
      </c>
      <c r="K158" s="218"/>
      <c r="L158" s="121"/>
      <c r="M158" s="146">
        <f t="shared" si="289"/>
        <v>0</v>
      </c>
      <c r="N158" s="120"/>
      <c r="O158" s="121"/>
      <c r="P158" s="146">
        <f t="shared" si="290"/>
        <v>0</v>
      </c>
      <c r="Q158" s="218"/>
      <c r="R158" s="121"/>
      <c r="S158" s="146">
        <f t="shared" si="291"/>
        <v>0</v>
      </c>
      <c r="T158" s="120"/>
      <c r="U158" s="121"/>
      <c r="V158" s="146">
        <f t="shared" si="292"/>
        <v>0</v>
      </c>
      <c r="W158" s="218"/>
      <c r="X158" s="121"/>
      <c r="Y158" s="146">
        <f t="shared" si="293"/>
        <v>0</v>
      </c>
      <c r="Z158" s="120"/>
      <c r="AA158" s="121"/>
      <c r="AB158" s="122">
        <f t="shared" si="294"/>
        <v>0</v>
      </c>
      <c r="AC158" s="123">
        <f t="shared" si="256"/>
        <v>0</v>
      </c>
      <c r="AD158" s="341">
        <f t="shared" si="257"/>
        <v>0</v>
      </c>
      <c r="AE158" s="123">
        <f t="shared" si="258"/>
        <v>0</v>
      </c>
      <c r="AF158" s="288">
        <v>0</v>
      </c>
      <c r="AG158" s="289"/>
      <c r="AH158" s="102"/>
      <c r="AI158" s="102"/>
    </row>
    <row r="159" spans="1:35" ht="30" customHeight="1">
      <c r="A159" s="116" t="s">
        <v>111</v>
      </c>
      <c r="B159" s="117" t="s">
        <v>117</v>
      </c>
      <c r="C159" s="118" t="s">
        <v>279</v>
      </c>
      <c r="D159" s="119"/>
      <c r="E159" s="120">
        <v>0</v>
      </c>
      <c r="F159" s="121">
        <v>0</v>
      </c>
      <c r="G159" s="122">
        <f t="shared" si="287"/>
        <v>0</v>
      </c>
      <c r="H159" s="120">
        <v>0</v>
      </c>
      <c r="I159" s="121">
        <v>0</v>
      </c>
      <c r="J159" s="146">
        <f t="shared" si="288"/>
        <v>0</v>
      </c>
      <c r="K159" s="218"/>
      <c r="L159" s="121"/>
      <c r="M159" s="146">
        <f t="shared" si="289"/>
        <v>0</v>
      </c>
      <c r="N159" s="120"/>
      <c r="O159" s="121"/>
      <c r="P159" s="146">
        <f t="shared" si="290"/>
        <v>0</v>
      </c>
      <c r="Q159" s="218"/>
      <c r="R159" s="121"/>
      <c r="S159" s="146">
        <f t="shared" si="291"/>
        <v>0</v>
      </c>
      <c r="T159" s="120"/>
      <c r="U159" s="121"/>
      <c r="V159" s="146">
        <f t="shared" si="292"/>
        <v>0</v>
      </c>
      <c r="W159" s="218"/>
      <c r="X159" s="121"/>
      <c r="Y159" s="146">
        <f t="shared" si="293"/>
        <v>0</v>
      </c>
      <c r="Z159" s="120"/>
      <c r="AA159" s="121"/>
      <c r="AB159" s="122">
        <f t="shared" si="294"/>
        <v>0</v>
      </c>
      <c r="AC159" s="123">
        <f t="shared" si="256"/>
        <v>0</v>
      </c>
      <c r="AD159" s="341">
        <f t="shared" si="257"/>
        <v>0</v>
      </c>
      <c r="AE159" s="123">
        <f t="shared" si="258"/>
        <v>0</v>
      </c>
      <c r="AF159" s="288">
        <v>0</v>
      </c>
      <c r="AG159" s="289"/>
      <c r="AH159" s="102"/>
      <c r="AI159" s="102"/>
    </row>
    <row r="160" spans="1:35" ht="30" customHeight="1">
      <c r="A160" s="116" t="s">
        <v>111</v>
      </c>
      <c r="B160" s="117" t="s">
        <v>119</v>
      </c>
      <c r="C160" s="118" t="s">
        <v>280</v>
      </c>
      <c r="D160" s="119"/>
      <c r="E160" s="120">
        <v>0</v>
      </c>
      <c r="F160" s="121">
        <v>0</v>
      </c>
      <c r="G160" s="122">
        <f t="shared" si="287"/>
        <v>0</v>
      </c>
      <c r="H160" s="120">
        <v>0</v>
      </c>
      <c r="I160" s="121">
        <v>0</v>
      </c>
      <c r="J160" s="146">
        <f t="shared" si="288"/>
        <v>0</v>
      </c>
      <c r="K160" s="218"/>
      <c r="L160" s="121"/>
      <c r="M160" s="146">
        <f t="shared" si="289"/>
        <v>0</v>
      </c>
      <c r="N160" s="120"/>
      <c r="O160" s="121"/>
      <c r="P160" s="146">
        <f t="shared" si="290"/>
        <v>0</v>
      </c>
      <c r="Q160" s="218"/>
      <c r="R160" s="121"/>
      <c r="S160" s="146">
        <f t="shared" si="291"/>
        <v>0</v>
      </c>
      <c r="T160" s="120"/>
      <c r="U160" s="121"/>
      <c r="V160" s="146">
        <f t="shared" si="292"/>
        <v>0</v>
      </c>
      <c r="W160" s="218"/>
      <c r="X160" s="121"/>
      <c r="Y160" s="146">
        <f t="shared" si="293"/>
        <v>0</v>
      </c>
      <c r="Z160" s="120"/>
      <c r="AA160" s="121"/>
      <c r="AB160" s="122">
        <f t="shared" si="294"/>
        <v>0</v>
      </c>
      <c r="AC160" s="123">
        <f t="shared" si="256"/>
        <v>0</v>
      </c>
      <c r="AD160" s="341">
        <f t="shared" si="257"/>
        <v>0</v>
      </c>
      <c r="AE160" s="123">
        <f t="shared" si="258"/>
        <v>0</v>
      </c>
      <c r="AF160" s="288">
        <v>0</v>
      </c>
      <c r="AG160" s="289"/>
      <c r="AH160" s="102"/>
      <c r="AI160" s="102"/>
    </row>
    <row r="161" spans="1:35" ht="30" customHeight="1">
      <c r="A161" s="116" t="s">
        <v>111</v>
      </c>
      <c r="B161" s="117" t="s">
        <v>121</v>
      </c>
      <c r="C161" s="118" t="s">
        <v>281</v>
      </c>
      <c r="D161" s="119"/>
      <c r="E161" s="120">
        <v>0</v>
      </c>
      <c r="F161" s="121">
        <v>0</v>
      </c>
      <c r="G161" s="122">
        <f t="shared" si="287"/>
        <v>0</v>
      </c>
      <c r="H161" s="120">
        <v>0</v>
      </c>
      <c r="I161" s="121">
        <v>0</v>
      </c>
      <c r="J161" s="146">
        <f t="shared" si="288"/>
        <v>0</v>
      </c>
      <c r="K161" s="218"/>
      <c r="L161" s="121"/>
      <c r="M161" s="146">
        <f t="shared" si="289"/>
        <v>0</v>
      </c>
      <c r="N161" s="120"/>
      <c r="O161" s="121"/>
      <c r="P161" s="146">
        <f t="shared" si="290"/>
        <v>0</v>
      </c>
      <c r="Q161" s="218"/>
      <c r="R161" s="121"/>
      <c r="S161" s="146">
        <f t="shared" si="291"/>
        <v>0</v>
      </c>
      <c r="T161" s="120"/>
      <c r="U161" s="121"/>
      <c r="V161" s="146">
        <f t="shared" si="292"/>
        <v>0</v>
      </c>
      <c r="W161" s="218"/>
      <c r="X161" s="121"/>
      <c r="Y161" s="146">
        <f t="shared" si="293"/>
        <v>0</v>
      </c>
      <c r="Z161" s="120"/>
      <c r="AA161" s="121"/>
      <c r="AB161" s="122">
        <f t="shared" si="294"/>
        <v>0</v>
      </c>
      <c r="AC161" s="123">
        <f t="shared" si="256"/>
        <v>0</v>
      </c>
      <c r="AD161" s="341">
        <f t="shared" si="257"/>
        <v>0</v>
      </c>
      <c r="AE161" s="123">
        <f t="shared" si="258"/>
        <v>0</v>
      </c>
      <c r="AF161" s="288">
        <v>0</v>
      </c>
      <c r="AG161" s="289"/>
      <c r="AH161" s="102"/>
      <c r="AI161" s="102"/>
    </row>
    <row r="162" spans="1:35" ht="30" customHeight="1">
      <c r="A162" s="148" t="s">
        <v>111</v>
      </c>
      <c r="B162" s="149" t="s">
        <v>221</v>
      </c>
      <c r="C162" s="118" t="s">
        <v>282</v>
      </c>
      <c r="D162" s="151" t="s">
        <v>168</v>
      </c>
      <c r="E162" s="152">
        <v>10</v>
      </c>
      <c r="F162" s="153">
        <v>500</v>
      </c>
      <c r="G162" s="154">
        <f t="shared" si="287"/>
        <v>5000</v>
      </c>
      <c r="H162" s="152">
        <v>10</v>
      </c>
      <c r="I162" s="153">
        <v>500</v>
      </c>
      <c r="J162" s="155">
        <f t="shared" si="288"/>
        <v>5000</v>
      </c>
      <c r="K162" s="220"/>
      <c r="L162" s="153"/>
      <c r="M162" s="155">
        <f t="shared" si="289"/>
        <v>0</v>
      </c>
      <c r="N162" s="152"/>
      <c r="O162" s="153"/>
      <c r="P162" s="155">
        <f t="shared" si="290"/>
        <v>0</v>
      </c>
      <c r="Q162" s="220"/>
      <c r="R162" s="153"/>
      <c r="S162" s="155">
        <f t="shared" si="291"/>
        <v>0</v>
      </c>
      <c r="T162" s="152"/>
      <c r="U162" s="153"/>
      <c r="V162" s="155">
        <f t="shared" si="292"/>
        <v>0</v>
      </c>
      <c r="W162" s="220"/>
      <c r="X162" s="153"/>
      <c r="Y162" s="155">
        <f t="shared" si="293"/>
        <v>0</v>
      </c>
      <c r="Z162" s="152"/>
      <c r="AA162" s="153"/>
      <c r="AB162" s="154">
        <f t="shared" si="294"/>
        <v>0</v>
      </c>
      <c r="AC162" s="250">
        <f t="shared" si="256"/>
        <v>5000</v>
      </c>
      <c r="AD162" s="343">
        <f t="shared" si="257"/>
        <v>5000</v>
      </c>
      <c r="AE162" s="250">
        <f t="shared" si="258"/>
        <v>0</v>
      </c>
      <c r="AF162" s="372">
        <f t="shared" ref="AF162:AF172" si="295">AE162/AC162</f>
        <v>0</v>
      </c>
      <c r="AG162" s="284"/>
      <c r="AH162" s="102"/>
      <c r="AI162" s="102"/>
    </row>
    <row r="163" spans="1:35" ht="30" customHeight="1">
      <c r="A163" s="148" t="s">
        <v>111</v>
      </c>
      <c r="B163" s="149" t="s">
        <v>131</v>
      </c>
      <c r="C163" s="118" t="s">
        <v>283</v>
      </c>
      <c r="D163" s="151" t="s">
        <v>168</v>
      </c>
      <c r="E163" s="152">
        <v>10</v>
      </c>
      <c r="F163" s="153">
        <v>1500</v>
      </c>
      <c r="G163" s="154">
        <f t="shared" si="287"/>
        <v>15000</v>
      </c>
      <c r="H163" s="152">
        <v>10</v>
      </c>
      <c r="I163" s="153">
        <v>1500</v>
      </c>
      <c r="J163" s="155">
        <f t="shared" si="288"/>
        <v>15000</v>
      </c>
      <c r="K163" s="220"/>
      <c r="L163" s="153"/>
      <c r="M163" s="155">
        <f t="shared" si="289"/>
        <v>0</v>
      </c>
      <c r="N163" s="152"/>
      <c r="O163" s="153"/>
      <c r="P163" s="155">
        <f t="shared" si="290"/>
        <v>0</v>
      </c>
      <c r="Q163" s="220"/>
      <c r="R163" s="153"/>
      <c r="S163" s="155">
        <f t="shared" si="291"/>
        <v>0</v>
      </c>
      <c r="T163" s="152"/>
      <c r="U163" s="153"/>
      <c r="V163" s="155">
        <f t="shared" si="292"/>
        <v>0</v>
      </c>
      <c r="W163" s="220"/>
      <c r="X163" s="153"/>
      <c r="Y163" s="155">
        <f t="shared" si="293"/>
        <v>0</v>
      </c>
      <c r="Z163" s="152"/>
      <c r="AA163" s="153"/>
      <c r="AB163" s="154">
        <f t="shared" si="294"/>
        <v>0</v>
      </c>
      <c r="AC163" s="250">
        <f t="shared" si="256"/>
        <v>15000</v>
      </c>
      <c r="AD163" s="343">
        <f t="shared" si="257"/>
        <v>15000</v>
      </c>
      <c r="AE163" s="250">
        <f t="shared" si="258"/>
        <v>0</v>
      </c>
      <c r="AF163" s="372">
        <f t="shared" si="295"/>
        <v>0</v>
      </c>
      <c r="AG163" s="284"/>
      <c r="AH163" s="102"/>
      <c r="AI163" s="102"/>
    </row>
    <row r="164" spans="1:35" ht="30" customHeight="1">
      <c r="A164" s="148" t="s">
        <v>111</v>
      </c>
      <c r="B164" s="149" t="s">
        <v>178</v>
      </c>
      <c r="C164" s="118" t="s">
        <v>284</v>
      </c>
      <c r="D164" s="151" t="s">
        <v>168</v>
      </c>
      <c r="E164" s="152">
        <v>10</v>
      </c>
      <c r="F164" s="153">
        <v>500</v>
      </c>
      <c r="G164" s="154">
        <f t="shared" si="287"/>
        <v>5000</v>
      </c>
      <c r="H164" s="152">
        <v>10</v>
      </c>
      <c r="I164" s="153">
        <v>500</v>
      </c>
      <c r="J164" s="155">
        <f t="shared" si="288"/>
        <v>5000</v>
      </c>
      <c r="K164" s="220"/>
      <c r="L164" s="153"/>
      <c r="M164" s="155">
        <f t="shared" si="289"/>
        <v>0</v>
      </c>
      <c r="N164" s="152"/>
      <c r="O164" s="153"/>
      <c r="P164" s="155">
        <f t="shared" si="290"/>
        <v>0</v>
      </c>
      <c r="Q164" s="220"/>
      <c r="R164" s="153"/>
      <c r="S164" s="155">
        <f t="shared" si="291"/>
        <v>0</v>
      </c>
      <c r="T164" s="152"/>
      <c r="U164" s="153"/>
      <c r="V164" s="155">
        <f t="shared" si="292"/>
        <v>0</v>
      </c>
      <c r="W164" s="220"/>
      <c r="X164" s="153"/>
      <c r="Y164" s="155">
        <f t="shared" si="293"/>
        <v>0</v>
      </c>
      <c r="Z164" s="152"/>
      <c r="AA164" s="153"/>
      <c r="AB164" s="154">
        <f t="shared" si="294"/>
        <v>0</v>
      </c>
      <c r="AC164" s="250">
        <f t="shared" si="256"/>
        <v>5000</v>
      </c>
      <c r="AD164" s="343">
        <f t="shared" si="257"/>
        <v>5000</v>
      </c>
      <c r="AE164" s="250">
        <f t="shared" si="258"/>
        <v>0</v>
      </c>
      <c r="AF164" s="372">
        <f t="shared" si="295"/>
        <v>0</v>
      </c>
      <c r="AG164" s="284"/>
      <c r="AH164" s="102"/>
      <c r="AI164" s="102"/>
    </row>
    <row r="165" spans="1:35" ht="30" customHeight="1">
      <c r="A165" s="148" t="s">
        <v>111</v>
      </c>
      <c r="B165" s="149" t="s">
        <v>221</v>
      </c>
      <c r="C165" s="118" t="s">
        <v>285</v>
      </c>
      <c r="D165" s="151" t="s">
        <v>168</v>
      </c>
      <c r="E165" s="152">
        <v>10</v>
      </c>
      <c r="F165" s="153">
        <v>800</v>
      </c>
      <c r="G165" s="154">
        <f t="shared" si="287"/>
        <v>8000</v>
      </c>
      <c r="H165" s="152">
        <v>10</v>
      </c>
      <c r="I165" s="153">
        <v>800</v>
      </c>
      <c r="J165" s="155">
        <f t="shared" si="288"/>
        <v>8000</v>
      </c>
      <c r="K165" s="220"/>
      <c r="L165" s="153"/>
      <c r="M165" s="155">
        <f t="shared" si="289"/>
        <v>0</v>
      </c>
      <c r="N165" s="152"/>
      <c r="O165" s="153"/>
      <c r="P165" s="155">
        <f t="shared" si="290"/>
        <v>0</v>
      </c>
      <c r="Q165" s="220"/>
      <c r="R165" s="153"/>
      <c r="S165" s="155">
        <f t="shared" si="291"/>
        <v>0</v>
      </c>
      <c r="T165" s="152"/>
      <c r="U165" s="153"/>
      <c r="V165" s="155">
        <f t="shared" si="292"/>
        <v>0</v>
      </c>
      <c r="W165" s="220"/>
      <c r="X165" s="153"/>
      <c r="Y165" s="155">
        <f t="shared" si="293"/>
        <v>0</v>
      </c>
      <c r="Z165" s="152"/>
      <c r="AA165" s="153"/>
      <c r="AB165" s="154">
        <f t="shared" si="294"/>
        <v>0</v>
      </c>
      <c r="AC165" s="250">
        <f t="shared" si="256"/>
        <v>8000</v>
      </c>
      <c r="AD165" s="343">
        <f t="shared" si="257"/>
        <v>8000</v>
      </c>
      <c r="AE165" s="250">
        <f t="shared" si="258"/>
        <v>0</v>
      </c>
      <c r="AF165" s="372">
        <f t="shared" si="295"/>
        <v>0</v>
      </c>
      <c r="AG165" s="284"/>
      <c r="AH165" s="102"/>
      <c r="AI165" s="102"/>
    </row>
    <row r="166" spans="1:35" ht="40.5" customHeight="1">
      <c r="A166" s="148" t="s">
        <v>111</v>
      </c>
      <c r="B166" s="149" t="s">
        <v>221</v>
      </c>
      <c r="C166" s="118" t="s">
        <v>286</v>
      </c>
      <c r="D166" s="151" t="s">
        <v>232</v>
      </c>
      <c r="E166" s="152">
        <v>1</v>
      </c>
      <c r="F166" s="153">
        <v>5000</v>
      </c>
      <c r="G166" s="154">
        <f t="shared" si="287"/>
        <v>5000</v>
      </c>
      <c r="H166" s="152">
        <v>1</v>
      </c>
      <c r="I166" s="153">
        <v>9327</v>
      </c>
      <c r="J166" s="155">
        <f t="shared" si="288"/>
        <v>9327</v>
      </c>
      <c r="K166" s="220"/>
      <c r="L166" s="153"/>
      <c r="M166" s="155">
        <f t="shared" si="289"/>
        <v>0</v>
      </c>
      <c r="N166" s="152"/>
      <c r="O166" s="153"/>
      <c r="P166" s="155">
        <f t="shared" si="290"/>
        <v>0</v>
      </c>
      <c r="Q166" s="220"/>
      <c r="R166" s="153"/>
      <c r="S166" s="155">
        <f t="shared" si="291"/>
        <v>0</v>
      </c>
      <c r="T166" s="152"/>
      <c r="U166" s="153"/>
      <c r="V166" s="155">
        <f t="shared" si="292"/>
        <v>0</v>
      </c>
      <c r="W166" s="220"/>
      <c r="X166" s="153"/>
      <c r="Y166" s="155">
        <f t="shared" si="293"/>
        <v>0</v>
      </c>
      <c r="Z166" s="152"/>
      <c r="AA166" s="153"/>
      <c r="AB166" s="154">
        <f t="shared" si="294"/>
        <v>0</v>
      </c>
      <c r="AC166" s="250">
        <f t="shared" si="256"/>
        <v>5000</v>
      </c>
      <c r="AD166" s="343">
        <f t="shared" si="257"/>
        <v>9327</v>
      </c>
      <c r="AE166" s="250">
        <f t="shared" si="258"/>
        <v>-4327</v>
      </c>
      <c r="AF166" s="372">
        <f t="shared" si="295"/>
        <v>-0.86539999999999995</v>
      </c>
      <c r="AG166" s="284" t="s">
        <v>171</v>
      </c>
      <c r="AH166" s="102"/>
      <c r="AI166" s="102"/>
    </row>
    <row r="167" spans="1:35" ht="54.75" customHeight="1">
      <c r="A167" s="148" t="s">
        <v>111</v>
      </c>
      <c r="B167" s="149" t="s">
        <v>221</v>
      </c>
      <c r="C167" s="118" t="s">
        <v>287</v>
      </c>
      <c r="D167" s="151" t="s">
        <v>232</v>
      </c>
      <c r="E167" s="152">
        <v>1</v>
      </c>
      <c r="F167" s="153">
        <v>5000</v>
      </c>
      <c r="G167" s="154">
        <f t="shared" si="287"/>
        <v>5000</v>
      </c>
      <c r="H167" s="152">
        <v>1</v>
      </c>
      <c r="I167" s="153">
        <v>9000</v>
      </c>
      <c r="J167" s="155">
        <f t="shared" si="288"/>
        <v>9000</v>
      </c>
      <c r="K167" s="220"/>
      <c r="L167" s="153"/>
      <c r="M167" s="155">
        <f t="shared" si="289"/>
        <v>0</v>
      </c>
      <c r="N167" s="152"/>
      <c r="O167" s="153"/>
      <c r="P167" s="155">
        <f t="shared" si="290"/>
        <v>0</v>
      </c>
      <c r="Q167" s="220"/>
      <c r="R167" s="153"/>
      <c r="S167" s="155">
        <f t="shared" si="291"/>
        <v>0</v>
      </c>
      <c r="T167" s="152"/>
      <c r="U167" s="153"/>
      <c r="V167" s="155">
        <f t="shared" si="292"/>
        <v>0</v>
      </c>
      <c r="W167" s="220"/>
      <c r="X167" s="153"/>
      <c r="Y167" s="155">
        <f t="shared" si="293"/>
        <v>0</v>
      </c>
      <c r="Z167" s="152"/>
      <c r="AA167" s="153"/>
      <c r="AB167" s="154">
        <f t="shared" si="294"/>
        <v>0</v>
      </c>
      <c r="AC167" s="250">
        <f t="shared" si="256"/>
        <v>5000</v>
      </c>
      <c r="AD167" s="343">
        <f t="shared" si="257"/>
        <v>9000</v>
      </c>
      <c r="AE167" s="250">
        <f t="shared" si="258"/>
        <v>-4000</v>
      </c>
      <c r="AF167" s="372">
        <f t="shared" si="295"/>
        <v>-0.8</v>
      </c>
      <c r="AG167" s="284" t="s">
        <v>171</v>
      </c>
      <c r="AH167" s="102"/>
      <c r="AI167" s="102"/>
    </row>
    <row r="168" spans="1:35" ht="40.5" customHeight="1">
      <c r="A168" s="148" t="s">
        <v>111</v>
      </c>
      <c r="B168" s="149" t="s">
        <v>221</v>
      </c>
      <c r="C168" s="118" t="s">
        <v>288</v>
      </c>
      <c r="D168" s="151" t="s">
        <v>232</v>
      </c>
      <c r="E168" s="152">
        <v>1</v>
      </c>
      <c r="F168" s="153">
        <v>15000</v>
      </c>
      <c r="G168" s="154">
        <f t="shared" si="287"/>
        <v>15000</v>
      </c>
      <c r="H168" s="152">
        <v>1</v>
      </c>
      <c r="I168" s="153">
        <v>15000</v>
      </c>
      <c r="J168" s="155">
        <f t="shared" si="288"/>
        <v>15000</v>
      </c>
      <c r="K168" s="220"/>
      <c r="L168" s="153"/>
      <c r="M168" s="155">
        <f t="shared" si="289"/>
        <v>0</v>
      </c>
      <c r="N168" s="152"/>
      <c r="O168" s="153"/>
      <c r="P168" s="155">
        <f t="shared" si="290"/>
        <v>0</v>
      </c>
      <c r="Q168" s="220"/>
      <c r="R168" s="153"/>
      <c r="S168" s="155">
        <f t="shared" si="291"/>
        <v>0</v>
      </c>
      <c r="T168" s="152"/>
      <c r="U168" s="153"/>
      <c r="V168" s="155">
        <f t="shared" si="292"/>
        <v>0</v>
      </c>
      <c r="W168" s="220"/>
      <c r="X168" s="153"/>
      <c r="Y168" s="155">
        <f t="shared" si="293"/>
        <v>0</v>
      </c>
      <c r="Z168" s="152"/>
      <c r="AA168" s="153"/>
      <c r="AB168" s="154">
        <f t="shared" si="294"/>
        <v>0</v>
      </c>
      <c r="AC168" s="250">
        <f t="shared" si="256"/>
        <v>15000</v>
      </c>
      <c r="AD168" s="343">
        <f t="shared" si="257"/>
        <v>15000</v>
      </c>
      <c r="AE168" s="250">
        <f t="shared" si="258"/>
        <v>0</v>
      </c>
      <c r="AF168" s="372">
        <f t="shared" si="295"/>
        <v>0</v>
      </c>
      <c r="AG168" s="284"/>
      <c r="AH168" s="102"/>
      <c r="AI168" s="102"/>
    </row>
    <row r="169" spans="1:35" ht="30" customHeight="1">
      <c r="A169" s="148" t="s">
        <v>111</v>
      </c>
      <c r="B169" s="149" t="s">
        <v>221</v>
      </c>
      <c r="C169" s="118" t="s">
        <v>289</v>
      </c>
      <c r="D169" s="151" t="s">
        <v>232</v>
      </c>
      <c r="E169" s="152">
        <v>1</v>
      </c>
      <c r="F169" s="153">
        <v>5500</v>
      </c>
      <c r="G169" s="154">
        <f t="shared" si="287"/>
        <v>5500</v>
      </c>
      <c r="H169" s="152">
        <v>1</v>
      </c>
      <c r="I169" s="153">
        <v>7000</v>
      </c>
      <c r="J169" s="155">
        <f t="shared" si="288"/>
        <v>7000</v>
      </c>
      <c r="K169" s="220"/>
      <c r="L169" s="153"/>
      <c r="M169" s="155">
        <f t="shared" si="289"/>
        <v>0</v>
      </c>
      <c r="N169" s="152"/>
      <c r="O169" s="153"/>
      <c r="P169" s="155">
        <f t="shared" si="290"/>
        <v>0</v>
      </c>
      <c r="Q169" s="220"/>
      <c r="R169" s="153"/>
      <c r="S169" s="155">
        <f t="shared" si="291"/>
        <v>0</v>
      </c>
      <c r="T169" s="152"/>
      <c r="U169" s="153"/>
      <c r="V169" s="155">
        <f t="shared" si="292"/>
        <v>0</v>
      </c>
      <c r="W169" s="220"/>
      <c r="X169" s="153"/>
      <c r="Y169" s="155">
        <f t="shared" si="293"/>
        <v>0</v>
      </c>
      <c r="Z169" s="152"/>
      <c r="AA169" s="153"/>
      <c r="AB169" s="154">
        <f t="shared" si="294"/>
        <v>0</v>
      </c>
      <c r="AC169" s="250">
        <f t="shared" si="256"/>
        <v>5500</v>
      </c>
      <c r="AD169" s="343">
        <f t="shared" si="257"/>
        <v>7000</v>
      </c>
      <c r="AE169" s="250">
        <f t="shared" si="258"/>
        <v>-1500</v>
      </c>
      <c r="AF169" s="372">
        <f t="shared" si="295"/>
        <v>-0.27272727272727271</v>
      </c>
      <c r="AG169" s="284" t="s">
        <v>171</v>
      </c>
      <c r="AH169" s="102"/>
      <c r="AI169" s="102"/>
    </row>
    <row r="170" spans="1:35" ht="30" customHeight="1">
      <c r="A170" s="148" t="s">
        <v>111</v>
      </c>
      <c r="B170" s="149" t="s">
        <v>221</v>
      </c>
      <c r="C170" s="118" t="s">
        <v>290</v>
      </c>
      <c r="D170" s="151" t="s">
        <v>291</v>
      </c>
      <c r="E170" s="152">
        <v>1</v>
      </c>
      <c r="F170" s="153">
        <v>15000</v>
      </c>
      <c r="G170" s="154">
        <f t="shared" si="287"/>
        <v>15000</v>
      </c>
      <c r="H170" s="152">
        <v>1</v>
      </c>
      <c r="I170" s="153">
        <v>20000</v>
      </c>
      <c r="J170" s="155">
        <f t="shared" si="288"/>
        <v>20000</v>
      </c>
      <c r="K170" s="220"/>
      <c r="L170" s="153"/>
      <c r="M170" s="155">
        <f t="shared" si="289"/>
        <v>0</v>
      </c>
      <c r="N170" s="152"/>
      <c r="O170" s="153"/>
      <c r="P170" s="155">
        <f t="shared" si="290"/>
        <v>0</v>
      </c>
      <c r="Q170" s="220"/>
      <c r="R170" s="153"/>
      <c r="S170" s="155">
        <f t="shared" si="291"/>
        <v>0</v>
      </c>
      <c r="T170" s="152"/>
      <c r="U170" s="153"/>
      <c r="V170" s="155">
        <f t="shared" si="292"/>
        <v>0</v>
      </c>
      <c r="W170" s="220"/>
      <c r="X170" s="153"/>
      <c r="Y170" s="155">
        <f t="shared" si="293"/>
        <v>0</v>
      </c>
      <c r="Z170" s="152"/>
      <c r="AA170" s="153"/>
      <c r="AB170" s="154">
        <f t="shared" si="294"/>
        <v>0</v>
      </c>
      <c r="AC170" s="250">
        <f t="shared" si="256"/>
        <v>15000</v>
      </c>
      <c r="AD170" s="343">
        <f t="shared" si="257"/>
        <v>20000</v>
      </c>
      <c r="AE170" s="250">
        <f t="shared" si="258"/>
        <v>-5000</v>
      </c>
      <c r="AF170" s="372">
        <f t="shared" si="295"/>
        <v>-0.33333333333333331</v>
      </c>
      <c r="AG170" s="284" t="s">
        <v>171</v>
      </c>
      <c r="AH170" s="102"/>
      <c r="AI170" s="102"/>
    </row>
    <row r="171" spans="1:35" ht="15.75" customHeight="1">
      <c r="A171" s="458" t="s">
        <v>292</v>
      </c>
      <c r="B171" s="446"/>
      <c r="C171" s="449"/>
      <c r="D171" s="373"/>
      <c r="E171" s="329">
        <f t="shared" ref="E171:AB171" si="296">E156+E150+E146+E142</f>
        <v>75</v>
      </c>
      <c r="F171" s="329">
        <f t="shared" si="296"/>
        <v>50800</v>
      </c>
      <c r="G171" s="329">
        <f t="shared" si="296"/>
        <v>103500</v>
      </c>
      <c r="H171" s="329">
        <f t="shared" si="296"/>
        <v>75</v>
      </c>
      <c r="I171" s="329">
        <f t="shared" si="296"/>
        <v>65627</v>
      </c>
      <c r="J171" s="329">
        <f t="shared" si="296"/>
        <v>118327</v>
      </c>
      <c r="K171" s="374">
        <f t="shared" si="296"/>
        <v>0</v>
      </c>
      <c r="L171" s="329">
        <f t="shared" si="296"/>
        <v>0</v>
      </c>
      <c r="M171" s="329">
        <f t="shared" si="296"/>
        <v>0</v>
      </c>
      <c r="N171" s="329">
        <f t="shared" si="296"/>
        <v>0</v>
      </c>
      <c r="O171" s="329">
        <f t="shared" si="296"/>
        <v>0</v>
      </c>
      <c r="P171" s="329">
        <f t="shared" si="296"/>
        <v>0</v>
      </c>
      <c r="Q171" s="374">
        <f t="shared" si="296"/>
        <v>0</v>
      </c>
      <c r="R171" s="329">
        <f t="shared" si="296"/>
        <v>0</v>
      </c>
      <c r="S171" s="329">
        <f t="shared" si="296"/>
        <v>0</v>
      </c>
      <c r="T171" s="329">
        <f t="shared" si="296"/>
        <v>0</v>
      </c>
      <c r="U171" s="329">
        <f t="shared" si="296"/>
        <v>0</v>
      </c>
      <c r="V171" s="329">
        <f t="shared" si="296"/>
        <v>0</v>
      </c>
      <c r="W171" s="374">
        <f t="shared" si="296"/>
        <v>0</v>
      </c>
      <c r="X171" s="329">
        <f t="shared" si="296"/>
        <v>0</v>
      </c>
      <c r="Y171" s="329">
        <f t="shared" si="296"/>
        <v>0</v>
      </c>
      <c r="Z171" s="329">
        <f t="shared" si="296"/>
        <v>0</v>
      </c>
      <c r="AA171" s="329">
        <f t="shared" si="296"/>
        <v>0</v>
      </c>
      <c r="AB171" s="329">
        <f t="shared" si="296"/>
        <v>0</v>
      </c>
      <c r="AC171" s="301">
        <f t="shared" si="256"/>
        <v>103500</v>
      </c>
      <c r="AD171" s="351">
        <f t="shared" si="257"/>
        <v>118327</v>
      </c>
      <c r="AE171" s="358">
        <f t="shared" si="258"/>
        <v>-14827</v>
      </c>
      <c r="AF171" s="375">
        <f t="shared" si="295"/>
        <v>-0.14325603864734299</v>
      </c>
      <c r="AG171" s="376"/>
      <c r="AH171" s="102"/>
      <c r="AI171" s="102"/>
    </row>
    <row r="172" spans="1:35" ht="15.75" customHeight="1">
      <c r="A172" s="377" t="s">
        <v>293</v>
      </c>
      <c r="B172" s="378"/>
      <c r="C172" s="379"/>
      <c r="D172" s="380"/>
      <c r="E172" s="381"/>
      <c r="F172" s="381"/>
      <c r="G172" s="382">
        <f>G29+G33+G47+G57+G82+G88+G102+G115+G121+G125+G129+G134+G140+G171</f>
        <v>416985.47499999998</v>
      </c>
      <c r="H172" s="383"/>
      <c r="I172" s="383"/>
      <c r="J172" s="382">
        <f>J29+J33+J47+J57+J82+J88+J102+J115+J121+J125+J129+J134+J140+J171</f>
        <v>416985.47499999998</v>
      </c>
      <c r="K172" s="381"/>
      <c r="L172" s="381"/>
      <c r="M172" s="382">
        <f>M29+M33+M47+M57+M82+M88+M102+M115+M121+M125+M129+M134+M140+M171</f>
        <v>0</v>
      </c>
      <c r="N172" s="381"/>
      <c r="O172" s="381"/>
      <c r="P172" s="382">
        <f>P29+P33+P47+P57+P82+P88+P102+P115+P121+P125+P129+P134+P140+P171</f>
        <v>0</v>
      </c>
      <c r="Q172" s="381"/>
      <c r="R172" s="381"/>
      <c r="S172" s="382">
        <f>S29+S33+S47+S57+S82+S88+S102+S115+S121+S125+S129+S134+S140+S171</f>
        <v>0</v>
      </c>
      <c r="T172" s="381"/>
      <c r="U172" s="381"/>
      <c r="V172" s="382">
        <f>V29+V33+V47+V57+V82+V88+V102+V115+V121+V125+V129+V134+V140+V171</f>
        <v>0</v>
      </c>
      <c r="W172" s="381"/>
      <c r="X172" s="381"/>
      <c r="Y172" s="382">
        <f>Y29+Y33+Y47+Y57+Y82+Y88+Y102+Y115+Y121+Y125+Y129+Y134+Y140+Y171</f>
        <v>0</v>
      </c>
      <c r="Z172" s="381"/>
      <c r="AA172" s="381"/>
      <c r="AB172" s="382">
        <f t="shared" ref="AB172:AD172" si="297">AB29+AB33+AB47+AB57+AB82+AB88+AB102+AB115+AB121+AB125+AB129+AB134+AB140+AB171</f>
        <v>0</v>
      </c>
      <c r="AC172" s="382">
        <f t="shared" si="297"/>
        <v>416985.47499999998</v>
      </c>
      <c r="AD172" s="382">
        <f t="shared" si="297"/>
        <v>416985.47499999998</v>
      </c>
      <c r="AE172" s="382">
        <f t="shared" si="258"/>
        <v>0</v>
      </c>
      <c r="AF172" s="384">
        <f t="shared" si="295"/>
        <v>0</v>
      </c>
      <c r="AG172" s="385"/>
      <c r="AH172" s="386"/>
      <c r="AI172" s="386"/>
    </row>
    <row r="173" spans="1:35" ht="15.75" customHeight="1">
      <c r="A173" s="459"/>
      <c r="B173" s="435"/>
      <c r="C173" s="435"/>
      <c r="D173" s="387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8"/>
      <c r="AC173" s="389"/>
      <c r="AD173" s="389"/>
      <c r="AE173" s="389"/>
      <c r="AF173" s="390"/>
      <c r="AG173" s="391"/>
      <c r="AH173" s="3"/>
      <c r="AI173" s="3"/>
    </row>
    <row r="174" spans="1:35" ht="15.75" customHeight="1">
      <c r="A174" s="460" t="s">
        <v>294</v>
      </c>
      <c r="B174" s="446"/>
      <c r="C174" s="447"/>
      <c r="D174" s="392"/>
      <c r="E174" s="393"/>
      <c r="F174" s="393"/>
      <c r="G174" s="393">
        <f>Фінансування!C20-Витрати!G172-0.01</f>
        <v>-4.9999999953433873E-3</v>
      </c>
      <c r="H174" s="393"/>
      <c r="I174" s="393"/>
      <c r="J174" s="393">
        <f>Фінансування!C21-Витрати!J172-0.01</f>
        <v>-4.9999999953433873E-3</v>
      </c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>
        <f>Фінансування!N20-Витрати!AC172-0.01</f>
        <v>-4.9999999953433873E-3</v>
      </c>
      <c r="AD174" s="393">
        <f>Фінансування!N21-Витрати!AD172-0.01</f>
        <v>-4.9999999953433873E-3</v>
      </c>
      <c r="AE174" s="394"/>
      <c r="AF174" s="395"/>
      <c r="AG174" s="396"/>
      <c r="AH174" s="3"/>
      <c r="AI174" s="3"/>
    </row>
    <row r="175" spans="1:35" ht="15.75" customHeight="1">
      <c r="A175" s="13"/>
      <c r="B175" s="397"/>
      <c r="C175" s="398"/>
      <c r="D175" s="13"/>
      <c r="E175" s="13"/>
      <c r="F175" s="13"/>
      <c r="G175" s="13"/>
      <c r="H175" s="13"/>
      <c r="I175" s="13"/>
      <c r="J175" s="13"/>
      <c r="K175" s="399"/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400"/>
      <c r="AD175" s="400"/>
      <c r="AE175" s="400"/>
      <c r="AF175" s="400"/>
      <c r="AG175" s="401"/>
    </row>
    <row r="176" spans="1:35" ht="15.75" customHeight="1">
      <c r="A176" s="13"/>
      <c r="B176" s="397"/>
      <c r="C176" s="39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9"/>
    </row>
    <row r="177" spans="1:33" ht="15.75" customHeight="1">
      <c r="A177" s="13"/>
      <c r="B177" s="397"/>
      <c r="C177" s="398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9"/>
    </row>
    <row r="178" spans="1:33" ht="15.75" customHeight="1">
      <c r="A178" s="13"/>
      <c r="B178" s="397"/>
      <c r="C178" s="398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9"/>
    </row>
    <row r="179" spans="1:33" ht="15.75" customHeight="1">
      <c r="A179" s="13"/>
      <c r="B179" s="397"/>
      <c r="C179" s="47" t="s">
        <v>295</v>
      </c>
      <c r="D179" s="402" t="s">
        <v>43</v>
      </c>
      <c r="E179" s="403"/>
      <c r="G179" s="403"/>
      <c r="H179" s="403"/>
      <c r="I179" s="40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404" t="s">
        <v>44</v>
      </c>
      <c r="AD179" s="405"/>
      <c r="AE179" s="11"/>
      <c r="AF179" s="11"/>
      <c r="AG179" s="49"/>
    </row>
    <row r="180" spans="1:33" ht="15.75" customHeight="1">
      <c r="A180" s="13"/>
      <c r="B180" s="397"/>
      <c r="D180" s="47" t="s">
        <v>45</v>
      </c>
      <c r="G180" s="47" t="s">
        <v>46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9"/>
    </row>
    <row r="181" spans="1:33" ht="15.75" customHeight="1">
      <c r="A181" s="13"/>
      <c r="B181" s="397"/>
      <c r="C181" s="39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49"/>
    </row>
    <row r="182" spans="1:33" ht="15.75" customHeight="1">
      <c r="A182" s="13"/>
      <c r="B182" s="397"/>
      <c r="C182" s="398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49"/>
    </row>
    <row r="183" spans="1:33" ht="15.75" customHeight="1">
      <c r="A183" s="47"/>
      <c r="B183" s="406"/>
      <c r="C183" s="407"/>
      <c r="AG183" s="407"/>
    </row>
    <row r="184" spans="1:33" ht="15.75" customHeight="1">
      <c r="A184" s="47"/>
      <c r="B184" s="406"/>
      <c r="C184" s="407"/>
      <c r="AG184" s="407"/>
    </row>
    <row r="185" spans="1:33" ht="15.75" customHeight="1">
      <c r="A185" s="47"/>
      <c r="B185" s="406"/>
      <c r="C185" s="407"/>
      <c r="AG185" s="407"/>
    </row>
    <row r="186" spans="1:33" ht="15.75" customHeight="1">
      <c r="A186" s="47"/>
      <c r="B186" s="406"/>
      <c r="C186" s="407"/>
      <c r="AG186" s="407"/>
    </row>
    <row r="187" spans="1:33" ht="15.75" customHeight="1">
      <c r="A187" s="47"/>
      <c r="B187" s="406"/>
      <c r="C187" s="407"/>
      <c r="AG187" s="407"/>
    </row>
    <row r="188" spans="1:33" ht="15.75" customHeight="1">
      <c r="A188" s="47"/>
      <c r="B188" s="406"/>
      <c r="C188" s="407"/>
      <c r="AG188" s="407"/>
    </row>
    <row r="189" spans="1:33" ht="15.75" customHeight="1">
      <c r="A189" s="47"/>
      <c r="B189" s="406"/>
      <c r="C189" s="407"/>
      <c r="AG189" s="407"/>
    </row>
    <row r="190" spans="1:33" ht="15.75" customHeight="1">
      <c r="A190" s="47"/>
      <c r="B190" s="406"/>
      <c r="C190" s="407"/>
      <c r="AG190" s="407"/>
    </row>
    <row r="191" spans="1:33" ht="15.75" customHeight="1">
      <c r="A191" s="47"/>
      <c r="B191" s="406"/>
      <c r="C191" s="407"/>
      <c r="AG191" s="407"/>
    </row>
    <row r="192" spans="1:33" ht="15.75" customHeight="1">
      <c r="A192" s="47"/>
      <c r="B192" s="406"/>
      <c r="C192" s="407"/>
      <c r="AG192" s="407"/>
    </row>
    <row r="193" spans="1:33" ht="15.75" customHeight="1">
      <c r="A193" s="47"/>
      <c r="B193" s="406"/>
      <c r="C193" s="407"/>
      <c r="AG193" s="407"/>
    </row>
    <row r="194" spans="1:33" ht="15.75" customHeight="1">
      <c r="A194" s="47"/>
      <c r="B194" s="406"/>
      <c r="C194" s="407"/>
      <c r="AG194" s="407"/>
    </row>
    <row r="195" spans="1:33" ht="15.75" customHeight="1">
      <c r="A195" s="47"/>
      <c r="B195" s="406"/>
      <c r="C195" s="407"/>
      <c r="AG195" s="407"/>
    </row>
    <row r="196" spans="1:33" ht="15.75" customHeight="1">
      <c r="A196" s="47"/>
      <c r="B196" s="406"/>
      <c r="C196" s="407"/>
      <c r="AG196" s="407"/>
    </row>
    <row r="197" spans="1:33" ht="15.75" customHeight="1">
      <c r="A197" s="47"/>
      <c r="B197" s="406"/>
      <c r="C197" s="407"/>
      <c r="AG197" s="407"/>
    </row>
    <row r="198" spans="1:33" ht="15.75" customHeight="1">
      <c r="A198" s="47"/>
      <c r="B198" s="406"/>
      <c r="C198" s="407"/>
      <c r="AG198" s="407"/>
    </row>
    <row r="199" spans="1:33" ht="15.75" customHeight="1">
      <c r="A199" s="47"/>
      <c r="B199" s="406"/>
      <c r="C199" s="407"/>
      <c r="AG199" s="407"/>
    </row>
    <row r="200" spans="1:33" ht="15.75" customHeight="1">
      <c r="A200" s="47"/>
      <c r="B200" s="406"/>
      <c r="C200" s="407"/>
      <c r="AG200" s="407"/>
    </row>
    <row r="201" spans="1:33" ht="15.75" customHeight="1">
      <c r="A201" s="47"/>
      <c r="B201" s="406"/>
      <c r="C201" s="407"/>
      <c r="AG201" s="407"/>
    </row>
    <row r="202" spans="1:33" ht="15.75" customHeight="1">
      <c r="A202" s="47"/>
      <c r="B202" s="406"/>
      <c r="C202" s="407"/>
      <c r="AG202" s="407"/>
    </row>
    <row r="203" spans="1:33" ht="15.75" customHeight="1">
      <c r="A203" s="47"/>
      <c r="B203" s="406"/>
      <c r="C203" s="407"/>
      <c r="AG203" s="407"/>
    </row>
    <row r="204" spans="1:33" ht="15.75" customHeight="1">
      <c r="A204" s="47"/>
      <c r="B204" s="406"/>
      <c r="C204" s="407"/>
      <c r="AG204" s="407"/>
    </row>
    <row r="205" spans="1:33" ht="15.75" customHeight="1">
      <c r="A205" s="47"/>
      <c r="B205" s="406"/>
      <c r="C205" s="407"/>
      <c r="AG205" s="407"/>
    </row>
    <row r="206" spans="1:33" ht="15.75" customHeight="1">
      <c r="A206" s="47"/>
      <c r="B206" s="406"/>
      <c r="C206" s="407"/>
      <c r="AG206" s="407"/>
    </row>
    <row r="207" spans="1:33" ht="15.75" customHeight="1">
      <c r="A207" s="47"/>
      <c r="B207" s="406"/>
      <c r="C207" s="407"/>
      <c r="AG207" s="407"/>
    </row>
    <row r="208" spans="1:33" ht="15.75" customHeight="1">
      <c r="A208" s="47"/>
      <c r="B208" s="406"/>
      <c r="C208" s="407"/>
      <c r="AG208" s="407"/>
    </row>
    <row r="209" spans="1:33" ht="15.75" customHeight="1">
      <c r="A209" s="47"/>
      <c r="B209" s="406"/>
      <c r="C209" s="407"/>
      <c r="AG209" s="407"/>
    </row>
    <row r="210" spans="1:33" ht="15.75" customHeight="1">
      <c r="A210" s="47"/>
      <c r="B210" s="406"/>
      <c r="C210" s="407"/>
      <c r="AG210" s="407"/>
    </row>
    <row r="211" spans="1:33" ht="15.75" customHeight="1">
      <c r="A211" s="47"/>
      <c r="B211" s="406"/>
      <c r="C211" s="407"/>
      <c r="AG211" s="407"/>
    </row>
    <row r="212" spans="1:33" ht="15.75" customHeight="1">
      <c r="A212" s="47"/>
      <c r="B212" s="406"/>
      <c r="C212" s="407"/>
      <c r="AG212" s="407"/>
    </row>
    <row r="213" spans="1:33" ht="15.75" customHeight="1">
      <c r="A213" s="47"/>
      <c r="B213" s="406"/>
      <c r="C213" s="407"/>
      <c r="AG213" s="407"/>
    </row>
    <row r="214" spans="1:33" ht="15.75" customHeight="1">
      <c r="A214" s="47"/>
      <c r="B214" s="406"/>
      <c r="C214" s="407"/>
      <c r="AG214" s="407"/>
    </row>
    <row r="215" spans="1:33" ht="15.75" customHeight="1">
      <c r="A215" s="47"/>
      <c r="B215" s="406"/>
      <c r="C215" s="407"/>
      <c r="AG215" s="407"/>
    </row>
    <row r="216" spans="1:33" ht="15.75" customHeight="1">
      <c r="A216" s="47"/>
      <c r="B216" s="406"/>
      <c r="C216" s="407"/>
      <c r="AG216" s="407"/>
    </row>
    <row r="217" spans="1:33" ht="15.75" customHeight="1">
      <c r="A217" s="47"/>
      <c r="B217" s="406"/>
      <c r="C217" s="407"/>
      <c r="AG217" s="407"/>
    </row>
    <row r="218" spans="1:33" ht="15.75" customHeight="1">
      <c r="A218" s="47"/>
      <c r="B218" s="406"/>
      <c r="C218" s="407"/>
      <c r="AG218" s="407"/>
    </row>
    <row r="219" spans="1:33" ht="15.75" customHeight="1">
      <c r="A219" s="47"/>
      <c r="B219" s="406"/>
      <c r="C219" s="407"/>
      <c r="AG219" s="407"/>
    </row>
    <row r="220" spans="1:33" ht="15.75" customHeight="1">
      <c r="A220" s="47"/>
      <c r="B220" s="406"/>
      <c r="C220" s="407"/>
      <c r="AG220" s="407"/>
    </row>
    <row r="221" spans="1:33" ht="15.75" customHeight="1">
      <c r="A221" s="47"/>
      <c r="B221" s="406"/>
      <c r="C221" s="407"/>
      <c r="AG221" s="407"/>
    </row>
    <row r="222" spans="1:33" ht="15.75" customHeight="1">
      <c r="A222" s="47"/>
      <c r="B222" s="406"/>
      <c r="C222" s="407"/>
      <c r="AG222" s="407"/>
    </row>
    <row r="223" spans="1:33" ht="15.75" customHeight="1">
      <c r="A223" s="47"/>
      <c r="B223" s="406"/>
      <c r="C223" s="407"/>
      <c r="AG223" s="407"/>
    </row>
    <row r="224" spans="1:33" ht="15.75" customHeight="1">
      <c r="A224" s="47"/>
      <c r="B224" s="406"/>
      <c r="C224" s="407"/>
      <c r="AG224" s="407"/>
    </row>
    <row r="225" spans="1:33" ht="15.75" customHeight="1">
      <c r="A225" s="47"/>
      <c r="B225" s="406"/>
      <c r="C225" s="407"/>
      <c r="AG225" s="407"/>
    </row>
    <row r="226" spans="1:33" ht="15.75" customHeight="1">
      <c r="A226" s="47"/>
      <c r="B226" s="406"/>
      <c r="C226" s="407"/>
      <c r="AG226" s="407"/>
    </row>
    <row r="227" spans="1:33" ht="15.75" customHeight="1">
      <c r="A227" s="47"/>
      <c r="B227" s="406"/>
      <c r="C227" s="407"/>
      <c r="AG227" s="407"/>
    </row>
    <row r="228" spans="1:33" ht="15.75" customHeight="1">
      <c r="A228" s="47"/>
      <c r="B228" s="406"/>
      <c r="C228" s="407"/>
      <c r="AG228" s="407"/>
    </row>
    <row r="229" spans="1:33" ht="15.75" customHeight="1">
      <c r="A229" s="47"/>
      <c r="B229" s="406"/>
      <c r="C229" s="407"/>
      <c r="AG229" s="407"/>
    </row>
    <row r="230" spans="1:33" ht="15.75" customHeight="1">
      <c r="A230" s="47"/>
      <c r="B230" s="406"/>
      <c r="C230" s="407"/>
      <c r="AG230" s="407"/>
    </row>
    <row r="231" spans="1:33" ht="15.75" customHeight="1">
      <c r="A231" s="47"/>
      <c r="B231" s="406"/>
      <c r="C231" s="407"/>
      <c r="AG231" s="407"/>
    </row>
    <row r="232" spans="1:33" ht="15.75" customHeight="1">
      <c r="A232" s="47"/>
      <c r="B232" s="406"/>
      <c r="C232" s="407"/>
      <c r="AG232" s="407"/>
    </row>
    <row r="233" spans="1:33" ht="15.75" customHeight="1">
      <c r="A233" s="47"/>
      <c r="B233" s="406"/>
      <c r="C233" s="407"/>
      <c r="AG233" s="407"/>
    </row>
    <row r="234" spans="1:33" ht="15.75" customHeight="1">
      <c r="A234" s="47"/>
      <c r="B234" s="406"/>
      <c r="C234" s="407"/>
      <c r="AG234" s="407"/>
    </row>
    <row r="235" spans="1:33" ht="15.75" customHeight="1">
      <c r="A235" s="47"/>
      <c r="B235" s="406"/>
      <c r="C235" s="407"/>
      <c r="AG235" s="407"/>
    </row>
    <row r="236" spans="1:33" ht="15.75" customHeight="1">
      <c r="A236" s="47"/>
      <c r="B236" s="406"/>
      <c r="C236" s="407"/>
      <c r="AG236" s="407"/>
    </row>
    <row r="237" spans="1:33" ht="15.75" customHeight="1">
      <c r="A237" s="47"/>
      <c r="B237" s="406"/>
      <c r="C237" s="407"/>
      <c r="AG237" s="407"/>
    </row>
    <row r="238" spans="1:33" ht="15.75" customHeight="1">
      <c r="A238" s="47"/>
      <c r="B238" s="406"/>
      <c r="C238" s="407"/>
      <c r="AG238" s="407"/>
    </row>
    <row r="239" spans="1:33" ht="15.75" customHeight="1">
      <c r="A239" s="47"/>
      <c r="B239" s="406"/>
      <c r="C239" s="407"/>
      <c r="AG239" s="407"/>
    </row>
    <row r="240" spans="1:33" ht="15.75" customHeight="1">
      <c r="A240" s="47"/>
      <c r="B240" s="406"/>
      <c r="C240" s="407"/>
      <c r="AG240" s="407"/>
    </row>
    <row r="241" spans="1:33" ht="15.75" customHeight="1">
      <c r="A241" s="47"/>
      <c r="B241" s="406"/>
      <c r="C241" s="407"/>
      <c r="AG241" s="407"/>
    </row>
    <row r="242" spans="1:33" ht="15.75" customHeight="1">
      <c r="A242" s="47"/>
      <c r="B242" s="406"/>
      <c r="C242" s="407"/>
      <c r="AG242" s="407"/>
    </row>
    <row r="243" spans="1:33" ht="15.75" customHeight="1">
      <c r="A243" s="47"/>
      <c r="B243" s="406"/>
      <c r="C243" s="407"/>
      <c r="AG243" s="407"/>
    </row>
    <row r="244" spans="1:33" ht="15.75" customHeight="1">
      <c r="A244" s="47"/>
      <c r="B244" s="406"/>
      <c r="C244" s="407"/>
      <c r="AG244" s="407"/>
    </row>
    <row r="245" spans="1:33" ht="15.75" customHeight="1">
      <c r="A245" s="47"/>
      <c r="B245" s="406"/>
      <c r="C245" s="407"/>
      <c r="AG245" s="407"/>
    </row>
    <row r="246" spans="1:33" ht="15.75" customHeight="1">
      <c r="A246" s="47"/>
      <c r="B246" s="406"/>
      <c r="C246" s="407"/>
      <c r="AG246" s="407"/>
    </row>
    <row r="247" spans="1:33" ht="15.75" customHeight="1">
      <c r="A247" s="47"/>
      <c r="B247" s="406"/>
      <c r="C247" s="407"/>
      <c r="AG247" s="407"/>
    </row>
    <row r="248" spans="1:33" ht="15.75" customHeight="1">
      <c r="A248" s="47"/>
      <c r="B248" s="406"/>
      <c r="C248" s="407"/>
      <c r="AG248" s="407"/>
    </row>
    <row r="249" spans="1:33" ht="15.75" customHeight="1">
      <c r="A249" s="47"/>
      <c r="B249" s="406"/>
      <c r="C249" s="407"/>
      <c r="AG249" s="407"/>
    </row>
    <row r="250" spans="1:33" ht="15.75" customHeight="1">
      <c r="A250" s="47"/>
      <c r="B250" s="406"/>
      <c r="C250" s="407"/>
      <c r="AG250" s="407"/>
    </row>
    <row r="251" spans="1:33" ht="15.75" customHeight="1">
      <c r="A251" s="47"/>
      <c r="B251" s="406"/>
      <c r="C251" s="407"/>
      <c r="AG251" s="407"/>
    </row>
    <row r="252" spans="1:33" ht="15.75" customHeight="1">
      <c r="A252" s="47"/>
      <c r="B252" s="406"/>
      <c r="C252" s="407"/>
      <c r="AG252" s="407"/>
    </row>
    <row r="253" spans="1:33" ht="15.75" customHeight="1">
      <c r="A253" s="47"/>
      <c r="B253" s="406"/>
      <c r="C253" s="407"/>
      <c r="AG253" s="407"/>
    </row>
    <row r="254" spans="1:33" ht="15.75" customHeight="1">
      <c r="A254" s="47"/>
      <c r="B254" s="406"/>
      <c r="C254" s="407"/>
      <c r="AG254" s="407"/>
    </row>
    <row r="255" spans="1:33" ht="15.75" customHeight="1">
      <c r="A255" s="47"/>
      <c r="B255" s="406"/>
      <c r="C255" s="407"/>
      <c r="AG255" s="407"/>
    </row>
    <row r="256" spans="1:33" ht="15.75" customHeight="1">
      <c r="A256" s="47"/>
      <c r="B256" s="406"/>
      <c r="C256" s="407"/>
      <c r="AG256" s="407"/>
    </row>
    <row r="257" spans="1:33" ht="15.75" customHeight="1">
      <c r="A257" s="47"/>
      <c r="B257" s="406"/>
      <c r="C257" s="407"/>
      <c r="AG257" s="407"/>
    </row>
    <row r="258" spans="1:33" ht="15.75" customHeight="1">
      <c r="A258" s="47"/>
      <c r="B258" s="406"/>
      <c r="C258" s="407"/>
      <c r="AG258" s="407"/>
    </row>
    <row r="259" spans="1:33" ht="15.75" customHeight="1">
      <c r="A259" s="47"/>
      <c r="B259" s="406"/>
      <c r="C259" s="407"/>
      <c r="AG259" s="407"/>
    </row>
    <row r="260" spans="1:33" ht="15.75" customHeight="1">
      <c r="A260" s="47"/>
      <c r="B260" s="406"/>
      <c r="C260" s="407"/>
      <c r="AG260" s="407"/>
    </row>
    <row r="261" spans="1:33" ht="15.75" customHeight="1">
      <c r="A261" s="47"/>
      <c r="B261" s="406"/>
      <c r="C261" s="407"/>
      <c r="AG261" s="407"/>
    </row>
    <row r="262" spans="1:33" ht="15.75" customHeight="1">
      <c r="A262" s="47"/>
      <c r="B262" s="406"/>
      <c r="C262" s="407"/>
      <c r="AG262" s="407"/>
    </row>
    <row r="263" spans="1:33" ht="15.75" customHeight="1">
      <c r="A263" s="47"/>
      <c r="B263" s="406"/>
      <c r="C263" s="407"/>
      <c r="AG263" s="407"/>
    </row>
    <row r="264" spans="1:33" ht="15.75" customHeight="1">
      <c r="A264" s="47"/>
      <c r="B264" s="406"/>
      <c r="C264" s="407"/>
      <c r="AG264" s="407"/>
    </row>
    <row r="265" spans="1:33" ht="15.75" customHeight="1">
      <c r="A265" s="47"/>
      <c r="B265" s="406"/>
      <c r="C265" s="407"/>
      <c r="AG265" s="407"/>
    </row>
    <row r="266" spans="1:33" ht="15.75" customHeight="1">
      <c r="A266" s="47"/>
      <c r="B266" s="406"/>
      <c r="C266" s="407"/>
      <c r="AG266" s="407"/>
    </row>
    <row r="267" spans="1:33" ht="15.75" customHeight="1">
      <c r="A267" s="47"/>
      <c r="B267" s="406"/>
      <c r="C267" s="407"/>
      <c r="AG267" s="407"/>
    </row>
    <row r="268" spans="1:33" ht="15.75" customHeight="1">
      <c r="A268" s="47"/>
      <c r="B268" s="406"/>
      <c r="C268" s="407"/>
      <c r="AG268" s="407"/>
    </row>
    <row r="269" spans="1:33" ht="15.75" customHeight="1">
      <c r="A269" s="47"/>
      <c r="B269" s="406"/>
      <c r="C269" s="407"/>
      <c r="AG269" s="407"/>
    </row>
    <row r="270" spans="1:33" ht="15.75" customHeight="1">
      <c r="A270" s="47"/>
      <c r="B270" s="406"/>
      <c r="C270" s="407"/>
      <c r="AG270" s="407"/>
    </row>
    <row r="271" spans="1:33" ht="15.75" customHeight="1">
      <c r="A271" s="47"/>
      <c r="B271" s="406"/>
      <c r="C271" s="407"/>
      <c r="AG271" s="407"/>
    </row>
    <row r="272" spans="1:33" ht="15.75" customHeight="1">
      <c r="A272" s="47"/>
      <c r="B272" s="406"/>
      <c r="C272" s="407"/>
      <c r="AG272" s="407"/>
    </row>
    <row r="273" spans="1:33" ht="15.75" customHeight="1">
      <c r="A273" s="47"/>
      <c r="B273" s="406"/>
      <c r="C273" s="407"/>
      <c r="AG273" s="407"/>
    </row>
    <row r="274" spans="1:33" ht="15.75" customHeight="1">
      <c r="A274" s="47"/>
      <c r="B274" s="406"/>
      <c r="C274" s="407"/>
      <c r="AG274" s="407"/>
    </row>
    <row r="275" spans="1:33" ht="15.75" customHeight="1">
      <c r="A275" s="47"/>
      <c r="B275" s="406"/>
      <c r="C275" s="407"/>
      <c r="AG275" s="407"/>
    </row>
    <row r="276" spans="1:33" ht="15.75" customHeight="1">
      <c r="A276" s="47"/>
      <c r="B276" s="406"/>
      <c r="C276" s="407"/>
      <c r="AG276" s="407"/>
    </row>
    <row r="277" spans="1:33" ht="15.75" customHeight="1">
      <c r="A277" s="47"/>
      <c r="B277" s="406"/>
      <c r="C277" s="407"/>
      <c r="AG277" s="407"/>
    </row>
    <row r="278" spans="1:33" ht="15.75" customHeight="1">
      <c r="A278" s="47"/>
      <c r="B278" s="406"/>
      <c r="C278" s="407"/>
      <c r="AG278" s="407"/>
    </row>
    <row r="279" spans="1:33" ht="15.75" customHeight="1">
      <c r="A279" s="47"/>
      <c r="B279" s="406"/>
      <c r="C279" s="407"/>
      <c r="AG279" s="407"/>
    </row>
    <row r="280" spans="1:33" ht="15.75" customHeight="1">
      <c r="A280" s="47"/>
      <c r="B280" s="406"/>
      <c r="C280" s="407"/>
      <c r="AG280" s="407"/>
    </row>
    <row r="281" spans="1:33" ht="15.75" customHeight="1">
      <c r="A281" s="47"/>
      <c r="B281" s="406"/>
      <c r="C281" s="407"/>
      <c r="AG281" s="407"/>
    </row>
    <row r="282" spans="1:33" ht="15.75" customHeight="1">
      <c r="A282" s="47"/>
      <c r="B282" s="406"/>
      <c r="C282" s="407"/>
      <c r="AG282" s="407"/>
    </row>
    <row r="283" spans="1:33" ht="15.75" customHeight="1">
      <c r="A283" s="47"/>
      <c r="B283" s="406"/>
      <c r="C283" s="407"/>
      <c r="AG283" s="407"/>
    </row>
    <row r="284" spans="1:33" ht="15.75" customHeight="1">
      <c r="A284" s="47"/>
      <c r="B284" s="406"/>
      <c r="C284" s="407"/>
      <c r="AG284" s="407"/>
    </row>
    <row r="285" spans="1:33" ht="15.75" customHeight="1">
      <c r="A285" s="47"/>
      <c r="B285" s="406"/>
      <c r="C285" s="407"/>
      <c r="AG285" s="407"/>
    </row>
    <row r="286" spans="1:33" ht="15.75" customHeight="1">
      <c r="A286" s="47"/>
      <c r="B286" s="406"/>
      <c r="C286" s="407"/>
      <c r="AG286" s="407"/>
    </row>
    <row r="287" spans="1:33" ht="15.75" customHeight="1">
      <c r="A287" s="47"/>
      <c r="B287" s="406"/>
      <c r="C287" s="407"/>
      <c r="AG287" s="407"/>
    </row>
    <row r="288" spans="1:33" ht="15.75" customHeight="1">
      <c r="A288" s="47"/>
      <c r="B288" s="406"/>
      <c r="C288" s="407"/>
      <c r="AG288" s="407"/>
    </row>
    <row r="289" spans="1:33" ht="15.75" customHeight="1">
      <c r="A289" s="47"/>
      <c r="B289" s="406"/>
      <c r="C289" s="407"/>
      <c r="AG289" s="407"/>
    </row>
    <row r="290" spans="1:33" ht="15.75" customHeight="1">
      <c r="A290" s="47"/>
      <c r="B290" s="406"/>
      <c r="C290" s="407"/>
      <c r="AG290" s="407"/>
    </row>
    <row r="291" spans="1:33" ht="15.75" customHeight="1">
      <c r="A291" s="47"/>
      <c r="B291" s="406"/>
      <c r="C291" s="407"/>
      <c r="AG291" s="407"/>
    </row>
    <row r="292" spans="1:33" ht="15.75" customHeight="1">
      <c r="A292" s="47"/>
      <c r="B292" s="406"/>
      <c r="C292" s="407"/>
      <c r="AG292" s="407"/>
    </row>
    <row r="293" spans="1:33" ht="15.75" customHeight="1">
      <c r="A293" s="47"/>
      <c r="B293" s="406"/>
      <c r="C293" s="407"/>
      <c r="AG293" s="407"/>
    </row>
    <row r="294" spans="1:33" ht="15.75" customHeight="1">
      <c r="A294" s="47"/>
      <c r="B294" s="406"/>
      <c r="C294" s="407"/>
      <c r="AG294" s="407"/>
    </row>
    <row r="295" spans="1:33" ht="15.75" customHeight="1">
      <c r="A295" s="47"/>
      <c r="B295" s="406"/>
      <c r="C295" s="407"/>
      <c r="AG295" s="407"/>
    </row>
    <row r="296" spans="1:33" ht="15.75" customHeight="1">
      <c r="A296" s="47"/>
      <c r="B296" s="406"/>
      <c r="C296" s="407"/>
      <c r="AG296" s="407"/>
    </row>
    <row r="297" spans="1:33" ht="15.75" customHeight="1">
      <c r="A297" s="47"/>
      <c r="B297" s="406"/>
      <c r="C297" s="407"/>
      <c r="AG297" s="407"/>
    </row>
    <row r="298" spans="1:33" ht="15.75" customHeight="1">
      <c r="A298" s="47"/>
      <c r="B298" s="406"/>
      <c r="C298" s="407"/>
      <c r="AG298" s="407"/>
    </row>
    <row r="299" spans="1:33" ht="15.75" customHeight="1">
      <c r="A299" s="47"/>
      <c r="B299" s="406"/>
      <c r="C299" s="407"/>
      <c r="AG299" s="407"/>
    </row>
    <row r="300" spans="1:33" ht="15.75" customHeight="1">
      <c r="A300" s="47"/>
      <c r="B300" s="406"/>
      <c r="C300" s="407"/>
      <c r="AG300" s="407"/>
    </row>
    <row r="301" spans="1:33" ht="15.75" customHeight="1">
      <c r="A301" s="47"/>
      <c r="B301" s="406"/>
      <c r="C301" s="407"/>
      <c r="AG301" s="407"/>
    </row>
    <row r="302" spans="1:33" ht="15.75" customHeight="1">
      <c r="A302" s="47"/>
      <c r="B302" s="406"/>
      <c r="C302" s="407"/>
      <c r="AG302" s="407"/>
    </row>
    <row r="303" spans="1:33" ht="15.75" customHeight="1">
      <c r="A303" s="47"/>
      <c r="B303" s="406"/>
      <c r="C303" s="407"/>
      <c r="AG303" s="407"/>
    </row>
    <row r="304" spans="1:33" ht="15.75" customHeight="1">
      <c r="A304" s="47"/>
      <c r="B304" s="406"/>
      <c r="C304" s="407"/>
      <c r="AG304" s="407"/>
    </row>
    <row r="305" spans="1:33" ht="15.75" customHeight="1">
      <c r="A305" s="47"/>
      <c r="B305" s="406"/>
      <c r="C305" s="407"/>
      <c r="AG305" s="407"/>
    </row>
    <row r="306" spans="1:33" ht="15.75" customHeight="1">
      <c r="A306" s="47"/>
      <c r="B306" s="406"/>
      <c r="C306" s="407"/>
      <c r="AG306" s="407"/>
    </row>
    <row r="307" spans="1:33" ht="15.75" customHeight="1">
      <c r="A307" s="47"/>
      <c r="B307" s="406"/>
      <c r="C307" s="407"/>
      <c r="AG307" s="407"/>
    </row>
    <row r="308" spans="1:33" ht="15.75" customHeight="1">
      <c r="A308" s="47"/>
      <c r="B308" s="406"/>
      <c r="C308" s="407"/>
      <c r="AG308" s="407"/>
    </row>
    <row r="309" spans="1:33" ht="15.75" customHeight="1">
      <c r="A309" s="47"/>
      <c r="B309" s="406"/>
      <c r="C309" s="407"/>
      <c r="AG309" s="407"/>
    </row>
    <row r="310" spans="1:33" ht="15.75" customHeight="1">
      <c r="A310" s="47"/>
      <c r="B310" s="406"/>
      <c r="C310" s="407"/>
      <c r="AG310" s="407"/>
    </row>
    <row r="311" spans="1:33" ht="15.75" customHeight="1">
      <c r="A311" s="47"/>
      <c r="B311" s="406"/>
      <c r="C311" s="407"/>
      <c r="AG311" s="407"/>
    </row>
    <row r="312" spans="1:33" ht="15.75" customHeight="1">
      <c r="A312" s="47"/>
      <c r="B312" s="406"/>
      <c r="C312" s="407"/>
      <c r="AG312" s="407"/>
    </row>
    <row r="313" spans="1:33" ht="15.75" customHeight="1">
      <c r="A313" s="47"/>
      <c r="B313" s="406"/>
      <c r="C313" s="407"/>
      <c r="AG313" s="407"/>
    </row>
    <row r="314" spans="1:33" ht="15.75" customHeight="1">
      <c r="A314" s="47"/>
      <c r="B314" s="406"/>
      <c r="C314" s="407"/>
      <c r="AG314" s="407"/>
    </row>
    <row r="315" spans="1:33" ht="15.75" customHeight="1">
      <c r="A315" s="47"/>
      <c r="B315" s="406"/>
      <c r="C315" s="407"/>
      <c r="AG315" s="407"/>
    </row>
    <row r="316" spans="1:33" ht="15.75" customHeight="1">
      <c r="A316" s="47"/>
      <c r="B316" s="406"/>
      <c r="C316" s="407"/>
      <c r="AG316" s="407"/>
    </row>
    <row r="317" spans="1:33" ht="15.75" customHeight="1">
      <c r="A317" s="47"/>
      <c r="B317" s="406"/>
      <c r="C317" s="407"/>
      <c r="AG317" s="407"/>
    </row>
    <row r="318" spans="1:33" ht="15.75" customHeight="1">
      <c r="A318" s="47"/>
      <c r="B318" s="406"/>
      <c r="C318" s="407"/>
      <c r="AG318" s="407"/>
    </row>
    <row r="319" spans="1:33" ht="15.75" customHeight="1">
      <c r="A319" s="47"/>
      <c r="B319" s="406"/>
      <c r="C319" s="407"/>
      <c r="AG319" s="407"/>
    </row>
    <row r="320" spans="1:33" ht="15.75" customHeight="1">
      <c r="A320" s="47"/>
      <c r="B320" s="406"/>
      <c r="C320" s="407"/>
      <c r="AG320" s="407"/>
    </row>
    <row r="321" spans="1:33" ht="15.75" customHeight="1">
      <c r="A321" s="47"/>
      <c r="B321" s="406"/>
      <c r="C321" s="407"/>
      <c r="AG321" s="407"/>
    </row>
    <row r="322" spans="1:33" ht="15.75" customHeight="1">
      <c r="A322" s="47"/>
      <c r="B322" s="406"/>
      <c r="C322" s="407"/>
      <c r="AG322" s="407"/>
    </row>
    <row r="323" spans="1:33" ht="15.75" customHeight="1">
      <c r="A323" s="47"/>
      <c r="B323" s="406"/>
      <c r="C323" s="407"/>
      <c r="AG323" s="407"/>
    </row>
    <row r="324" spans="1:33" ht="15.75" customHeight="1">
      <c r="A324" s="47"/>
      <c r="B324" s="406"/>
      <c r="C324" s="407"/>
      <c r="AG324" s="407"/>
    </row>
    <row r="325" spans="1:33" ht="15.75" customHeight="1">
      <c r="A325" s="47"/>
      <c r="B325" s="406"/>
      <c r="C325" s="407"/>
      <c r="AG325" s="407"/>
    </row>
    <row r="326" spans="1:33" ht="15.75" customHeight="1">
      <c r="A326" s="47"/>
      <c r="B326" s="406"/>
      <c r="C326" s="407"/>
      <c r="AG326" s="407"/>
    </row>
    <row r="327" spans="1:33" ht="15.75" customHeight="1">
      <c r="A327" s="47"/>
      <c r="B327" s="406"/>
      <c r="C327" s="407"/>
      <c r="AG327" s="407"/>
    </row>
    <row r="328" spans="1:33" ht="15.75" customHeight="1">
      <c r="A328" s="47"/>
      <c r="B328" s="406"/>
      <c r="C328" s="407"/>
      <c r="AG328" s="407"/>
    </row>
    <row r="329" spans="1:33" ht="15.75" customHeight="1">
      <c r="A329" s="47"/>
      <c r="B329" s="406"/>
      <c r="C329" s="407"/>
      <c r="AG329" s="407"/>
    </row>
    <row r="330" spans="1:33" ht="15.75" customHeight="1">
      <c r="A330" s="47"/>
      <c r="B330" s="406"/>
      <c r="C330" s="407"/>
      <c r="AG330" s="407"/>
    </row>
    <row r="331" spans="1:33" ht="15.75" customHeight="1">
      <c r="A331" s="47"/>
      <c r="B331" s="406"/>
      <c r="C331" s="407"/>
      <c r="AG331" s="407"/>
    </row>
    <row r="332" spans="1:33" ht="15.75" customHeight="1">
      <c r="A332" s="47"/>
      <c r="B332" s="406"/>
      <c r="C332" s="407"/>
      <c r="AG332" s="407"/>
    </row>
    <row r="333" spans="1:33" ht="15.75" customHeight="1">
      <c r="A333" s="47"/>
      <c r="B333" s="406"/>
      <c r="C333" s="407"/>
      <c r="AG333" s="407"/>
    </row>
    <row r="334" spans="1:33" ht="15.75" customHeight="1">
      <c r="A334" s="47"/>
      <c r="B334" s="406"/>
      <c r="C334" s="407"/>
      <c r="AG334" s="407"/>
    </row>
    <row r="335" spans="1:33" ht="15.75" customHeight="1">
      <c r="A335" s="47"/>
      <c r="B335" s="406"/>
      <c r="C335" s="407"/>
      <c r="AG335" s="407"/>
    </row>
    <row r="336" spans="1:33" ht="15.75" customHeight="1">
      <c r="A336" s="47"/>
      <c r="B336" s="406"/>
      <c r="C336" s="407"/>
      <c r="AG336" s="407"/>
    </row>
    <row r="337" spans="1:33" ht="15.75" customHeight="1">
      <c r="A337" s="47"/>
      <c r="B337" s="406"/>
      <c r="C337" s="407"/>
      <c r="AG337" s="407"/>
    </row>
    <row r="338" spans="1:33" ht="15.75" customHeight="1">
      <c r="A338" s="47"/>
      <c r="B338" s="406"/>
      <c r="C338" s="407"/>
      <c r="AG338" s="407"/>
    </row>
    <row r="339" spans="1:33" ht="15.75" customHeight="1">
      <c r="A339" s="47"/>
      <c r="B339" s="406"/>
      <c r="C339" s="407"/>
      <c r="AG339" s="407"/>
    </row>
    <row r="340" spans="1:33" ht="15.75" customHeight="1">
      <c r="A340" s="47"/>
      <c r="B340" s="406"/>
      <c r="C340" s="407"/>
      <c r="AG340" s="407"/>
    </row>
    <row r="341" spans="1:33" ht="15.75" customHeight="1">
      <c r="A341" s="47"/>
      <c r="B341" s="406"/>
      <c r="C341" s="407"/>
      <c r="AG341" s="407"/>
    </row>
    <row r="342" spans="1:33" ht="15.75" customHeight="1">
      <c r="A342" s="47"/>
      <c r="B342" s="406"/>
      <c r="C342" s="407"/>
      <c r="AG342" s="407"/>
    </row>
    <row r="343" spans="1:33" ht="15.75" customHeight="1">
      <c r="A343" s="47"/>
      <c r="B343" s="406"/>
      <c r="C343" s="407"/>
      <c r="AG343" s="407"/>
    </row>
    <row r="344" spans="1:33" ht="15.75" customHeight="1">
      <c r="A344" s="47"/>
      <c r="B344" s="406"/>
      <c r="C344" s="407"/>
      <c r="AG344" s="407"/>
    </row>
    <row r="345" spans="1:33" ht="15.75" customHeight="1">
      <c r="A345" s="47"/>
      <c r="B345" s="406"/>
      <c r="C345" s="407"/>
      <c r="AG345" s="407"/>
    </row>
    <row r="346" spans="1:33" ht="15.75" customHeight="1">
      <c r="A346" s="47"/>
      <c r="B346" s="406"/>
      <c r="C346" s="407"/>
      <c r="AG346" s="407"/>
    </row>
    <row r="347" spans="1:33" ht="15.75" customHeight="1">
      <c r="A347" s="47"/>
      <c r="B347" s="406"/>
      <c r="C347" s="407"/>
      <c r="AG347" s="407"/>
    </row>
    <row r="348" spans="1:33" ht="15.75" customHeight="1">
      <c r="A348" s="47"/>
      <c r="B348" s="406"/>
      <c r="C348" s="407"/>
      <c r="AG348" s="407"/>
    </row>
    <row r="349" spans="1:33" ht="15.75" customHeight="1">
      <c r="A349" s="47"/>
      <c r="B349" s="406"/>
      <c r="C349" s="407"/>
      <c r="AG349" s="407"/>
    </row>
    <row r="350" spans="1:33" ht="15.75" customHeight="1">
      <c r="A350" s="47"/>
      <c r="B350" s="406"/>
      <c r="C350" s="407"/>
      <c r="AG350" s="407"/>
    </row>
    <row r="351" spans="1:33" ht="15.75" customHeight="1">
      <c r="A351" s="47"/>
      <c r="B351" s="406"/>
      <c r="C351" s="407"/>
      <c r="AG351" s="407"/>
    </row>
    <row r="352" spans="1:33" ht="15.75" customHeight="1">
      <c r="A352" s="47"/>
      <c r="B352" s="406"/>
      <c r="C352" s="407"/>
      <c r="AG352" s="407"/>
    </row>
    <row r="353" spans="1:33" ht="15.75" customHeight="1">
      <c r="A353" s="47"/>
      <c r="B353" s="406"/>
      <c r="C353" s="407"/>
      <c r="AG353" s="407"/>
    </row>
    <row r="354" spans="1:33" ht="15.75" customHeight="1">
      <c r="A354" s="47"/>
      <c r="B354" s="406"/>
      <c r="C354" s="407"/>
      <c r="AG354" s="407"/>
    </row>
    <row r="355" spans="1:33" ht="15.75" customHeight="1">
      <c r="A355" s="47"/>
      <c r="B355" s="406"/>
      <c r="C355" s="407"/>
      <c r="AG355" s="407"/>
    </row>
    <row r="356" spans="1:33" ht="15.75" customHeight="1">
      <c r="A356" s="47"/>
      <c r="B356" s="406"/>
      <c r="C356" s="407"/>
      <c r="AG356" s="407"/>
    </row>
    <row r="357" spans="1:33" ht="15.75" customHeight="1">
      <c r="A357" s="47"/>
      <c r="B357" s="406"/>
      <c r="C357" s="407"/>
      <c r="AG357" s="407"/>
    </row>
    <row r="358" spans="1:33" ht="15.75" customHeight="1">
      <c r="A358" s="47"/>
      <c r="B358" s="406"/>
      <c r="C358" s="407"/>
      <c r="AG358" s="407"/>
    </row>
    <row r="359" spans="1:33" ht="15.75" customHeight="1">
      <c r="A359" s="47"/>
      <c r="B359" s="406"/>
      <c r="C359" s="407"/>
      <c r="AG359" s="407"/>
    </row>
    <row r="360" spans="1:33" ht="15.75" customHeight="1">
      <c r="A360" s="47"/>
      <c r="B360" s="406"/>
      <c r="C360" s="407"/>
      <c r="AG360" s="407"/>
    </row>
    <row r="361" spans="1:33" ht="15.75" customHeight="1">
      <c r="A361" s="47"/>
      <c r="B361" s="406"/>
      <c r="C361" s="407"/>
      <c r="AG361" s="407"/>
    </row>
    <row r="362" spans="1:33" ht="15.75" customHeight="1">
      <c r="A362" s="47"/>
      <c r="B362" s="406"/>
      <c r="C362" s="407"/>
      <c r="AG362" s="407"/>
    </row>
    <row r="363" spans="1:33" ht="15.75" customHeight="1">
      <c r="A363" s="47"/>
      <c r="B363" s="406"/>
      <c r="C363" s="407"/>
      <c r="AG363" s="407"/>
    </row>
    <row r="364" spans="1:33" ht="15.75" customHeight="1">
      <c r="A364" s="47"/>
      <c r="B364" s="406"/>
      <c r="C364" s="407"/>
      <c r="AG364" s="407"/>
    </row>
    <row r="365" spans="1:33" ht="15.75" customHeight="1">
      <c r="A365" s="47"/>
      <c r="B365" s="406"/>
      <c r="C365" s="407"/>
      <c r="AG365" s="407"/>
    </row>
    <row r="366" spans="1:33" ht="15.75" customHeight="1">
      <c r="A366" s="47"/>
      <c r="B366" s="406"/>
      <c r="C366" s="407"/>
      <c r="AG366" s="407"/>
    </row>
    <row r="367" spans="1:33" ht="15.75" customHeight="1">
      <c r="A367" s="47"/>
      <c r="B367" s="406"/>
      <c r="C367" s="407"/>
      <c r="AG367" s="407"/>
    </row>
    <row r="368" spans="1:33" ht="15.75" customHeight="1">
      <c r="A368" s="47"/>
      <c r="B368" s="406"/>
      <c r="C368" s="407"/>
      <c r="AG368" s="407"/>
    </row>
    <row r="369" spans="1:33" ht="15.75" customHeight="1">
      <c r="A369" s="47"/>
      <c r="B369" s="406"/>
      <c r="C369" s="407"/>
      <c r="AG369" s="407"/>
    </row>
    <row r="370" spans="1:33" ht="15.75" customHeight="1">
      <c r="A370" s="47"/>
      <c r="B370" s="406"/>
      <c r="C370" s="407"/>
      <c r="AG370" s="407"/>
    </row>
    <row r="371" spans="1:33" ht="15.75" customHeight="1">
      <c r="A371" s="47"/>
      <c r="B371" s="406"/>
      <c r="C371" s="407"/>
      <c r="AG371" s="407"/>
    </row>
    <row r="372" spans="1:33" ht="15.75" customHeight="1">
      <c r="A372" s="47"/>
      <c r="B372" s="406"/>
      <c r="C372" s="407"/>
      <c r="AG372" s="407"/>
    </row>
    <row r="373" spans="1:33" ht="15.75" customHeight="1">
      <c r="A373" s="47"/>
      <c r="B373" s="406"/>
      <c r="C373" s="407"/>
      <c r="AG373" s="407"/>
    </row>
    <row r="374" spans="1:33" ht="15.75" customHeight="1">
      <c r="A374" s="47"/>
      <c r="B374" s="406"/>
      <c r="C374" s="407"/>
      <c r="AG374" s="407"/>
    </row>
    <row r="375" spans="1:33" ht="15.75" customHeight="1">
      <c r="A375" s="47"/>
      <c r="B375" s="406"/>
      <c r="C375" s="407"/>
      <c r="AG375" s="407"/>
    </row>
    <row r="376" spans="1:33" ht="15.75" customHeight="1">
      <c r="A376" s="47"/>
      <c r="B376" s="406"/>
      <c r="C376" s="407"/>
      <c r="AG376" s="407"/>
    </row>
    <row r="377" spans="1:33" ht="15.75" customHeight="1">
      <c r="A377" s="47"/>
      <c r="B377" s="406"/>
      <c r="C377" s="407"/>
      <c r="AG377" s="407"/>
    </row>
    <row r="378" spans="1:33" ht="15.75" customHeight="1">
      <c r="A378" s="47"/>
      <c r="B378" s="406"/>
      <c r="C378" s="407"/>
      <c r="AG378" s="407"/>
    </row>
    <row r="379" spans="1:33" ht="15.75" customHeight="1">
      <c r="A379" s="47"/>
      <c r="B379" s="406"/>
      <c r="C379" s="407"/>
      <c r="AG379" s="407"/>
    </row>
    <row r="380" spans="1:33" ht="15.75" customHeight="1">
      <c r="A380" s="47"/>
      <c r="B380" s="406"/>
      <c r="C380" s="407"/>
      <c r="AG380" s="407"/>
    </row>
    <row r="381" spans="1:33" ht="15.75" customHeight="1"/>
    <row r="382" spans="1:33" ht="15.75" customHeight="1"/>
    <row r="383" spans="1:33" ht="15.75" customHeight="1"/>
    <row r="384" spans="1:3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71:C171"/>
    <mergeCell ref="A173:C173"/>
    <mergeCell ref="A174:C174"/>
    <mergeCell ref="K7:M7"/>
    <mergeCell ref="N7:P7"/>
    <mergeCell ref="E7:G7"/>
    <mergeCell ref="H7:J7"/>
    <mergeCell ref="A129:C129"/>
    <mergeCell ref="A134:C134"/>
    <mergeCell ref="A140:C140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opLeftCell="B1" workbookViewId="0"/>
  </sheetViews>
  <sheetFormatPr defaultColWidth="12.6640625" defaultRowHeight="15" customHeight="1"/>
  <cols>
    <col min="1" max="1" width="14.75" hidden="1" customWidth="1"/>
    <col min="2" max="2" width="8.4140625" customWidth="1"/>
    <col min="3" max="3" width="16.6640625" customWidth="1"/>
    <col min="4" max="4" width="9.4140625" customWidth="1"/>
    <col min="5" max="5" width="15.6640625" customWidth="1"/>
    <col min="6" max="6" width="10.9140625" customWidth="1"/>
    <col min="7" max="7" width="13.9140625" customWidth="1"/>
    <col min="8" max="8" width="13.6640625" customWidth="1"/>
    <col min="9" max="9" width="9.9140625" customWidth="1"/>
    <col min="10" max="10" width="37.4140625" customWidth="1"/>
    <col min="11" max="26" width="6.6640625" customWidth="1"/>
  </cols>
  <sheetData>
    <row r="1" spans="1:26" ht="14.5">
      <c r="A1" s="407"/>
      <c r="B1" s="407"/>
      <c r="C1" s="407"/>
      <c r="D1" s="408"/>
      <c r="E1" s="407"/>
      <c r="F1" s="408"/>
      <c r="G1" s="407"/>
      <c r="H1" s="407"/>
      <c r="I1" s="407"/>
      <c r="J1" s="409" t="s">
        <v>296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66.75" customHeight="1">
      <c r="A2" s="407"/>
      <c r="B2" s="407"/>
      <c r="C2" s="407"/>
      <c r="D2" s="408"/>
      <c r="E2" s="407"/>
      <c r="F2" s="408"/>
      <c r="G2" s="407"/>
      <c r="H2" s="469" t="s">
        <v>297</v>
      </c>
      <c r="I2" s="435"/>
      <c r="J2" s="43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4.5">
      <c r="A3" s="407"/>
      <c r="B3" s="407"/>
      <c r="C3" s="407"/>
      <c r="D3" s="408"/>
      <c r="E3" s="407"/>
      <c r="F3" s="408"/>
      <c r="G3" s="407"/>
      <c r="H3" s="407"/>
      <c r="I3" s="407"/>
      <c r="J3" s="40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5">
      <c r="A4" s="407"/>
      <c r="B4" s="470" t="s">
        <v>298</v>
      </c>
      <c r="C4" s="435"/>
      <c r="D4" s="435"/>
      <c r="E4" s="435"/>
      <c r="F4" s="435"/>
      <c r="G4" s="435"/>
      <c r="H4" s="435"/>
      <c r="I4" s="435"/>
      <c r="J4" s="43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5">
      <c r="A5" s="407"/>
      <c r="B5" s="470" t="s">
        <v>299</v>
      </c>
      <c r="C5" s="435"/>
      <c r="D5" s="435"/>
      <c r="E5" s="435"/>
      <c r="F5" s="435"/>
      <c r="G5" s="435"/>
      <c r="H5" s="435"/>
      <c r="I5" s="435"/>
      <c r="J5" s="43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0.25" customHeight="1">
      <c r="A6" s="407"/>
      <c r="B6" s="471" t="s">
        <v>300</v>
      </c>
      <c r="C6" s="435"/>
      <c r="D6" s="435"/>
      <c r="E6" s="435"/>
      <c r="F6" s="435"/>
      <c r="G6" s="435"/>
      <c r="H6" s="435"/>
      <c r="I6" s="435"/>
      <c r="J6" s="43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5">
      <c r="A7" s="407"/>
      <c r="B7" s="470" t="s">
        <v>301</v>
      </c>
      <c r="C7" s="435"/>
      <c r="D7" s="435"/>
      <c r="E7" s="435"/>
      <c r="F7" s="435"/>
      <c r="G7" s="435"/>
      <c r="H7" s="435"/>
      <c r="I7" s="435"/>
      <c r="J7" s="43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4.5">
      <c r="A8" s="407"/>
      <c r="B8" s="407"/>
      <c r="C8" s="407"/>
      <c r="D8" s="408"/>
      <c r="E8" s="407"/>
      <c r="F8" s="408"/>
      <c r="G8" s="407"/>
      <c r="H8" s="407"/>
      <c r="I8" s="407"/>
      <c r="J8" s="40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4.5">
      <c r="A9" s="15"/>
      <c r="B9" s="472" t="s">
        <v>302</v>
      </c>
      <c r="C9" s="473"/>
      <c r="D9" s="474"/>
      <c r="E9" s="475" t="s">
        <v>303</v>
      </c>
      <c r="F9" s="473"/>
      <c r="G9" s="473"/>
      <c r="H9" s="473"/>
      <c r="I9" s="473"/>
      <c r="J9" s="47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5">
      <c r="A10" s="410" t="s">
        <v>304</v>
      </c>
      <c r="B10" s="410" t="s">
        <v>305</v>
      </c>
      <c r="C10" s="410" t="s">
        <v>52</v>
      </c>
      <c r="D10" s="411" t="s">
        <v>306</v>
      </c>
      <c r="E10" s="410" t="s">
        <v>307</v>
      </c>
      <c r="F10" s="411" t="s">
        <v>306</v>
      </c>
      <c r="G10" s="410" t="s">
        <v>308</v>
      </c>
      <c r="H10" s="410" t="s">
        <v>309</v>
      </c>
      <c r="I10" s="410" t="s">
        <v>310</v>
      </c>
      <c r="J10" s="410" t="s">
        <v>311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9.5">
      <c r="A11" s="412"/>
      <c r="B11" s="413" t="s">
        <v>312</v>
      </c>
      <c r="C11" s="413" t="s">
        <v>313</v>
      </c>
      <c r="D11" s="414">
        <v>22440</v>
      </c>
      <c r="E11" s="413" t="s">
        <v>314</v>
      </c>
      <c r="F11" s="414">
        <v>22400</v>
      </c>
      <c r="G11" s="413" t="s">
        <v>315</v>
      </c>
      <c r="H11" s="413" t="s">
        <v>316</v>
      </c>
      <c r="I11" s="414">
        <v>22440</v>
      </c>
      <c r="J11" s="413" t="s">
        <v>317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30.5">
      <c r="A12" s="412"/>
      <c r="B12" s="412" t="s">
        <v>318</v>
      </c>
      <c r="C12" s="413" t="s">
        <v>319</v>
      </c>
      <c r="D12" s="414">
        <v>16001.25</v>
      </c>
      <c r="E12" s="413" t="s">
        <v>320</v>
      </c>
      <c r="F12" s="414">
        <v>16001.25</v>
      </c>
      <c r="G12" s="413" t="s">
        <v>315</v>
      </c>
      <c r="H12" s="413" t="s">
        <v>316</v>
      </c>
      <c r="I12" s="414">
        <v>16001.25</v>
      </c>
      <c r="J12" s="413" t="s">
        <v>321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03">
      <c r="A13" s="412"/>
      <c r="B13" s="412" t="s">
        <v>322</v>
      </c>
      <c r="C13" s="413" t="s">
        <v>323</v>
      </c>
      <c r="D13" s="414">
        <v>47400</v>
      </c>
      <c r="E13" s="413" t="s">
        <v>324</v>
      </c>
      <c r="F13" s="414">
        <v>47400</v>
      </c>
      <c r="G13" s="413" t="s">
        <v>325</v>
      </c>
      <c r="H13" s="413" t="s">
        <v>326</v>
      </c>
      <c r="I13" s="414">
        <v>47400</v>
      </c>
      <c r="J13" s="413" t="s">
        <v>327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88.5">
      <c r="A14" s="412"/>
      <c r="B14" s="412" t="s">
        <v>328</v>
      </c>
      <c r="C14" s="413" t="s">
        <v>329</v>
      </c>
      <c r="D14" s="414">
        <v>45825</v>
      </c>
      <c r="E14" s="413" t="s">
        <v>330</v>
      </c>
      <c r="F14" s="414">
        <v>45825</v>
      </c>
      <c r="G14" s="413" t="s">
        <v>331</v>
      </c>
      <c r="H14" s="413" t="s">
        <v>332</v>
      </c>
      <c r="I14" s="414">
        <v>45825</v>
      </c>
      <c r="J14" s="413" t="s">
        <v>333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87">
      <c r="A15" s="412"/>
      <c r="B15" s="412" t="s">
        <v>334</v>
      </c>
      <c r="C15" s="413" t="s">
        <v>335</v>
      </c>
      <c r="D15" s="414">
        <v>7882.5</v>
      </c>
      <c r="E15" s="413" t="s">
        <v>336</v>
      </c>
      <c r="F15" s="414">
        <v>7882.5</v>
      </c>
      <c r="G15" s="413" t="s">
        <v>337</v>
      </c>
      <c r="H15" s="413" t="s">
        <v>338</v>
      </c>
      <c r="I15" s="414">
        <v>7882.5</v>
      </c>
      <c r="J15" s="413" t="s">
        <v>339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87">
      <c r="A16" s="412"/>
      <c r="B16" s="412" t="s">
        <v>340</v>
      </c>
      <c r="C16" s="413" t="s">
        <v>128</v>
      </c>
      <c r="D16" s="414">
        <v>8000</v>
      </c>
      <c r="E16" s="413" t="s">
        <v>341</v>
      </c>
      <c r="F16" s="414">
        <v>8000</v>
      </c>
      <c r="G16" s="413" t="s">
        <v>342</v>
      </c>
      <c r="H16" s="413" t="s">
        <v>343</v>
      </c>
      <c r="I16" s="414">
        <v>8000</v>
      </c>
      <c r="J16" s="413" t="s">
        <v>344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87">
      <c r="A17" s="415"/>
      <c r="B17" s="412" t="s">
        <v>345</v>
      </c>
      <c r="C17" s="413" t="s">
        <v>130</v>
      </c>
      <c r="D17" s="414">
        <v>7500</v>
      </c>
      <c r="E17" s="413" t="s">
        <v>346</v>
      </c>
      <c r="F17" s="414">
        <v>7500</v>
      </c>
      <c r="G17" s="413" t="s">
        <v>347</v>
      </c>
      <c r="H17" s="413" t="s">
        <v>348</v>
      </c>
      <c r="I17" s="414">
        <v>7500</v>
      </c>
      <c r="J17" s="413" t="s">
        <v>349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30.5">
      <c r="A18" s="415"/>
      <c r="B18" s="412" t="s">
        <v>350</v>
      </c>
      <c r="C18" s="413" t="s">
        <v>134</v>
      </c>
      <c r="D18" s="414">
        <v>34110.730000000003</v>
      </c>
      <c r="E18" s="413" t="s">
        <v>351</v>
      </c>
      <c r="F18" s="414">
        <v>34110.730000000003</v>
      </c>
      <c r="G18" s="413"/>
      <c r="H18" s="413"/>
      <c r="I18" s="414">
        <v>34110.730000000003</v>
      </c>
      <c r="J18" s="413" t="s">
        <v>352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74">
      <c r="A19" s="415"/>
      <c r="B19" s="412" t="s">
        <v>353</v>
      </c>
      <c r="C19" s="413" t="s">
        <v>354</v>
      </c>
      <c r="D19" s="414">
        <v>5000</v>
      </c>
      <c r="E19" s="413" t="s">
        <v>355</v>
      </c>
      <c r="F19" s="414">
        <v>5000</v>
      </c>
      <c r="G19" s="413" t="s">
        <v>356</v>
      </c>
      <c r="H19" s="413" t="s">
        <v>357</v>
      </c>
      <c r="I19" s="414">
        <v>0</v>
      </c>
      <c r="J19" s="41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87">
      <c r="A20" s="415"/>
      <c r="B20" s="412" t="s">
        <v>358</v>
      </c>
      <c r="C20" s="413" t="s">
        <v>359</v>
      </c>
      <c r="D20" s="414">
        <v>20000</v>
      </c>
      <c r="E20" s="478" t="s">
        <v>360</v>
      </c>
      <c r="F20" s="414">
        <v>20000</v>
      </c>
      <c r="G20" s="478" t="s">
        <v>361</v>
      </c>
      <c r="H20" s="478" t="s">
        <v>362</v>
      </c>
      <c r="I20" s="414">
        <v>0</v>
      </c>
      <c r="J20" s="41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415"/>
      <c r="B21" s="412" t="s">
        <v>363</v>
      </c>
      <c r="C21" s="413" t="s">
        <v>364</v>
      </c>
      <c r="D21" s="414">
        <v>4320</v>
      </c>
      <c r="E21" s="479"/>
      <c r="F21" s="414">
        <v>4320</v>
      </c>
      <c r="G21" s="479"/>
      <c r="H21" s="479"/>
      <c r="I21" s="414">
        <v>0</v>
      </c>
      <c r="J21" s="41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415"/>
      <c r="B22" s="412" t="s">
        <v>365</v>
      </c>
      <c r="C22" s="413" t="s">
        <v>176</v>
      </c>
      <c r="D22" s="414">
        <v>10000</v>
      </c>
      <c r="E22" s="479"/>
      <c r="F22" s="414">
        <v>10000</v>
      </c>
      <c r="G22" s="479"/>
      <c r="H22" s="479"/>
      <c r="I22" s="414">
        <v>0</v>
      </c>
      <c r="J22" s="41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415"/>
      <c r="B23" s="412" t="s">
        <v>366</v>
      </c>
      <c r="C23" s="413" t="s">
        <v>367</v>
      </c>
      <c r="D23" s="414">
        <v>5000</v>
      </c>
      <c r="E23" s="479"/>
      <c r="F23" s="414">
        <v>5000</v>
      </c>
      <c r="G23" s="479"/>
      <c r="H23" s="479"/>
      <c r="I23" s="414">
        <v>0</v>
      </c>
      <c r="J23" s="41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A24" s="415"/>
      <c r="B24" s="412" t="s">
        <v>368</v>
      </c>
      <c r="C24" s="413" t="s">
        <v>179</v>
      </c>
      <c r="D24" s="414">
        <v>15000</v>
      </c>
      <c r="E24" s="480"/>
      <c r="F24" s="414">
        <v>15000</v>
      </c>
      <c r="G24" s="480"/>
      <c r="H24" s="480"/>
      <c r="I24" s="414">
        <v>0</v>
      </c>
      <c r="J24" s="41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415"/>
      <c r="B25" s="412" t="s">
        <v>369</v>
      </c>
      <c r="C25" s="413" t="s">
        <v>370</v>
      </c>
      <c r="D25" s="414">
        <v>3179</v>
      </c>
      <c r="E25" s="413" t="s">
        <v>371</v>
      </c>
      <c r="F25" s="414">
        <v>3179</v>
      </c>
      <c r="G25" s="413" t="s">
        <v>316</v>
      </c>
      <c r="H25" s="416" t="s">
        <v>372</v>
      </c>
      <c r="I25" s="414">
        <v>3179</v>
      </c>
      <c r="J25" s="413" t="s">
        <v>373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415"/>
      <c r="B26" s="412" t="s">
        <v>374</v>
      </c>
      <c r="C26" s="413" t="s">
        <v>234</v>
      </c>
      <c r="D26" s="414">
        <v>27000</v>
      </c>
      <c r="E26" s="413" t="s">
        <v>375</v>
      </c>
      <c r="F26" s="414">
        <v>27000</v>
      </c>
      <c r="G26" s="413" t="s">
        <v>376</v>
      </c>
      <c r="H26" s="413" t="s">
        <v>377</v>
      </c>
      <c r="I26" s="414">
        <v>27000</v>
      </c>
      <c r="J26" s="413" t="s">
        <v>378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415"/>
      <c r="B27" s="412" t="s">
        <v>379</v>
      </c>
      <c r="C27" s="413" t="s">
        <v>255</v>
      </c>
      <c r="D27" s="414">
        <v>20000</v>
      </c>
      <c r="E27" s="413" t="s">
        <v>380</v>
      </c>
      <c r="F27" s="414">
        <v>20000</v>
      </c>
      <c r="G27" s="413" t="s">
        <v>381</v>
      </c>
      <c r="H27" s="416" t="s">
        <v>382</v>
      </c>
      <c r="I27" s="414">
        <v>13910.52</v>
      </c>
      <c r="J27" s="413" t="s">
        <v>383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415"/>
      <c r="B28" s="412" t="s">
        <v>384</v>
      </c>
      <c r="C28" s="413" t="s">
        <v>262</v>
      </c>
      <c r="D28" s="414">
        <v>20000</v>
      </c>
      <c r="E28" s="413" t="s">
        <v>385</v>
      </c>
      <c r="F28" s="414">
        <v>20000</v>
      </c>
      <c r="G28" s="413" t="s">
        <v>386</v>
      </c>
      <c r="H28" s="413" t="s">
        <v>387</v>
      </c>
      <c r="I28" s="414">
        <v>20000</v>
      </c>
      <c r="J28" s="413" t="s">
        <v>388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415"/>
      <c r="B29" s="412" t="s">
        <v>389</v>
      </c>
      <c r="C29" s="413" t="s">
        <v>263</v>
      </c>
      <c r="D29" s="414">
        <v>2500</v>
      </c>
      <c r="E29" s="413" t="s">
        <v>385</v>
      </c>
      <c r="F29" s="414">
        <v>2500</v>
      </c>
      <c r="G29" s="413" t="s">
        <v>390</v>
      </c>
      <c r="H29" s="413" t="s">
        <v>387</v>
      </c>
      <c r="I29" s="414">
        <v>2500</v>
      </c>
      <c r="J29" s="413" t="s">
        <v>391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415"/>
      <c r="B30" s="412" t="s">
        <v>392</v>
      </c>
      <c r="C30" s="413" t="s">
        <v>393</v>
      </c>
      <c r="D30" s="414">
        <v>2500</v>
      </c>
      <c r="E30" s="413" t="s">
        <v>394</v>
      </c>
      <c r="F30" s="414">
        <v>2500</v>
      </c>
      <c r="G30" s="413" t="s">
        <v>395</v>
      </c>
      <c r="H30" s="413" t="s">
        <v>387</v>
      </c>
      <c r="I30" s="414">
        <v>2500</v>
      </c>
      <c r="J30" s="413" t="s">
        <v>396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415"/>
      <c r="B31" s="412" t="s">
        <v>397</v>
      </c>
      <c r="C31" s="413" t="s">
        <v>282</v>
      </c>
      <c r="D31" s="414">
        <v>5000</v>
      </c>
      <c r="E31" s="413" t="s">
        <v>398</v>
      </c>
      <c r="F31" s="414">
        <v>5000</v>
      </c>
      <c r="G31" s="413" t="s">
        <v>399</v>
      </c>
      <c r="H31" s="413" t="s">
        <v>387</v>
      </c>
      <c r="I31" s="414">
        <v>0</v>
      </c>
      <c r="J31" s="41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415"/>
      <c r="B32" s="412" t="s">
        <v>400</v>
      </c>
      <c r="C32" s="413" t="s">
        <v>283</v>
      </c>
      <c r="D32" s="414">
        <v>15000</v>
      </c>
      <c r="E32" s="413" t="s">
        <v>394</v>
      </c>
      <c r="F32" s="414">
        <v>15000</v>
      </c>
      <c r="G32" s="413" t="s">
        <v>401</v>
      </c>
      <c r="H32" s="413" t="s">
        <v>387</v>
      </c>
      <c r="I32" s="413">
        <v>15000</v>
      </c>
      <c r="J32" s="413" t="s">
        <v>402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415"/>
      <c r="B33" s="412" t="s">
        <v>403</v>
      </c>
      <c r="C33" s="413" t="s">
        <v>404</v>
      </c>
      <c r="D33" s="414">
        <v>5000</v>
      </c>
      <c r="E33" s="413" t="s">
        <v>405</v>
      </c>
      <c r="F33" s="414">
        <v>5000</v>
      </c>
      <c r="G33" s="413" t="s">
        <v>406</v>
      </c>
      <c r="H33" s="413" t="s">
        <v>387</v>
      </c>
      <c r="I33" s="414">
        <v>5000</v>
      </c>
      <c r="J33" s="413" t="s">
        <v>407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415"/>
      <c r="B34" s="412" t="s">
        <v>408</v>
      </c>
      <c r="C34" s="413" t="s">
        <v>285</v>
      </c>
      <c r="D34" s="414">
        <v>8000</v>
      </c>
      <c r="E34" s="413" t="s">
        <v>409</v>
      </c>
      <c r="F34" s="414">
        <v>8000</v>
      </c>
      <c r="G34" s="413" t="s">
        <v>410</v>
      </c>
      <c r="H34" s="413" t="s">
        <v>387</v>
      </c>
      <c r="I34" s="414">
        <v>0</v>
      </c>
      <c r="J34" s="41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415"/>
      <c r="B35" s="412" t="s">
        <v>411</v>
      </c>
      <c r="C35" s="413" t="s">
        <v>286</v>
      </c>
      <c r="D35" s="414">
        <v>9327</v>
      </c>
      <c r="E35" s="413" t="s">
        <v>412</v>
      </c>
      <c r="F35" s="414">
        <v>9327</v>
      </c>
      <c r="G35" s="413" t="s">
        <v>413</v>
      </c>
      <c r="H35" s="413" t="s">
        <v>414</v>
      </c>
      <c r="I35" s="414">
        <v>5000</v>
      </c>
      <c r="J35" s="413" t="s">
        <v>415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415"/>
      <c r="B36" s="412" t="s">
        <v>416</v>
      </c>
      <c r="C36" s="413" t="s">
        <v>287</v>
      </c>
      <c r="D36" s="414">
        <v>9000</v>
      </c>
      <c r="E36" s="413" t="s">
        <v>417</v>
      </c>
      <c r="F36" s="414">
        <v>9000</v>
      </c>
      <c r="G36" s="413" t="s">
        <v>418</v>
      </c>
      <c r="H36" s="413" t="s">
        <v>414</v>
      </c>
      <c r="I36" s="414">
        <v>5000</v>
      </c>
      <c r="J36" s="413" t="s">
        <v>419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415"/>
      <c r="B37" s="412" t="s">
        <v>420</v>
      </c>
      <c r="C37" s="413" t="s">
        <v>288</v>
      </c>
      <c r="D37" s="414">
        <v>15000</v>
      </c>
      <c r="E37" s="413" t="s">
        <v>421</v>
      </c>
      <c r="F37" s="414">
        <v>15000</v>
      </c>
      <c r="G37" s="413" t="s">
        <v>422</v>
      </c>
      <c r="H37" s="413" t="s">
        <v>387</v>
      </c>
      <c r="I37" s="414">
        <v>15000</v>
      </c>
      <c r="J37" s="413" t="s">
        <v>423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415"/>
      <c r="B38" s="412" t="s">
        <v>424</v>
      </c>
      <c r="C38" s="413" t="s">
        <v>289</v>
      </c>
      <c r="D38" s="414">
        <v>7000</v>
      </c>
      <c r="E38" s="413" t="s">
        <v>425</v>
      </c>
      <c r="F38" s="414">
        <v>7000</v>
      </c>
      <c r="G38" s="413" t="s">
        <v>426</v>
      </c>
      <c r="H38" s="413" t="s">
        <v>387</v>
      </c>
      <c r="I38" s="414">
        <v>7000</v>
      </c>
      <c r="J38" s="413" t="s">
        <v>427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415"/>
      <c r="B39" s="412" t="s">
        <v>428</v>
      </c>
      <c r="C39" s="413" t="s">
        <v>429</v>
      </c>
      <c r="D39" s="414">
        <v>20000</v>
      </c>
      <c r="E39" s="414" t="s">
        <v>417</v>
      </c>
      <c r="F39" s="414">
        <v>20000</v>
      </c>
      <c r="G39" s="413" t="s">
        <v>430</v>
      </c>
      <c r="H39" s="413" t="s">
        <v>414</v>
      </c>
      <c r="I39" s="414">
        <v>15000</v>
      </c>
      <c r="J39" s="413" t="s">
        <v>431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" customHeight="1">
      <c r="A40" s="15"/>
      <c r="B40" s="481" t="s">
        <v>432</v>
      </c>
      <c r="C40" s="473"/>
      <c r="D40" s="411">
        <f>SUM(D11:D39)</f>
        <v>416985.48</v>
      </c>
      <c r="E40" s="410"/>
      <c r="F40" s="411">
        <f>SUM(F11:F39)</f>
        <v>416945.48</v>
      </c>
      <c r="G40" s="410"/>
      <c r="H40" s="410"/>
      <c r="I40" s="411">
        <f>SUM(I11:I39)</f>
        <v>325249</v>
      </c>
      <c r="J40" s="410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</row>
    <row r="41" spans="1:26" ht="15.75" customHeight="1">
      <c r="A41" s="407"/>
      <c r="B41" s="407"/>
      <c r="C41" s="407"/>
      <c r="D41" s="408"/>
      <c r="E41" s="407"/>
      <c r="F41" s="408"/>
      <c r="G41" s="407"/>
      <c r="H41" s="407"/>
      <c r="I41" s="407"/>
      <c r="J41" s="40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15"/>
      <c r="B42" s="472" t="s">
        <v>433</v>
      </c>
      <c r="C42" s="473"/>
      <c r="D42" s="474"/>
      <c r="E42" s="475" t="s">
        <v>303</v>
      </c>
      <c r="F42" s="473"/>
      <c r="G42" s="473"/>
      <c r="H42" s="473"/>
      <c r="I42" s="473"/>
      <c r="J42" s="47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410" t="s">
        <v>304</v>
      </c>
      <c r="B43" s="410" t="s">
        <v>305</v>
      </c>
      <c r="C43" s="410" t="s">
        <v>52</v>
      </c>
      <c r="D43" s="411" t="s">
        <v>306</v>
      </c>
      <c r="E43" s="410" t="s">
        <v>307</v>
      </c>
      <c r="F43" s="411" t="s">
        <v>306</v>
      </c>
      <c r="G43" s="410" t="s">
        <v>308</v>
      </c>
      <c r="H43" s="410" t="s">
        <v>309</v>
      </c>
      <c r="I43" s="410" t="s">
        <v>310</v>
      </c>
      <c r="J43" s="410" t="s">
        <v>311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418"/>
      <c r="B44" s="418" t="s">
        <v>109</v>
      </c>
      <c r="C44" s="419"/>
      <c r="D44" s="420"/>
      <c r="E44" s="419"/>
      <c r="F44" s="420"/>
      <c r="G44" s="419"/>
      <c r="H44" s="419"/>
      <c r="I44" s="420"/>
      <c r="J44" s="419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18"/>
      <c r="B45" s="418" t="s">
        <v>135</v>
      </c>
      <c r="C45" s="419"/>
      <c r="D45" s="420"/>
      <c r="E45" s="419"/>
      <c r="F45" s="420"/>
      <c r="G45" s="419"/>
      <c r="H45" s="419"/>
      <c r="I45" s="420"/>
      <c r="J45" s="419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18"/>
      <c r="B46" s="418" t="s">
        <v>434</v>
      </c>
      <c r="C46" s="419"/>
      <c r="D46" s="420"/>
      <c r="E46" s="419"/>
      <c r="F46" s="420"/>
      <c r="G46" s="419"/>
      <c r="H46" s="419"/>
      <c r="I46" s="420"/>
      <c r="J46" s="419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18"/>
      <c r="B47" s="418" t="s">
        <v>140</v>
      </c>
      <c r="C47" s="419"/>
      <c r="D47" s="420"/>
      <c r="E47" s="419"/>
      <c r="F47" s="420"/>
      <c r="G47" s="419"/>
      <c r="H47" s="419"/>
      <c r="I47" s="420"/>
      <c r="J47" s="419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18"/>
      <c r="B48" s="418" t="s">
        <v>153</v>
      </c>
      <c r="C48" s="419"/>
      <c r="D48" s="420"/>
      <c r="E48" s="419"/>
      <c r="F48" s="420"/>
      <c r="G48" s="419"/>
      <c r="H48" s="419"/>
      <c r="I48" s="420"/>
      <c r="J48" s="419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18"/>
      <c r="B49" s="418"/>
      <c r="C49" s="419"/>
      <c r="D49" s="420"/>
      <c r="E49" s="419"/>
      <c r="F49" s="420"/>
      <c r="G49" s="419"/>
      <c r="H49" s="419"/>
      <c r="I49" s="420"/>
      <c r="J49" s="419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" customHeight="1">
      <c r="A50" s="421"/>
      <c r="B50" s="476" t="s">
        <v>432</v>
      </c>
      <c r="C50" s="473"/>
      <c r="D50" s="422"/>
      <c r="E50" s="422"/>
      <c r="F50" s="422"/>
      <c r="G50" s="422"/>
      <c r="H50" s="422"/>
      <c r="I50" s="423"/>
      <c r="J50" s="42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07"/>
      <c r="B51" s="407"/>
      <c r="C51" s="407"/>
      <c r="D51" s="408"/>
      <c r="E51" s="407"/>
      <c r="F51" s="408"/>
      <c r="G51" s="407"/>
      <c r="H51" s="407"/>
      <c r="I51" s="407"/>
      <c r="J51" s="40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15"/>
      <c r="B52" s="472" t="s">
        <v>435</v>
      </c>
      <c r="C52" s="473"/>
      <c r="D52" s="474"/>
      <c r="E52" s="475" t="s">
        <v>303</v>
      </c>
      <c r="F52" s="473"/>
      <c r="G52" s="473"/>
      <c r="H52" s="473"/>
      <c r="I52" s="473"/>
      <c r="J52" s="47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410" t="s">
        <v>304</v>
      </c>
      <c r="B53" s="410" t="s">
        <v>305</v>
      </c>
      <c r="C53" s="410" t="s">
        <v>52</v>
      </c>
      <c r="D53" s="411" t="s">
        <v>306</v>
      </c>
      <c r="E53" s="410" t="s">
        <v>307</v>
      </c>
      <c r="F53" s="411" t="s">
        <v>306</v>
      </c>
      <c r="G53" s="410" t="s">
        <v>308</v>
      </c>
      <c r="H53" s="410" t="s">
        <v>309</v>
      </c>
      <c r="I53" s="410" t="s">
        <v>310</v>
      </c>
      <c r="J53" s="410" t="s">
        <v>311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>
      <c r="A54" s="418"/>
      <c r="B54" s="418" t="s">
        <v>109</v>
      </c>
      <c r="C54" s="419"/>
      <c r="D54" s="420"/>
      <c r="E54" s="419"/>
      <c r="F54" s="420"/>
      <c r="G54" s="419"/>
      <c r="H54" s="419"/>
      <c r="I54" s="420"/>
      <c r="J54" s="419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18"/>
      <c r="B55" s="418" t="s">
        <v>135</v>
      </c>
      <c r="C55" s="419"/>
      <c r="D55" s="420"/>
      <c r="E55" s="419"/>
      <c r="F55" s="420"/>
      <c r="G55" s="419"/>
      <c r="H55" s="419"/>
      <c r="I55" s="420"/>
      <c r="J55" s="419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18"/>
      <c r="B56" s="418" t="s">
        <v>434</v>
      </c>
      <c r="C56" s="419"/>
      <c r="D56" s="420"/>
      <c r="E56" s="419"/>
      <c r="F56" s="420"/>
      <c r="G56" s="419"/>
      <c r="H56" s="419"/>
      <c r="I56" s="420"/>
      <c r="J56" s="419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18"/>
      <c r="B57" s="418" t="s">
        <v>140</v>
      </c>
      <c r="C57" s="419"/>
      <c r="D57" s="420"/>
      <c r="E57" s="419"/>
      <c r="F57" s="420"/>
      <c r="G57" s="419"/>
      <c r="H57" s="419"/>
      <c r="I57" s="420"/>
      <c r="J57" s="419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18"/>
      <c r="B58" s="418" t="s">
        <v>153</v>
      </c>
      <c r="C58" s="419"/>
      <c r="D58" s="420"/>
      <c r="E58" s="419"/>
      <c r="F58" s="420"/>
      <c r="G58" s="419"/>
      <c r="H58" s="419"/>
      <c r="I58" s="420"/>
      <c r="J58" s="419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18"/>
      <c r="B59" s="418"/>
      <c r="C59" s="419"/>
      <c r="D59" s="420"/>
      <c r="E59" s="419"/>
      <c r="F59" s="420"/>
      <c r="G59" s="419"/>
      <c r="H59" s="419"/>
      <c r="I59" s="420"/>
      <c r="J59" s="419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" customHeight="1">
      <c r="A60" s="421"/>
      <c r="B60" s="476" t="s">
        <v>432</v>
      </c>
      <c r="C60" s="473"/>
      <c r="D60" s="422"/>
      <c r="E60" s="422"/>
      <c r="F60" s="422"/>
      <c r="G60" s="422"/>
      <c r="H60" s="422"/>
      <c r="I60" s="423"/>
      <c r="J60" s="42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407"/>
      <c r="B61" s="407"/>
      <c r="C61" s="407"/>
      <c r="D61" s="408"/>
      <c r="E61" s="407"/>
      <c r="F61" s="408"/>
      <c r="G61" s="407"/>
      <c r="H61" s="407"/>
      <c r="I61" s="407"/>
      <c r="J61" s="40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24"/>
      <c r="B62" s="477" t="s">
        <v>436</v>
      </c>
      <c r="C62" s="435"/>
      <c r="D62" s="425"/>
      <c r="E62" s="426"/>
      <c r="F62" s="425"/>
      <c r="G62" s="426"/>
      <c r="H62" s="426"/>
      <c r="I62" s="426"/>
      <c r="J62" s="426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</row>
    <row r="63" spans="1:26" ht="15.75" customHeight="1">
      <c r="A63" s="407"/>
      <c r="B63" s="407"/>
      <c r="C63" s="407"/>
      <c r="D63" s="408"/>
      <c r="E63" s="407"/>
      <c r="F63" s="408"/>
      <c r="G63" s="407"/>
      <c r="H63" s="407"/>
      <c r="I63" s="407"/>
      <c r="J63" s="40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07"/>
      <c r="B64" s="407"/>
      <c r="C64" s="407"/>
      <c r="D64" s="408"/>
      <c r="E64" s="407"/>
      <c r="F64" s="408"/>
      <c r="G64" s="407"/>
      <c r="H64" s="407"/>
      <c r="I64" s="407"/>
      <c r="J64" s="40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07"/>
      <c r="B65" s="407"/>
      <c r="C65" s="407"/>
      <c r="D65" s="408"/>
      <c r="E65" s="407"/>
      <c r="F65" s="408"/>
      <c r="G65" s="407"/>
      <c r="H65" s="407"/>
      <c r="I65" s="407"/>
      <c r="J65" s="40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07"/>
      <c r="B66" s="407"/>
      <c r="C66" s="407"/>
      <c r="D66" s="408"/>
      <c r="E66" s="407"/>
      <c r="F66" s="408"/>
      <c r="G66" s="407"/>
      <c r="H66" s="407"/>
      <c r="I66" s="407"/>
      <c r="J66" s="40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07"/>
      <c r="B67" s="407"/>
      <c r="C67" s="407"/>
      <c r="D67" s="408"/>
      <c r="E67" s="407"/>
      <c r="F67" s="408"/>
      <c r="G67" s="407"/>
      <c r="H67" s="407"/>
      <c r="I67" s="407"/>
      <c r="J67" s="40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07"/>
      <c r="B68" s="407"/>
      <c r="C68" s="407"/>
      <c r="D68" s="408"/>
      <c r="E68" s="407"/>
      <c r="F68" s="408"/>
      <c r="G68" s="407"/>
      <c r="H68" s="407"/>
      <c r="I68" s="407"/>
      <c r="J68" s="40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07"/>
      <c r="B69" s="407"/>
      <c r="C69" s="407"/>
      <c r="D69" s="408"/>
      <c r="E69" s="407"/>
      <c r="F69" s="408"/>
      <c r="G69" s="407"/>
      <c r="H69" s="407"/>
      <c r="I69" s="407"/>
      <c r="J69" s="40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07"/>
      <c r="B70" s="407"/>
      <c r="C70" s="407"/>
      <c r="D70" s="408"/>
      <c r="E70" s="407"/>
      <c r="F70" s="408"/>
      <c r="G70" s="407"/>
      <c r="H70" s="407"/>
      <c r="I70" s="407"/>
      <c r="J70" s="40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07"/>
      <c r="B71" s="407"/>
      <c r="C71" s="407"/>
      <c r="D71" s="408"/>
      <c r="E71" s="407"/>
      <c r="F71" s="408"/>
      <c r="G71" s="407"/>
      <c r="H71" s="407"/>
      <c r="I71" s="407"/>
      <c r="J71" s="40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07"/>
      <c r="B72" s="407"/>
      <c r="C72" s="407"/>
      <c r="D72" s="408"/>
      <c r="E72" s="407"/>
      <c r="F72" s="408"/>
      <c r="G72" s="407"/>
      <c r="H72" s="407"/>
      <c r="I72" s="407"/>
      <c r="J72" s="40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07"/>
      <c r="B73" s="407"/>
      <c r="C73" s="407"/>
      <c r="D73" s="408"/>
      <c r="E73" s="407"/>
      <c r="F73" s="408"/>
      <c r="G73" s="407"/>
      <c r="H73" s="407"/>
      <c r="I73" s="407"/>
      <c r="J73" s="40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07"/>
      <c r="B74" s="407"/>
      <c r="C74" s="407"/>
      <c r="D74" s="408"/>
      <c r="E74" s="407"/>
      <c r="F74" s="408"/>
      <c r="G74" s="407"/>
      <c r="H74" s="407"/>
      <c r="I74" s="407"/>
      <c r="J74" s="40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07"/>
      <c r="B75" s="407"/>
      <c r="C75" s="407"/>
      <c r="D75" s="408"/>
      <c r="E75" s="407"/>
      <c r="F75" s="408"/>
      <c r="G75" s="407"/>
      <c r="H75" s="407"/>
      <c r="I75" s="407"/>
      <c r="J75" s="40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07"/>
      <c r="B76" s="407"/>
      <c r="C76" s="407"/>
      <c r="D76" s="408"/>
      <c r="E76" s="407"/>
      <c r="F76" s="408"/>
      <c r="G76" s="407"/>
      <c r="H76" s="407"/>
      <c r="I76" s="407"/>
      <c r="J76" s="40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07"/>
      <c r="B77" s="407"/>
      <c r="C77" s="407"/>
      <c r="D77" s="408"/>
      <c r="E77" s="407"/>
      <c r="F77" s="408"/>
      <c r="G77" s="407"/>
      <c r="H77" s="407"/>
      <c r="I77" s="407"/>
      <c r="J77" s="40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07"/>
      <c r="B78" s="407"/>
      <c r="C78" s="407"/>
      <c r="D78" s="408"/>
      <c r="E78" s="407"/>
      <c r="F78" s="408"/>
      <c r="G78" s="407"/>
      <c r="H78" s="407"/>
      <c r="I78" s="407"/>
      <c r="J78" s="40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07"/>
      <c r="B79" s="407"/>
      <c r="C79" s="407"/>
      <c r="D79" s="408"/>
      <c r="E79" s="407"/>
      <c r="F79" s="408"/>
      <c r="G79" s="407"/>
      <c r="H79" s="407"/>
      <c r="I79" s="407"/>
      <c r="J79" s="40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07"/>
      <c r="B80" s="407"/>
      <c r="C80" s="407"/>
      <c r="D80" s="408"/>
      <c r="E80" s="407"/>
      <c r="F80" s="408"/>
      <c r="G80" s="407"/>
      <c r="H80" s="407"/>
      <c r="I80" s="407"/>
      <c r="J80" s="40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07"/>
      <c r="B81" s="407"/>
      <c r="C81" s="407"/>
      <c r="D81" s="408"/>
      <c r="E81" s="407"/>
      <c r="F81" s="408"/>
      <c r="G81" s="407"/>
      <c r="H81" s="407"/>
      <c r="I81" s="407"/>
      <c r="J81" s="40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07"/>
      <c r="B82" s="407"/>
      <c r="C82" s="407"/>
      <c r="D82" s="408"/>
      <c r="E82" s="407"/>
      <c r="F82" s="408"/>
      <c r="G82" s="407"/>
      <c r="H82" s="407"/>
      <c r="I82" s="407"/>
      <c r="J82" s="40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07"/>
      <c r="B83" s="407"/>
      <c r="C83" s="407"/>
      <c r="D83" s="408"/>
      <c r="E83" s="407"/>
      <c r="F83" s="408"/>
      <c r="G83" s="407"/>
      <c r="H83" s="407"/>
      <c r="I83" s="407"/>
      <c r="J83" s="40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07"/>
      <c r="B84" s="407"/>
      <c r="C84" s="407"/>
      <c r="D84" s="408"/>
      <c r="E84" s="407"/>
      <c r="F84" s="408"/>
      <c r="G84" s="407"/>
      <c r="H84" s="407"/>
      <c r="I84" s="407"/>
      <c r="J84" s="40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07"/>
      <c r="B85" s="407"/>
      <c r="C85" s="407"/>
      <c r="D85" s="408"/>
      <c r="E85" s="407"/>
      <c r="F85" s="408"/>
      <c r="G85" s="407"/>
      <c r="H85" s="407"/>
      <c r="I85" s="407"/>
      <c r="J85" s="40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07"/>
      <c r="B86" s="407"/>
      <c r="C86" s="407"/>
      <c r="D86" s="408"/>
      <c r="E86" s="407"/>
      <c r="F86" s="408"/>
      <c r="G86" s="407"/>
      <c r="H86" s="407"/>
      <c r="I86" s="407"/>
      <c r="J86" s="40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07"/>
      <c r="B87" s="407"/>
      <c r="C87" s="407"/>
      <c r="D87" s="408"/>
      <c r="E87" s="407"/>
      <c r="F87" s="408"/>
      <c r="G87" s="407"/>
      <c r="H87" s="407"/>
      <c r="I87" s="407"/>
      <c r="J87" s="40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07"/>
      <c r="B88" s="407"/>
      <c r="C88" s="407"/>
      <c r="D88" s="408"/>
      <c r="E88" s="407"/>
      <c r="F88" s="408"/>
      <c r="G88" s="407"/>
      <c r="H88" s="407"/>
      <c r="I88" s="407"/>
      <c r="J88" s="40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07"/>
      <c r="B89" s="407"/>
      <c r="C89" s="407"/>
      <c r="D89" s="408"/>
      <c r="E89" s="407"/>
      <c r="F89" s="408"/>
      <c r="G89" s="407"/>
      <c r="H89" s="407"/>
      <c r="I89" s="407"/>
      <c r="J89" s="40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07"/>
      <c r="B90" s="407"/>
      <c r="C90" s="407"/>
      <c r="D90" s="408"/>
      <c r="E90" s="407"/>
      <c r="F90" s="408"/>
      <c r="G90" s="407"/>
      <c r="H90" s="407"/>
      <c r="I90" s="407"/>
      <c r="J90" s="40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07"/>
      <c r="B91" s="407"/>
      <c r="C91" s="407"/>
      <c r="D91" s="408"/>
      <c r="E91" s="407"/>
      <c r="F91" s="408"/>
      <c r="G91" s="407"/>
      <c r="H91" s="407"/>
      <c r="I91" s="407"/>
      <c r="J91" s="40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07"/>
      <c r="B92" s="407"/>
      <c r="C92" s="407"/>
      <c r="D92" s="408"/>
      <c r="E92" s="407"/>
      <c r="F92" s="408"/>
      <c r="G92" s="407"/>
      <c r="H92" s="407"/>
      <c r="I92" s="407"/>
      <c r="J92" s="40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07"/>
      <c r="B93" s="407"/>
      <c r="C93" s="407"/>
      <c r="D93" s="408"/>
      <c r="E93" s="407"/>
      <c r="F93" s="408"/>
      <c r="G93" s="407"/>
      <c r="H93" s="407"/>
      <c r="I93" s="407"/>
      <c r="J93" s="40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07"/>
      <c r="B94" s="407"/>
      <c r="C94" s="407"/>
      <c r="D94" s="408"/>
      <c r="E94" s="407"/>
      <c r="F94" s="408"/>
      <c r="G94" s="407"/>
      <c r="H94" s="407"/>
      <c r="I94" s="407"/>
      <c r="J94" s="40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07"/>
      <c r="B95" s="407"/>
      <c r="C95" s="407"/>
      <c r="D95" s="408"/>
      <c r="E95" s="407"/>
      <c r="F95" s="408"/>
      <c r="G95" s="407"/>
      <c r="H95" s="407"/>
      <c r="I95" s="407"/>
      <c r="J95" s="40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07"/>
      <c r="B96" s="407"/>
      <c r="C96" s="407"/>
      <c r="D96" s="408"/>
      <c r="E96" s="407"/>
      <c r="F96" s="408"/>
      <c r="G96" s="407"/>
      <c r="H96" s="407"/>
      <c r="I96" s="407"/>
      <c r="J96" s="40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07"/>
      <c r="B97" s="407"/>
      <c r="C97" s="407"/>
      <c r="D97" s="408"/>
      <c r="E97" s="407"/>
      <c r="F97" s="408"/>
      <c r="G97" s="407"/>
      <c r="H97" s="407"/>
      <c r="I97" s="407"/>
      <c r="J97" s="40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07"/>
      <c r="B98" s="407"/>
      <c r="C98" s="407"/>
      <c r="D98" s="408"/>
      <c r="E98" s="407"/>
      <c r="F98" s="408"/>
      <c r="G98" s="407"/>
      <c r="H98" s="407"/>
      <c r="I98" s="407"/>
      <c r="J98" s="40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07"/>
      <c r="B99" s="407"/>
      <c r="C99" s="407"/>
      <c r="D99" s="408"/>
      <c r="E99" s="407"/>
      <c r="F99" s="408"/>
      <c r="G99" s="407"/>
      <c r="H99" s="407"/>
      <c r="I99" s="407"/>
      <c r="J99" s="40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07"/>
      <c r="B100" s="407"/>
      <c r="C100" s="407"/>
      <c r="D100" s="408"/>
      <c r="E100" s="407"/>
      <c r="F100" s="408"/>
      <c r="G100" s="407"/>
      <c r="H100" s="407"/>
      <c r="I100" s="407"/>
      <c r="J100" s="40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07"/>
      <c r="B101" s="407"/>
      <c r="C101" s="407"/>
      <c r="D101" s="408"/>
      <c r="E101" s="407"/>
      <c r="F101" s="408"/>
      <c r="G101" s="407"/>
      <c r="H101" s="407"/>
      <c r="I101" s="407"/>
      <c r="J101" s="40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07"/>
      <c r="B102" s="407"/>
      <c r="C102" s="407"/>
      <c r="D102" s="408"/>
      <c r="E102" s="407"/>
      <c r="F102" s="408"/>
      <c r="G102" s="407"/>
      <c r="H102" s="407"/>
      <c r="I102" s="407"/>
      <c r="J102" s="40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07"/>
      <c r="B103" s="407"/>
      <c r="C103" s="407"/>
      <c r="D103" s="408"/>
      <c r="E103" s="407"/>
      <c r="F103" s="408"/>
      <c r="G103" s="407"/>
      <c r="H103" s="407"/>
      <c r="I103" s="407"/>
      <c r="J103" s="40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07"/>
      <c r="B104" s="407"/>
      <c r="C104" s="407"/>
      <c r="D104" s="408"/>
      <c r="E104" s="407"/>
      <c r="F104" s="408"/>
      <c r="G104" s="407"/>
      <c r="H104" s="407"/>
      <c r="I104" s="407"/>
      <c r="J104" s="40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07"/>
      <c r="B105" s="407"/>
      <c r="C105" s="407"/>
      <c r="D105" s="408"/>
      <c r="E105" s="407"/>
      <c r="F105" s="408"/>
      <c r="G105" s="407"/>
      <c r="H105" s="407"/>
      <c r="I105" s="407"/>
      <c r="J105" s="40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07"/>
      <c r="B106" s="407"/>
      <c r="C106" s="407"/>
      <c r="D106" s="408"/>
      <c r="E106" s="407"/>
      <c r="F106" s="408"/>
      <c r="G106" s="407"/>
      <c r="H106" s="407"/>
      <c r="I106" s="407"/>
      <c r="J106" s="40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07"/>
      <c r="B107" s="407"/>
      <c r="C107" s="407"/>
      <c r="D107" s="408"/>
      <c r="E107" s="407"/>
      <c r="F107" s="408"/>
      <c r="G107" s="407"/>
      <c r="H107" s="407"/>
      <c r="I107" s="407"/>
      <c r="J107" s="40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07"/>
      <c r="B108" s="407"/>
      <c r="C108" s="407"/>
      <c r="D108" s="408"/>
      <c r="E108" s="407"/>
      <c r="F108" s="408"/>
      <c r="G108" s="407"/>
      <c r="H108" s="407"/>
      <c r="I108" s="407"/>
      <c r="J108" s="40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07"/>
      <c r="B109" s="407"/>
      <c r="C109" s="407"/>
      <c r="D109" s="408"/>
      <c r="E109" s="407"/>
      <c r="F109" s="408"/>
      <c r="G109" s="407"/>
      <c r="H109" s="407"/>
      <c r="I109" s="407"/>
      <c r="J109" s="40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07"/>
      <c r="B110" s="407"/>
      <c r="C110" s="407"/>
      <c r="D110" s="408"/>
      <c r="E110" s="407"/>
      <c r="F110" s="408"/>
      <c r="G110" s="407"/>
      <c r="H110" s="407"/>
      <c r="I110" s="407"/>
      <c r="J110" s="40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07"/>
      <c r="B111" s="407"/>
      <c r="C111" s="407"/>
      <c r="D111" s="408"/>
      <c r="E111" s="407"/>
      <c r="F111" s="408"/>
      <c r="G111" s="407"/>
      <c r="H111" s="407"/>
      <c r="I111" s="407"/>
      <c r="J111" s="40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07"/>
      <c r="B112" s="407"/>
      <c r="C112" s="407"/>
      <c r="D112" s="408"/>
      <c r="E112" s="407"/>
      <c r="F112" s="408"/>
      <c r="G112" s="407"/>
      <c r="H112" s="407"/>
      <c r="I112" s="407"/>
      <c r="J112" s="40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07"/>
      <c r="B113" s="407"/>
      <c r="C113" s="407"/>
      <c r="D113" s="408"/>
      <c r="E113" s="407"/>
      <c r="F113" s="408"/>
      <c r="G113" s="407"/>
      <c r="H113" s="407"/>
      <c r="I113" s="407"/>
      <c r="J113" s="40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07"/>
      <c r="B114" s="407"/>
      <c r="C114" s="407"/>
      <c r="D114" s="408"/>
      <c r="E114" s="407"/>
      <c r="F114" s="408"/>
      <c r="G114" s="407"/>
      <c r="H114" s="407"/>
      <c r="I114" s="407"/>
      <c r="J114" s="40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07"/>
      <c r="B115" s="407"/>
      <c r="C115" s="407"/>
      <c r="D115" s="408"/>
      <c r="E115" s="407"/>
      <c r="F115" s="408"/>
      <c r="G115" s="407"/>
      <c r="H115" s="407"/>
      <c r="I115" s="407"/>
      <c r="J115" s="40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07"/>
      <c r="B116" s="407"/>
      <c r="C116" s="407"/>
      <c r="D116" s="408"/>
      <c r="E116" s="407"/>
      <c r="F116" s="408"/>
      <c r="G116" s="407"/>
      <c r="H116" s="407"/>
      <c r="I116" s="407"/>
      <c r="J116" s="40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07"/>
      <c r="B117" s="407"/>
      <c r="C117" s="407"/>
      <c r="D117" s="408"/>
      <c r="E117" s="407"/>
      <c r="F117" s="408"/>
      <c r="G117" s="407"/>
      <c r="H117" s="407"/>
      <c r="I117" s="407"/>
      <c r="J117" s="40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07"/>
      <c r="B118" s="407"/>
      <c r="C118" s="407"/>
      <c r="D118" s="408"/>
      <c r="E118" s="407"/>
      <c r="F118" s="408"/>
      <c r="G118" s="407"/>
      <c r="H118" s="407"/>
      <c r="I118" s="407"/>
      <c r="J118" s="40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07"/>
      <c r="B119" s="407"/>
      <c r="C119" s="407"/>
      <c r="D119" s="408"/>
      <c r="E119" s="407"/>
      <c r="F119" s="408"/>
      <c r="G119" s="407"/>
      <c r="H119" s="407"/>
      <c r="I119" s="407"/>
      <c r="J119" s="40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07"/>
      <c r="B120" s="407"/>
      <c r="C120" s="407"/>
      <c r="D120" s="408"/>
      <c r="E120" s="407"/>
      <c r="F120" s="408"/>
      <c r="G120" s="407"/>
      <c r="H120" s="407"/>
      <c r="I120" s="407"/>
      <c r="J120" s="40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07"/>
      <c r="B121" s="407"/>
      <c r="C121" s="407"/>
      <c r="D121" s="408"/>
      <c r="E121" s="407"/>
      <c r="F121" s="408"/>
      <c r="G121" s="407"/>
      <c r="H121" s="407"/>
      <c r="I121" s="407"/>
      <c r="J121" s="40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07"/>
      <c r="B122" s="407"/>
      <c r="C122" s="407"/>
      <c r="D122" s="408"/>
      <c r="E122" s="407"/>
      <c r="F122" s="408"/>
      <c r="G122" s="407"/>
      <c r="H122" s="407"/>
      <c r="I122" s="407"/>
      <c r="J122" s="40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07"/>
      <c r="B123" s="407"/>
      <c r="C123" s="407"/>
      <c r="D123" s="408"/>
      <c r="E123" s="407"/>
      <c r="F123" s="408"/>
      <c r="G123" s="407"/>
      <c r="H123" s="407"/>
      <c r="I123" s="407"/>
      <c r="J123" s="40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07"/>
      <c r="B124" s="407"/>
      <c r="C124" s="407"/>
      <c r="D124" s="408"/>
      <c r="E124" s="407"/>
      <c r="F124" s="408"/>
      <c r="G124" s="407"/>
      <c r="H124" s="407"/>
      <c r="I124" s="407"/>
      <c r="J124" s="40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07"/>
      <c r="B125" s="407"/>
      <c r="C125" s="407"/>
      <c r="D125" s="408"/>
      <c r="E125" s="407"/>
      <c r="F125" s="408"/>
      <c r="G125" s="407"/>
      <c r="H125" s="407"/>
      <c r="I125" s="407"/>
      <c r="J125" s="40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07"/>
      <c r="B126" s="407"/>
      <c r="C126" s="407"/>
      <c r="D126" s="408"/>
      <c r="E126" s="407"/>
      <c r="F126" s="408"/>
      <c r="G126" s="407"/>
      <c r="H126" s="407"/>
      <c r="I126" s="407"/>
      <c r="J126" s="40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07"/>
      <c r="B127" s="407"/>
      <c r="C127" s="407"/>
      <c r="D127" s="408"/>
      <c r="E127" s="407"/>
      <c r="F127" s="408"/>
      <c r="G127" s="407"/>
      <c r="H127" s="407"/>
      <c r="I127" s="407"/>
      <c r="J127" s="40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07"/>
      <c r="B128" s="407"/>
      <c r="C128" s="407"/>
      <c r="D128" s="408"/>
      <c r="E128" s="407"/>
      <c r="F128" s="408"/>
      <c r="G128" s="407"/>
      <c r="H128" s="407"/>
      <c r="I128" s="407"/>
      <c r="J128" s="40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07"/>
      <c r="B129" s="407"/>
      <c r="C129" s="407"/>
      <c r="D129" s="408"/>
      <c r="E129" s="407"/>
      <c r="F129" s="408"/>
      <c r="G129" s="407"/>
      <c r="H129" s="407"/>
      <c r="I129" s="407"/>
      <c r="J129" s="40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07"/>
      <c r="B130" s="407"/>
      <c r="C130" s="407"/>
      <c r="D130" s="408"/>
      <c r="E130" s="407"/>
      <c r="F130" s="408"/>
      <c r="G130" s="407"/>
      <c r="H130" s="407"/>
      <c r="I130" s="407"/>
      <c r="J130" s="40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07"/>
      <c r="B131" s="407"/>
      <c r="C131" s="407"/>
      <c r="D131" s="408"/>
      <c r="E131" s="407"/>
      <c r="F131" s="408"/>
      <c r="G131" s="407"/>
      <c r="H131" s="407"/>
      <c r="I131" s="407"/>
      <c r="J131" s="40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07"/>
      <c r="B132" s="407"/>
      <c r="C132" s="407"/>
      <c r="D132" s="408"/>
      <c r="E132" s="407"/>
      <c r="F132" s="408"/>
      <c r="G132" s="407"/>
      <c r="H132" s="407"/>
      <c r="I132" s="407"/>
      <c r="J132" s="40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07"/>
      <c r="B133" s="407"/>
      <c r="C133" s="407"/>
      <c r="D133" s="408"/>
      <c r="E133" s="407"/>
      <c r="F133" s="408"/>
      <c r="G133" s="407"/>
      <c r="H133" s="407"/>
      <c r="I133" s="407"/>
      <c r="J133" s="40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07"/>
      <c r="B134" s="407"/>
      <c r="C134" s="407"/>
      <c r="D134" s="408"/>
      <c r="E134" s="407"/>
      <c r="F134" s="408"/>
      <c r="G134" s="407"/>
      <c r="H134" s="407"/>
      <c r="I134" s="407"/>
      <c r="J134" s="40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07"/>
      <c r="B135" s="407"/>
      <c r="C135" s="407"/>
      <c r="D135" s="408"/>
      <c r="E135" s="407"/>
      <c r="F135" s="408"/>
      <c r="G135" s="407"/>
      <c r="H135" s="407"/>
      <c r="I135" s="407"/>
      <c r="J135" s="40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07"/>
      <c r="B136" s="407"/>
      <c r="C136" s="407"/>
      <c r="D136" s="408"/>
      <c r="E136" s="407"/>
      <c r="F136" s="408"/>
      <c r="G136" s="407"/>
      <c r="H136" s="407"/>
      <c r="I136" s="407"/>
      <c r="J136" s="40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07"/>
      <c r="B137" s="407"/>
      <c r="C137" s="407"/>
      <c r="D137" s="408"/>
      <c r="E137" s="407"/>
      <c r="F137" s="408"/>
      <c r="G137" s="407"/>
      <c r="H137" s="407"/>
      <c r="I137" s="407"/>
      <c r="J137" s="40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07"/>
      <c r="B138" s="407"/>
      <c r="C138" s="407"/>
      <c r="D138" s="408"/>
      <c r="E138" s="407"/>
      <c r="F138" s="408"/>
      <c r="G138" s="407"/>
      <c r="H138" s="407"/>
      <c r="I138" s="407"/>
      <c r="J138" s="40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07"/>
      <c r="B139" s="407"/>
      <c r="C139" s="407"/>
      <c r="D139" s="408"/>
      <c r="E139" s="407"/>
      <c r="F139" s="408"/>
      <c r="G139" s="407"/>
      <c r="H139" s="407"/>
      <c r="I139" s="407"/>
      <c r="J139" s="40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07"/>
      <c r="B140" s="407"/>
      <c r="C140" s="407"/>
      <c r="D140" s="408"/>
      <c r="E140" s="407"/>
      <c r="F140" s="408"/>
      <c r="G140" s="407"/>
      <c r="H140" s="407"/>
      <c r="I140" s="407"/>
      <c r="J140" s="40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07"/>
      <c r="B141" s="407"/>
      <c r="C141" s="407"/>
      <c r="D141" s="408"/>
      <c r="E141" s="407"/>
      <c r="F141" s="408"/>
      <c r="G141" s="407"/>
      <c r="H141" s="407"/>
      <c r="I141" s="407"/>
      <c r="J141" s="40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07"/>
      <c r="B142" s="407"/>
      <c r="C142" s="407"/>
      <c r="D142" s="408"/>
      <c r="E142" s="407"/>
      <c r="F142" s="408"/>
      <c r="G142" s="407"/>
      <c r="H142" s="407"/>
      <c r="I142" s="407"/>
      <c r="J142" s="40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07"/>
      <c r="B143" s="407"/>
      <c r="C143" s="407"/>
      <c r="D143" s="408"/>
      <c r="E143" s="407"/>
      <c r="F143" s="408"/>
      <c r="G143" s="407"/>
      <c r="H143" s="407"/>
      <c r="I143" s="407"/>
      <c r="J143" s="40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07"/>
      <c r="B144" s="407"/>
      <c r="C144" s="407"/>
      <c r="D144" s="408"/>
      <c r="E144" s="407"/>
      <c r="F144" s="408"/>
      <c r="G144" s="407"/>
      <c r="H144" s="407"/>
      <c r="I144" s="407"/>
      <c r="J144" s="40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07"/>
      <c r="B145" s="407"/>
      <c r="C145" s="407"/>
      <c r="D145" s="408"/>
      <c r="E145" s="407"/>
      <c r="F145" s="408"/>
      <c r="G145" s="407"/>
      <c r="H145" s="407"/>
      <c r="I145" s="407"/>
      <c r="J145" s="40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07"/>
      <c r="B146" s="407"/>
      <c r="C146" s="407"/>
      <c r="D146" s="408"/>
      <c r="E146" s="407"/>
      <c r="F146" s="408"/>
      <c r="G146" s="407"/>
      <c r="H146" s="407"/>
      <c r="I146" s="407"/>
      <c r="J146" s="40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07"/>
      <c r="B147" s="407"/>
      <c r="C147" s="407"/>
      <c r="D147" s="408"/>
      <c r="E147" s="407"/>
      <c r="F147" s="408"/>
      <c r="G147" s="407"/>
      <c r="H147" s="407"/>
      <c r="I147" s="407"/>
      <c r="J147" s="40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07"/>
      <c r="B148" s="407"/>
      <c r="C148" s="407"/>
      <c r="D148" s="408"/>
      <c r="E148" s="407"/>
      <c r="F148" s="408"/>
      <c r="G148" s="407"/>
      <c r="H148" s="407"/>
      <c r="I148" s="407"/>
      <c r="J148" s="40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07"/>
      <c r="B149" s="407"/>
      <c r="C149" s="407"/>
      <c r="D149" s="408"/>
      <c r="E149" s="407"/>
      <c r="F149" s="408"/>
      <c r="G149" s="407"/>
      <c r="H149" s="407"/>
      <c r="I149" s="407"/>
      <c r="J149" s="40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07"/>
      <c r="B150" s="407"/>
      <c r="C150" s="407"/>
      <c r="D150" s="408"/>
      <c r="E150" s="407"/>
      <c r="F150" s="408"/>
      <c r="G150" s="407"/>
      <c r="H150" s="407"/>
      <c r="I150" s="407"/>
      <c r="J150" s="40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07"/>
      <c r="B151" s="407"/>
      <c r="C151" s="407"/>
      <c r="D151" s="408"/>
      <c r="E151" s="407"/>
      <c r="F151" s="408"/>
      <c r="G151" s="407"/>
      <c r="H151" s="407"/>
      <c r="I151" s="407"/>
      <c r="J151" s="40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07"/>
      <c r="B152" s="407"/>
      <c r="C152" s="407"/>
      <c r="D152" s="408"/>
      <c r="E152" s="407"/>
      <c r="F152" s="408"/>
      <c r="G152" s="407"/>
      <c r="H152" s="407"/>
      <c r="I152" s="407"/>
      <c r="J152" s="40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07"/>
      <c r="B153" s="407"/>
      <c r="C153" s="407"/>
      <c r="D153" s="408"/>
      <c r="E153" s="407"/>
      <c r="F153" s="408"/>
      <c r="G153" s="407"/>
      <c r="H153" s="407"/>
      <c r="I153" s="407"/>
      <c r="J153" s="40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07"/>
      <c r="B154" s="407"/>
      <c r="C154" s="407"/>
      <c r="D154" s="408"/>
      <c r="E154" s="407"/>
      <c r="F154" s="408"/>
      <c r="G154" s="407"/>
      <c r="H154" s="407"/>
      <c r="I154" s="407"/>
      <c r="J154" s="40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07"/>
      <c r="B155" s="407"/>
      <c r="C155" s="407"/>
      <c r="D155" s="408"/>
      <c r="E155" s="407"/>
      <c r="F155" s="408"/>
      <c r="G155" s="407"/>
      <c r="H155" s="407"/>
      <c r="I155" s="407"/>
      <c r="J155" s="40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07"/>
      <c r="B156" s="407"/>
      <c r="C156" s="407"/>
      <c r="D156" s="408"/>
      <c r="E156" s="407"/>
      <c r="F156" s="408"/>
      <c r="G156" s="407"/>
      <c r="H156" s="407"/>
      <c r="I156" s="407"/>
      <c r="J156" s="40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07"/>
      <c r="B157" s="407"/>
      <c r="C157" s="407"/>
      <c r="D157" s="408"/>
      <c r="E157" s="407"/>
      <c r="F157" s="408"/>
      <c r="G157" s="407"/>
      <c r="H157" s="407"/>
      <c r="I157" s="407"/>
      <c r="J157" s="40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07"/>
      <c r="B158" s="407"/>
      <c r="C158" s="407"/>
      <c r="D158" s="408"/>
      <c r="E158" s="407"/>
      <c r="F158" s="408"/>
      <c r="G158" s="407"/>
      <c r="H158" s="407"/>
      <c r="I158" s="407"/>
      <c r="J158" s="40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07"/>
      <c r="B159" s="407"/>
      <c r="C159" s="407"/>
      <c r="D159" s="408"/>
      <c r="E159" s="407"/>
      <c r="F159" s="408"/>
      <c r="G159" s="407"/>
      <c r="H159" s="407"/>
      <c r="I159" s="407"/>
      <c r="J159" s="40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07"/>
      <c r="B160" s="407"/>
      <c r="C160" s="407"/>
      <c r="D160" s="408"/>
      <c r="E160" s="407"/>
      <c r="F160" s="408"/>
      <c r="G160" s="407"/>
      <c r="H160" s="407"/>
      <c r="I160" s="407"/>
      <c r="J160" s="40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07"/>
      <c r="B161" s="407"/>
      <c r="C161" s="407"/>
      <c r="D161" s="408"/>
      <c r="E161" s="407"/>
      <c r="F161" s="408"/>
      <c r="G161" s="407"/>
      <c r="H161" s="407"/>
      <c r="I161" s="407"/>
      <c r="J161" s="40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07"/>
      <c r="B162" s="407"/>
      <c r="C162" s="407"/>
      <c r="D162" s="408"/>
      <c r="E162" s="407"/>
      <c r="F162" s="408"/>
      <c r="G162" s="407"/>
      <c r="H162" s="407"/>
      <c r="I162" s="407"/>
      <c r="J162" s="40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07"/>
      <c r="B163" s="407"/>
      <c r="C163" s="407"/>
      <c r="D163" s="408"/>
      <c r="E163" s="407"/>
      <c r="F163" s="408"/>
      <c r="G163" s="407"/>
      <c r="H163" s="407"/>
      <c r="I163" s="407"/>
      <c r="J163" s="40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07"/>
      <c r="B164" s="407"/>
      <c r="C164" s="407"/>
      <c r="D164" s="408"/>
      <c r="E164" s="407"/>
      <c r="F164" s="408"/>
      <c r="G164" s="407"/>
      <c r="H164" s="407"/>
      <c r="I164" s="407"/>
      <c r="J164" s="40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07"/>
      <c r="B165" s="407"/>
      <c r="C165" s="407"/>
      <c r="D165" s="408"/>
      <c r="E165" s="407"/>
      <c r="F165" s="408"/>
      <c r="G165" s="407"/>
      <c r="H165" s="407"/>
      <c r="I165" s="407"/>
      <c r="J165" s="40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07"/>
      <c r="B166" s="407"/>
      <c r="C166" s="407"/>
      <c r="D166" s="408"/>
      <c r="E166" s="407"/>
      <c r="F166" s="408"/>
      <c r="G166" s="407"/>
      <c r="H166" s="407"/>
      <c r="I166" s="407"/>
      <c r="J166" s="40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07"/>
      <c r="B167" s="407"/>
      <c r="C167" s="407"/>
      <c r="D167" s="408"/>
      <c r="E167" s="407"/>
      <c r="F167" s="408"/>
      <c r="G167" s="407"/>
      <c r="H167" s="407"/>
      <c r="I167" s="407"/>
      <c r="J167" s="40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07"/>
      <c r="B168" s="407"/>
      <c r="C168" s="407"/>
      <c r="D168" s="408"/>
      <c r="E168" s="407"/>
      <c r="F168" s="408"/>
      <c r="G168" s="407"/>
      <c r="H168" s="407"/>
      <c r="I168" s="407"/>
      <c r="J168" s="40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07"/>
      <c r="B169" s="407"/>
      <c r="C169" s="407"/>
      <c r="D169" s="408"/>
      <c r="E169" s="407"/>
      <c r="F169" s="408"/>
      <c r="G169" s="407"/>
      <c r="H169" s="407"/>
      <c r="I169" s="407"/>
      <c r="J169" s="40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07"/>
      <c r="B170" s="407"/>
      <c r="C170" s="407"/>
      <c r="D170" s="408"/>
      <c r="E170" s="407"/>
      <c r="F170" s="408"/>
      <c r="G170" s="407"/>
      <c r="H170" s="407"/>
      <c r="I170" s="407"/>
      <c r="J170" s="40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07"/>
      <c r="B171" s="407"/>
      <c r="C171" s="407"/>
      <c r="D171" s="408"/>
      <c r="E171" s="407"/>
      <c r="F171" s="408"/>
      <c r="G171" s="407"/>
      <c r="H171" s="407"/>
      <c r="I171" s="407"/>
      <c r="J171" s="40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07"/>
      <c r="B172" s="407"/>
      <c r="C172" s="407"/>
      <c r="D172" s="408"/>
      <c r="E172" s="407"/>
      <c r="F172" s="408"/>
      <c r="G172" s="407"/>
      <c r="H172" s="407"/>
      <c r="I172" s="407"/>
      <c r="J172" s="40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07"/>
      <c r="B173" s="407"/>
      <c r="C173" s="407"/>
      <c r="D173" s="408"/>
      <c r="E173" s="407"/>
      <c r="F173" s="408"/>
      <c r="G173" s="407"/>
      <c r="H173" s="407"/>
      <c r="I173" s="407"/>
      <c r="J173" s="40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07"/>
      <c r="B174" s="407"/>
      <c r="C174" s="407"/>
      <c r="D174" s="408"/>
      <c r="E174" s="407"/>
      <c r="F174" s="408"/>
      <c r="G174" s="407"/>
      <c r="H174" s="407"/>
      <c r="I174" s="407"/>
      <c r="J174" s="40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07"/>
      <c r="B175" s="407"/>
      <c r="C175" s="407"/>
      <c r="D175" s="408"/>
      <c r="E175" s="407"/>
      <c r="F175" s="408"/>
      <c r="G175" s="407"/>
      <c r="H175" s="407"/>
      <c r="I175" s="407"/>
      <c r="J175" s="40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07"/>
      <c r="B176" s="407"/>
      <c r="C176" s="407"/>
      <c r="D176" s="408"/>
      <c r="E176" s="407"/>
      <c r="F176" s="408"/>
      <c r="G176" s="407"/>
      <c r="H176" s="407"/>
      <c r="I176" s="407"/>
      <c r="J176" s="40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07"/>
      <c r="B177" s="407"/>
      <c r="C177" s="407"/>
      <c r="D177" s="408"/>
      <c r="E177" s="407"/>
      <c r="F177" s="408"/>
      <c r="G177" s="407"/>
      <c r="H177" s="407"/>
      <c r="I177" s="407"/>
      <c r="J177" s="40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07"/>
      <c r="B178" s="407"/>
      <c r="C178" s="407"/>
      <c r="D178" s="408"/>
      <c r="E178" s="407"/>
      <c r="F178" s="408"/>
      <c r="G178" s="407"/>
      <c r="H178" s="407"/>
      <c r="I178" s="407"/>
      <c r="J178" s="40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07"/>
      <c r="B179" s="407"/>
      <c r="C179" s="407"/>
      <c r="D179" s="408"/>
      <c r="E179" s="407"/>
      <c r="F179" s="408"/>
      <c r="G179" s="407"/>
      <c r="H179" s="407"/>
      <c r="I179" s="407"/>
      <c r="J179" s="40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07"/>
      <c r="B180" s="407"/>
      <c r="C180" s="407"/>
      <c r="D180" s="408"/>
      <c r="E180" s="407"/>
      <c r="F180" s="408"/>
      <c r="G180" s="407"/>
      <c r="H180" s="407"/>
      <c r="I180" s="407"/>
      <c r="J180" s="40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07"/>
      <c r="B181" s="407"/>
      <c r="C181" s="407"/>
      <c r="D181" s="408"/>
      <c r="E181" s="407"/>
      <c r="F181" s="408"/>
      <c r="G181" s="407"/>
      <c r="H181" s="407"/>
      <c r="I181" s="407"/>
      <c r="J181" s="40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07"/>
      <c r="B182" s="407"/>
      <c r="C182" s="407"/>
      <c r="D182" s="408"/>
      <c r="E182" s="407"/>
      <c r="F182" s="408"/>
      <c r="G182" s="407"/>
      <c r="H182" s="407"/>
      <c r="I182" s="407"/>
      <c r="J182" s="40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07"/>
      <c r="B183" s="407"/>
      <c r="C183" s="407"/>
      <c r="D183" s="408"/>
      <c r="E183" s="407"/>
      <c r="F183" s="408"/>
      <c r="G183" s="407"/>
      <c r="H183" s="407"/>
      <c r="I183" s="407"/>
      <c r="J183" s="40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07"/>
      <c r="B184" s="407"/>
      <c r="C184" s="407"/>
      <c r="D184" s="408"/>
      <c r="E184" s="407"/>
      <c r="F184" s="408"/>
      <c r="G184" s="407"/>
      <c r="H184" s="407"/>
      <c r="I184" s="407"/>
      <c r="J184" s="40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07"/>
      <c r="B185" s="407"/>
      <c r="C185" s="407"/>
      <c r="D185" s="408"/>
      <c r="E185" s="407"/>
      <c r="F185" s="408"/>
      <c r="G185" s="407"/>
      <c r="H185" s="407"/>
      <c r="I185" s="407"/>
      <c r="J185" s="40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07"/>
      <c r="B186" s="407"/>
      <c r="C186" s="407"/>
      <c r="D186" s="408"/>
      <c r="E186" s="407"/>
      <c r="F186" s="408"/>
      <c r="G186" s="407"/>
      <c r="H186" s="407"/>
      <c r="I186" s="407"/>
      <c r="J186" s="40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07"/>
      <c r="B187" s="407"/>
      <c r="C187" s="407"/>
      <c r="D187" s="408"/>
      <c r="E187" s="407"/>
      <c r="F187" s="408"/>
      <c r="G187" s="407"/>
      <c r="H187" s="407"/>
      <c r="I187" s="407"/>
      <c r="J187" s="40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07"/>
      <c r="B188" s="407"/>
      <c r="C188" s="407"/>
      <c r="D188" s="408"/>
      <c r="E188" s="407"/>
      <c r="F188" s="408"/>
      <c r="G188" s="407"/>
      <c r="H188" s="407"/>
      <c r="I188" s="407"/>
      <c r="J188" s="40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07"/>
      <c r="B189" s="407"/>
      <c r="C189" s="407"/>
      <c r="D189" s="408"/>
      <c r="E189" s="407"/>
      <c r="F189" s="408"/>
      <c r="G189" s="407"/>
      <c r="H189" s="407"/>
      <c r="I189" s="407"/>
      <c r="J189" s="40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07"/>
      <c r="B190" s="407"/>
      <c r="C190" s="407"/>
      <c r="D190" s="408"/>
      <c r="E190" s="407"/>
      <c r="F190" s="408"/>
      <c r="G190" s="407"/>
      <c r="H190" s="407"/>
      <c r="I190" s="407"/>
      <c r="J190" s="40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07"/>
      <c r="B191" s="407"/>
      <c r="C191" s="407"/>
      <c r="D191" s="408"/>
      <c r="E191" s="407"/>
      <c r="F191" s="408"/>
      <c r="G191" s="407"/>
      <c r="H191" s="407"/>
      <c r="I191" s="407"/>
      <c r="J191" s="40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07"/>
      <c r="B192" s="407"/>
      <c r="C192" s="407"/>
      <c r="D192" s="408"/>
      <c r="E192" s="407"/>
      <c r="F192" s="408"/>
      <c r="G192" s="407"/>
      <c r="H192" s="407"/>
      <c r="I192" s="407"/>
      <c r="J192" s="40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07"/>
      <c r="B193" s="407"/>
      <c r="C193" s="407"/>
      <c r="D193" s="408"/>
      <c r="E193" s="407"/>
      <c r="F193" s="408"/>
      <c r="G193" s="407"/>
      <c r="H193" s="407"/>
      <c r="I193" s="407"/>
      <c r="J193" s="40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07"/>
      <c r="B194" s="407"/>
      <c r="C194" s="407"/>
      <c r="D194" s="408"/>
      <c r="E194" s="407"/>
      <c r="F194" s="408"/>
      <c r="G194" s="407"/>
      <c r="H194" s="407"/>
      <c r="I194" s="407"/>
      <c r="J194" s="40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07"/>
      <c r="B195" s="407"/>
      <c r="C195" s="407"/>
      <c r="D195" s="408"/>
      <c r="E195" s="407"/>
      <c r="F195" s="408"/>
      <c r="G195" s="407"/>
      <c r="H195" s="407"/>
      <c r="I195" s="407"/>
      <c r="J195" s="40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07"/>
      <c r="B196" s="407"/>
      <c r="C196" s="407"/>
      <c r="D196" s="408"/>
      <c r="E196" s="407"/>
      <c r="F196" s="408"/>
      <c r="G196" s="407"/>
      <c r="H196" s="407"/>
      <c r="I196" s="407"/>
      <c r="J196" s="40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07"/>
      <c r="B197" s="407"/>
      <c r="C197" s="407"/>
      <c r="D197" s="408"/>
      <c r="E197" s="407"/>
      <c r="F197" s="408"/>
      <c r="G197" s="407"/>
      <c r="H197" s="407"/>
      <c r="I197" s="407"/>
      <c r="J197" s="40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07"/>
      <c r="B198" s="407"/>
      <c r="C198" s="407"/>
      <c r="D198" s="408"/>
      <c r="E198" s="407"/>
      <c r="F198" s="408"/>
      <c r="G198" s="407"/>
      <c r="H198" s="407"/>
      <c r="I198" s="407"/>
      <c r="J198" s="40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07"/>
      <c r="B199" s="407"/>
      <c r="C199" s="407"/>
      <c r="D199" s="408"/>
      <c r="E199" s="407"/>
      <c r="F199" s="408"/>
      <c r="G199" s="407"/>
      <c r="H199" s="407"/>
      <c r="I199" s="407"/>
      <c r="J199" s="40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07"/>
      <c r="B200" s="407"/>
      <c r="C200" s="407"/>
      <c r="D200" s="408"/>
      <c r="E200" s="407"/>
      <c r="F200" s="408"/>
      <c r="G200" s="407"/>
      <c r="H200" s="407"/>
      <c r="I200" s="407"/>
      <c r="J200" s="40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07"/>
      <c r="B201" s="407"/>
      <c r="C201" s="407"/>
      <c r="D201" s="408"/>
      <c r="E201" s="407"/>
      <c r="F201" s="408"/>
      <c r="G201" s="407"/>
      <c r="H201" s="407"/>
      <c r="I201" s="407"/>
      <c r="J201" s="40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07"/>
      <c r="B202" s="407"/>
      <c r="C202" s="407"/>
      <c r="D202" s="408"/>
      <c r="E202" s="407"/>
      <c r="F202" s="408"/>
      <c r="G202" s="407"/>
      <c r="H202" s="407"/>
      <c r="I202" s="407"/>
      <c r="J202" s="40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07"/>
      <c r="B203" s="407"/>
      <c r="C203" s="407"/>
      <c r="D203" s="408"/>
      <c r="E203" s="407"/>
      <c r="F203" s="408"/>
      <c r="G203" s="407"/>
      <c r="H203" s="407"/>
      <c r="I203" s="407"/>
      <c r="J203" s="40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07"/>
      <c r="B204" s="407"/>
      <c r="C204" s="407"/>
      <c r="D204" s="408"/>
      <c r="E204" s="407"/>
      <c r="F204" s="408"/>
      <c r="G204" s="407"/>
      <c r="H204" s="407"/>
      <c r="I204" s="407"/>
      <c r="J204" s="40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07"/>
      <c r="B205" s="407"/>
      <c r="C205" s="407"/>
      <c r="D205" s="408"/>
      <c r="E205" s="407"/>
      <c r="F205" s="408"/>
      <c r="G205" s="407"/>
      <c r="H205" s="407"/>
      <c r="I205" s="407"/>
      <c r="J205" s="40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07"/>
      <c r="B206" s="407"/>
      <c r="C206" s="407"/>
      <c r="D206" s="408"/>
      <c r="E206" s="407"/>
      <c r="F206" s="408"/>
      <c r="G206" s="407"/>
      <c r="H206" s="407"/>
      <c r="I206" s="407"/>
      <c r="J206" s="40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07"/>
      <c r="B207" s="407"/>
      <c r="C207" s="407"/>
      <c r="D207" s="408"/>
      <c r="E207" s="407"/>
      <c r="F207" s="408"/>
      <c r="G207" s="407"/>
      <c r="H207" s="407"/>
      <c r="I207" s="407"/>
      <c r="J207" s="40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07"/>
      <c r="B208" s="407"/>
      <c r="C208" s="407"/>
      <c r="D208" s="408"/>
      <c r="E208" s="407"/>
      <c r="F208" s="408"/>
      <c r="G208" s="407"/>
      <c r="H208" s="407"/>
      <c r="I208" s="407"/>
      <c r="J208" s="40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07"/>
      <c r="B209" s="407"/>
      <c r="C209" s="407"/>
      <c r="D209" s="408"/>
      <c r="E209" s="407"/>
      <c r="F209" s="408"/>
      <c r="G209" s="407"/>
      <c r="H209" s="407"/>
      <c r="I209" s="407"/>
      <c r="J209" s="40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07"/>
      <c r="B210" s="407"/>
      <c r="C210" s="407"/>
      <c r="D210" s="408"/>
      <c r="E210" s="407"/>
      <c r="F210" s="408"/>
      <c r="G210" s="407"/>
      <c r="H210" s="407"/>
      <c r="I210" s="407"/>
      <c r="J210" s="40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07"/>
      <c r="B211" s="407"/>
      <c r="C211" s="407"/>
      <c r="D211" s="408"/>
      <c r="E211" s="407"/>
      <c r="F211" s="408"/>
      <c r="G211" s="407"/>
      <c r="H211" s="407"/>
      <c r="I211" s="407"/>
      <c r="J211" s="40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07"/>
      <c r="B212" s="407"/>
      <c r="C212" s="407"/>
      <c r="D212" s="408"/>
      <c r="E212" s="407"/>
      <c r="F212" s="408"/>
      <c r="G212" s="407"/>
      <c r="H212" s="407"/>
      <c r="I212" s="407"/>
      <c r="J212" s="40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07"/>
      <c r="B213" s="407"/>
      <c r="C213" s="407"/>
      <c r="D213" s="408"/>
      <c r="E213" s="407"/>
      <c r="F213" s="408"/>
      <c r="G213" s="407"/>
      <c r="H213" s="407"/>
      <c r="I213" s="407"/>
      <c r="J213" s="40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07"/>
      <c r="B214" s="407"/>
      <c r="C214" s="407"/>
      <c r="D214" s="408"/>
      <c r="E214" s="407"/>
      <c r="F214" s="408"/>
      <c r="G214" s="407"/>
      <c r="H214" s="407"/>
      <c r="I214" s="407"/>
      <c r="J214" s="40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07"/>
      <c r="B215" s="407"/>
      <c r="C215" s="407"/>
      <c r="D215" s="408"/>
      <c r="E215" s="407"/>
      <c r="F215" s="408"/>
      <c r="G215" s="407"/>
      <c r="H215" s="407"/>
      <c r="I215" s="407"/>
      <c r="J215" s="40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07"/>
      <c r="B216" s="407"/>
      <c r="C216" s="407"/>
      <c r="D216" s="408"/>
      <c r="E216" s="407"/>
      <c r="F216" s="408"/>
      <c r="G216" s="407"/>
      <c r="H216" s="407"/>
      <c r="I216" s="407"/>
      <c r="J216" s="40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07"/>
      <c r="B217" s="407"/>
      <c r="C217" s="407"/>
      <c r="D217" s="408"/>
      <c r="E217" s="407"/>
      <c r="F217" s="408"/>
      <c r="G217" s="407"/>
      <c r="H217" s="407"/>
      <c r="I217" s="407"/>
      <c r="J217" s="40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07"/>
      <c r="B218" s="407"/>
      <c r="C218" s="407"/>
      <c r="D218" s="408"/>
      <c r="E218" s="407"/>
      <c r="F218" s="408"/>
      <c r="G218" s="407"/>
      <c r="H218" s="407"/>
      <c r="I218" s="407"/>
      <c r="J218" s="40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07"/>
      <c r="B219" s="407"/>
      <c r="C219" s="407"/>
      <c r="D219" s="408"/>
      <c r="E219" s="407"/>
      <c r="F219" s="408"/>
      <c r="G219" s="407"/>
      <c r="H219" s="407"/>
      <c r="I219" s="407"/>
      <c r="J219" s="40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07"/>
      <c r="B220" s="407"/>
      <c r="C220" s="407"/>
      <c r="D220" s="408"/>
      <c r="E220" s="407"/>
      <c r="F220" s="408"/>
      <c r="G220" s="407"/>
      <c r="H220" s="407"/>
      <c r="I220" s="407"/>
      <c r="J220" s="40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07"/>
      <c r="B221" s="407"/>
      <c r="C221" s="407"/>
      <c r="D221" s="408"/>
      <c r="E221" s="407"/>
      <c r="F221" s="408"/>
      <c r="G221" s="407"/>
      <c r="H221" s="407"/>
      <c r="I221" s="407"/>
      <c r="J221" s="40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07"/>
      <c r="B222" s="407"/>
      <c r="C222" s="407"/>
      <c r="D222" s="408"/>
      <c r="E222" s="407"/>
      <c r="F222" s="408"/>
      <c r="G222" s="407"/>
      <c r="H222" s="407"/>
      <c r="I222" s="407"/>
      <c r="J222" s="40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07"/>
      <c r="B223" s="407"/>
      <c r="C223" s="407"/>
      <c r="D223" s="408"/>
      <c r="E223" s="407"/>
      <c r="F223" s="408"/>
      <c r="G223" s="407"/>
      <c r="H223" s="407"/>
      <c r="I223" s="407"/>
      <c r="J223" s="40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07"/>
      <c r="B224" s="407"/>
      <c r="C224" s="407"/>
      <c r="D224" s="408"/>
      <c r="E224" s="407"/>
      <c r="F224" s="408"/>
      <c r="G224" s="407"/>
      <c r="H224" s="407"/>
      <c r="I224" s="407"/>
      <c r="J224" s="40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07"/>
      <c r="B225" s="407"/>
      <c r="C225" s="407"/>
      <c r="D225" s="408"/>
      <c r="E225" s="407"/>
      <c r="F225" s="408"/>
      <c r="G225" s="407"/>
      <c r="H225" s="407"/>
      <c r="I225" s="407"/>
      <c r="J225" s="40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07"/>
      <c r="B226" s="407"/>
      <c r="C226" s="407"/>
      <c r="D226" s="408"/>
      <c r="E226" s="407"/>
      <c r="F226" s="408"/>
      <c r="G226" s="407"/>
      <c r="H226" s="407"/>
      <c r="I226" s="407"/>
      <c r="J226" s="40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07"/>
      <c r="B227" s="407"/>
      <c r="C227" s="407"/>
      <c r="D227" s="408"/>
      <c r="E227" s="407"/>
      <c r="F227" s="408"/>
      <c r="G227" s="407"/>
      <c r="H227" s="407"/>
      <c r="I227" s="407"/>
      <c r="J227" s="40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07"/>
      <c r="B228" s="407"/>
      <c r="C228" s="407"/>
      <c r="D228" s="408"/>
      <c r="E228" s="407"/>
      <c r="F228" s="408"/>
      <c r="G228" s="407"/>
      <c r="H228" s="407"/>
      <c r="I228" s="407"/>
      <c r="J228" s="40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07"/>
      <c r="B229" s="407"/>
      <c r="C229" s="407"/>
      <c r="D229" s="408"/>
      <c r="E229" s="407"/>
      <c r="F229" s="408"/>
      <c r="G229" s="407"/>
      <c r="H229" s="407"/>
      <c r="I229" s="407"/>
      <c r="J229" s="40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07"/>
      <c r="B230" s="407"/>
      <c r="C230" s="407"/>
      <c r="D230" s="408"/>
      <c r="E230" s="407"/>
      <c r="F230" s="408"/>
      <c r="G230" s="407"/>
      <c r="H230" s="407"/>
      <c r="I230" s="407"/>
      <c r="J230" s="40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07"/>
      <c r="B231" s="407"/>
      <c r="C231" s="407"/>
      <c r="D231" s="408"/>
      <c r="E231" s="407"/>
      <c r="F231" s="408"/>
      <c r="G231" s="407"/>
      <c r="H231" s="407"/>
      <c r="I231" s="407"/>
      <c r="J231" s="40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07"/>
      <c r="B232" s="407"/>
      <c r="C232" s="407"/>
      <c r="D232" s="408"/>
      <c r="E232" s="407"/>
      <c r="F232" s="408"/>
      <c r="G232" s="407"/>
      <c r="H232" s="407"/>
      <c r="I232" s="407"/>
      <c r="J232" s="40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07"/>
      <c r="B233" s="407"/>
      <c r="C233" s="407"/>
      <c r="D233" s="408"/>
      <c r="E233" s="407"/>
      <c r="F233" s="408"/>
      <c r="G233" s="407"/>
      <c r="H233" s="407"/>
      <c r="I233" s="407"/>
      <c r="J233" s="40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07"/>
      <c r="B234" s="407"/>
      <c r="C234" s="407"/>
      <c r="D234" s="408"/>
      <c r="E234" s="407"/>
      <c r="F234" s="408"/>
      <c r="G234" s="407"/>
      <c r="H234" s="407"/>
      <c r="I234" s="407"/>
      <c r="J234" s="40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07"/>
      <c r="B235" s="407"/>
      <c r="C235" s="407"/>
      <c r="D235" s="408"/>
      <c r="E235" s="407"/>
      <c r="F235" s="408"/>
      <c r="G235" s="407"/>
      <c r="H235" s="407"/>
      <c r="I235" s="407"/>
      <c r="J235" s="40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07"/>
      <c r="B236" s="407"/>
      <c r="C236" s="407"/>
      <c r="D236" s="408"/>
      <c r="E236" s="407"/>
      <c r="F236" s="408"/>
      <c r="G236" s="407"/>
      <c r="H236" s="407"/>
      <c r="I236" s="407"/>
      <c r="J236" s="40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07"/>
      <c r="B237" s="407"/>
      <c r="C237" s="407"/>
      <c r="D237" s="408"/>
      <c r="E237" s="407"/>
      <c r="F237" s="408"/>
      <c r="G237" s="407"/>
      <c r="H237" s="407"/>
      <c r="I237" s="407"/>
      <c r="J237" s="40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07"/>
      <c r="B238" s="407"/>
      <c r="C238" s="407"/>
      <c r="D238" s="408"/>
      <c r="E238" s="407"/>
      <c r="F238" s="408"/>
      <c r="G238" s="407"/>
      <c r="H238" s="407"/>
      <c r="I238" s="407"/>
      <c r="J238" s="40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07"/>
      <c r="B239" s="407"/>
      <c r="C239" s="407"/>
      <c r="D239" s="408"/>
      <c r="E239" s="407"/>
      <c r="F239" s="408"/>
      <c r="G239" s="407"/>
      <c r="H239" s="407"/>
      <c r="I239" s="407"/>
      <c r="J239" s="40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07"/>
      <c r="B240" s="407"/>
      <c r="C240" s="407"/>
      <c r="D240" s="408"/>
      <c r="E240" s="407"/>
      <c r="F240" s="408"/>
      <c r="G240" s="407"/>
      <c r="H240" s="407"/>
      <c r="I240" s="407"/>
      <c r="J240" s="40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07"/>
      <c r="B241" s="407"/>
      <c r="C241" s="407"/>
      <c r="D241" s="408"/>
      <c r="E241" s="407"/>
      <c r="F241" s="408"/>
      <c r="G241" s="407"/>
      <c r="H241" s="407"/>
      <c r="I241" s="407"/>
      <c r="J241" s="40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07"/>
      <c r="B242" s="407"/>
      <c r="C242" s="407"/>
      <c r="D242" s="408"/>
      <c r="E242" s="407"/>
      <c r="F242" s="408"/>
      <c r="G242" s="407"/>
      <c r="H242" s="407"/>
      <c r="I242" s="407"/>
      <c r="J242" s="40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07"/>
      <c r="B243" s="407"/>
      <c r="C243" s="407"/>
      <c r="D243" s="408"/>
      <c r="E243" s="407"/>
      <c r="F243" s="408"/>
      <c r="G243" s="407"/>
      <c r="H243" s="407"/>
      <c r="I243" s="407"/>
      <c r="J243" s="40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07"/>
      <c r="B244" s="407"/>
      <c r="C244" s="407"/>
      <c r="D244" s="408"/>
      <c r="E244" s="407"/>
      <c r="F244" s="408"/>
      <c r="G244" s="407"/>
      <c r="H244" s="407"/>
      <c r="I244" s="407"/>
      <c r="J244" s="40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07"/>
      <c r="B245" s="407"/>
      <c r="C245" s="407"/>
      <c r="D245" s="408"/>
      <c r="E245" s="407"/>
      <c r="F245" s="408"/>
      <c r="G245" s="407"/>
      <c r="H245" s="407"/>
      <c r="I245" s="407"/>
      <c r="J245" s="40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07"/>
      <c r="B246" s="407"/>
      <c r="C246" s="407"/>
      <c r="D246" s="408"/>
      <c r="E246" s="407"/>
      <c r="F246" s="408"/>
      <c r="G246" s="407"/>
      <c r="H246" s="407"/>
      <c r="I246" s="407"/>
      <c r="J246" s="40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07"/>
      <c r="B247" s="407"/>
      <c r="C247" s="407"/>
      <c r="D247" s="408"/>
      <c r="E247" s="407"/>
      <c r="F247" s="408"/>
      <c r="G247" s="407"/>
      <c r="H247" s="407"/>
      <c r="I247" s="407"/>
      <c r="J247" s="40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07"/>
      <c r="B248" s="407"/>
      <c r="C248" s="407"/>
      <c r="D248" s="408"/>
      <c r="E248" s="407"/>
      <c r="F248" s="408"/>
      <c r="G248" s="407"/>
      <c r="H248" s="407"/>
      <c r="I248" s="407"/>
      <c r="J248" s="40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07"/>
      <c r="B249" s="407"/>
      <c r="C249" s="407"/>
      <c r="D249" s="408"/>
      <c r="E249" s="407"/>
      <c r="F249" s="408"/>
      <c r="G249" s="407"/>
      <c r="H249" s="407"/>
      <c r="I249" s="407"/>
      <c r="J249" s="40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07"/>
      <c r="B250" s="407"/>
      <c r="C250" s="407"/>
      <c r="D250" s="408"/>
      <c r="E250" s="407"/>
      <c r="F250" s="408"/>
      <c r="G250" s="407"/>
      <c r="H250" s="407"/>
      <c r="I250" s="407"/>
      <c r="J250" s="40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07"/>
      <c r="B251" s="407"/>
      <c r="C251" s="407"/>
      <c r="D251" s="408"/>
      <c r="E251" s="407"/>
      <c r="F251" s="408"/>
      <c r="G251" s="407"/>
      <c r="H251" s="407"/>
      <c r="I251" s="407"/>
      <c r="J251" s="40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07"/>
      <c r="B252" s="407"/>
      <c r="C252" s="407"/>
      <c r="D252" s="408"/>
      <c r="E252" s="407"/>
      <c r="F252" s="408"/>
      <c r="G252" s="407"/>
      <c r="H252" s="407"/>
      <c r="I252" s="407"/>
      <c r="J252" s="40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07"/>
      <c r="B253" s="407"/>
      <c r="C253" s="407"/>
      <c r="D253" s="408"/>
      <c r="E253" s="407"/>
      <c r="F253" s="408"/>
      <c r="G253" s="407"/>
      <c r="H253" s="407"/>
      <c r="I253" s="407"/>
      <c r="J253" s="40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07"/>
      <c r="B254" s="407"/>
      <c r="C254" s="407"/>
      <c r="D254" s="408"/>
      <c r="E254" s="407"/>
      <c r="F254" s="408"/>
      <c r="G254" s="407"/>
      <c r="H254" s="407"/>
      <c r="I254" s="407"/>
      <c r="J254" s="40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07"/>
      <c r="B255" s="407"/>
      <c r="C255" s="407"/>
      <c r="D255" s="408"/>
      <c r="E255" s="407"/>
      <c r="F255" s="408"/>
      <c r="G255" s="407"/>
      <c r="H255" s="407"/>
      <c r="I255" s="407"/>
      <c r="J255" s="40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07"/>
      <c r="B256" s="407"/>
      <c r="C256" s="407"/>
      <c r="D256" s="408"/>
      <c r="E256" s="407"/>
      <c r="F256" s="408"/>
      <c r="G256" s="407"/>
      <c r="H256" s="407"/>
      <c r="I256" s="407"/>
      <c r="J256" s="40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07"/>
      <c r="B257" s="407"/>
      <c r="C257" s="407"/>
      <c r="D257" s="408"/>
      <c r="E257" s="407"/>
      <c r="F257" s="408"/>
      <c r="G257" s="407"/>
      <c r="H257" s="407"/>
      <c r="I257" s="407"/>
      <c r="J257" s="40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07"/>
      <c r="B258" s="407"/>
      <c r="C258" s="407"/>
      <c r="D258" s="408"/>
      <c r="E258" s="407"/>
      <c r="F258" s="408"/>
      <c r="G258" s="407"/>
      <c r="H258" s="407"/>
      <c r="I258" s="407"/>
      <c r="J258" s="40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07"/>
      <c r="B259" s="407"/>
      <c r="C259" s="407"/>
      <c r="D259" s="408"/>
      <c r="E259" s="407"/>
      <c r="F259" s="408"/>
      <c r="G259" s="407"/>
      <c r="H259" s="407"/>
      <c r="I259" s="407"/>
      <c r="J259" s="40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07"/>
      <c r="B260" s="407"/>
      <c r="C260" s="407"/>
      <c r="D260" s="408"/>
      <c r="E260" s="407"/>
      <c r="F260" s="408"/>
      <c r="G260" s="407"/>
      <c r="H260" s="407"/>
      <c r="I260" s="407"/>
      <c r="J260" s="40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07"/>
      <c r="B261" s="407"/>
      <c r="C261" s="407"/>
      <c r="D261" s="408"/>
      <c r="E261" s="407"/>
      <c r="F261" s="408"/>
      <c r="G261" s="407"/>
      <c r="H261" s="407"/>
      <c r="I261" s="407"/>
      <c r="J261" s="40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07"/>
      <c r="B262" s="407"/>
      <c r="C262" s="407"/>
      <c r="D262" s="408"/>
      <c r="E262" s="407"/>
      <c r="F262" s="408"/>
      <c r="G262" s="407"/>
      <c r="H262" s="407"/>
      <c r="I262" s="407"/>
      <c r="J262" s="40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B263" s="427"/>
      <c r="C263" s="427"/>
      <c r="D263" s="427"/>
      <c r="E263" s="427"/>
      <c r="F263" s="427"/>
      <c r="G263" s="427"/>
      <c r="H263" s="427"/>
      <c r="I263" s="427"/>
      <c r="J263" s="427"/>
    </row>
    <row r="264" spans="1:26" ht="15.75" customHeight="1">
      <c r="B264" s="427"/>
      <c r="C264" s="427"/>
      <c r="D264" s="427"/>
      <c r="E264" s="427"/>
      <c r="F264" s="427"/>
      <c r="G264" s="427"/>
      <c r="H264" s="427"/>
      <c r="I264" s="427"/>
      <c r="J264" s="427"/>
    </row>
    <row r="265" spans="1:26" ht="15.75" customHeight="1">
      <c r="B265" s="427"/>
      <c r="C265" s="427"/>
      <c r="D265" s="427"/>
      <c r="E265" s="427"/>
      <c r="F265" s="427"/>
      <c r="G265" s="427"/>
      <c r="H265" s="427"/>
      <c r="I265" s="427"/>
      <c r="J265" s="427"/>
    </row>
    <row r="266" spans="1:26" ht="15.75" customHeight="1">
      <c r="B266" s="427"/>
      <c r="C266" s="427"/>
      <c r="D266" s="427"/>
      <c r="E266" s="427"/>
      <c r="F266" s="427"/>
      <c r="G266" s="427"/>
      <c r="H266" s="427"/>
      <c r="I266" s="427"/>
      <c r="J266" s="427"/>
    </row>
    <row r="267" spans="1:26" ht="15.75" customHeight="1">
      <c r="B267" s="427"/>
      <c r="C267" s="427"/>
      <c r="D267" s="427"/>
      <c r="E267" s="427"/>
      <c r="F267" s="427"/>
      <c r="G267" s="427"/>
      <c r="H267" s="427"/>
      <c r="I267" s="427"/>
      <c r="J267" s="427"/>
    </row>
    <row r="268" spans="1:26" ht="15.75" customHeight="1">
      <c r="B268" s="427"/>
      <c r="C268" s="427"/>
      <c r="D268" s="427"/>
      <c r="E268" s="427"/>
      <c r="F268" s="427"/>
      <c r="G268" s="427"/>
      <c r="H268" s="427"/>
      <c r="I268" s="427"/>
      <c r="J268" s="427"/>
    </row>
    <row r="269" spans="1:26" ht="15.75" customHeight="1">
      <c r="B269" s="427"/>
      <c r="C269" s="427"/>
      <c r="D269" s="427"/>
      <c r="E269" s="427"/>
      <c r="F269" s="427"/>
      <c r="G269" s="427"/>
      <c r="H269" s="427"/>
      <c r="I269" s="427"/>
      <c r="J269" s="427"/>
    </row>
    <row r="270" spans="1:26" ht="15.75" customHeight="1">
      <c r="B270" s="427"/>
      <c r="C270" s="427"/>
      <c r="D270" s="427"/>
      <c r="E270" s="427"/>
      <c r="F270" s="427"/>
      <c r="G270" s="427"/>
      <c r="H270" s="427"/>
      <c r="I270" s="427"/>
      <c r="J270" s="427"/>
    </row>
    <row r="271" spans="1:26" ht="15.75" customHeight="1">
      <c r="B271" s="427"/>
      <c r="C271" s="427"/>
      <c r="D271" s="427"/>
      <c r="E271" s="427"/>
      <c r="F271" s="427"/>
      <c r="G271" s="427"/>
      <c r="H271" s="427"/>
      <c r="I271" s="427"/>
      <c r="J271" s="427"/>
    </row>
    <row r="272" spans="1:26" ht="15.75" customHeight="1">
      <c r="B272" s="427"/>
      <c r="C272" s="427"/>
      <c r="D272" s="427"/>
      <c r="E272" s="427"/>
      <c r="F272" s="427"/>
      <c r="G272" s="427"/>
      <c r="H272" s="427"/>
      <c r="I272" s="427"/>
      <c r="J272" s="427"/>
    </row>
    <row r="273" spans="2:10" ht="15.75" customHeight="1">
      <c r="B273" s="427"/>
      <c r="C273" s="427"/>
      <c r="D273" s="427"/>
      <c r="E273" s="427"/>
      <c r="F273" s="427"/>
      <c r="G273" s="427"/>
      <c r="H273" s="427"/>
      <c r="I273" s="427"/>
      <c r="J273" s="427"/>
    </row>
    <row r="274" spans="2:10" ht="15.75" customHeight="1">
      <c r="B274" s="427"/>
      <c r="C274" s="427"/>
      <c r="D274" s="427"/>
      <c r="E274" s="427"/>
      <c r="F274" s="427"/>
      <c r="G274" s="427"/>
      <c r="H274" s="427"/>
      <c r="I274" s="427"/>
      <c r="J274" s="427"/>
    </row>
    <row r="275" spans="2:10" ht="15.75" customHeight="1">
      <c r="B275" s="427"/>
      <c r="C275" s="427"/>
      <c r="D275" s="427"/>
      <c r="E275" s="427"/>
      <c r="F275" s="427"/>
      <c r="G275" s="427"/>
      <c r="H275" s="427"/>
      <c r="I275" s="427"/>
      <c r="J275" s="427"/>
    </row>
    <row r="276" spans="2:10" ht="15.75" customHeight="1">
      <c r="B276" s="427"/>
      <c r="C276" s="427"/>
      <c r="D276" s="427"/>
      <c r="E276" s="427"/>
      <c r="F276" s="427"/>
      <c r="G276" s="427"/>
      <c r="H276" s="427"/>
      <c r="I276" s="427"/>
      <c r="J276" s="427"/>
    </row>
    <row r="277" spans="2:10" ht="15.75" customHeight="1">
      <c r="B277" s="427"/>
      <c r="C277" s="427"/>
      <c r="D277" s="427"/>
      <c r="E277" s="427"/>
      <c r="F277" s="427"/>
      <c r="G277" s="427"/>
      <c r="H277" s="427"/>
      <c r="I277" s="427"/>
      <c r="J277" s="427"/>
    </row>
    <row r="278" spans="2:10" ht="15.75" customHeight="1">
      <c r="B278" s="427"/>
      <c r="C278" s="427"/>
      <c r="D278" s="427"/>
      <c r="E278" s="427"/>
      <c r="F278" s="427"/>
      <c r="G278" s="427"/>
      <c r="H278" s="427"/>
      <c r="I278" s="427"/>
      <c r="J278" s="427"/>
    </row>
    <row r="279" spans="2:10" ht="15.75" customHeight="1">
      <c r="B279" s="427"/>
      <c r="C279" s="427"/>
      <c r="D279" s="427"/>
      <c r="E279" s="427"/>
      <c r="F279" s="427"/>
      <c r="G279" s="427"/>
      <c r="H279" s="427"/>
      <c r="I279" s="427"/>
      <c r="J279" s="427"/>
    </row>
    <row r="280" spans="2:10" ht="15.75" customHeight="1">
      <c r="B280" s="427"/>
      <c r="C280" s="427"/>
      <c r="D280" s="427"/>
      <c r="E280" s="427"/>
      <c r="F280" s="427"/>
      <c r="G280" s="427"/>
      <c r="H280" s="427"/>
      <c r="I280" s="427"/>
      <c r="J280" s="427"/>
    </row>
    <row r="281" spans="2:10" ht="15.75" customHeight="1">
      <c r="B281" s="427"/>
      <c r="C281" s="427"/>
      <c r="D281" s="427"/>
      <c r="E281" s="427"/>
      <c r="F281" s="427"/>
      <c r="G281" s="427"/>
      <c r="H281" s="427"/>
      <c r="I281" s="427"/>
      <c r="J281" s="427"/>
    </row>
    <row r="282" spans="2:10" ht="15.75" customHeight="1">
      <c r="B282" s="427"/>
      <c r="C282" s="427"/>
      <c r="D282" s="427"/>
      <c r="E282" s="427"/>
      <c r="F282" s="427"/>
      <c r="G282" s="427"/>
      <c r="H282" s="427"/>
      <c r="I282" s="427"/>
      <c r="J282" s="427"/>
    </row>
    <row r="283" spans="2:10" ht="15.75" customHeight="1">
      <c r="B283" s="427"/>
      <c r="C283" s="427"/>
      <c r="D283" s="427"/>
      <c r="E283" s="427"/>
      <c r="F283" s="427"/>
      <c r="G283" s="427"/>
      <c r="H283" s="427"/>
      <c r="I283" s="427"/>
      <c r="J283" s="427"/>
    </row>
    <row r="284" spans="2:10" ht="15.75" customHeight="1">
      <c r="B284" s="427"/>
      <c r="C284" s="427"/>
      <c r="D284" s="427"/>
      <c r="E284" s="427"/>
      <c r="F284" s="427"/>
      <c r="G284" s="427"/>
      <c r="H284" s="427"/>
      <c r="I284" s="427"/>
      <c r="J284" s="427"/>
    </row>
    <row r="285" spans="2:10" ht="15.75" customHeight="1">
      <c r="B285" s="427"/>
      <c r="C285" s="427"/>
      <c r="D285" s="427"/>
      <c r="E285" s="427"/>
      <c r="F285" s="427"/>
      <c r="G285" s="427"/>
      <c r="H285" s="427"/>
      <c r="I285" s="427"/>
      <c r="J285" s="427"/>
    </row>
    <row r="286" spans="2:10" ht="15.75" customHeight="1">
      <c r="B286" s="427"/>
      <c r="C286" s="427"/>
      <c r="D286" s="427"/>
      <c r="E286" s="427"/>
      <c r="F286" s="427"/>
      <c r="G286" s="427"/>
      <c r="H286" s="427"/>
      <c r="I286" s="427"/>
      <c r="J286" s="427"/>
    </row>
    <row r="287" spans="2:10" ht="15.75" customHeight="1">
      <c r="B287" s="427"/>
      <c r="C287" s="427"/>
      <c r="D287" s="427"/>
      <c r="E287" s="427"/>
      <c r="F287" s="427"/>
      <c r="G287" s="427"/>
      <c r="H287" s="427"/>
      <c r="I287" s="427"/>
      <c r="J287" s="427"/>
    </row>
    <row r="288" spans="2:10" ht="15.75" customHeight="1">
      <c r="B288" s="427"/>
      <c r="C288" s="427"/>
      <c r="D288" s="427"/>
      <c r="E288" s="427"/>
      <c r="F288" s="427"/>
      <c r="G288" s="427"/>
      <c r="H288" s="427"/>
      <c r="I288" s="427"/>
      <c r="J288" s="427"/>
    </row>
    <row r="289" spans="2:10" ht="15.75" customHeight="1">
      <c r="B289" s="427"/>
      <c r="C289" s="427"/>
      <c r="D289" s="427"/>
      <c r="E289" s="427"/>
      <c r="F289" s="427"/>
      <c r="G289" s="427"/>
      <c r="H289" s="427"/>
      <c r="I289" s="427"/>
      <c r="J289" s="427"/>
    </row>
    <row r="290" spans="2:10" ht="15.75" customHeight="1">
      <c r="B290" s="427"/>
      <c r="C290" s="427"/>
      <c r="D290" s="427"/>
      <c r="E290" s="427"/>
      <c r="F290" s="427"/>
      <c r="G290" s="427"/>
      <c r="H290" s="427"/>
      <c r="I290" s="427"/>
      <c r="J290" s="427"/>
    </row>
    <row r="291" spans="2:10" ht="15.75" customHeight="1">
      <c r="B291" s="427"/>
      <c r="C291" s="427"/>
      <c r="D291" s="427"/>
      <c r="E291" s="427"/>
      <c r="F291" s="427"/>
      <c r="G291" s="427"/>
      <c r="H291" s="427"/>
      <c r="I291" s="427"/>
      <c r="J291" s="427"/>
    </row>
    <row r="292" spans="2:10" ht="15.75" customHeight="1">
      <c r="B292" s="427"/>
      <c r="C292" s="427"/>
      <c r="D292" s="427"/>
      <c r="E292" s="427"/>
      <c r="F292" s="427"/>
      <c r="G292" s="427"/>
      <c r="H292" s="427"/>
      <c r="I292" s="427"/>
      <c r="J292" s="427"/>
    </row>
    <row r="293" spans="2:10" ht="15.75" customHeight="1">
      <c r="B293" s="427"/>
      <c r="C293" s="427"/>
      <c r="D293" s="427"/>
      <c r="E293" s="427"/>
      <c r="F293" s="427"/>
      <c r="G293" s="427"/>
      <c r="H293" s="427"/>
      <c r="I293" s="427"/>
      <c r="J293" s="427"/>
    </row>
    <row r="294" spans="2:10" ht="15.75" customHeight="1">
      <c r="B294" s="427"/>
      <c r="C294" s="427"/>
      <c r="D294" s="427"/>
      <c r="E294" s="427"/>
      <c r="F294" s="427"/>
      <c r="G294" s="427"/>
      <c r="H294" s="427"/>
      <c r="I294" s="427"/>
      <c r="J294" s="427"/>
    </row>
    <row r="295" spans="2:10" ht="15.75" customHeight="1">
      <c r="B295" s="427"/>
      <c r="C295" s="427"/>
      <c r="D295" s="427"/>
      <c r="E295" s="427"/>
      <c r="F295" s="427"/>
      <c r="G295" s="427"/>
      <c r="H295" s="427"/>
      <c r="I295" s="427"/>
      <c r="J295" s="427"/>
    </row>
    <row r="296" spans="2:10" ht="15.75" customHeight="1">
      <c r="B296" s="427"/>
      <c r="C296" s="427"/>
      <c r="D296" s="427"/>
      <c r="E296" s="427"/>
      <c r="F296" s="427"/>
      <c r="G296" s="427"/>
      <c r="H296" s="427"/>
      <c r="I296" s="427"/>
      <c r="J296" s="427"/>
    </row>
    <row r="297" spans="2:10" ht="15.75" customHeight="1">
      <c r="B297" s="427"/>
      <c r="C297" s="427"/>
      <c r="D297" s="427"/>
      <c r="E297" s="427"/>
      <c r="F297" s="427"/>
      <c r="G297" s="427"/>
      <c r="H297" s="427"/>
      <c r="I297" s="427"/>
      <c r="J297" s="427"/>
    </row>
    <row r="298" spans="2:10" ht="15.75" customHeight="1">
      <c r="B298" s="427"/>
      <c r="C298" s="427"/>
      <c r="D298" s="427"/>
      <c r="E298" s="427"/>
      <c r="F298" s="427"/>
      <c r="G298" s="427"/>
      <c r="H298" s="427"/>
      <c r="I298" s="427"/>
      <c r="J298" s="427"/>
    </row>
    <row r="299" spans="2:10" ht="15.75" customHeight="1">
      <c r="B299" s="427"/>
      <c r="C299" s="427"/>
      <c r="D299" s="427"/>
      <c r="E299" s="427"/>
      <c r="F299" s="427"/>
      <c r="G299" s="427"/>
      <c r="H299" s="427"/>
      <c r="I299" s="427"/>
      <c r="J299" s="427"/>
    </row>
    <row r="300" spans="2:10" ht="15.75" customHeight="1">
      <c r="B300" s="427"/>
      <c r="C300" s="427"/>
      <c r="D300" s="427"/>
      <c r="E300" s="427"/>
      <c r="F300" s="427"/>
      <c r="G300" s="427"/>
      <c r="H300" s="427"/>
      <c r="I300" s="427"/>
      <c r="J300" s="427"/>
    </row>
    <row r="301" spans="2:10" ht="15.75" customHeight="1">
      <c r="B301" s="427"/>
      <c r="C301" s="427"/>
      <c r="D301" s="427"/>
      <c r="E301" s="427"/>
      <c r="F301" s="427"/>
      <c r="G301" s="427"/>
      <c r="H301" s="427"/>
      <c r="I301" s="427"/>
      <c r="J301" s="427"/>
    </row>
    <row r="302" spans="2:10" ht="15.75" customHeight="1">
      <c r="B302" s="427"/>
      <c r="C302" s="427"/>
      <c r="D302" s="427"/>
      <c r="E302" s="427"/>
      <c r="F302" s="427"/>
      <c r="G302" s="427"/>
      <c r="H302" s="427"/>
      <c r="I302" s="427"/>
      <c r="J302" s="427"/>
    </row>
    <row r="303" spans="2:10" ht="15.75" customHeight="1">
      <c r="B303" s="427"/>
      <c r="C303" s="427"/>
      <c r="D303" s="427"/>
      <c r="E303" s="427"/>
      <c r="F303" s="427"/>
      <c r="G303" s="427"/>
      <c r="H303" s="427"/>
      <c r="I303" s="427"/>
      <c r="J303" s="427"/>
    </row>
    <row r="304" spans="2:10" ht="15.75" customHeight="1">
      <c r="B304" s="427"/>
      <c r="C304" s="427"/>
      <c r="D304" s="427"/>
      <c r="E304" s="427"/>
      <c r="F304" s="427"/>
      <c r="G304" s="427"/>
      <c r="H304" s="427"/>
      <c r="I304" s="427"/>
      <c r="J304" s="427"/>
    </row>
    <row r="305" spans="2:10" ht="15.75" customHeight="1">
      <c r="B305" s="427"/>
      <c r="C305" s="427"/>
      <c r="D305" s="427"/>
      <c r="E305" s="427"/>
      <c r="F305" s="427"/>
      <c r="G305" s="427"/>
      <c r="H305" s="427"/>
      <c r="I305" s="427"/>
      <c r="J305" s="427"/>
    </row>
    <row r="306" spans="2:10" ht="15.75" customHeight="1">
      <c r="B306" s="427"/>
      <c r="C306" s="427"/>
      <c r="D306" s="427"/>
      <c r="E306" s="427"/>
      <c r="F306" s="427"/>
      <c r="G306" s="427"/>
      <c r="H306" s="427"/>
      <c r="I306" s="427"/>
      <c r="J306" s="427"/>
    </row>
    <row r="307" spans="2:10" ht="15.75" customHeight="1">
      <c r="B307" s="427"/>
      <c r="C307" s="427"/>
      <c r="D307" s="427"/>
      <c r="E307" s="427"/>
      <c r="F307" s="427"/>
      <c r="G307" s="427"/>
      <c r="H307" s="427"/>
      <c r="I307" s="427"/>
      <c r="J307" s="427"/>
    </row>
    <row r="308" spans="2:10" ht="15.75" customHeight="1">
      <c r="B308" s="427"/>
      <c r="C308" s="427"/>
      <c r="D308" s="427"/>
      <c r="E308" s="427"/>
      <c r="F308" s="427"/>
      <c r="G308" s="427"/>
      <c r="H308" s="427"/>
      <c r="I308" s="427"/>
      <c r="J308" s="427"/>
    </row>
    <row r="309" spans="2:10" ht="15.75" customHeight="1">
      <c r="B309" s="427"/>
      <c r="C309" s="427"/>
      <c r="D309" s="427"/>
      <c r="E309" s="427"/>
      <c r="F309" s="427"/>
      <c r="G309" s="427"/>
      <c r="H309" s="427"/>
      <c r="I309" s="427"/>
      <c r="J309" s="427"/>
    </row>
    <row r="310" spans="2:10" ht="15.75" customHeight="1">
      <c r="B310" s="427"/>
      <c r="C310" s="427"/>
      <c r="D310" s="427"/>
      <c r="E310" s="427"/>
      <c r="F310" s="427"/>
      <c r="G310" s="427"/>
      <c r="H310" s="427"/>
      <c r="I310" s="427"/>
      <c r="J310" s="427"/>
    </row>
    <row r="311" spans="2:10" ht="15.75" customHeight="1">
      <c r="B311" s="427"/>
      <c r="C311" s="427"/>
      <c r="D311" s="427"/>
      <c r="E311" s="427"/>
      <c r="F311" s="427"/>
      <c r="G311" s="427"/>
      <c r="H311" s="427"/>
      <c r="I311" s="427"/>
      <c r="J311" s="427"/>
    </row>
    <row r="312" spans="2:10" ht="15.75" customHeight="1">
      <c r="B312" s="427"/>
      <c r="C312" s="427"/>
      <c r="D312" s="427"/>
      <c r="E312" s="427"/>
      <c r="F312" s="427"/>
      <c r="G312" s="427"/>
      <c r="H312" s="427"/>
      <c r="I312" s="427"/>
      <c r="J312" s="427"/>
    </row>
    <row r="313" spans="2:10" ht="15.75" customHeight="1">
      <c r="B313" s="427"/>
      <c r="C313" s="427"/>
      <c r="D313" s="427"/>
      <c r="E313" s="427"/>
      <c r="F313" s="427"/>
      <c r="G313" s="427"/>
      <c r="H313" s="427"/>
      <c r="I313" s="427"/>
      <c r="J313" s="427"/>
    </row>
    <row r="314" spans="2:10" ht="15.75" customHeight="1">
      <c r="B314" s="427"/>
      <c r="C314" s="427"/>
      <c r="D314" s="427"/>
      <c r="E314" s="427"/>
      <c r="F314" s="427"/>
      <c r="G314" s="427"/>
      <c r="H314" s="427"/>
      <c r="I314" s="427"/>
      <c r="J314" s="427"/>
    </row>
    <row r="315" spans="2:10" ht="15.75" customHeight="1">
      <c r="B315" s="427"/>
      <c r="C315" s="427"/>
      <c r="D315" s="427"/>
      <c r="E315" s="427"/>
      <c r="F315" s="427"/>
      <c r="G315" s="427"/>
      <c r="H315" s="427"/>
      <c r="I315" s="427"/>
      <c r="J315" s="427"/>
    </row>
    <row r="316" spans="2:10" ht="15.75" customHeight="1">
      <c r="B316" s="427"/>
      <c r="C316" s="427"/>
      <c r="D316" s="427"/>
      <c r="E316" s="427"/>
      <c r="F316" s="427"/>
      <c r="G316" s="427"/>
      <c r="H316" s="427"/>
      <c r="I316" s="427"/>
      <c r="J316" s="427"/>
    </row>
    <row r="317" spans="2:10" ht="15.75" customHeight="1">
      <c r="B317" s="427"/>
      <c r="C317" s="427"/>
      <c r="D317" s="427"/>
      <c r="E317" s="427"/>
      <c r="F317" s="427"/>
      <c r="G317" s="427"/>
      <c r="H317" s="427"/>
      <c r="I317" s="427"/>
      <c r="J317" s="427"/>
    </row>
    <row r="318" spans="2:10" ht="15.75" customHeight="1">
      <c r="B318" s="427"/>
      <c r="C318" s="427"/>
      <c r="D318" s="427"/>
      <c r="E318" s="427"/>
      <c r="F318" s="427"/>
      <c r="G318" s="427"/>
      <c r="H318" s="427"/>
      <c r="I318" s="427"/>
      <c r="J318" s="427"/>
    </row>
    <row r="319" spans="2:10" ht="15.75" customHeight="1">
      <c r="B319" s="427"/>
      <c r="C319" s="427"/>
      <c r="D319" s="427"/>
      <c r="E319" s="427"/>
      <c r="F319" s="427"/>
      <c r="G319" s="427"/>
      <c r="H319" s="427"/>
      <c r="I319" s="427"/>
      <c r="J319" s="427"/>
    </row>
    <row r="320" spans="2:10" ht="15.75" customHeight="1">
      <c r="B320" s="427"/>
      <c r="C320" s="427"/>
      <c r="D320" s="427"/>
      <c r="E320" s="427"/>
      <c r="F320" s="427"/>
      <c r="G320" s="427"/>
      <c r="H320" s="427"/>
      <c r="I320" s="427"/>
      <c r="J320" s="427"/>
    </row>
    <row r="321" spans="2:10" ht="15.75" customHeight="1">
      <c r="B321" s="427"/>
      <c r="C321" s="427"/>
      <c r="D321" s="427"/>
      <c r="E321" s="427"/>
      <c r="F321" s="427"/>
      <c r="G321" s="427"/>
      <c r="H321" s="427"/>
      <c r="I321" s="427"/>
      <c r="J321" s="427"/>
    </row>
    <row r="322" spans="2:10" ht="15.75" customHeight="1">
      <c r="B322" s="427"/>
      <c r="C322" s="427"/>
      <c r="D322" s="427"/>
      <c r="E322" s="427"/>
      <c r="F322" s="427"/>
      <c r="G322" s="427"/>
      <c r="H322" s="427"/>
      <c r="I322" s="427"/>
      <c r="J322" s="427"/>
    </row>
    <row r="323" spans="2:10" ht="15.75" customHeight="1">
      <c r="B323" s="427"/>
      <c r="C323" s="427"/>
      <c r="D323" s="427"/>
      <c r="E323" s="427"/>
      <c r="F323" s="427"/>
      <c r="G323" s="427"/>
      <c r="H323" s="427"/>
      <c r="I323" s="427"/>
      <c r="J323" s="427"/>
    </row>
    <row r="324" spans="2:10" ht="15.75" customHeight="1">
      <c r="B324" s="427"/>
      <c r="C324" s="427"/>
      <c r="D324" s="427"/>
      <c r="E324" s="427"/>
      <c r="F324" s="427"/>
      <c r="G324" s="427"/>
      <c r="H324" s="427"/>
      <c r="I324" s="427"/>
      <c r="J324" s="427"/>
    </row>
    <row r="325" spans="2:10" ht="15.75" customHeight="1">
      <c r="B325" s="427"/>
      <c r="C325" s="427"/>
      <c r="D325" s="427"/>
      <c r="E325" s="427"/>
      <c r="F325" s="427"/>
      <c r="G325" s="427"/>
      <c r="H325" s="427"/>
      <c r="I325" s="427"/>
      <c r="J325" s="427"/>
    </row>
    <row r="326" spans="2:10" ht="15.75" customHeight="1">
      <c r="B326" s="427"/>
      <c r="C326" s="427"/>
      <c r="D326" s="427"/>
      <c r="E326" s="427"/>
      <c r="F326" s="427"/>
      <c r="G326" s="427"/>
      <c r="H326" s="427"/>
      <c r="I326" s="427"/>
      <c r="J326" s="427"/>
    </row>
    <row r="327" spans="2:10" ht="15.75" customHeight="1">
      <c r="B327" s="427"/>
      <c r="C327" s="427"/>
      <c r="D327" s="427"/>
      <c r="E327" s="427"/>
      <c r="F327" s="427"/>
      <c r="G327" s="427"/>
      <c r="H327" s="427"/>
      <c r="I327" s="427"/>
      <c r="J327" s="427"/>
    </row>
    <row r="328" spans="2:10" ht="15.75" customHeight="1">
      <c r="B328" s="427"/>
      <c r="C328" s="427"/>
      <c r="D328" s="427"/>
      <c r="E328" s="427"/>
      <c r="F328" s="427"/>
      <c r="G328" s="427"/>
      <c r="H328" s="427"/>
      <c r="I328" s="427"/>
      <c r="J328" s="427"/>
    </row>
    <row r="329" spans="2:10" ht="15.75" customHeight="1">
      <c r="B329" s="427"/>
      <c r="C329" s="427"/>
      <c r="D329" s="427"/>
      <c r="E329" s="427"/>
      <c r="F329" s="427"/>
      <c r="G329" s="427"/>
      <c r="H329" s="427"/>
      <c r="I329" s="427"/>
      <c r="J329" s="427"/>
    </row>
    <row r="330" spans="2:10" ht="15.75" customHeight="1">
      <c r="B330" s="427"/>
      <c r="C330" s="427"/>
      <c r="D330" s="427"/>
      <c r="E330" s="427"/>
      <c r="F330" s="427"/>
      <c r="G330" s="427"/>
      <c r="H330" s="427"/>
      <c r="I330" s="427"/>
      <c r="J330" s="427"/>
    </row>
    <row r="331" spans="2:10" ht="15.75" customHeight="1">
      <c r="B331" s="427"/>
      <c r="C331" s="427"/>
      <c r="D331" s="427"/>
      <c r="E331" s="427"/>
      <c r="F331" s="427"/>
      <c r="G331" s="427"/>
      <c r="H331" s="427"/>
      <c r="I331" s="427"/>
      <c r="J331" s="427"/>
    </row>
    <row r="332" spans="2:10" ht="15.75" customHeight="1">
      <c r="B332" s="427"/>
      <c r="C332" s="427"/>
      <c r="D332" s="427"/>
      <c r="E332" s="427"/>
      <c r="F332" s="427"/>
      <c r="G332" s="427"/>
      <c r="H332" s="427"/>
      <c r="I332" s="427"/>
      <c r="J332" s="427"/>
    </row>
    <row r="333" spans="2:10" ht="15.75" customHeight="1">
      <c r="B333" s="427"/>
      <c r="C333" s="427"/>
      <c r="D333" s="427"/>
      <c r="E333" s="427"/>
      <c r="F333" s="427"/>
      <c r="G333" s="427"/>
      <c r="H333" s="427"/>
      <c r="I333" s="427"/>
      <c r="J333" s="427"/>
    </row>
    <row r="334" spans="2:10" ht="15.75" customHeight="1">
      <c r="B334" s="427"/>
      <c r="C334" s="427"/>
      <c r="D334" s="427"/>
      <c r="E334" s="427"/>
      <c r="F334" s="427"/>
      <c r="G334" s="427"/>
      <c r="H334" s="427"/>
      <c r="I334" s="427"/>
      <c r="J334" s="427"/>
    </row>
    <row r="335" spans="2:10" ht="15.75" customHeight="1">
      <c r="B335" s="427"/>
      <c r="C335" s="427"/>
      <c r="D335" s="427"/>
      <c r="E335" s="427"/>
      <c r="F335" s="427"/>
      <c r="G335" s="427"/>
      <c r="H335" s="427"/>
      <c r="I335" s="427"/>
      <c r="J335" s="427"/>
    </row>
    <row r="336" spans="2:10" ht="15.75" customHeight="1">
      <c r="B336" s="427"/>
      <c r="C336" s="427"/>
      <c r="D336" s="427"/>
      <c r="E336" s="427"/>
      <c r="F336" s="427"/>
      <c r="G336" s="427"/>
      <c r="H336" s="427"/>
      <c r="I336" s="427"/>
      <c r="J336" s="427"/>
    </row>
    <row r="337" spans="2:10" ht="15.75" customHeight="1">
      <c r="B337" s="427"/>
      <c r="C337" s="427"/>
      <c r="D337" s="427"/>
      <c r="E337" s="427"/>
      <c r="F337" s="427"/>
      <c r="G337" s="427"/>
      <c r="H337" s="427"/>
      <c r="I337" s="427"/>
      <c r="J337" s="427"/>
    </row>
    <row r="338" spans="2:10" ht="15.75" customHeight="1">
      <c r="B338" s="427"/>
      <c r="C338" s="427"/>
      <c r="D338" s="427"/>
      <c r="E338" s="427"/>
      <c r="F338" s="427"/>
      <c r="G338" s="427"/>
      <c r="H338" s="427"/>
      <c r="I338" s="427"/>
      <c r="J338" s="427"/>
    </row>
    <row r="339" spans="2:10" ht="15.75" customHeight="1">
      <c r="B339" s="427"/>
      <c r="C339" s="427"/>
      <c r="D339" s="427"/>
      <c r="E339" s="427"/>
      <c r="F339" s="427"/>
      <c r="G339" s="427"/>
      <c r="H339" s="427"/>
      <c r="I339" s="427"/>
      <c r="J339" s="427"/>
    </row>
    <row r="340" spans="2:10" ht="15.75" customHeight="1">
      <c r="B340" s="427"/>
      <c r="C340" s="427"/>
      <c r="D340" s="427"/>
      <c r="E340" s="427"/>
      <c r="F340" s="427"/>
      <c r="G340" s="427"/>
      <c r="H340" s="427"/>
      <c r="I340" s="427"/>
      <c r="J340" s="427"/>
    </row>
    <row r="341" spans="2:10" ht="15.75" customHeight="1">
      <c r="B341" s="427"/>
      <c r="C341" s="427"/>
      <c r="D341" s="427"/>
      <c r="E341" s="427"/>
      <c r="F341" s="427"/>
      <c r="G341" s="427"/>
      <c r="H341" s="427"/>
      <c r="I341" s="427"/>
      <c r="J341" s="427"/>
    </row>
    <row r="342" spans="2:10" ht="15.75" customHeight="1">
      <c r="B342" s="427"/>
      <c r="C342" s="427"/>
      <c r="D342" s="427"/>
      <c r="E342" s="427"/>
      <c r="F342" s="427"/>
      <c r="G342" s="427"/>
      <c r="H342" s="427"/>
      <c r="I342" s="427"/>
      <c r="J342" s="427"/>
    </row>
    <row r="343" spans="2:10" ht="15.75" customHeight="1">
      <c r="B343" s="427"/>
      <c r="C343" s="427"/>
      <c r="D343" s="427"/>
      <c r="E343" s="427"/>
      <c r="F343" s="427"/>
      <c r="G343" s="427"/>
      <c r="H343" s="427"/>
      <c r="I343" s="427"/>
      <c r="J343" s="427"/>
    </row>
    <row r="344" spans="2:10" ht="15.75" customHeight="1">
      <c r="B344" s="427"/>
      <c r="C344" s="427"/>
      <c r="D344" s="427"/>
      <c r="E344" s="427"/>
      <c r="F344" s="427"/>
      <c r="G344" s="427"/>
      <c r="H344" s="427"/>
      <c r="I344" s="427"/>
      <c r="J344" s="427"/>
    </row>
    <row r="345" spans="2:10" ht="15.75" customHeight="1">
      <c r="B345" s="427"/>
      <c r="C345" s="427"/>
      <c r="D345" s="427"/>
      <c r="E345" s="427"/>
      <c r="F345" s="427"/>
      <c r="G345" s="427"/>
      <c r="H345" s="427"/>
      <c r="I345" s="427"/>
      <c r="J345" s="427"/>
    </row>
    <row r="346" spans="2:10" ht="15.75" customHeight="1">
      <c r="B346" s="427"/>
      <c r="C346" s="427"/>
      <c r="D346" s="427"/>
      <c r="E346" s="427"/>
      <c r="F346" s="427"/>
      <c r="G346" s="427"/>
      <c r="H346" s="427"/>
      <c r="I346" s="427"/>
      <c r="J346" s="427"/>
    </row>
    <row r="347" spans="2:10" ht="15.75" customHeight="1">
      <c r="B347" s="427"/>
      <c r="C347" s="427"/>
      <c r="D347" s="427"/>
      <c r="E347" s="427"/>
      <c r="F347" s="427"/>
      <c r="G347" s="427"/>
      <c r="H347" s="427"/>
      <c r="I347" s="427"/>
      <c r="J347" s="427"/>
    </row>
    <row r="348" spans="2:10" ht="15.75" customHeight="1">
      <c r="B348" s="427"/>
      <c r="C348" s="427"/>
      <c r="D348" s="427"/>
      <c r="E348" s="427"/>
      <c r="F348" s="427"/>
      <c r="G348" s="427"/>
      <c r="H348" s="427"/>
      <c r="I348" s="427"/>
      <c r="J348" s="427"/>
    </row>
    <row r="349" spans="2:10" ht="15.75" customHeight="1">
      <c r="B349" s="427"/>
      <c r="C349" s="427"/>
      <c r="D349" s="427"/>
      <c r="E349" s="427"/>
      <c r="F349" s="427"/>
      <c r="G349" s="427"/>
      <c r="H349" s="427"/>
      <c r="I349" s="427"/>
      <c r="J349" s="427"/>
    </row>
    <row r="350" spans="2:10" ht="15.75" customHeight="1">
      <c r="B350" s="427"/>
      <c r="C350" s="427"/>
      <c r="D350" s="427"/>
      <c r="E350" s="427"/>
      <c r="F350" s="427"/>
      <c r="G350" s="427"/>
      <c r="H350" s="427"/>
      <c r="I350" s="427"/>
      <c r="J350" s="427"/>
    </row>
    <row r="351" spans="2:10" ht="15.75" customHeight="1">
      <c r="B351" s="427"/>
      <c r="C351" s="427"/>
      <c r="D351" s="427"/>
      <c r="E351" s="427"/>
      <c r="F351" s="427"/>
      <c r="G351" s="427"/>
      <c r="H351" s="427"/>
      <c r="I351" s="427"/>
      <c r="J351" s="427"/>
    </row>
    <row r="352" spans="2:10" ht="15.75" customHeight="1">
      <c r="B352" s="427"/>
      <c r="C352" s="427"/>
      <c r="D352" s="427"/>
      <c r="E352" s="427"/>
      <c r="F352" s="427"/>
      <c r="G352" s="427"/>
      <c r="H352" s="427"/>
      <c r="I352" s="427"/>
      <c r="J352" s="427"/>
    </row>
    <row r="353" spans="2:10" ht="15.75" customHeight="1">
      <c r="B353" s="427"/>
      <c r="C353" s="427"/>
      <c r="D353" s="427"/>
      <c r="E353" s="427"/>
      <c r="F353" s="427"/>
      <c r="G353" s="427"/>
      <c r="H353" s="427"/>
      <c r="I353" s="427"/>
      <c r="J353" s="427"/>
    </row>
    <row r="354" spans="2:10" ht="15.75" customHeight="1">
      <c r="B354" s="427"/>
      <c r="C354" s="427"/>
      <c r="D354" s="427"/>
      <c r="E354" s="427"/>
      <c r="F354" s="427"/>
      <c r="G354" s="427"/>
      <c r="H354" s="427"/>
      <c r="I354" s="427"/>
      <c r="J354" s="427"/>
    </row>
    <row r="355" spans="2:10" ht="15.75" customHeight="1">
      <c r="B355" s="427"/>
      <c r="C355" s="427"/>
      <c r="D355" s="427"/>
      <c r="E355" s="427"/>
      <c r="F355" s="427"/>
      <c r="G355" s="427"/>
      <c r="H355" s="427"/>
      <c r="I355" s="427"/>
      <c r="J355" s="427"/>
    </row>
    <row r="356" spans="2:10" ht="15.75" customHeight="1">
      <c r="B356" s="427"/>
      <c r="C356" s="427"/>
      <c r="D356" s="427"/>
      <c r="E356" s="427"/>
      <c r="F356" s="427"/>
      <c r="G356" s="427"/>
      <c r="H356" s="427"/>
      <c r="I356" s="427"/>
      <c r="J356" s="427"/>
    </row>
    <row r="357" spans="2:10" ht="15.75" customHeight="1">
      <c r="B357" s="427"/>
      <c r="C357" s="427"/>
      <c r="D357" s="427"/>
      <c r="E357" s="427"/>
      <c r="F357" s="427"/>
      <c r="G357" s="427"/>
      <c r="H357" s="427"/>
      <c r="I357" s="427"/>
      <c r="J357" s="427"/>
    </row>
    <row r="358" spans="2:10" ht="15.75" customHeight="1">
      <c r="B358" s="427"/>
      <c r="C358" s="427"/>
      <c r="D358" s="427"/>
      <c r="E358" s="427"/>
      <c r="F358" s="427"/>
      <c r="G358" s="427"/>
      <c r="H358" s="427"/>
      <c r="I358" s="427"/>
      <c r="J358" s="427"/>
    </row>
    <row r="359" spans="2:10" ht="15.75" customHeight="1">
      <c r="B359" s="427"/>
      <c r="C359" s="427"/>
      <c r="D359" s="427"/>
      <c r="E359" s="427"/>
      <c r="F359" s="427"/>
      <c r="G359" s="427"/>
      <c r="H359" s="427"/>
      <c r="I359" s="427"/>
      <c r="J359" s="427"/>
    </row>
    <row r="360" spans="2:10" ht="15.75" customHeight="1">
      <c r="B360" s="427"/>
      <c r="C360" s="427"/>
      <c r="D360" s="427"/>
      <c r="E360" s="427"/>
      <c r="F360" s="427"/>
      <c r="G360" s="427"/>
      <c r="H360" s="427"/>
      <c r="I360" s="427"/>
      <c r="J360" s="427"/>
    </row>
    <row r="361" spans="2:10" ht="15.75" customHeight="1">
      <c r="B361" s="427"/>
      <c r="C361" s="427"/>
      <c r="D361" s="427"/>
      <c r="E361" s="427"/>
      <c r="F361" s="427"/>
      <c r="G361" s="427"/>
      <c r="H361" s="427"/>
      <c r="I361" s="427"/>
      <c r="J361" s="427"/>
    </row>
    <row r="362" spans="2:10" ht="15.75" customHeight="1">
      <c r="B362" s="427"/>
      <c r="C362" s="427"/>
      <c r="D362" s="427"/>
      <c r="E362" s="427"/>
      <c r="F362" s="427"/>
      <c r="G362" s="427"/>
      <c r="H362" s="427"/>
      <c r="I362" s="427"/>
      <c r="J362" s="427"/>
    </row>
    <row r="363" spans="2:10" ht="15.75" customHeight="1">
      <c r="B363" s="427"/>
      <c r="C363" s="427"/>
      <c r="D363" s="427"/>
      <c r="E363" s="427"/>
      <c r="F363" s="427"/>
      <c r="G363" s="427"/>
      <c r="H363" s="427"/>
      <c r="I363" s="427"/>
      <c r="J363" s="427"/>
    </row>
    <row r="364" spans="2:10" ht="15.75" customHeight="1">
      <c r="B364" s="427"/>
      <c r="C364" s="427"/>
      <c r="D364" s="427"/>
      <c r="E364" s="427"/>
      <c r="F364" s="427"/>
      <c r="G364" s="427"/>
      <c r="H364" s="427"/>
      <c r="I364" s="427"/>
      <c r="J364" s="427"/>
    </row>
    <row r="365" spans="2:10" ht="15.75" customHeight="1">
      <c r="B365" s="427"/>
      <c r="C365" s="427"/>
      <c r="D365" s="427"/>
      <c r="E365" s="427"/>
      <c r="F365" s="427"/>
      <c r="G365" s="427"/>
      <c r="H365" s="427"/>
      <c r="I365" s="427"/>
      <c r="J365" s="427"/>
    </row>
    <row r="366" spans="2:10" ht="15.75" customHeight="1">
      <c r="B366" s="427"/>
      <c r="C366" s="427"/>
      <c r="D366" s="427"/>
      <c r="E366" s="427"/>
      <c r="F366" s="427"/>
      <c r="G366" s="427"/>
      <c r="H366" s="427"/>
      <c r="I366" s="427"/>
      <c r="J366" s="427"/>
    </row>
    <row r="367" spans="2:10" ht="15.75" customHeight="1">
      <c r="B367" s="427"/>
      <c r="C367" s="427"/>
      <c r="D367" s="427"/>
      <c r="E367" s="427"/>
      <c r="F367" s="427"/>
      <c r="G367" s="427"/>
      <c r="H367" s="427"/>
      <c r="I367" s="427"/>
      <c r="J367" s="427"/>
    </row>
    <row r="368" spans="2:10" ht="15.75" customHeight="1">
      <c r="B368" s="427"/>
      <c r="C368" s="427"/>
      <c r="D368" s="427"/>
      <c r="E368" s="427"/>
      <c r="F368" s="427"/>
      <c r="G368" s="427"/>
      <c r="H368" s="427"/>
      <c r="I368" s="427"/>
      <c r="J368" s="427"/>
    </row>
    <row r="369" spans="2:10" ht="15.75" customHeight="1">
      <c r="B369" s="427"/>
      <c r="C369" s="427"/>
      <c r="D369" s="427"/>
      <c r="E369" s="427"/>
      <c r="F369" s="427"/>
      <c r="G369" s="427"/>
      <c r="H369" s="427"/>
      <c r="I369" s="427"/>
      <c r="J369" s="427"/>
    </row>
    <row r="370" spans="2:10" ht="15.75" customHeight="1">
      <c r="B370" s="427"/>
      <c r="C370" s="427"/>
      <c r="D370" s="427"/>
      <c r="E370" s="427"/>
      <c r="F370" s="427"/>
      <c r="G370" s="427"/>
      <c r="H370" s="427"/>
      <c r="I370" s="427"/>
      <c r="J370" s="427"/>
    </row>
    <row r="371" spans="2:10" ht="15.75" customHeight="1">
      <c r="B371" s="427"/>
      <c r="C371" s="427"/>
      <c r="D371" s="427"/>
      <c r="E371" s="427"/>
      <c r="F371" s="427"/>
      <c r="G371" s="427"/>
      <c r="H371" s="427"/>
      <c r="I371" s="427"/>
      <c r="J371" s="427"/>
    </row>
    <row r="372" spans="2:10" ht="15.75" customHeight="1">
      <c r="B372" s="427"/>
      <c r="C372" s="427"/>
      <c r="D372" s="427"/>
      <c r="E372" s="427"/>
      <c r="F372" s="427"/>
      <c r="G372" s="427"/>
      <c r="H372" s="427"/>
      <c r="I372" s="427"/>
      <c r="J372" s="427"/>
    </row>
    <row r="373" spans="2:10" ht="15.75" customHeight="1">
      <c r="B373" s="427"/>
      <c r="C373" s="427"/>
      <c r="D373" s="427"/>
      <c r="E373" s="427"/>
      <c r="F373" s="427"/>
      <c r="G373" s="427"/>
      <c r="H373" s="427"/>
      <c r="I373" s="427"/>
      <c r="J373" s="427"/>
    </row>
    <row r="374" spans="2:10" ht="15.75" customHeight="1">
      <c r="B374" s="427"/>
      <c r="C374" s="427"/>
      <c r="D374" s="427"/>
      <c r="E374" s="427"/>
      <c r="F374" s="427"/>
      <c r="G374" s="427"/>
      <c r="H374" s="427"/>
      <c r="I374" s="427"/>
      <c r="J374" s="427"/>
    </row>
    <row r="375" spans="2:10" ht="15.75" customHeight="1">
      <c r="B375" s="427"/>
      <c r="C375" s="427"/>
      <c r="D375" s="427"/>
      <c r="E375" s="427"/>
      <c r="F375" s="427"/>
      <c r="G375" s="427"/>
      <c r="H375" s="427"/>
      <c r="I375" s="427"/>
      <c r="J375" s="427"/>
    </row>
    <row r="376" spans="2:10" ht="15.75" customHeight="1">
      <c r="B376" s="427"/>
      <c r="C376" s="427"/>
      <c r="D376" s="427"/>
      <c r="E376" s="427"/>
      <c r="F376" s="427"/>
      <c r="G376" s="427"/>
      <c r="H376" s="427"/>
      <c r="I376" s="427"/>
      <c r="J376" s="427"/>
    </row>
    <row r="377" spans="2:10" ht="15.75" customHeight="1">
      <c r="B377" s="427"/>
      <c r="C377" s="427"/>
      <c r="D377" s="427"/>
      <c r="E377" s="427"/>
      <c r="F377" s="427"/>
      <c r="G377" s="427"/>
      <c r="H377" s="427"/>
      <c r="I377" s="427"/>
      <c r="J377" s="427"/>
    </row>
    <row r="378" spans="2:10" ht="15.75" customHeight="1">
      <c r="B378" s="427"/>
      <c r="C378" s="427"/>
      <c r="D378" s="427"/>
      <c r="E378" s="427"/>
      <c r="F378" s="427"/>
      <c r="G378" s="427"/>
      <c r="H378" s="427"/>
      <c r="I378" s="427"/>
      <c r="J378" s="427"/>
    </row>
    <row r="379" spans="2:10" ht="15.75" customHeight="1">
      <c r="B379" s="427"/>
      <c r="C379" s="427"/>
      <c r="D379" s="427"/>
      <c r="E379" s="427"/>
      <c r="F379" s="427"/>
      <c r="G379" s="427"/>
      <c r="H379" s="427"/>
      <c r="I379" s="427"/>
      <c r="J379" s="427"/>
    </row>
    <row r="380" spans="2:10" ht="15.75" customHeight="1">
      <c r="B380" s="427"/>
      <c r="C380" s="427"/>
      <c r="D380" s="427"/>
      <c r="E380" s="427"/>
      <c r="F380" s="427"/>
      <c r="G380" s="427"/>
      <c r="H380" s="427"/>
      <c r="I380" s="427"/>
      <c r="J380" s="427"/>
    </row>
    <row r="381" spans="2:10" ht="15.75" customHeight="1">
      <c r="B381" s="427"/>
      <c r="C381" s="427"/>
      <c r="D381" s="427"/>
      <c r="E381" s="427"/>
      <c r="F381" s="427"/>
      <c r="G381" s="427"/>
      <c r="H381" s="427"/>
      <c r="I381" s="427"/>
      <c r="J381" s="427"/>
    </row>
    <row r="382" spans="2:10" ht="15.75" customHeight="1">
      <c r="B382" s="427"/>
      <c r="C382" s="427"/>
      <c r="D382" s="427"/>
      <c r="E382" s="427"/>
      <c r="F382" s="427"/>
      <c r="G382" s="427"/>
      <c r="H382" s="427"/>
      <c r="I382" s="427"/>
      <c r="J382" s="427"/>
    </row>
    <row r="383" spans="2:10" ht="15.75" customHeight="1">
      <c r="B383" s="427"/>
      <c r="C383" s="427"/>
      <c r="D383" s="427"/>
      <c r="E383" s="427"/>
      <c r="F383" s="427"/>
      <c r="G383" s="427"/>
      <c r="H383" s="427"/>
      <c r="I383" s="427"/>
      <c r="J383" s="427"/>
    </row>
    <row r="384" spans="2:10" ht="15.75" customHeight="1">
      <c r="B384" s="427"/>
      <c r="C384" s="427"/>
      <c r="D384" s="427"/>
      <c r="E384" s="427"/>
      <c r="F384" s="427"/>
      <c r="G384" s="427"/>
      <c r="H384" s="427"/>
      <c r="I384" s="427"/>
      <c r="J384" s="427"/>
    </row>
    <row r="385" spans="2:10" ht="15.75" customHeight="1">
      <c r="B385" s="427"/>
      <c r="C385" s="427"/>
      <c r="D385" s="427"/>
      <c r="E385" s="427"/>
      <c r="F385" s="427"/>
      <c r="G385" s="427"/>
      <c r="H385" s="427"/>
      <c r="I385" s="427"/>
      <c r="J385" s="427"/>
    </row>
    <row r="386" spans="2:10" ht="15.75" customHeight="1">
      <c r="B386" s="427"/>
      <c r="C386" s="427"/>
      <c r="D386" s="427"/>
      <c r="E386" s="427"/>
      <c r="F386" s="427"/>
      <c r="G386" s="427"/>
      <c r="H386" s="427"/>
      <c r="I386" s="427"/>
      <c r="J386" s="427"/>
    </row>
    <row r="387" spans="2:10" ht="15.75" customHeight="1">
      <c r="B387" s="427"/>
      <c r="C387" s="427"/>
      <c r="D387" s="427"/>
      <c r="E387" s="427"/>
      <c r="F387" s="427"/>
      <c r="G387" s="427"/>
      <c r="H387" s="427"/>
      <c r="I387" s="427"/>
      <c r="J387" s="427"/>
    </row>
    <row r="388" spans="2:10" ht="15.75" customHeight="1">
      <c r="B388" s="427"/>
      <c r="C388" s="427"/>
      <c r="D388" s="427"/>
      <c r="E388" s="427"/>
      <c r="F388" s="427"/>
      <c r="G388" s="427"/>
      <c r="H388" s="427"/>
      <c r="I388" s="427"/>
      <c r="J388" s="427"/>
    </row>
    <row r="389" spans="2:10" ht="15.75" customHeight="1">
      <c r="B389" s="427"/>
      <c r="C389" s="427"/>
      <c r="D389" s="427"/>
      <c r="E389" s="427"/>
      <c r="F389" s="427"/>
      <c r="G389" s="427"/>
      <c r="H389" s="427"/>
      <c r="I389" s="427"/>
      <c r="J389" s="427"/>
    </row>
    <row r="390" spans="2:10" ht="15.75" customHeight="1">
      <c r="B390" s="427"/>
      <c r="C390" s="427"/>
      <c r="D390" s="427"/>
      <c r="E390" s="427"/>
      <c r="F390" s="427"/>
      <c r="G390" s="427"/>
      <c r="H390" s="427"/>
      <c r="I390" s="427"/>
      <c r="J390" s="427"/>
    </row>
    <row r="391" spans="2:10" ht="15.75" customHeight="1">
      <c r="B391" s="427"/>
      <c r="C391" s="427"/>
      <c r="D391" s="427"/>
      <c r="E391" s="427"/>
      <c r="F391" s="427"/>
      <c r="G391" s="427"/>
      <c r="H391" s="427"/>
      <c r="I391" s="427"/>
      <c r="J391" s="427"/>
    </row>
    <row r="392" spans="2:10" ht="15.75" customHeight="1">
      <c r="B392" s="427"/>
      <c r="C392" s="427"/>
      <c r="D392" s="427"/>
      <c r="E392" s="427"/>
      <c r="F392" s="427"/>
      <c r="G392" s="427"/>
      <c r="H392" s="427"/>
      <c r="I392" s="427"/>
      <c r="J392" s="427"/>
    </row>
    <row r="393" spans="2:10" ht="15.75" customHeight="1">
      <c r="B393" s="427"/>
      <c r="C393" s="427"/>
      <c r="D393" s="427"/>
      <c r="E393" s="427"/>
      <c r="F393" s="427"/>
      <c r="G393" s="427"/>
      <c r="H393" s="427"/>
      <c r="I393" s="427"/>
      <c r="J393" s="427"/>
    </row>
    <row r="394" spans="2:10" ht="15.75" customHeight="1">
      <c r="B394" s="427"/>
      <c r="C394" s="427"/>
      <c r="D394" s="427"/>
      <c r="E394" s="427"/>
      <c r="F394" s="427"/>
      <c r="G394" s="427"/>
      <c r="H394" s="427"/>
      <c r="I394" s="427"/>
      <c r="J394" s="427"/>
    </row>
    <row r="395" spans="2:10" ht="15.75" customHeight="1">
      <c r="B395" s="427"/>
      <c r="C395" s="427"/>
      <c r="D395" s="427"/>
      <c r="E395" s="427"/>
      <c r="F395" s="427"/>
      <c r="G395" s="427"/>
      <c r="H395" s="427"/>
      <c r="I395" s="427"/>
      <c r="J395" s="427"/>
    </row>
    <row r="396" spans="2:10" ht="15.75" customHeight="1">
      <c r="B396" s="427"/>
      <c r="C396" s="427"/>
      <c r="D396" s="427"/>
      <c r="E396" s="427"/>
      <c r="F396" s="427"/>
      <c r="G396" s="427"/>
      <c r="H396" s="427"/>
      <c r="I396" s="427"/>
      <c r="J396" s="427"/>
    </row>
    <row r="397" spans="2:10" ht="15.75" customHeight="1">
      <c r="B397" s="427"/>
      <c r="C397" s="427"/>
      <c r="D397" s="427"/>
      <c r="E397" s="427"/>
      <c r="F397" s="427"/>
      <c r="G397" s="427"/>
      <c r="H397" s="427"/>
      <c r="I397" s="427"/>
      <c r="J397" s="427"/>
    </row>
    <row r="398" spans="2:10" ht="15.75" customHeight="1">
      <c r="B398" s="427"/>
      <c r="C398" s="427"/>
      <c r="D398" s="427"/>
      <c r="E398" s="427"/>
      <c r="F398" s="427"/>
      <c r="G398" s="427"/>
      <c r="H398" s="427"/>
      <c r="I398" s="427"/>
      <c r="J398" s="427"/>
    </row>
    <row r="399" spans="2:10" ht="15.75" customHeight="1">
      <c r="B399" s="427"/>
      <c r="C399" s="427"/>
      <c r="D399" s="427"/>
      <c r="E399" s="427"/>
      <c r="F399" s="427"/>
      <c r="G399" s="427"/>
      <c r="H399" s="427"/>
      <c r="I399" s="427"/>
      <c r="J399" s="427"/>
    </row>
    <row r="400" spans="2:10" ht="15.75" customHeight="1">
      <c r="B400" s="427"/>
      <c r="C400" s="427"/>
      <c r="D400" s="427"/>
      <c r="E400" s="427"/>
      <c r="F400" s="427"/>
      <c r="G400" s="427"/>
      <c r="H400" s="427"/>
      <c r="I400" s="427"/>
      <c r="J400" s="427"/>
    </row>
    <row r="401" spans="2:10" ht="15.75" customHeight="1">
      <c r="B401" s="427"/>
      <c r="C401" s="427"/>
      <c r="D401" s="427"/>
      <c r="E401" s="427"/>
      <c r="F401" s="427"/>
      <c r="G401" s="427"/>
      <c r="H401" s="427"/>
      <c r="I401" s="427"/>
      <c r="J401" s="427"/>
    </row>
    <row r="402" spans="2:10" ht="15.75" customHeight="1">
      <c r="B402" s="427"/>
      <c r="C402" s="427"/>
      <c r="D402" s="427"/>
      <c r="E402" s="427"/>
      <c r="F402" s="427"/>
      <c r="G402" s="427"/>
      <c r="H402" s="427"/>
      <c r="I402" s="427"/>
      <c r="J402" s="427"/>
    </row>
    <row r="403" spans="2:10" ht="15.75" customHeight="1">
      <c r="B403" s="427"/>
      <c r="C403" s="427"/>
      <c r="D403" s="427"/>
      <c r="E403" s="427"/>
      <c r="F403" s="427"/>
      <c r="G403" s="427"/>
      <c r="H403" s="427"/>
      <c r="I403" s="427"/>
      <c r="J403" s="427"/>
    </row>
    <row r="404" spans="2:10" ht="15.75" customHeight="1">
      <c r="B404" s="427"/>
      <c r="C404" s="427"/>
      <c r="D404" s="427"/>
      <c r="E404" s="427"/>
      <c r="F404" s="427"/>
      <c r="G404" s="427"/>
      <c r="H404" s="427"/>
      <c r="I404" s="427"/>
      <c r="J404" s="427"/>
    </row>
    <row r="405" spans="2:10" ht="15.75" customHeight="1">
      <c r="B405" s="427"/>
      <c r="C405" s="427"/>
      <c r="D405" s="427"/>
      <c r="E405" s="427"/>
      <c r="F405" s="427"/>
      <c r="G405" s="427"/>
      <c r="H405" s="427"/>
      <c r="I405" s="427"/>
      <c r="J405" s="427"/>
    </row>
    <row r="406" spans="2:10" ht="15.75" customHeight="1">
      <c r="B406" s="427"/>
      <c r="C406" s="427"/>
      <c r="D406" s="427"/>
      <c r="E406" s="427"/>
      <c r="F406" s="427"/>
      <c r="G406" s="427"/>
      <c r="H406" s="427"/>
      <c r="I406" s="427"/>
      <c r="J406" s="427"/>
    </row>
    <row r="407" spans="2:10" ht="15.75" customHeight="1">
      <c r="B407" s="427"/>
      <c r="C407" s="427"/>
      <c r="D407" s="427"/>
      <c r="E407" s="427"/>
      <c r="F407" s="427"/>
      <c r="G407" s="427"/>
      <c r="H407" s="427"/>
      <c r="I407" s="427"/>
      <c r="J407" s="427"/>
    </row>
    <row r="408" spans="2:10" ht="15.75" customHeight="1">
      <c r="B408" s="427"/>
      <c r="C408" s="427"/>
      <c r="D408" s="427"/>
      <c r="E408" s="427"/>
      <c r="F408" s="427"/>
      <c r="G408" s="427"/>
      <c r="H408" s="427"/>
      <c r="I408" s="427"/>
      <c r="J408" s="427"/>
    </row>
    <row r="409" spans="2:10" ht="15.75" customHeight="1">
      <c r="B409" s="427"/>
      <c r="C409" s="427"/>
      <c r="D409" s="427"/>
      <c r="E409" s="427"/>
      <c r="F409" s="427"/>
      <c r="G409" s="427"/>
      <c r="H409" s="427"/>
      <c r="I409" s="427"/>
      <c r="J409" s="427"/>
    </row>
    <row r="410" spans="2:10" ht="15.75" customHeight="1">
      <c r="B410" s="427"/>
      <c r="C410" s="427"/>
      <c r="D410" s="427"/>
      <c r="E410" s="427"/>
      <c r="F410" s="427"/>
      <c r="G410" s="427"/>
      <c r="H410" s="427"/>
      <c r="I410" s="427"/>
      <c r="J410" s="427"/>
    </row>
    <row r="411" spans="2:10" ht="15.75" customHeight="1">
      <c r="B411" s="427"/>
      <c r="C411" s="427"/>
      <c r="D411" s="427"/>
      <c r="E411" s="427"/>
      <c r="F411" s="427"/>
      <c r="G411" s="427"/>
      <c r="H411" s="427"/>
      <c r="I411" s="427"/>
      <c r="J411" s="427"/>
    </row>
    <row r="412" spans="2:10" ht="15.75" customHeight="1">
      <c r="B412" s="427"/>
      <c r="C412" s="427"/>
      <c r="D412" s="427"/>
      <c r="E412" s="427"/>
      <c r="F412" s="427"/>
      <c r="G412" s="427"/>
      <c r="H412" s="427"/>
      <c r="I412" s="427"/>
      <c r="J412" s="427"/>
    </row>
    <row r="413" spans="2:10" ht="15.75" customHeight="1">
      <c r="B413" s="427"/>
      <c r="C413" s="427"/>
      <c r="D413" s="427"/>
      <c r="E413" s="427"/>
      <c r="F413" s="427"/>
      <c r="G413" s="427"/>
      <c r="H413" s="427"/>
      <c r="I413" s="427"/>
      <c r="J413" s="427"/>
    </row>
    <row r="414" spans="2:10" ht="15.75" customHeight="1">
      <c r="B414" s="427"/>
      <c r="C414" s="427"/>
      <c r="D414" s="427"/>
      <c r="E414" s="427"/>
      <c r="F414" s="427"/>
      <c r="G414" s="427"/>
      <c r="H414" s="427"/>
      <c r="I414" s="427"/>
      <c r="J414" s="427"/>
    </row>
    <row r="415" spans="2:10" ht="15.75" customHeight="1">
      <c r="B415" s="427"/>
      <c r="C415" s="427"/>
      <c r="D415" s="427"/>
      <c r="E415" s="427"/>
      <c r="F415" s="427"/>
      <c r="G415" s="427"/>
      <c r="H415" s="427"/>
      <c r="I415" s="427"/>
      <c r="J415" s="427"/>
    </row>
    <row r="416" spans="2:10" ht="15.75" customHeight="1">
      <c r="B416" s="427"/>
      <c r="C416" s="427"/>
      <c r="D416" s="427"/>
      <c r="E416" s="427"/>
      <c r="F416" s="427"/>
      <c r="G416" s="427"/>
      <c r="H416" s="427"/>
      <c r="I416" s="427"/>
      <c r="J416" s="427"/>
    </row>
    <row r="417" spans="2:10" ht="15.75" customHeight="1">
      <c r="B417" s="427"/>
      <c r="C417" s="427"/>
      <c r="D417" s="427"/>
      <c r="E417" s="427"/>
      <c r="F417" s="427"/>
      <c r="G417" s="427"/>
      <c r="H417" s="427"/>
      <c r="I417" s="427"/>
      <c r="J417" s="427"/>
    </row>
    <row r="418" spans="2:10" ht="15.75" customHeight="1">
      <c r="B418" s="427"/>
      <c r="C418" s="427"/>
      <c r="D418" s="427"/>
      <c r="E418" s="427"/>
      <c r="F418" s="427"/>
      <c r="G418" s="427"/>
      <c r="H418" s="427"/>
      <c r="I418" s="427"/>
      <c r="J418" s="427"/>
    </row>
    <row r="419" spans="2:10" ht="15.75" customHeight="1">
      <c r="B419" s="427"/>
      <c r="C419" s="427"/>
      <c r="D419" s="427"/>
      <c r="E419" s="427"/>
      <c r="F419" s="427"/>
      <c r="G419" s="427"/>
      <c r="H419" s="427"/>
      <c r="I419" s="427"/>
      <c r="J419" s="427"/>
    </row>
    <row r="420" spans="2:10" ht="15.75" customHeight="1">
      <c r="B420" s="427"/>
      <c r="C420" s="427"/>
      <c r="D420" s="427"/>
      <c r="E420" s="427"/>
      <c r="F420" s="427"/>
      <c r="G420" s="427"/>
      <c r="H420" s="427"/>
      <c r="I420" s="427"/>
      <c r="J420" s="427"/>
    </row>
    <row r="421" spans="2:10" ht="15.75" customHeight="1">
      <c r="B421" s="427"/>
      <c r="C421" s="427"/>
      <c r="D421" s="427"/>
      <c r="E421" s="427"/>
      <c r="F421" s="427"/>
      <c r="G421" s="427"/>
      <c r="H421" s="427"/>
      <c r="I421" s="427"/>
      <c r="J421" s="427"/>
    </row>
    <row r="422" spans="2:10" ht="15.75" customHeight="1">
      <c r="B422" s="427"/>
      <c r="C422" s="427"/>
      <c r="D422" s="427"/>
      <c r="E422" s="427"/>
      <c r="F422" s="427"/>
      <c r="G422" s="427"/>
      <c r="H422" s="427"/>
      <c r="I422" s="427"/>
      <c r="J422" s="427"/>
    </row>
    <row r="423" spans="2:10" ht="15.75" customHeight="1">
      <c r="B423" s="427"/>
      <c r="C423" s="427"/>
      <c r="D423" s="427"/>
      <c r="E423" s="427"/>
      <c r="F423" s="427"/>
      <c r="G423" s="427"/>
      <c r="H423" s="427"/>
      <c r="I423" s="427"/>
      <c r="J423" s="427"/>
    </row>
    <row r="424" spans="2:10" ht="15.75" customHeight="1">
      <c r="B424" s="427"/>
      <c r="C424" s="427"/>
      <c r="D424" s="427"/>
      <c r="E424" s="427"/>
      <c r="F424" s="427"/>
      <c r="G424" s="427"/>
      <c r="H424" s="427"/>
      <c r="I424" s="427"/>
      <c r="J424" s="427"/>
    </row>
    <row r="425" spans="2:10" ht="15.75" customHeight="1">
      <c r="B425" s="427"/>
      <c r="C425" s="427"/>
      <c r="D425" s="427"/>
      <c r="E425" s="427"/>
      <c r="F425" s="427"/>
      <c r="G425" s="427"/>
      <c r="H425" s="427"/>
      <c r="I425" s="427"/>
      <c r="J425" s="427"/>
    </row>
    <row r="426" spans="2:10" ht="15.75" customHeight="1">
      <c r="B426" s="427"/>
      <c r="C426" s="427"/>
      <c r="D426" s="427"/>
      <c r="E426" s="427"/>
      <c r="F426" s="427"/>
      <c r="G426" s="427"/>
      <c r="H426" s="427"/>
      <c r="I426" s="427"/>
      <c r="J426" s="427"/>
    </row>
    <row r="427" spans="2:10" ht="15.75" customHeight="1">
      <c r="B427" s="427"/>
      <c r="C427" s="427"/>
      <c r="D427" s="427"/>
      <c r="E427" s="427"/>
      <c r="F427" s="427"/>
      <c r="G427" s="427"/>
      <c r="H427" s="427"/>
      <c r="I427" s="427"/>
      <c r="J427" s="427"/>
    </row>
    <row r="428" spans="2:10" ht="15.75" customHeight="1">
      <c r="B428" s="427"/>
      <c r="C428" s="427"/>
      <c r="D428" s="427"/>
      <c r="E428" s="427"/>
      <c r="F428" s="427"/>
      <c r="G428" s="427"/>
      <c r="H428" s="427"/>
      <c r="I428" s="427"/>
      <c r="J428" s="427"/>
    </row>
    <row r="429" spans="2:10" ht="15.75" customHeight="1">
      <c r="B429" s="427"/>
      <c r="C429" s="427"/>
      <c r="D429" s="427"/>
      <c r="E429" s="427"/>
      <c r="F429" s="427"/>
      <c r="G429" s="427"/>
      <c r="H429" s="427"/>
      <c r="I429" s="427"/>
      <c r="J429" s="427"/>
    </row>
    <row r="430" spans="2:10" ht="15.75" customHeight="1">
      <c r="B430" s="427"/>
      <c r="C430" s="427"/>
      <c r="D430" s="427"/>
      <c r="E430" s="427"/>
      <c r="F430" s="427"/>
      <c r="G430" s="427"/>
      <c r="H430" s="427"/>
      <c r="I430" s="427"/>
      <c r="J430" s="427"/>
    </row>
    <row r="431" spans="2:10" ht="15.75" customHeight="1">
      <c r="B431" s="427"/>
      <c r="C431" s="427"/>
      <c r="D431" s="427"/>
      <c r="E431" s="427"/>
      <c r="F431" s="427"/>
      <c r="G431" s="427"/>
      <c r="H431" s="427"/>
      <c r="I431" s="427"/>
      <c r="J431" s="427"/>
    </row>
    <row r="432" spans="2:10" ht="15.75" customHeight="1">
      <c r="B432" s="427"/>
      <c r="C432" s="427"/>
      <c r="D432" s="427"/>
      <c r="E432" s="427"/>
      <c r="F432" s="427"/>
      <c r="G432" s="427"/>
      <c r="H432" s="427"/>
      <c r="I432" s="427"/>
      <c r="J432" s="427"/>
    </row>
    <row r="433" spans="2:10" ht="15.75" customHeight="1">
      <c r="B433" s="427"/>
      <c r="C433" s="427"/>
      <c r="D433" s="427"/>
      <c r="E433" s="427"/>
      <c r="F433" s="427"/>
      <c r="G433" s="427"/>
      <c r="H433" s="427"/>
      <c r="I433" s="427"/>
      <c r="J433" s="427"/>
    </row>
    <row r="434" spans="2:10" ht="15.75" customHeight="1">
      <c r="B434" s="427"/>
      <c r="C434" s="427"/>
      <c r="D434" s="427"/>
      <c r="E434" s="427"/>
      <c r="F434" s="427"/>
      <c r="G434" s="427"/>
      <c r="H434" s="427"/>
      <c r="I434" s="427"/>
      <c r="J434" s="427"/>
    </row>
    <row r="435" spans="2:10" ht="15.75" customHeight="1">
      <c r="B435" s="427"/>
      <c r="C435" s="427"/>
      <c r="D435" s="427"/>
      <c r="E435" s="427"/>
      <c r="F435" s="427"/>
      <c r="G435" s="427"/>
      <c r="H435" s="427"/>
      <c r="I435" s="427"/>
      <c r="J435" s="427"/>
    </row>
    <row r="436" spans="2:10" ht="15.75" customHeight="1">
      <c r="B436" s="427"/>
      <c r="C436" s="427"/>
      <c r="D436" s="427"/>
      <c r="E436" s="427"/>
      <c r="F436" s="427"/>
      <c r="G436" s="427"/>
      <c r="H436" s="427"/>
      <c r="I436" s="427"/>
      <c r="J436" s="427"/>
    </row>
    <row r="437" spans="2:10" ht="15.75" customHeight="1">
      <c r="B437" s="427"/>
      <c r="C437" s="427"/>
      <c r="D437" s="427"/>
      <c r="E437" s="427"/>
      <c r="F437" s="427"/>
      <c r="G437" s="427"/>
      <c r="H437" s="427"/>
      <c r="I437" s="427"/>
      <c r="J437" s="427"/>
    </row>
    <row r="438" spans="2:10" ht="15.75" customHeight="1">
      <c r="B438" s="427"/>
      <c r="C438" s="427"/>
      <c r="D438" s="427"/>
      <c r="E438" s="427"/>
      <c r="F438" s="427"/>
      <c r="G438" s="427"/>
      <c r="H438" s="427"/>
      <c r="I438" s="427"/>
      <c r="J438" s="427"/>
    </row>
    <row r="439" spans="2:10" ht="15.75" customHeight="1">
      <c r="B439" s="427"/>
      <c r="C439" s="427"/>
      <c r="D439" s="427"/>
      <c r="E439" s="427"/>
      <c r="F439" s="427"/>
      <c r="G439" s="427"/>
      <c r="H439" s="427"/>
      <c r="I439" s="427"/>
      <c r="J439" s="427"/>
    </row>
    <row r="440" spans="2:10" ht="15.75" customHeight="1">
      <c r="B440" s="427"/>
      <c r="C440" s="427"/>
      <c r="D440" s="427"/>
      <c r="E440" s="427"/>
      <c r="F440" s="427"/>
      <c r="G440" s="427"/>
      <c r="H440" s="427"/>
      <c r="I440" s="427"/>
      <c r="J440" s="427"/>
    </row>
    <row r="441" spans="2:10" ht="15.75" customHeight="1">
      <c r="B441" s="427"/>
      <c r="C441" s="427"/>
      <c r="D441" s="427"/>
      <c r="E441" s="427"/>
      <c r="F441" s="427"/>
      <c r="G441" s="427"/>
      <c r="H441" s="427"/>
      <c r="I441" s="427"/>
      <c r="J441" s="427"/>
    </row>
    <row r="442" spans="2:10" ht="15.75" customHeight="1">
      <c r="B442" s="427"/>
      <c r="C442" s="427"/>
      <c r="D442" s="427"/>
      <c r="E442" s="427"/>
      <c r="F442" s="427"/>
      <c r="G442" s="427"/>
      <c r="H442" s="427"/>
      <c r="I442" s="427"/>
      <c r="J442" s="427"/>
    </row>
    <row r="443" spans="2:10" ht="15.75" customHeight="1">
      <c r="B443" s="427"/>
      <c r="C443" s="427"/>
      <c r="D443" s="427"/>
      <c r="E443" s="427"/>
      <c r="F443" s="427"/>
      <c r="G443" s="427"/>
      <c r="H443" s="427"/>
      <c r="I443" s="427"/>
      <c r="J443" s="427"/>
    </row>
    <row r="444" spans="2:10" ht="15.75" customHeight="1">
      <c r="B444" s="427"/>
      <c r="C444" s="427"/>
      <c r="D444" s="427"/>
      <c r="E444" s="427"/>
      <c r="F444" s="427"/>
      <c r="G444" s="427"/>
      <c r="H444" s="427"/>
      <c r="I444" s="427"/>
      <c r="J444" s="427"/>
    </row>
    <row r="445" spans="2:10" ht="15.75" customHeight="1">
      <c r="B445" s="427"/>
      <c r="C445" s="427"/>
      <c r="D445" s="427"/>
      <c r="E445" s="427"/>
      <c r="F445" s="427"/>
      <c r="G445" s="427"/>
      <c r="H445" s="427"/>
      <c r="I445" s="427"/>
      <c r="J445" s="427"/>
    </row>
    <row r="446" spans="2:10" ht="15.75" customHeight="1">
      <c r="B446" s="427"/>
      <c r="C446" s="427"/>
      <c r="D446" s="427"/>
      <c r="E446" s="427"/>
      <c r="F446" s="427"/>
      <c r="G446" s="427"/>
      <c r="H446" s="427"/>
      <c r="I446" s="427"/>
      <c r="J446" s="427"/>
    </row>
    <row r="447" spans="2:10" ht="15.75" customHeight="1">
      <c r="B447" s="427"/>
      <c r="C447" s="427"/>
      <c r="D447" s="427"/>
      <c r="E447" s="427"/>
      <c r="F447" s="427"/>
      <c r="G447" s="427"/>
      <c r="H447" s="427"/>
      <c r="I447" s="427"/>
      <c r="J447" s="427"/>
    </row>
    <row r="448" spans="2:10" ht="15.75" customHeight="1">
      <c r="B448" s="427"/>
      <c r="C448" s="427"/>
      <c r="D448" s="427"/>
      <c r="E448" s="427"/>
      <c r="F448" s="427"/>
      <c r="G448" s="427"/>
      <c r="H448" s="427"/>
      <c r="I448" s="427"/>
      <c r="J448" s="427"/>
    </row>
    <row r="449" spans="2:10" ht="15.75" customHeight="1">
      <c r="B449" s="427"/>
      <c r="C449" s="427"/>
      <c r="D449" s="427"/>
      <c r="E449" s="427"/>
      <c r="F449" s="427"/>
      <c r="G449" s="427"/>
      <c r="H449" s="427"/>
      <c r="I449" s="427"/>
      <c r="J449" s="427"/>
    </row>
    <row r="450" spans="2:10" ht="15.75" customHeight="1">
      <c r="B450" s="427"/>
      <c r="C450" s="427"/>
      <c r="D450" s="427"/>
      <c r="E450" s="427"/>
      <c r="F450" s="427"/>
      <c r="G450" s="427"/>
      <c r="H450" s="427"/>
      <c r="I450" s="427"/>
      <c r="J450" s="427"/>
    </row>
    <row r="451" spans="2:10" ht="15.75" customHeight="1">
      <c r="B451" s="427"/>
      <c r="C451" s="427"/>
      <c r="D451" s="427"/>
      <c r="E451" s="427"/>
      <c r="F451" s="427"/>
      <c r="G451" s="427"/>
      <c r="H451" s="427"/>
      <c r="I451" s="427"/>
      <c r="J451" s="427"/>
    </row>
    <row r="452" spans="2:10" ht="15.75" customHeight="1">
      <c r="B452" s="427"/>
      <c r="C452" s="427"/>
      <c r="D452" s="427"/>
      <c r="E452" s="427"/>
      <c r="F452" s="427"/>
      <c r="G452" s="427"/>
      <c r="H452" s="427"/>
      <c r="I452" s="427"/>
      <c r="J452" s="427"/>
    </row>
    <row r="453" spans="2:10" ht="15.75" customHeight="1">
      <c r="B453" s="427"/>
      <c r="C453" s="427"/>
      <c r="D453" s="427"/>
      <c r="E453" s="427"/>
      <c r="F453" s="427"/>
      <c r="G453" s="427"/>
      <c r="H453" s="427"/>
      <c r="I453" s="427"/>
      <c r="J453" s="427"/>
    </row>
    <row r="454" spans="2:10" ht="15.75" customHeight="1">
      <c r="B454" s="427"/>
      <c r="C454" s="427"/>
      <c r="D454" s="427"/>
      <c r="E454" s="427"/>
      <c r="F454" s="427"/>
      <c r="G454" s="427"/>
      <c r="H454" s="427"/>
      <c r="I454" s="427"/>
      <c r="J454" s="427"/>
    </row>
    <row r="455" spans="2:10" ht="15.75" customHeight="1">
      <c r="B455" s="427"/>
      <c r="C455" s="427"/>
      <c r="D455" s="427"/>
      <c r="E455" s="427"/>
      <c r="F455" s="427"/>
      <c r="G455" s="427"/>
      <c r="H455" s="427"/>
      <c r="I455" s="427"/>
      <c r="J455" s="427"/>
    </row>
    <row r="456" spans="2:10" ht="15.75" customHeight="1">
      <c r="B456" s="427"/>
      <c r="C456" s="427"/>
      <c r="D456" s="427"/>
      <c r="E456" s="427"/>
      <c r="F456" s="427"/>
      <c r="G456" s="427"/>
      <c r="H456" s="427"/>
      <c r="I456" s="427"/>
      <c r="J456" s="427"/>
    </row>
    <row r="457" spans="2:10" ht="15.75" customHeight="1">
      <c r="B457" s="427"/>
      <c r="C457" s="427"/>
      <c r="D457" s="427"/>
      <c r="E457" s="427"/>
      <c r="F457" s="427"/>
      <c r="G457" s="427"/>
      <c r="H457" s="427"/>
      <c r="I457" s="427"/>
      <c r="J457" s="427"/>
    </row>
    <row r="458" spans="2:10" ht="15.75" customHeight="1">
      <c r="B458" s="427"/>
      <c r="C458" s="427"/>
      <c r="D458" s="427"/>
      <c r="E458" s="427"/>
      <c r="F458" s="427"/>
      <c r="G458" s="427"/>
      <c r="H458" s="427"/>
      <c r="I458" s="427"/>
      <c r="J458" s="427"/>
    </row>
    <row r="459" spans="2:10" ht="15.75" customHeight="1">
      <c r="B459" s="427"/>
      <c r="C459" s="427"/>
      <c r="D459" s="427"/>
      <c r="E459" s="427"/>
      <c r="F459" s="427"/>
      <c r="G459" s="427"/>
      <c r="H459" s="427"/>
      <c r="I459" s="427"/>
      <c r="J459" s="427"/>
    </row>
    <row r="460" spans="2:10" ht="15.75" customHeight="1">
      <c r="B460" s="427"/>
      <c r="C460" s="427"/>
      <c r="D460" s="427"/>
      <c r="E460" s="427"/>
      <c r="F460" s="427"/>
      <c r="G460" s="427"/>
      <c r="H460" s="427"/>
      <c r="I460" s="427"/>
      <c r="J460" s="427"/>
    </row>
    <row r="461" spans="2:10" ht="15.75" customHeight="1">
      <c r="B461" s="427"/>
      <c r="C461" s="427"/>
      <c r="D461" s="427"/>
      <c r="E461" s="427"/>
      <c r="F461" s="427"/>
      <c r="G461" s="427"/>
      <c r="H461" s="427"/>
      <c r="I461" s="427"/>
      <c r="J461" s="427"/>
    </row>
    <row r="462" spans="2:10" ht="15.75" customHeight="1">
      <c r="B462" s="427"/>
      <c r="C462" s="427"/>
      <c r="D462" s="427"/>
      <c r="E462" s="427"/>
      <c r="F462" s="427"/>
      <c r="G462" s="427"/>
      <c r="H462" s="427"/>
      <c r="I462" s="427"/>
      <c r="J462" s="427"/>
    </row>
    <row r="463" spans="2:10" ht="15.75" customHeight="1">
      <c r="B463" s="427"/>
      <c r="C463" s="427"/>
      <c r="D463" s="427"/>
      <c r="E463" s="427"/>
      <c r="F463" s="427"/>
      <c r="G463" s="427"/>
      <c r="H463" s="427"/>
      <c r="I463" s="427"/>
      <c r="J463" s="427"/>
    </row>
    <row r="464" spans="2:10" ht="15.75" customHeight="1">
      <c r="B464" s="427"/>
      <c r="C464" s="427"/>
      <c r="D464" s="427"/>
      <c r="E464" s="427"/>
      <c r="F464" s="427"/>
      <c r="G464" s="427"/>
      <c r="H464" s="427"/>
      <c r="I464" s="427"/>
      <c r="J464" s="427"/>
    </row>
    <row r="465" spans="2:10" ht="15.75" customHeight="1">
      <c r="B465" s="427"/>
      <c r="C465" s="427"/>
      <c r="D465" s="427"/>
      <c r="E465" s="427"/>
      <c r="F465" s="427"/>
      <c r="G465" s="427"/>
      <c r="H465" s="427"/>
      <c r="I465" s="427"/>
      <c r="J465" s="427"/>
    </row>
    <row r="466" spans="2:10" ht="15.75" customHeight="1">
      <c r="B466" s="427"/>
      <c r="C466" s="427"/>
      <c r="D466" s="427"/>
      <c r="E466" s="427"/>
      <c r="F466" s="427"/>
      <c r="G466" s="427"/>
      <c r="H466" s="427"/>
      <c r="I466" s="427"/>
      <c r="J466" s="427"/>
    </row>
    <row r="467" spans="2:10" ht="15.75" customHeight="1">
      <c r="B467" s="427"/>
      <c r="C467" s="427"/>
      <c r="D467" s="427"/>
      <c r="E467" s="427"/>
      <c r="F467" s="427"/>
      <c r="G467" s="427"/>
      <c r="H467" s="427"/>
      <c r="I467" s="427"/>
      <c r="J467" s="427"/>
    </row>
    <row r="468" spans="2:10" ht="15.75" customHeight="1">
      <c r="B468" s="427"/>
      <c r="C468" s="427"/>
      <c r="D468" s="427"/>
      <c r="E468" s="427"/>
      <c r="F468" s="427"/>
      <c r="G468" s="427"/>
      <c r="H468" s="427"/>
      <c r="I468" s="427"/>
      <c r="J468" s="427"/>
    </row>
    <row r="469" spans="2:10" ht="15.75" customHeight="1">
      <c r="B469" s="427"/>
      <c r="C469" s="427"/>
      <c r="D469" s="427"/>
      <c r="E469" s="427"/>
      <c r="F469" s="427"/>
      <c r="G469" s="427"/>
      <c r="H469" s="427"/>
      <c r="I469" s="427"/>
      <c r="J469" s="427"/>
    </row>
    <row r="470" spans="2:10" ht="15.75" customHeight="1">
      <c r="B470" s="427"/>
      <c r="C470" s="427"/>
      <c r="D470" s="427"/>
      <c r="E470" s="427"/>
      <c r="F470" s="427"/>
      <c r="G470" s="427"/>
      <c r="H470" s="427"/>
      <c r="I470" s="427"/>
      <c r="J470" s="427"/>
    </row>
    <row r="471" spans="2:10" ht="15.75" customHeight="1">
      <c r="B471" s="427"/>
      <c r="C471" s="427"/>
      <c r="D471" s="427"/>
      <c r="E471" s="427"/>
      <c r="F471" s="427"/>
      <c r="G471" s="427"/>
      <c r="H471" s="427"/>
      <c r="I471" s="427"/>
      <c r="J471" s="427"/>
    </row>
    <row r="472" spans="2:10" ht="15.75" customHeight="1">
      <c r="B472" s="427"/>
      <c r="C472" s="427"/>
      <c r="D472" s="427"/>
      <c r="E472" s="427"/>
      <c r="F472" s="427"/>
      <c r="G472" s="427"/>
      <c r="H472" s="427"/>
      <c r="I472" s="427"/>
      <c r="J472" s="427"/>
    </row>
    <row r="473" spans="2:10" ht="15.75" customHeight="1">
      <c r="B473" s="427"/>
      <c r="C473" s="427"/>
      <c r="D473" s="427"/>
      <c r="E473" s="427"/>
      <c r="F473" s="427"/>
      <c r="G473" s="427"/>
      <c r="H473" s="427"/>
      <c r="I473" s="427"/>
      <c r="J473" s="427"/>
    </row>
    <row r="474" spans="2:10" ht="15.75" customHeight="1">
      <c r="B474" s="427"/>
      <c r="C474" s="427"/>
      <c r="D474" s="427"/>
      <c r="E474" s="427"/>
      <c r="F474" s="427"/>
      <c r="G474" s="427"/>
      <c r="H474" s="427"/>
      <c r="I474" s="427"/>
      <c r="J474" s="427"/>
    </row>
    <row r="475" spans="2:10" ht="15.75" customHeight="1">
      <c r="B475" s="427"/>
      <c r="C475" s="427"/>
      <c r="D475" s="427"/>
      <c r="E475" s="427"/>
      <c r="F475" s="427"/>
      <c r="G475" s="427"/>
      <c r="H475" s="427"/>
      <c r="I475" s="427"/>
      <c r="J475" s="427"/>
    </row>
    <row r="476" spans="2:10" ht="15.75" customHeight="1">
      <c r="B476" s="427"/>
      <c r="C476" s="427"/>
      <c r="D476" s="427"/>
      <c r="E476" s="427"/>
      <c r="F476" s="427"/>
      <c r="G476" s="427"/>
      <c r="H476" s="427"/>
      <c r="I476" s="427"/>
      <c r="J476" s="427"/>
    </row>
    <row r="477" spans="2:10" ht="15.75" customHeight="1">
      <c r="B477" s="427"/>
      <c r="C477" s="427"/>
      <c r="D477" s="427"/>
      <c r="E477" s="427"/>
      <c r="F477" s="427"/>
      <c r="G477" s="427"/>
      <c r="H477" s="427"/>
      <c r="I477" s="427"/>
      <c r="J477" s="427"/>
    </row>
    <row r="478" spans="2:10" ht="15.75" customHeight="1">
      <c r="B478" s="427"/>
      <c r="C478" s="427"/>
      <c r="D478" s="427"/>
      <c r="E478" s="427"/>
      <c r="F478" s="427"/>
      <c r="G478" s="427"/>
      <c r="H478" s="427"/>
      <c r="I478" s="427"/>
      <c r="J478" s="427"/>
    </row>
    <row r="479" spans="2:10" ht="15.75" customHeight="1">
      <c r="B479" s="427"/>
      <c r="C479" s="427"/>
      <c r="D479" s="427"/>
      <c r="E479" s="427"/>
      <c r="F479" s="427"/>
      <c r="G479" s="427"/>
      <c r="H479" s="427"/>
      <c r="I479" s="427"/>
      <c r="J479" s="427"/>
    </row>
    <row r="480" spans="2:10" ht="15.75" customHeight="1">
      <c r="B480" s="427"/>
      <c r="C480" s="427"/>
      <c r="D480" s="427"/>
      <c r="E480" s="427"/>
      <c r="F480" s="427"/>
      <c r="G480" s="427"/>
      <c r="H480" s="427"/>
      <c r="I480" s="427"/>
      <c r="J480" s="427"/>
    </row>
    <row r="481" spans="2:10" ht="15.75" customHeight="1">
      <c r="B481" s="427"/>
      <c r="C481" s="427"/>
      <c r="D481" s="427"/>
      <c r="E481" s="427"/>
      <c r="F481" s="427"/>
      <c r="G481" s="427"/>
      <c r="H481" s="427"/>
      <c r="I481" s="427"/>
      <c r="J481" s="427"/>
    </row>
    <row r="482" spans="2:10" ht="15.75" customHeight="1">
      <c r="B482" s="427"/>
      <c r="C482" s="427"/>
      <c r="D482" s="427"/>
      <c r="E482" s="427"/>
      <c r="F482" s="427"/>
      <c r="G482" s="427"/>
      <c r="H482" s="427"/>
      <c r="I482" s="427"/>
      <c r="J482" s="427"/>
    </row>
    <row r="483" spans="2:10" ht="15.75" customHeight="1">
      <c r="B483" s="427"/>
      <c r="C483" s="427"/>
      <c r="D483" s="427"/>
      <c r="E483" s="427"/>
      <c r="F483" s="427"/>
      <c r="G483" s="427"/>
      <c r="H483" s="427"/>
      <c r="I483" s="427"/>
      <c r="J483" s="427"/>
    </row>
    <row r="484" spans="2:10" ht="15.75" customHeight="1">
      <c r="B484" s="427"/>
      <c r="C484" s="427"/>
      <c r="D484" s="427"/>
      <c r="E484" s="427"/>
      <c r="F484" s="427"/>
      <c r="G484" s="427"/>
      <c r="H484" s="427"/>
      <c r="I484" s="427"/>
      <c r="J484" s="427"/>
    </row>
    <row r="485" spans="2:10" ht="15.75" customHeight="1">
      <c r="B485" s="427"/>
      <c r="C485" s="427"/>
      <c r="D485" s="427"/>
      <c r="E485" s="427"/>
      <c r="F485" s="427"/>
      <c r="G485" s="427"/>
      <c r="H485" s="427"/>
      <c r="I485" s="427"/>
      <c r="J485" s="427"/>
    </row>
    <row r="486" spans="2:10" ht="15.75" customHeight="1">
      <c r="B486" s="427"/>
      <c r="C486" s="427"/>
      <c r="D486" s="427"/>
      <c r="E486" s="427"/>
      <c r="F486" s="427"/>
      <c r="G486" s="427"/>
      <c r="H486" s="427"/>
      <c r="I486" s="427"/>
      <c r="J486" s="427"/>
    </row>
    <row r="487" spans="2:10" ht="15.75" customHeight="1">
      <c r="B487" s="427"/>
      <c r="C487" s="427"/>
      <c r="D487" s="427"/>
      <c r="E487" s="427"/>
      <c r="F487" s="427"/>
      <c r="G487" s="427"/>
      <c r="H487" s="427"/>
      <c r="I487" s="427"/>
      <c r="J487" s="427"/>
    </row>
    <row r="488" spans="2:10" ht="15.75" customHeight="1">
      <c r="B488" s="427"/>
      <c r="C488" s="427"/>
      <c r="D488" s="427"/>
      <c r="E488" s="427"/>
      <c r="F488" s="427"/>
      <c r="G488" s="427"/>
      <c r="H488" s="427"/>
      <c r="I488" s="427"/>
      <c r="J488" s="427"/>
    </row>
    <row r="489" spans="2:10" ht="15.75" customHeight="1">
      <c r="B489" s="427"/>
      <c r="C489" s="427"/>
      <c r="D489" s="427"/>
      <c r="E489" s="427"/>
      <c r="F489" s="427"/>
      <c r="G489" s="427"/>
      <c r="H489" s="427"/>
      <c r="I489" s="427"/>
      <c r="J489" s="427"/>
    </row>
    <row r="490" spans="2:10" ht="15.75" customHeight="1">
      <c r="B490" s="427"/>
      <c r="C490" s="427"/>
      <c r="D490" s="427"/>
      <c r="E490" s="427"/>
      <c r="F490" s="427"/>
      <c r="G490" s="427"/>
      <c r="H490" s="427"/>
      <c r="I490" s="427"/>
      <c r="J490" s="427"/>
    </row>
    <row r="491" spans="2:10" ht="15.75" customHeight="1">
      <c r="B491" s="427"/>
      <c r="C491" s="427"/>
      <c r="D491" s="427"/>
      <c r="E491" s="427"/>
      <c r="F491" s="427"/>
      <c r="G491" s="427"/>
      <c r="H491" s="427"/>
      <c r="I491" s="427"/>
      <c r="J491" s="427"/>
    </row>
    <row r="492" spans="2:10" ht="15.75" customHeight="1">
      <c r="B492" s="427"/>
      <c r="C492" s="427"/>
      <c r="D492" s="427"/>
      <c r="E492" s="427"/>
      <c r="F492" s="427"/>
      <c r="G492" s="427"/>
      <c r="H492" s="427"/>
      <c r="I492" s="427"/>
      <c r="J492" s="427"/>
    </row>
    <row r="493" spans="2:10" ht="15.75" customHeight="1">
      <c r="B493" s="427"/>
      <c r="C493" s="427"/>
      <c r="D493" s="427"/>
      <c r="E493" s="427"/>
      <c r="F493" s="427"/>
      <c r="G493" s="427"/>
      <c r="H493" s="427"/>
      <c r="I493" s="427"/>
      <c r="J493" s="427"/>
    </row>
    <row r="494" spans="2:10" ht="15.75" customHeight="1">
      <c r="B494" s="427"/>
      <c r="C494" s="427"/>
      <c r="D494" s="427"/>
      <c r="E494" s="427"/>
      <c r="F494" s="427"/>
      <c r="G494" s="427"/>
      <c r="H494" s="427"/>
      <c r="I494" s="427"/>
      <c r="J494" s="427"/>
    </row>
    <row r="495" spans="2:10" ht="15.75" customHeight="1">
      <c r="B495" s="427"/>
      <c r="C495" s="427"/>
      <c r="D495" s="427"/>
      <c r="E495" s="427"/>
      <c r="F495" s="427"/>
      <c r="G495" s="427"/>
      <c r="H495" s="427"/>
      <c r="I495" s="427"/>
      <c r="J495" s="427"/>
    </row>
    <row r="496" spans="2:10" ht="15.75" customHeight="1">
      <c r="B496" s="427"/>
      <c r="C496" s="427"/>
      <c r="D496" s="427"/>
      <c r="E496" s="427"/>
      <c r="F496" s="427"/>
      <c r="G496" s="427"/>
      <c r="H496" s="427"/>
      <c r="I496" s="427"/>
      <c r="J496" s="427"/>
    </row>
    <row r="497" spans="2:10" ht="15.75" customHeight="1">
      <c r="B497" s="427"/>
      <c r="C497" s="427"/>
      <c r="D497" s="427"/>
      <c r="E497" s="427"/>
      <c r="F497" s="427"/>
      <c r="G497" s="427"/>
      <c r="H497" s="427"/>
      <c r="I497" s="427"/>
      <c r="J497" s="427"/>
    </row>
    <row r="498" spans="2:10" ht="15.75" customHeight="1">
      <c r="B498" s="427"/>
      <c r="C498" s="427"/>
      <c r="D498" s="427"/>
      <c r="E498" s="427"/>
      <c r="F498" s="427"/>
      <c r="G498" s="427"/>
      <c r="H498" s="427"/>
      <c r="I498" s="427"/>
      <c r="J498" s="427"/>
    </row>
    <row r="499" spans="2:10" ht="15.75" customHeight="1">
      <c r="B499" s="427"/>
      <c r="C499" s="427"/>
      <c r="D499" s="427"/>
      <c r="E499" s="427"/>
      <c r="F499" s="427"/>
      <c r="G499" s="427"/>
      <c r="H499" s="427"/>
      <c r="I499" s="427"/>
      <c r="J499" s="427"/>
    </row>
    <row r="500" spans="2:10" ht="15.75" customHeight="1">
      <c r="B500" s="427"/>
      <c r="C500" s="427"/>
      <c r="D500" s="427"/>
      <c r="E500" s="427"/>
      <c r="F500" s="427"/>
      <c r="G500" s="427"/>
      <c r="H500" s="427"/>
      <c r="I500" s="427"/>
      <c r="J500" s="427"/>
    </row>
    <row r="501" spans="2:10" ht="15.75" customHeight="1">
      <c r="B501" s="427"/>
      <c r="C501" s="427"/>
      <c r="D501" s="427"/>
      <c r="E501" s="427"/>
      <c r="F501" s="427"/>
      <c r="G501" s="427"/>
      <c r="H501" s="427"/>
      <c r="I501" s="427"/>
      <c r="J501" s="427"/>
    </row>
    <row r="502" spans="2:10" ht="15.75" customHeight="1">
      <c r="B502" s="427"/>
      <c r="C502" s="427"/>
      <c r="D502" s="427"/>
      <c r="E502" s="427"/>
      <c r="F502" s="427"/>
      <c r="G502" s="427"/>
      <c r="H502" s="427"/>
      <c r="I502" s="427"/>
      <c r="J502" s="427"/>
    </row>
    <row r="503" spans="2:10" ht="15.75" customHeight="1">
      <c r="B503" s="427"/>
      <c r="C503" s="427"/>
      <c r="D503" s="427"/>
      <c r="E503" s="427"/>
      <c r="F503" s="427"/>
      <c r="G503" s="427"/>
      <c r="H503" s="427"/>
      <c r="I503" s="427"/>
      <c r="J503" s="427"/>
    </row>
    <row r="504" spans="2:10" ht="15.75" customHeight="1">
      <c r="B504" s="427"/>
      <c r="C504" s="427"/>
      <c r="D504" s="427"/>
      <c r="E504" s="427"/>
      <c r="F504" s="427"/>
      <c r="G504" s="427"/>
      <c r="H504" s="427"/>
      <c r="I504" s="427"/>
      <c r="J504" s="427"/>
    </row>
    <row r="505" spans="2:10" ht="15.75" customHeight="1">
      <c r="B505" s="427"/>
      <c r="C505" s="427"/>
      <c r="D505" s="427"/>
      <c r="E505" s="427"/>
      <c r="F505" s="427"/>
      <c r="G505" s="427"/>
      <c r="H505" s="427"/>
      <c r="I505" s="427"/>
      <c r="J505" s="427"/>
    </row>
    <row r="506" spans="2:10" ht="15.75" customHeight="1">
      <c r="B506" s="427"/>
      <c r="C506" s="427"/>
      <c r="D506" s="427"/>
      <c r="E506" s="427"/>
      <c r="F506" s="427"/>
      <c r="G506" s="427"/>
      <c r="H506" s="427"/>
      <c r="I506" s="427"/>
      <c r="J506" s="427"/>
    </row>
    <row r="507" spans="2:10" ht="15.75" customHeight="1">
      <c r="B507" s="427"/>
      <c r="C507" s="427"/>
      <c r="D507" s="427"/>
      <c r="E507" s="427"/>
      <c r="F507" s="427"/>
      <c r="G507" s="427"/>
      <c r="H507" s="427"/>
      <c r="I507" s="427"/>
      <c r="J507" s="427"/>
    </row>
    <row r="508" spans="2:10" ht="15.75" customHeight="1">
      <c r="B508" s="427"/>
      <c r="C508" s="427"/>
      <c r="D508" s="427"/>
      <c r="E508" s="427"/>
      <c r="F508" s="427"/>
      <c r="G508" s="427"/>
      <c r="H508" s="427"/>
      <c r="I508" s="427"/>
      <c r="J508" s="427"/>
    </row>
    <row r="509" spans="2:10" ht="15.75" customHeight="1">
      <c r="B509" s="427"/>
      <c r="C509" s="427"/>
      <c r="D509" s="427"/>
      <c r="E509" s="427"/>
      <c r="F509" s="427"/>
      <c r="G509" s="427"/>
      <c r="H509" s="427"/>
      <c r="I509" s="427"/>
      <c r="J509" s="427"/>
    </row>
    <row r="510" spans="2:10" ht="15.75" customHeight="1">
      <c r="B510" s="427"/>
      <c r="C510" s="427"/>
      <c r="D510" s="427"/>
      <c r="E510" s="427"/>
      <c r="F510" s="427"/>
      <c r="G510" s="427"/>
      <c r="H510" s="427"/>
      <c r="I510" s="427"/>
      <c r="J510" s="427"/>
    </row>
    <row r="511" spans="2:10" ht="15.75" customHeight="1">
      <c r="B511" s="427"/>
      <c r="C511" s="427"/>
      <c r="D511" s="427"/>
      <c r="E511" s="427"/>
      <c r="F511" s="427"/>
      <c r="G511" s="427"/>
      <c r="H511" s="427"/>
      <c r="I511" s="427"/>
      <c r="J511" s="427"/>
    </row>
    <row r="512" spans="2:10" ht="15.75" customHeight="1">
      <c r="B512" s="427"/>
      <c r="C512" s="427"/>
      <c r="D512" s="427"/>
      <c r="E512" s="427"/>
      <c r="F512" s="427"/>
      <c r="G512" s="427"/>
      <c r="H512" s="427"/>
      <c r="I512" s="427"/>
      <c r="J512" s="427"/>
    </row>
    <row r="513" spans="2:10" ht="15.75" customHeight="1">
      <c r="B513" s="427"/>
      <c r="C513" s="427"/>
      <c r="D513" s="427"/>
      <c r="E513" s="427"/>
      <c r="F513" s="427"/>
      <c r="G513" s="427"/>
      <c r="H513" s="427"/>
      <c r="I513" s="427"/>
      <c r="J513" s="427"/>
    </row>
    <row r="514" spans="2:10" ht="15.75" customHeight="1">
      <c r="B514" s="427"/>
      <c r="C514" s="427"/>
      <c r="D514" s="427"/>
      <c r="E514" s="427"/>
      <c r="F514" s="427"/>
      <c r="G514" s="427"/>
      <c r="H514" s="427"/>
      <c r="I514" s="427"/>
      <c r="J514" s="427"/>
    </row>
    <row r="515" spans="2:10" ht="15.75" customHeight="1">
      <c r="B515" s="427"/>
      <c r="C515" s="427"/>
      <c r="D515" s="427"/>
      <c r="E515" s="427"/>
      <c r="F515" s="427"/>
      <c r="G515" s="427"/>
      <c r="H515" s="427"/>
      <c r="I515" s="427"/>
      <c r="J515" s="427"/>
    </row>
    <row r="516" spans="2:10" ht="15.75" customHeight="1">
      <c r="B516" s="427"/>
      <c r="C516" s="427"/>
      <c r="D516" s="427"/>
      <c r="E516" s="427"/>
      <c r="F516" s="427"/>
      <c r="G516" s="427"/>
      <c r="H516" s="427"/>
      <c r="I516" s="427"/>
      <c r="J516" s="427"/>
    </row>
    <row r="517" spans="2:10" ht="15.75" customHeight="1">
      <c r="B517" s="427"/>
      <c r="C517" s="427"/>
      <c r="D517" s="427"/>
      <c r="E517" s="427"/>
      <c r="F517" s="427"/>
      <c r="G517" s="427"/>
      <c r="H517" s="427"/>
      <c r="I517" s="427"/>
      <c r="J517" s="427"/>
    </row>
    <row r="518" spans="2:10" ht="15.75" customHeight="1">
      <c r="B518" s="427"/>
      <c r="C518" s="427"/>
      <c r="D518" s="427"/>
      <c r="E518" s="427"/>
      <c r="F518" s="427"/>
      <c r="G518" s="427"/>
      <c r="H518" s="427"/>
      <c r="I518" s="427"/>
      <c r="J518" s="427"/>
    </row>
    <row r="519" spans="2:10" ht="15.75" customHeight="1">
      <c r="B519" s="427"/>
      <c r="C519" s="427"/>
      <c r="D519" s="427"/>
      <c r="E519" s="427"/>
      <c r="F519" s="427"/>
      <c r="G519" s="427"/>
      <c r="H519" s="427"/>
      <c r="I519" s="427"/>
      <c r="J519" s="427"/>
    </row>
    <row r="520" spans="2:10" ht="15.75" customHeight="1">
      <c r="B520" s="427"/>
      <c r="C520" s="427"/>
      <c r="D520" s="427"/>
      <c r="E520" s="427"/>
      <c r="F520" s="427"/>
      <c r="G520" s="427"/>
      <c r="H520" s="427"/>
      <c r="I520" s="427"/>
      <c r="J520" s="427"/>
    </row>
    <row r="521" spans="2:10" ht="15.75" customHeight="1">
      <c r="B521" s="427"/>
      <c r="C521" s="427"/>
      <c r="D521" s="427"/>
      <c r="E521" s="427"/>
      <c r="F521" s="427"/>
      <c r="G521" s="427"/>
      <c r="H521" s="427"/>
      <c r="I521" s="427"/>
      <c r="J521" s="427"/>
    </row>
    <row r="522" spans="2:10" ht="15.75" customHeight="1">
      <c r="B522" s="427"/>
      <c r="C522" s="427"/>
      <c r="D522" s="427"/>
      <c r="E522" s="427"/>
      <c r="F522" s="427"/>
      <c r="G522" s="427"/>
      <c r="H522" s="427"/>
      <c r="I522" s="427"/>
      <c r="J522" s="427"/>
    </row>
    <row r="523" spans="2:10" ht="15.75" customHeight="1">
      <c r="B523" s="427"/>
      <c r="C523" s="427"/>
      <c r="D523" s="427"/>
      <c r="E523" s="427"/>
      <c r="F523" s="427"/>
      <c r="G523" s="427"/>
      <c r="H523" s="427"/>
      <c r="I523" s="427"/>
      <c r="J523" s="427"/>
    </row>
    <row r="524" spans="2:10" ht="15.75" customHeight="1">
      <c r="B524" s="427"/>
      <c r="C524" s="427"/>
      <c r="D524" s="427"/>
      <c r="E524" s="427"/>
      <c r="F524" s="427"/>
      <c r="G524" s="427"/>
      <c r="H524" s="427"/>
      <c r="I524" s="427"/>
      <c r="J524" s="427"/>
    </row>
    <row r="525" spans="2:10" ht="15.75" customHeight="1">
      <c r="B525" s="427"/>
      <c r="C525" s="427"/>
      <c r="D525" s="427"/>
      <c r="E525" s="427"/>
      <c r="F525" s="427"/>
      <c r="G525" s="427"/>
      <c r="H525" s="427"/>
      <c r="I525" s="427"/>
      <c r="J525" s="427"/>
    </row>
    <row r="526" spans="2:10" ht="15.75" customHeight="1">
      <c r="B526" s="427"/>
      <c r="C526" s="427"/>
      <c r="D526" s="427"/>
      <c r="E526" s="427"/>
      <c r="F526" s="427"/>
      <c r="G526" s="427"/>
      <c r="H526" s="427"/>
      <c r="I526" s="427"/>
      <c r="J526" s="427"/>
    </row>
    <row r="527" spans="2:10" ht="15.75" customHeight="1">
      <c r="B527" s="427"/>
      <c r="C527" s="427"/>
      <c r="D527" s="427"/>
      <c r="E527" s="427"/>
      <c r="F527" s="427"/>
      <c r="G527" s="427"/>
      <c r="H527" s="427"/>
      <c r="I527" s="427"/>
      <c r="J527" s="427"/>
    </row>
    <row r="528" spans="2:10" ht="15.75" customHeight="1">
      <c r="B528" s="427"/>
      <c r="C528" s="427"/>
      <c r="D528" s="427"/>
      <c r="E528" s="427"/>
      <c r="F528" s="427"/>
      <c r="G528" s="427"/>
      <c r="H528" s="427"/>
      <c r="I528" s="427"/>
      <c r="J528" s="427"/>
    </row>
    <row r="529" spans="2:10" ht="15.75" customHeight="1">
      <c r="B529" s="427"/>
      <c r="C529" s="427"/>
      <c r="D529" s="427"/>
      <c r="E529" s="427"/>
      <c r="F529" s="427"/>
      <c r="G529" s="427"/>
      <c r="H529" s="427"/>
      <c r="I529" s="427"/>
      <c r="J529" s="427"/>
    </row>
    <row r="530" spans="2:10" ht="15.75" customHeight="1">
      <c r="B530" s="427"/>
      <c r="C530" s="427"/>
      <c r="D530" s="427"/>
      <c r="E530" s="427"/>
      <c r="F530" s="427"/>
      <c r="G530" s="427"/>
      <c r="H530" s="427"/>
      <c r="I530" s="427"/>
      <c r="J530" s="427"/>
    </row>
    <row r="531" spans="2:10" ht="15.75" customHeight="1">
      <c r="B531" s="427"/>
      <c r="C531" s="427"/>
      <c r="D531" s="427"/>
      <c r="E531" s="427"/>
      <c r="F531" s="427"/>
      <c r="G531" s="427"/>
      <c r="H531" s="427"/>
      <c r="I531" s="427"/>
      <c r="J531" s="427"/>
    </row>
    <row r="532" spans="2:10" ht="15.75" customHeight="1">
      <c r="B532" s="427"/>
      <c r="C532" s="427"/>
      <c r="D532" s="427"/>
      <c r="E532" s="427"/>
      <c r="F532" s="427"/>
      <c r="G532" s="427"/>
      <c r="H532" s="427"/>
      <c r="I532" s="427"/>
      <c r="J532" s="427"/>
    </row>
    <row r="533" spans="2:10" ht="15.75" customHeight="1">
      <c r="B533" s="427"/>
      <c r="C533" s="427"/>
      <c r="D533" s="427"/>
      <c r="E533" s="427"/>
      <c r="F533" s="427"/>
      <c r="G533" s="427"/>
      <c r="H533" s="427"/>
      <c r="I533" s="427"/>
      <c r="J533" s="427"/>
    </row>
    <row r="534" spans="2:10" ht="15.75" customHeight="1">
      <c r="B534" s="427"/>
      <c r="C534" s="427"/>
      <c r="D534" s="427"/>
      <c r="E534" s="427"/>
      <c r="F534" s="427"/>
      <c r="G534" s="427"/>
      <c r="H534" s="427"/>
      <c r="I534" s="427"/>
      <c r="J534" s="427"/>
    </row>
    <row r="535" spans="2:10" ht="15.75" customHeight="1">
      <c r="B535" s="427"/>
      <c r="C535" s="427"/>
      <c r="D535" s="427"/>
      <c r="E535" s="427"/>
      <c r="F535" s="427"/>
      <c r="G535" s="427"/>
      <c r="H535" s="427"/>
      <c r="I535" s="427"/>
      <c r="J535" s="427"/>
    </row>
    <row r="536" spans="2:10" ht="15.75" customHeight="1">
      <c r="B536" s="427"/>
      <c r="C536" s="427"/>
      <c r="D536" s="427"/>
      <c r="E536" s="427"/>
      <c r="F536" s="427"/>
      <c r="G536" s="427"/>
      <c r="H536" s="427"/>
      <c r="I536" s="427"/>
      <c r="J536" s="427"/>
    </row>
    <row r="537" spans="2:10" ht="15.75" customHeight="1">
      <c r="B537" s="427"/>
      <c r="C537" s="427"/>
      <c r="D537" s="427"/>
      <c r="E537" s="427"/>
      <c r="F537" s="427"/>
      <c r="G537" s="427"/>
      <c r="H537" s="427"/>
      <c r="I537" s="427"/>
      <c r="J537" s="427"/>
    </row>
    <row r="538" spans="2:10" ht="15.75" customHeight="1">
      <c r="B538" s="427"/>
      <c r="C538" s="427"/>
      <c r="D538" s="427"/>
      <c r="E538" s="427"/>
      <c r="F538" s="427"/>
      <c r="G538" s="427"/>
      <c r="H538" s="427"/>
      <c r="I538" s="427"/>
      <c r="J538" s="427"/>
    </row>
    <row r="539" spans="2:10" ht="15.75" customHeight="1">
      <c r="B539" s="427"/>
      <c r="C539" s="427"/>
      <c r="D539" s="427"/>
      <c r="E539" s="427"/>
      <c r="F539" s="427"/>
      <c r="G539" s="427"/>
      <c r="H539" s="427"/>
      <c r="I539" s="427"/>
      <c r="J539" s="427"/>
    </row>
    <row r="540" spans="2:10" ht="15.75" customHeight="1">
      <c r="B540" s="427"/>
      <c r="C540" s="427"/>
      <c r="D540" s="427"/>
      <c r="E540" s="427"/>
      <c r="F540" s="427"/>
      <c r="G540" s="427"/>
      <c r="H540" s="427"/>
      <c r="I540" s="427"/>
      <c r="J540" s="427"/>
    </row>
    <row r="541" spans="2:10" ht="15.75" customHeight="1">
      <c r="B541" s="427"/>
      <c r="C541" s="427"/>
      <c r="D541" s="427"/>
      <c r="E541" s="427"/>
      <c r="F541" s="427"/>
      <c r="G541" s="427"/>
      <c r="H541" s="427"/>
      <c r="I541" s="427"/>
      <c r="J541" s="427"/>
    </row>
    <row r="542" spans="2:10" ht="15.75" customHeight="1">
      <c r="B542" s="427"/>
      <c r="C542" s="427"/>
      <c r="D542" s="427"/>
      <c r="E542" s="427"/>
      <c r="F542" s="427"/>
      <c r="G542" s="427"/>
      <c r="H542" s="427"/>
      <c r="I542" s="427"/>
      <c r="J542" s="427"/>
    </row>
    <row r="543" spans="2:10" ht="15.75" customHeight="1">
      <c r="B543" s="427"/>
      <c r="C543" s="427"/>
      <c r="D543" s="427"/>
      <c r="E543" s="427"/>
      <c r="F543" s="427"/>
      <c r="G543" s="427"/>
      <c r="H543" s="427"/>
      <c r="I543" s="427"/>
      <c r="J543" s="427"/>
    </row>
    <row r="544" spans="2:10" ht="15.75" customHeight="1">
      <c r="B544" s="427"/>
      <c r="C544" s="427"/>
      <c r="D544" s="427"/>
      <c r="E544" s="427"/>
      <c r="F544" s="427"/>
      <c r="G544" s="427"/>
      <c r="H544" s="427"/>
      <c r="I544" s="427"/>
      <c r="J544" s="427"/>
    </row>
    <row r="545" spans="2:10" ht="15.75" customHeight="1">
      <c r="B545" s="427"/>
      <c r="C545" s="427"/>
      <c r="D545" s="427"/>
      <c r="E545" s="427"/>
      <c r="F545" s="427"/>
      <c r="G545" s="427"/>
      <c r="H545" s="427"/>
      <c r="I545" s="427"/>
      <c r="J545" s="427"/>
    </row>
    <row r="546" spans="2:10" ht="15.75" customHeight="1">
      <c r="B546" s="427"/>
      <c r="C546" s="427"/>
      <c r="D546" s="427"/>
      <c r="E546" s="427"/>
      <c r="F546" s="427"/>
      <c r="G546" s="427"/>
      <c r="H546" s="427"/>
      <c r="I546" s="427"/>
      <c r="J546" s="427"/>
    </row>
    <row r="547" spans="2:10" ht="15.75" customHeight="1">
      <c r="B547" s="427"/>
      <c r="C547" s="427"/>
      <c r="D547" s="427"/>
      <c r="E547" s="427"/>
      <c r="F547" s="427"/>
      <c r="G547" s="427"/>
      <c r="H547" s="427"/>
      <c r="I547" s="427"/>
      <c r="J547" s="427"/>
    </row>
    <row r="548" spans="2:10" ht="15.75" customHeight="1">
      <c r="B548" s="427"/>
      <c r="C548" s="427"/>
      <c r="D548" s="427"/>
      <c r="E548" s="427"/>
      <c r="F548" s="427"/>
      <c r="G548" s="427"/>
      <c r="H548" s="427"/>
      <c r="I548" s="427"/>
      <c r="J548" s="427"/>
    </row>
    <row r="549" spans="2:10" ht="15.75" customHeight="1">
      <c r="B549" s="427"/>
      <c r="C549" s="427"/>
      <c r="D549" s="427"/>
      <c r="E549" s="427"/>
      <c r="F549" s="427"/>
      <c r="G549" s="427"/>
      <c r="H549" s="427"/>
      <c r="I549" s="427"/>
      <c r="J549" s="427"/>
    </row>
    <row r="550" spans="2:10" ht="15.75" customHeight="1">
      <c r="B550" s="427"/>
      <c r="C550" s="427"/>
      <c r="D550" s="427"/>
      <c r="E550" s="427"/>
      <c r="F550" s="427"/>
      <c r="G550" s="427"/>
      <c r="H550" s="427"/>
      <c r="I550" s="427"/>
      <c r="J550" s="427"/>
    </row>
    <row r="551" spans="2:10" ht="15.75" customHeight="1">
      <c r="B551" s="427"/>
      <c r="C551" s="427"/>
      <c r="D551" s="427"/>
      <c r="E551" s="427"/>
      <c r="F551" s="427"/>
      <c r="G551" s="427"/>
      <c r="H551" s="427"/>
      <c r="I551" s="427"/>
      <c r="J551" s="427"/>
    </row>
    <row r="552" spans="2:10" ht="15.75" customHeight="1">
      <c r="B552" s="427"/>
      <c r="C552" s="427"/>
      <c r="D552" s="427"/>
      <c r="E552" s="427"/>
      <c r="F552" s="427"/>
      <c r="G552" s="427"/>
      <c r="H552" s="427"/>
      <c r="I552" s="427"/>
      <c r="J552" s="427"/>
    </row>
    <row r="553" spans="2:10" ht="15.75" customHeight="1">
      <c r="B553" s="427"/>
      <c r="C553" s="427"/>
      <c r="D553" s="427"/>
      <c r="E553" s="427"/>
      <c r="F553" s="427"/>
      <c r="G553" s="427"/>
      <c r="H553" s="427"/>
      <c r="I553" s="427"/>
      <c r="J553" s="427"/>
    </row>
    <row r="554" spans="2:10" ht="15.75" customHeight="1">
      <c r="B554" s="427"/>
      <c r="C554" s="427"/>
      <c r="D554" s="427"/>
      <c r="E554" s="427"/>
      <c r="F554" s="427"/>
      <c r="G554" s="427"/>
      <c r="H554" s="427"/>
      <c r="I554" s="427"/>
      <c r="J554" s="427"/>
    </row>
    <row r="555" spans="2:10" ht="15.75" customHeight="1">
      <c r="B555" s="427"/>
      <c r="C555" s="427"/>
      <c r="D555" s="427"/>
      <c r="E555" s="427"/>
      <c r="F555" s="427"/>
      <c r="G555" s="427"/>
      <c r="H555" s="427"/>
      <c r="I555" s="427"/>
      <c r="J555" s="427"/>
    </row>
    <row r="556" spans="2:10" ht="15.75" customHeight="1">
      <c r="B556" s="427"/>
      <c r="C556" s="427"/>
      <c r="D556" s="427"/>
      <c r="E556" s="427"/>
      <c r="F556" s="427"/>
      <c r="G556" s="427"/>
      <c r="H556" s="427"/>
      <c r="I556" s="427"/>
      <c r="J556" s="427"/>
    </row>
    <row r="557" spans="2:10" ht="15.75" customHeight="1">
      <c r="B557" s="427"/>
      <c r="C557" s="427"/>
      <c r="D557" s="427"/>
      <c r="E557" s="427"/>
      <c r="F557" s="427"/>
      <c r="G557" s="427"/>
      <c r="H557" s="427"/>
      <c r="I557" s="427"/>
      <c r="J557" s="427"/>
    </row>
    <row r="558" spans="2:10" ht="15.75" customHeight="1">
      <c r="B558" s="427"/>
      <c r="C558" s="427"/>
      <c r="D558" s="427"/>
      <c r="E558" s="427"/>
      <c r="F558" s="427"/>
      <c r="G558" s="427"/>
      <c r="H558" s="427"/>
      <c r="I558" s="427"/>
      <c r="J558" s="427"/>
    </row>
    <row r="559" spans="2:10" ht="15.75" customHeight="1">
      <c r="B559" s="427"/>
      <c r="C559" s="427"/>
      <c r="D559" s="427"/>
      <c r="E559" s="427"/>
      <c r="F559" s="427"/>
      <c r="G559" s="427"/>
      <c r="H559" s="427"/>
      <c r="I559" s="427"/>
      <c r="J559" s="427"/>
    </row>
    <row r="560" spans="2:10" ht="15.75" customHeight="1">
      <c r="B560" s="427"/>
      <c r="C560" s="427"/>
      <c r="D560" s="427"/>
      <c r="E560" s="427"/>
      <c r="F560" s="427"/>
      <c r="G560" s="427"/>
      <c r="H560" s="427"/>
      <c r="I560" s="427"/>
      <c r="J560" s="427"/>
    </row>
    <row r="561" spans="2:10" ht="15.75" customHeight="1">
      <c r="B561" s="427"/>
      <c r="C561" s="427"/>
      <c r="D561" s="427"/>
      <c r="E561" s="427"/>
      <c r="F561" s="427"/>
      <c r="G561" s="427"/>
      <c r="H561" s="427"/>
      <c r="I561" s="427"/>
      <c r="J561" s="427"/>
    </row>
    <row r="562" spans="2:10" ht="15.75" customHeight="1">
      <c r="B562" s="427"/>
      <c r="C562" s="427"/>
      <c r="D562" s="427"/>
      <c r="E562" s="427"/>
      <c r="F562" s="427"/>
      <c r="G562" s="427"/>
      <c r="H562" s="427"/>
      <c r="I562" s="427"/>
      <c r="J562" s="427"/>
    </row>
    <row r="563" spans="2:10" ht="15.75" customHeight="1">
      <c r="B563" s="427"/>
      <c r="C563" s="427"/>
      <c r="D563" s="427"/>
      <c r="E563" s="427"/>
      <c r="F563" s="427"/>
      <c r="G563" s="427"/>
      <c r="H563" s="427"/>
      <c r="I563" s="427"/>
      <c r="J563" s="427"/>
    </row>
    <row r="564" spans="2:10" ht="15.75" customHeight="1">
      <c r="B564" s="427"/>
      <c r="C564" s="427"/>
      <c r="D564" s="427"/>
      <c r="E564" s="427"/>
      <c r="F564" s="427"/>
      <c r="G564" s="427"/>
      <c r="H564" s="427"/>
      <c r="I564" s="427"/>
      <c r="J564" s="427"/>
    </row>
    <row r="565" spans="2:10" ht="15.75" customHeight="1">
      <c r="B565" s="427"/>
      <c r="C565" s="427"/>
      <c r="D565" s="427"/>
      <c r="E565" s="427"/>
      <c r="F565" s="427"/>
      <c r="G565" s="427"/>
      <c r="H565" s="427"/>
      <c r="I565" s="427"/>
      <c r="J565" s="427"/>
    </row>
    <row r="566" spans="2:10" ht="15.75" customHeight="1">
      <c r="B566" s="427"/>
      <c r="C566" s="427"/>
      <c r="D566" s="427"/>
      <c r="E566" s="427"/>
      <c r="F566" s="427"/>
      <c r="G566" s="427"/>
      <c r="H566" s="427"/>
      <c r="I566" s="427"/>
      <c r="J566" s="427"/>
    </row>
    <row r="567" spans="2:10" ht="15.75" customHeight="1">
      <c r="B567" s="427"/>
      <c r="C567" s="427"/>
      <c r="D567" s="427"/>
      <c r="E567" s="427"/>
      <c r="F567" s="427"/>
      <c r="G567" s="427"/>
      <c r="H567" s="427"/>
      <c r="I567" s="427"/>
      <c r="J567" s="427"/>
    </row>
    <row r="568" spans="2:10" ht="15.75" customHeight="1">
      <c r="B568" s="427"/>
      <c r="C568" s="427"/>
      <c r="D568" s="427"/>
      <c r="E568" s="427"/>
      <c r="F568" s="427"/>
      <c r="G568" s="427"/>
      <c r="H568" s="427"/>
      <c r="I568" s="427"/>
      <c r="J568" s="427"/>
    </row>
    <row r="569" spans="2:10" ht="15.75" customHeight="1">
      <c r="B569" s="427"/>
      <c r="C569" s="427"/>
      <c r="D569" s="427"/>
      <c r="E569" s="427"/>
      <c r="F569" s="427"/>
      <c r="G569" s="427"/>
      <c r="H569" s="427"/>
      <c r="I569" s="427"/>
      <c r="J569" s="427"/>
    </row>
    <row r="570" spans="2:10" ht="15.75" customHeight="1">
      <c r="B570" s="427"/>
      <c r="C570" s="427"/>
      <c r="D570" s="427"/>
      <c r="E570" s="427"/>
      <c r="F570" s="427"/>
      <c r="G570" s="427"/>
      <c r="H570" s="427"/>
      <c r="I570" s="427"/>
      <c r="J570" s="427"/>
    </row>
    <row r="571" spans="2:10" ht="15.75" customHeight="1">
      <c r="B571" s="427"/>
      <c r="C571" s="427"/>
      <c r="D571" s="427"/>
      <c r="E571" s="427"/>
      <c r="F571" s="427"/>
      <c r="G571" s="427"/>
      <c r="H571" s="427"/>
      <c r="I571" s="427"/>
      <c r="J571" s="427"/>
    </row>
    <row r="572" spans="2:10" ht="15.75" customHeight="1">
      <c r="B572" s="427"/>
      <c r="C572" s="427"/>
      <c r="D572" s="427"/>
      <c r="E572" s="427"/>
      <c r="F572" s="427"/>
      <c r="G572" s="427"/>
      <c r="H572" s="427"/>
      <c r="I572" s="427"/>
      <c r="J572" s="427"/>
    </row>
    <row r="573" spans="2:10" ht="15.75" customHeight="1">
      <c r="B573" s="427"/>
      <c r="C573" s="427"/>
      <c r="D573" s="427"/>
      <c r="E573" s="427"/>
      <c r="F573" s="427"/>
      <c r="G573" s="427"/>
      <c r="H573" s="427"/>
      <c r="I573" s="427"/>
      <c r="J573" s="427"/>
    </row>
    <row r="574" spans="2:10" ht="15.75" customHeight="1">
      <c r="B574" s="427"/>
      <c r="C574" s="427"/>
      <c r="D574" s="427"/>
      <c r="E574" s="427"/>
      <c r="F574" s="427"/>
      <c r="G574" s="427"/>
      <c r="H574" s="427"/>
      <c r="I574" s="427"/>
      <c r="J574" s="427"/>
    </row>
    <row r="575" spans="2:10" ht="15.75" customHeight="1">
      <c r="B575" s="427"/>
      <c r="C575" s="427"/>
      <c r="D575" s="427"/>
      <c r="E575" s="427"/>
      <c r="F575" s="427"/>
      <c r="G575" s="427"/>
      <c r="H575" s="427"/>
      <c r="I575" s="427"/>
      <c r="J575" s="427"/>
    </row>
    <row r="576" spans="2:10" ht="15.75" customHeight="1">
      <c r="B576" s="427"/>
      <c r="C576" s="427"/>
      <c r="D576" s="427"/>
      <c r="E576" s="427"/>
      <c r="F576" s="427"/>
      <c r="G576" s="427"/>
      <c r="H576" s="427"/>
      <c r="I576" s="427"/>
      <c r="J576" s="427"/>
    </row>
    <row r="577" spans="2:10" ht="15.75" customHeight="1">
      <c r="B577" s="427"/>
      <c r="C577" s="427"/>
      <c r="D577" s="427"/>
      <c r="E577" s="427"/>
      <c r="F577" s="427"/>
      <c r="G577" s="427"/>
      <c r="H577" s="427"/>
      <c r="I577" s="427"/>
      <c r="J577" s="427"/>
    </row>
    <row r="578" spans="2:10" ht="15.75" customHeight="1">
      <c r="B578" s="427"/>
      <c r="C578" s="427"/>
      <c r="D578" s="427"/>
      <c r="E578" s="427"/>
      <c r="F578" s="427"/>
      <c r="G578" s="427"/>
      <c r="H578" s="427"/>
      <c r="I578" s="427"/>
      <c r="J578" s="427"/>
    </row>
    <row r="579" spans="2:10" ht="15.75" customHeight="1">
      <c r="B579" s="427"/>
      <c r="C579" s="427"/>
      <c r="D579" s="427"/>
      <c r="E579" s="427"/>
      <c r="F579" s="427"/>
      <c r="G579" s="427"/>
      <c r="H579" s="427"/>
      <c r="I579" s="427"/>
      <c r="J579" s="427"/>
    </row>
    <row r="580" spans="2:10" ht="15.75" customHeight="1">
      <c r="B580" s="427"/>
      <c r="C580" s="427"/>
      <c r="D580" s="427"/>
      <c r="E580" s="427"/>
      <c r="F580" s="427"/>
      <c r="G580" s="427"/>
      <c r="H580" s="427"/>
      <c r="I580" s="427"/>
      <c r="J580" s="427"/>
    </row>
    <row r="581" spans="2:10" ht="15.75" customHeight="1">
      <c r="B581" s="427"/>
      <c r="C581" s="427"/>
      <c r="D581" s="427"/>
      <c r="E581" s="427"/>
      <c r="F581" s="427"/>
      <c r="G581" s="427"/>
      <c r="H581" s="427"/>
      <c r="I581" s="427"/>
      <c r="J581" s="427"/>
    </row>
    <row r="582" spans="2:10" ht="15.75" customHeight="1">
      <c r="B582" s="427"/>
      <c r="C582" s="427"/>
      <c r="D582" s="427"/>
      <c r="E582" s="427"/>
      <c r="F582" s="427"/>
      <c r="G582" s="427"/>
      <c r="H582" s="427"/>
      <c r="I582" s="427"/>
      <c r="J582" s="427"/>
    </row>
    <row r="583" spans="2:10" ht="15.75" customHeight="1">
      <c r="B583" s="427"/>
      <c r="C583" s="427"/>
      <c r="D583" s="427"/>
      <c r="E583" s="427"/>
      <c r="F583" s="427"/>
      <c r="G583" s="427"/>
      <c r="H583" s="427"/>
      <c r="I583" s="427"/>
      <c r="J583" s="427"/>
    </row>
    <row r="584" spans="2:10" ht="15.75" customHeight="1">
      <c r="B584" s="427"/>
      <c r="C584" s="427"/>
      <c r="D584" s="427"/>
      <c r="E584" s="427"/>
      <c r="F584" s="427"/>
      <c r="G584" s="427"/>
      <c r="H584" s="427"/>
      <c r="I584" s="427"/>
      <c r="J584" s="427"/>
    </row>
    <row r="585" spans="2:10" ht="15.75" customHeight="1">
      <c r="B585" s="427"/>
      <c r="C585" s="427"/>
      <c r="D585" s="427"/>
      <c r="E585" s="427"/>
      <c r="F585" s="427"/>
      <c r="G585" s="427"/>
      <c r="H585" s="427"/>
      <c r="I585" s="427"/>
      <c r="J585" s="427"/>
    </row>
    <row r="586" spans="2:10" ht="15.75" customHeight="1">
      <c r="B586" s="427"/>
      <c r="C586" s="427"/>
      <c r="D586" s="427"/>
      <c r="E586" s="427"/>
      <c r="F586" s="427"/>
      <c r="G586" s="427"/>
      <c r="H586" s="427"/>
      <c r="I586" s="427"/>
      <c r="J586" s="427"/>
    </row>
    <row r="587" spans="2:10" ht="15.75" customHeight="1">
      <c r="B587" s="427"/>
      <c r="C587" s="427"/>
      <c r="D587" s="427"/>
      <c r="E587" s="427"/>
      <c r="F587" s="427"/>
      <c r="G587" s="427"/>
      <c r="H587" s="427"/>
      <c r="I587" s="427"/>
      <c r="J587" s="427"/>
    </row>
    <row r="588" spans="2:10" ht="15.75" customHeight="1">
      <c r="B588" s="427"/>
      <c r="C588" s="427"/>
      <c r="D588" s="427"/>
      <c r="E588" s="427"/>
      <c r="F588" s="427"/>
      <c r="G588" s="427"/>
      <c r="H588" s="427"/>
      <c r="I588" s="427"/>
      <c r="J588" s="427"/>
    </row>
    <row r="589" spans="2:10" ht="15.75" customHeight="1">
      <c r="B589" s="427"/>
      <c r="C589" s="427"/>
      <c r="D589" s="427"/>
      <c r="E589" s="427"/>
      <c r="F589" s="427"/>
      <c r="G589" s="427"/>
      <c r="H589" s="427"/>
      <c r="I589" s="427"/>
      <c r="J589" s="427"/>
    </row>
    <row r="590" spans="2:10" ht="15.75" customHeight="1">
      <c r="B590" s="427"/>
      <c r="C590" s="427"/>
      <c r="D590" s="427"/>
      <c r="E590" s="427"/>
      <c r="F590" s="427"/>
      <c r="G590" s="427"/>
      <c r="H590" s="427"/>
      <c r="I590" s="427"/>
      <c r="J590" s="427"/>
    </row>
    <row r="591" spans="2:10" ht="15.75" customHeight="1">
      <c r="B591" s="427"/>
      <c r="C591" s="427"/>
      <c r="D591" s="427"/>
      <c r="E591" s="427"/>
      <c r="F591" s="427"/>
      <c r="G591" s="427"/>
      <c r="H591" s="427"/>
      <c r="I591" s="427"/>
      <c r="J591" s="427"/>
    </row>
    <row r="592" spans="2:10" ht="15.75" customHeight="1">
      <c r="B592" s="427"/>
      <c r="C592" s="427"/>
      <c r="D592" s="427"/>
      <c r="E592" s="427"/>
      <c r="F592" s="427"/>
      <c r="G592" s="427"/>
      <c r="H592" s="427"/>
      <c r="I592" s="427"/>
      <c r="J592" s="427"/>
    </row>
    <row r="593" spans="2:10" ht="15.75" customHeight="1">
      <c r="B593" s="427"/>
      <c r="C593" s="427"/>
      <c r="D593" s="427"/>
      <c r="E593" s="427"/>
      <c r="F593" s="427"/>
      <c r="G593" s="427"/>
      <c r="H593" s="427"/>
      <c r="I593" s="427"/>
      <c r="J593" s="427"/>
    </row>
    <row r="594" spans="2:10" ht="15.75" customHeight="1">
      <c r="B594" s="427"/>
      <c r="C594" s="427"/>
      <c r="D594" s="427"/>
      <c r="E594" s="427"/>
      <c r="F594" s="427"/>
      <c r="G594" s="427"/>
      <c r="H594" s="427"/>
      <c r="I594" s="427"/>
      <c r="J594" s="427"/>
    </row>
    <row r="595" spans="2:10" ht="15.75" customHeight="1">
      <c r="B595" s="427"/>
      <c r="C595" s="427"/>
      <c r="D595" s="427"/>
      <c r="E595" s="427"/>
      <c r="F595" s="427"/>
      <c r="G595" s="427"/>
      <c r="H595" s="427"/>
      <c r="I595" s="427"/>
      <c r="J595" s="427"/>
    </row>
    <row r="596" spans="2:10" ht="15.75" customHeight="1">
      <c r="B596" s="427"/>
      <c r="C596" s="427"/>
      <c r="D596" s="427"/>
      <c r="E596" s="427"/>
      <c r="F596" s="427"/>
      <c r="G596" s="427"/>
      <c r="H596" s="427"/>
      <c r="I596" s="427"/>
      <c r="J596" s="427"/>
    </row>
    <row r="597" spans="2:10" ht="15.75" customHeight="1">
      <c r="B597" s="427"/>
      <c r="C597" s="427"/>
      <c r="D597" s="427"/>
      <c r="E597" s="427"/>
      <c r="F597" s="427"/>
      <c r="G597" s="427"/>
      <c r="H597" s="427"/>
      <c r="I597" s="427"/>
      <c r="J597" s="427"/>
    </row>
    <row r="598" spans="2:10" ht="15.75" customHeight="1">
      <c r="B598" s="427"/>
      <c r="C598" s="427"/>
      <c r="D598" s="427"/>
      <c r="E598" s="427"/>
      <c r="F598" s="427"/>
      <c r="G598" s="427"/>
      <c r="H598" s="427"/>
      <c r="I598" s="427"/>
      <c r="J598" s="427"/>
    </row>
    <row r="599" spans="2:10" ht="15.75" customHeight="1">
      <c r="B599" s="427"/>
      <c r="C599" s="427"/>
      <c r="D599" s="427"/>
      <c r="E599" s="427"/>
      <c r="F599" s="427"/>
      <c r="G599" s="427"/>
      <c r="H599" s="427"/>
      <c r="I599" s="427"/>
      <c r="J599" s="427"/>
    </row>
    <row r="600" spans="2:10" ht="15.75" customHeight="1">
      <c r="B600" s="427"/>
      <c r="C600" s="427"/>
      <c r="D600" s="427"/>
      <c r="E600" s="427"/>
      <c r="F600" s="427"/>
      <c r="G600" s="427"/>
      <c r="H600" s="427"/>
      <c r="I600" s="427"/>
      <c r="J600" s="427"/>
    </row>
    <row r="601" spans="2:10" ht="15.75" customHeight="1">
      <c r="B601" s="427"/>
      <c r="C601" s="427"/>
      <c r="D601" s="427"/>
      <c r="E601" s="427"/>
      <c r="F601" s="427"/>
      <c r="G601" s="427"/>
      <c r="H601" s="427"/>
      <c r="I601" s="427"/>
      <c r="J601" s="427"/>
    </row>
    <row r="602" spans="2:10" ht="15.75" customHeight="1">
      <c r="B602" s="427"/>
      <c r="C602" s="427"/>
      <c r="D602" s="427"/>
      <c r="E602" s="427"/>
      <c r="F602" s="427"/>
      <c r="G602" s="427"/>
      <c r="H602" s="427"/>
      <c r="I602" s="427"/>
      <c r="J602" s="427"/>
    </row>
    <row r="603" spans="2:10" ht="15.75" customHeight="1">
      <c r="B603" s="427"/>
      <c r="C603" s="427"/>
      <c r="D603" s="427"/>
      <c r="E603" s="427"/>
      <c r="F603" s="427"/>
      <c r="G603" s="427"/>
      <c r="H603" s="427"/>
      <c r="I603" s="427"/>
      <c r="J603" s="427"/>
    </row>
    <row r="604" spans="2:10" ht="15.75" customHeight="1">
      <c r="B604" s="427"/>
      <c r="C604" s="427"/>
      <c r="D604" s="427"/>
      <c r="E604" s="427"/>
      <c r="F604" s="427"/>
      <c r="G604" s="427"/>
      <c r="H604" s="427"/>
      <c r="I604" s="427"/>
      <c r="J604" s="427"/>
    </row>
    <row r="605" spans="2:10" ht="15.75" customHeight="1">
      <c r="B605" s="427"/>
      <c r="C605" s="427"/>
      <c r="D605" s="427"/>
      <c r="E605" s="427"/>
      <c r="F605" s="427"/>
      <c r="G605" s="427"/>
      <c r="H605" s="427"/>
      <c r="I605" s="427"/>
      <c r="J605" s="427"/>
    </row>
    <row r="606" spans="2:10" ht="15.75" customHeight="1">
      <c r="B606" s="427"/>
      <c r="C606" s="427"/>
      <c r="D606" s="427"/>
      <c r="E606" s="427"/>
      <c r="F606" s="427"/>
      <c r="G606" s="427"/>
      <c r="H606" s="427"/>
      <c r="I606" s="427"/>
      <c r="J606" s="427"/>
    </row>
    <row r="607" spans="2:10" ht="15.75" customHeight="1">
      <c r="B607" s="427"/>
      <c r="C607" s="427"/>
      <c r="D607" s="427"/>
      <c r="E607" s="427"/>
      <c r="F607" s="427"/>
      <c r="G607" s="427"/>
      <c r="H607" s="427"/>
      <c r="I607" s="427"/>
      <c r="J607" s="427"/>
    </row>
    <row r="608" spans="2:10" ht="15.75" customHeight="1">
      <c r="B608" s="427"/>
      <c r="C608" s="427"/>
      <c r="D608" s="427"/>
      <c r="E608" s="427"/>
      <c r="F608" s="427"/>
      <c r="G608" s="427"/>
      <c r="H608" s="427"/>
      <c r="I608" s="427"/>
      <c r="J608" s="427"/>
    </row>
    <row r="609" spans="2:10" ht="15.75" customHeight="1">
      <c r="B609" s="427"/>
      <c r="C609" s="427"/>
      <c r="D609" s="427"/>
      <c r="E609" s="427"/>
      <c r="F609" s="427"/>
      <c r="G609" s="427"/>
      <c r="H609" s="427"/>
      <c r="I609" s="427"/>
      <c r="J609" s="427"/>
    </row>
    <row r="610" spans="2:10" ht="15.75" customHeight="1">
      <c r="B610" s="427"/>
      <c r="C610" s="427"/>
      <c r="D610" s="427"/>
      <c r="E610" s="427"/>
      <c r="F610" s="427"/>
      <c r="G610" s="427"/>
      <c r="H610" s="427"/>
      <c r="I610" s="427"/>
      <c r="J610" s="427"/>
    </row>
    <row r="611" spans="2:10" ht="15.75" customHeight="1">
      <c r="B611" s="427"/>
      <c r="C611" s="427"/>
      <c r="D611" s="427"/>
      <c r="E611" s="427"/>
      <c r="F611" s="427"/>
      <c r="G611" s="427"/>
      <c r="H611" s="427"/>
      <c r="I611" s="427"/>
      <c r="J611" s="427"/>
    </row>
    <row r="612" spans="2:10" ht="15.75" customHeight="1">
      <c r="B612" s="427"/>
      <c r="C612" s="427"/>
      <c r="D612" s="427"/>
      <c r="E612" s="427"/>
      <c r="F612" s="427"/>
      <c r="G612" s="427"/>
      <c r="H612" s="427"/>
      <c r="I612" s="427"/>
      <c r="J612" s="427"/>
    </row>
    <row r="613" spans="2:10" ht="15.75" customHeight="1">
      <c r="B613" s="427"/>
      <c r="C613" s="427"/>
      <c r="D613" s="427"/>
      <c r="E613" s="427"/>
      <c r="F613" s="427"/>
      <c r="G613" s="427"/>
      <c r="H613" s="427"/>
      <c r="I613" s="427"/>
      <c r="J613" s="427"/>
    </row>
    <row r="614" spans="2:10" ht="15.75" customHeight="1">
      <c r="B614" s="427"/>
      <c r="C614" s="427"/>
      <c r="D614" s="427"/>
      <c r="E614" s="427"/>
      <c r="F614" s="427"/>
      <c r="G614" s="427"/>
      <c r="H614" s="427"/>
      <c r="I614" s="427"/>
      <c r="J614" s="427"/>
    </row>
    <row r="615" spans="2:10" ht="15.75" customHeight="1">
      <c r="B615" s="427"/>
      <c r="C615" s="427"/>
      <c r="D615" s="427"/>
      <c r="E615" s="427"/>
      <c r="F615" s="427"/>
      <c r="G615" s="427"/>
      <c r="H615" s="427"/>
      <c r="I615" s="427"/>
      <c r="J615" s="427"/>
    </row>
    <row r="616" spans="2:10" ht="15.75" customHeight="1">
      <c r="B616" s="427"/>
      <c r="C616" s="427"/>
      <c r="D616" s="427"/>
      <c r="E616" s="427"/>
      <c r="F616" s="427"/>
      <c r="G616" s="427"/>
      <c r="H616" s="427"/>
      <c r="I616" s="427"/>
      <c r="J616" s="427"/>
    </row>
    <row r="617" spans="2:10" ht="15.75" customHeight="1">
      <c r="B617" s="427"/>
      <c r="C617" s="427"/>
      <c r="D617" s="427"/>
      <c r="E617" s="427"/>
      <c r="F617" s="427"/>
      <c r="G617" s="427"/>
      <c r="H617" s="427"/>
      <c r="I617" s="427"/>
      <c r="J617" s="427"/>
    </row>
    <row r="618" spans="2:10" ht="15.75" customHeight="1">
      <c r="B618" s="427"/>
      <c r="C618" s="427"/>
      <c r="D618" s="427"/>
      <c r="E618" s="427"/>
      <c r="F618" s="427"/>
      <c r="G618" s="427"/>
      <c r="H618" s="427"/>
      <c r="I618" s="427"/>
      <c r="J618" s="427"/>
    </row>
    <row r="619" spans="2:10" ht="15.75" customHeight="1">
      <c r="B619" s="427"/>
      <c r="C619" s="427"/>
      <c r="D619" s="427"/>
      <c r="E619" s="427"/>
      <c r="F619" s="427"/>
      <c r="G619" s="427"/>
      <c r="H619" s="427"/>
      <c r="I619" s="427"/>
      <c r="J619" s="427"/>
    </row>
    <row r="620" spans="2:10" ht="15.75" customHeight="1">
      <c r="B620" s="427"/>
      <c r="C620" s="427"/>
      <c r="D620" s="427"/>
      <c r="E620" s="427"/>
      <c r="F620" s="427"/>
      <c r="G620" s="427"/>
      <c r="H620" s="427"/>
      <c r="I620" s="427"/>
      <c r="J620" s="427"/>
    </row>
    <row r="621" spans="2:10" ht="15.75" customHeight="1">
      <c r="B621" s="427"/>
      <c r="C621" s="427"/>
      <c r="D621" s="427"/>
      <c r="E621" s="427"/>
      <c r="F621" s="427"/>
      <c r="G621" s="427"/>
      <c r="H621" s="427"/>
      <c r="I621" s="427"/>
      <c r="J621" s="427"/>
    </row>
    <row r="622" spans="2:10" ht="15.75" customHeight="1">
      <c r="B622" s="427"/>
      <c r="C622" s="427"/>
      <c r="D622" s="427"/>
      <c r="E622" s="427"/>
      <c r="F622" s="427"/>
      <c r="G622" s="427"/>
      <c r="H622" s="427"/>
      <c r="I622" s="427"/>
      <c r="J622" s="427"/>
    </row>
    <row r="623" spans="2:10" ht="15.75" customHeight="1">
      <c r="B623" s="427"/>
      <c r="C623" s="427"/>
      <c r="D623" s="427"/>
      <c r="E623" s="427"/>
      <c r="F623" s="427"/>
      <c r="G623" s="427"/>
      <c r="H623" s="427"/>
      <c r="I623" s="427"/>
      <c r="J623" s="427"/>
    </row>
    <row r="624" spans="2:10" ht="15.75" customHeight="1">
      <c r="B624" s="427"/>
      <c r="C624" s="427"/>
      <c r="D624" s="427"/>
      <c r="E624" s="427"/>
      <c r="F624" s="427"/>
      <c r="G624" s="427"/>
      <c r="H624" s="427"/>
      <c r="I624" s="427"/>
      <c r="J624" s="427"/>
    </row>
    <row r="625" spans="2:10" ht="15.75" customHeight="1">
      <c r="B625" s="427"/>
      <c r="C625" s="427"/>
      <c r="D625" s="427"/>
      <c r="E625" s="427"/>
      <c r="F625" s="427"/>
      <c r="G625" s="427"/>
      <c r="H625" s="427"/>
      <c r="I625" s="427"/>
      <c r="J625" s="427"/>
    </row>
    <row r="626" spans="2:10" ht="15.75" customHeight="1">
      <c r="B626" s="427"/>
      <c r="C626" s="427"/>
      <c r="D626" s="427"/>
      <c r="E626" s="427"/>
      <c r="F626" s="427"/>
      <c r="G626" s="427"/>
      <c r="H626" s="427"/>
      <c r="I626" s="427"/>
      <c r="J626" s="427"/>
    </row>
    <row r="627" spans="2:10" ht="15.75" customHeight="1">
      <c r="B627" s="427"/>
      <c r="C627" s="427"/>
      <c r="D627" s="427"/>
      <c r="E627" s="427"/>
      <c r="F627" s="427"/>
      <c r="G627" s="427"/>
      <c r="H627" s="427"/>
      <c r="I627" s="427"/>
      <c r="J627" s="427"/>
    </row>
    <row r="628" spans="2:10" ht="15.75" customHeight="1">
      <c r="B628" s="427"/>
      <c r="C628" s="427"/>
      <c r="D628" s="427"/>
      <c r="E628" s="427"/>
      <c r="F628" s="427"/>
      <c r="G628" s="427"/>
      <c r="H628" s="427"/>
      <c r="I628" s="427"/>
      <c r="J628" s="427"/>
    </row>
    <row r="629" spans="2:10" ht="15.75" customHeight="1">
      <c r="B629" s="427"/>
      <c r="C629" s="427"/>
      <c r="D629" s="427"/>
      <c r="E629" s="427"/>
      <c r="F629" s="427"/>
      <c r="G629" s="427"/>
      <c r="H629" s="427"/>
      <c r="I629" s="427"/>
      <c r="J629" s="427"/>
    </row>
    <row r="630" spans="2:10" ht="15.75" customHeight="1">
      <c r="B630" s="427"/>
      <c r="C630" s="427"/>
      <c r="D630" s="427"/>
      <c r="E630" s="427"/>
      <c r="F630" s="427"/>
      <c r="G630" s="427"/>
      <c r="H630" s="427"/>
      <c r="I630" s="427"/>
      <c r="J630" s="427"/>
    </row>
    <row r="631" spans="2:10" ht="15.75" customHeight="1">
      <c r="B631" s="427"/>
      <c r="C631" s="427"/>
      <c r="D631" s="427"/>
      <c r="E631" s="427"/>
      <c r="F631" s="427"/>
      <c r="G631" s="427"/>
      <c r="H631" s="427"/>
      <c r="I631" s="427"/>
      <c r="J631" s="427"/>
    </row>
    <row r="632" spans="2:10" ht="15.75" customHeight="1">
      <c r="B632" s="427"/>
      <c r="C632" s="427"/>
      <c r="D632" s="427"/>
      <c r="E632" s="427"/>
      <c r="F632" s="427"/>
      <c r="G632" s="427"/>
      <c r="H632" s="427"/>
      <c r="I632" s="427"/>
      <c r="J632" s="427"/>
    </row>
    <row r="633" spans="2:10" ht="15.75" customHeight="1">
      <c r="B633" s="427"/>
      <c r="C633" s="427"/>
      <c r="D633" s="427"/>
      <c r="E633" s="427"/>
      <c r="F633" s="427"/>
      <c r="G633" s="427"/>
      <c r="H633" s="427"/>
      <c r="I633" s="427"/>
      <c r="J633" s="427"/>
    </row>
    <row r="634" spans="2:10" ht="15.75" customHeight="1">
      <c r="B634" s="427"/>
      <c r="C634" s="427"/>
      <c r="D634" s="427"/>
      <c r="E634" s="427"/>
      <c r="F634" s="427"/>
      <c r="G634" s="427"/>
      <c r="H634" s="427"/>
      <c r="I634" s="427"/>
      <c r="J634" s="427"/>
    </row>
    <row r="635" spans="2:10" ht="15.75" customHeight="1">
      <c r="B635" s="427"/>
      <c r="C635" s="427"/>
      <c r="D635" s="427"/>
      <c r="E635" s="427"/>
      <c r="F635" s="427"/>
      <c r="G635" s="427"/>
      <c r="H635" s="427"/>
      <c r="I635" s="427"/>
      <c r="J635" s="427"/>
    </row>
    <row r="636" spans="2:10" ht="15.75" customHeight="1">
      <c r="B636" s="427"/>
      <c r="C636" s="427"/>
      <c r="D636" s="427"/>
      <c r="E636" s="427"/>
      <c r="F636" s="427"/>
      <c r="G636" s="427"/>
      <c r="H636" s="427"/>
      <c r="I636" s="427"/>
      <c r="J636" s="427"/>
    </row>
    <row r="637" spans="2:10" ht="15.75" customHeight="1">
      <c r="B637" s="427"/>
      <c r="C637" s="427"/>
      <c r="D637" s="427"/>
      <c r="E637" s="427"/>
      <c r="F637" s="427"/>
      <c r="G637" s="427"/>
      <c r="H637" s="427"/>
      <c r="I637" s="427"/>
      <c r="J637" s="427"/>
    </row>
    <row r="638" spans="2:10" ht="15.75" customHeight="1">
      <c r="B638" s="427"/>
      <c r="C638" s="427"/>
      <c r="D638" s="427"/>
      <c r="E638" s="427"/>
      <c r="F638" s="427"/>
      <c r="G638" s="427"/>
      <c r="H638" s="427"/>
      <c r="I638" s="427"/>
      <c r="J638" s="427"/>
    </row>
    <row r="639" spans="2:10" ht="15.75" customHeight="1">
      <c r="B639" s="427"/>
      <c r="C639" s="427"/>
      <c r="D639" s="427"/>
      <c r="E639" s="427"/>
      <c r="F639" s="427"/>
      <c r="G639" s="427"/>
      <c r="H639" s="427"/>
      <c r="I639" s="427"/>
      <c r="J639" s="427"/>
    </row>
    <row r="640" spans="2:10" ht="15.75" customHeight="1">
      <c r="B640" s="427"/>
      <c r="C640" s="427"/>
      <c r="D640" s="427"/>
      <c r="E640" s="427"/>
      <c r="F640" s="427"/>
      <c r="G640" s="427"/>
      <c r="H640" s="427"/>
      <c r="I640" s="427"/>
      <c r="J640" s="427"/>
    </row>
    <row r="641" spans="2:10" ht="15.75" customHeight="1">
      <c r="B641" s="427"/>
      <c r="C641" s="427"/>
      <c r="D641" s="427"/>
      <c r="E641" s="427"/>
      <c r="F641" s="427"/>
      <c r="G641" s="427"/>
      <c r="H641" s="427"/>
      <c r="I641" s="427"/>
      <c r="J641" s="427"/>
    </row>
    <row r="642" spans="2:10" ht="15.75" customHeight="1">
      <c r="B642" s="427"/>
      <c r="C642" s="427"/>
      <c r="D642" s="427"/>
      <c r="E642" s="427"/>
      <c r="F642" s="427"/>
      <c r="G642" s="427"/>
      <c r="H642" s="427"/>
      <c r="I642" s="427"/>
      <c r="J642" s="427"/>
    </row>
    <row r="643" spans="2:10" ht="15.75" customHeight="1">
      <c r="B643" s="427"/>
      <c r="C643" s="427"/>
      <c r="D643" s="427"/>
      <c r="E643" s="427"/>
      <c r="F643" s="427"/>
      <c r="G643" s="427"/>
      <c r="H643" s="427"/>
      <c r="I643" s="427"/>
      <c r="J643" s="427"/>
    </row>
    <row r="644" spans="2:10" ht="15.75" customHeight="1">
      <c r="B644" s="427"/>
      <c r="C644" s="427"/>
      <c r="D644" s="427"/>
      <c r="E644" s="427"/>
      <c r="F644" s="427"/>
      <c r="G644" s="427"/>
      <c r="H644" s="427"/>
      <c r="I644" s="427"/>
      <c r="J644" s="427"/>
    </row>
    <row r="645" spans="2:10" ht="15.75" customHeight="1">
      <c r="B645" s="427"/>
      <c r="C645" s="427"/>
      <c r="D645" s="427"/>
      <c r="E645" s="427"/>
      <c r="F645" s="427"/>
      <c r="G645" s="427"/>
      <c r="H645" s="427"/>
      <c r="I645" s="427"/>
      <c r="J645" s="427"/>
    </row>
    <row r="646" spans="2:10" ht="15.75" customHeight="1">
      <c r="B646" s="427"/>
      <c r="C646" s="427"/>
      <c r="D646" s="427"/>
      <c r="E646" s="427"/>
      <c r="F646" s="427"/>
      <c r="G646" s="427"/>
      <c r="H646" s="427"/>
      <c r="I646" s="427"/>
      <c r="J646" s="427"/>
    </row>
    <row r="647" spans="2:10" ht="15.75" customHeight="1">
      <c r="B647" s="427"/>
      <c r="C647" s="427"/>
      <c r="D647" s="427"/>
      <c r="E647" s="427"/>
      <c r="F647" s="427"/>
      <c r="G647" s="427"/>
      <c r="H647" s="427"/>
      <c r="I647" s="427"/>
      <c r="J647" s="427"/>
    </row>
    <row r="648" spans="2:10" ht="15.75" customHeight="1">
      <c r="B648" s="427"/>
      <c r="C648" s="427"/>
      <c r="D648" s="427"/>
      <c r="E648" s="427"/>
      <c r="F648" s="427"/>
      <c r="G648" s="427"/>
      <c r="H648" s="427"/>
      <c r="I648" s="427"/>
      <c r="J648" s="427"/>
    </row>
    <row r="649" spans="2:10" ht="15.75" customHeight="1">
      <c r="B649" s="427"/>
      <c r="C649" s="427"/>
      <c r="D649" s="427"/>
      <c r="E649" s="427"/>
      <c r="F649" s="427"/>
      <c r="G649" s="427"/>
      <c r="H649" s="427"/>
      <c r="I649" s="427"/>
      <c r="J649" s="427"/>
    </row>
    <row r="650" spans="2:10" ht="15.75" customHeight="1">
      <c r="B650" s="427"/>
      <c r="C650" s="427"/>
      <c r="D650" s="427"/>
      <c r="E650" s="427"/>
      <c r="F650" s="427"/>
      <c r="G650" s="427"/>
      <c r="H650" s="427"/>
      <c r="I650" s="427"/>
      <c r="J650" s="427"/>
    </row>
    <row r="651" spans="2:10" ht="15.75" customHeight="1">
      <c r="B651" s="427"/>
      <c r="C651" s="427"/>
      <c r="D651" s="427"/>
      <c r="E651" s="427"/>
      <c r="F651" s="427"/>
      <c r="G651" s="427"/>
      <c r="H651" s="427"/>
      <c r="I651" s="427"/>
      <c r="J651" s="427"/>
    </row>
    <row r="652" spans="2:10" ht="15.75" customHeight="1">
      <c r="B652" s="427"/>
      <c r="C652" s="427"/>
      <c r="D652" s="427"/>
      <c r="E652" s="427"/>
      <c r="F652" s="427"/>
      <c r="G652" s="427"/>
      <c r="H652" s="427"/>
      <c r="I652" s="427"/>
      <c r="J652" s="427"/>
    </row>
    <row r="653" spans="2:10" ht="15.75" customHeight="1">
      <c r="B653" s="427"/>
      <c r="C653" s="427"/>
      <c r="D653" s="427"/>
      <c r="E653" s="427"/>
      <c r="F653" s="427"/>
      <c r="G653" s="427"/>
      <c r="H653" s="427"/>
      <c r="I653" s="427"/>
      <c r="J653" s="427"/>
    </row>
    <row r="654" spans="2:10" ht="15.75" customHeight="1">
      <c r="B654" s="427"/>
      <c r="C654" s="427"/>
      <c r="D654" s="427"/>
      <c r="E654" s="427"/>
      <c r="F654" s="427"/>
      <c r="G654" s="427"/>
      <c r="H654" s="427"/>
      <c r="I654" s="427"/>
      <c r="J654" s="427"/>
    </row>
    <row r="655" spans="2:10" ht="15.75" customHeight="1">
      <c r="B655" s="427"/>
      <c r="C655" s="427"/>
      <c r="D655" s="427"/>
      <c r="E655" s="427"/>
      <c r="F655" s="427"/>
      <c r="G655" s="427"/>
      <c r="H655" s="427"/>
      <c r="I655" s="427"/>
      <c r="J655" s="427"/>
    </row>
    <row r="656" spans="2:10" ht="15.75" customHeight="1">
      <c r="B656" s="427"/>
      <c r="C656" s="427"/>
      <c r="D656" s="427"/>
      <c r="E656" s="427"/>
      <c r="F656" s="427"/>
      <c r="G656" s="427"/>
      <c r="H656" s="427"/>
      <c r="I656" s="427"/>
      <c r="J656" s="427"/>
    </row>
    <row r="657" spans="2:10" ht="15.75" customHeight="1">
      <c r="B657" s="427"/>
      <c r="C657" s="427"/>
      <c r="D657" s="427"/>
      <c r="E657" s="427"/>
      <c r="F657" s="427"/>
      <c r="G657" s="427"/>
      <c r="H657" s="427"/>
      <c r="I657" s="427"/>
      <c r="J657" s="427"/>
    </row>
    <row r="658" spans="2:10" ht="15.75" customHeight="1">
      <c r="B658" s="427"/>
      <c r="C658" s="427"/>
      <c r="D658" s="427"/>
      <c r="E658" s="427"/>
      <c r="F658" s="427"/>
      <c r="G658" s="427"/>
      <c r="H658" s="427"/>
      <c r="I658" s="427"/>
      <c r="J658" s="427"/>
    </row>
    <row r="659" spans="2:10" ht="15.75" customHeight="1">
      <c r="B659" s="427"/>
      <c r="C659" s="427"/>
      <c r="D659" s="427"/>
      <c r="E659" s="427"/>
      <c r="F659" s="427"/>
      <c r="G659" s="427"/>
      <c r="H659" s="427"/>
      <c r="I659" s="427"/>
      <c r="J659" s="427"/>
    </row>
    <row r="660" spans="2:10" ht="15.75" customHeight="1">
      <c r="B660" s="427"/>
      <c r="C660" s="427"/>
      <c r="D660" s="427"/>
      <c r="E660" s="427"/>
      <c r="F660" s="427"/>
      <c r="G660" s="427"/>
      <c r="H660" s="427"/>
      <c r="I660" s="427"/>
      <c r="J660" s="427"/>
    </row>
    <row r="661" spans="2:10" ht="15.75" customHeight="1">
      <c r="B661" s="427"/>
      <c r="C661" s="427"/>
      <c r="D661" s="427"/>
      <c r="E661" s="427"/>
      <c r="F661" s="427"/>
      <c r="G661" s="427"/>
      <c r="H661" s="427"/>
      <c r="I661" s="427"/>
      <c r="J661" s="427"/>
    </row>
    <row r="662" spans="2:10" ht="15.75" customHeight="1">
      <c r="B662" s="427"/>
      <c r="C662" s="427"/>
      <c r="D662" s="427"/>
      <c r="E662" s="427"/>
      <c r="F662" s="427"/>
      <c r="G662" s="427"/>
      <c r="H662" s="427"/>
      <c r="I662" s="427"/>
      <c r="J662" s="427"/>
    </row>
    <row r="663" spans="2:10" ht="15.75" customHeight="1">
      <c r="B663" s="427"/>
      <c r="C663" s="427"/>
      <c r="D663" s="427"/>
      <c r="E663" s="427"/>
      <c r="F663" s="427"/>
      <c r="G663" s="427"/>
      <c r="H663" s="427"/>
      <c r="I663" s="427"/>
      <c r="J663" s="427"/>
    </row>
    <row r="664" spans="2:10" ht="15.75" customHeight="1">
      <c r="B664" s="427"/>
      <c r="C664" s="427"/>
      <c r="D664" s="427"/>
      <c r="E664" s="427"/>
      <c r="F664" s="427"/>
      <c r="G664" s="427"/>
      <c r="H664" s="427"/>
      <c r="I664" s="427"/>
      <c r="J664" s="427"/>
    </row>
    <row r="665" spans="2:10" ht="15.75" customHeight="1">
      <c r="B665" s="427"/>
      <c r="C665" s="427"/>
      <c r="D665" s="427"/>
      <c r="E665" s="427"/>
      <c r="F665" s="427"/>
      <c r="G665" s="427"/>
      <c r="H665" s="427"/>
      <c r="I665" s="427"/>
      <c r="J665" s="427"/>
    </row>
    <row r="666" spans="2:10" ht="15.75" customHeight="1">
      <c r="B666" s="427"/>
      <c r="C666" s="427"/>
      <c r="D666" s="427"/>
      <c r="E666" s="427"/>
      <c r="F666" s="427"/>
      <c r="G666" s="427"/>
      <c r="H666" s="427"/>
      <c r="I666" s="427"/>
      <c r="J666" s="427"/>
    </row>
    <row r="667" spans="2:10" ht="15.75" customHeight="1">
      <c r="B667" s="427"/>
      <c r="C667" s="427"/>
      <c r="D667" s="427"/>
      <c r="E667" s="427"/>
      <c r="F667" s="427"/>
      <c r="G667" s="427"/>
      <c r="H667" s="427"/>
      <c r="I667" s="427"/>
      <c r="J667" s="427"/>
    </row>
    <row r="668" spans="2:10" ht="15.75" customHeight="1">
      <c r="B668" s="427"/>
      <c r="C668" s="427"/>
      <c r="D668" s="427"/>
      <c r="E668" s="427"/>
      <c r="F668" s="427"/>
      <c r="G668" s="427"/>
      <c r="H668" s="427"/>
      <c r="I668" s="427"/>
      <c r="J668" s="427"/>
    </row>
    <row r="669" spans="2:10" ht="15.75" customHeight="1">
      <c r="B669" s="427"/>
      <c r="C669" s="427"/>
      <c r="D669" s="427"/>
      <c r="E669" s="427"/>
      <c r="F669" s="427"/>
      <c r="G669" s="427"/>
      <c r="H669" s="427"/>
      <c r="I669" s="427"/>
      <c r="J669" s="427"/>
    </row>
    <row r="670" spans="2:10" ht="15.75" customHeight="1">
      <c r="B670" s="427"/>
      <c r="C670" s="427"/>
      <c r="D670" s="427"/>
      <c r="E670" s="427"/>
      <c r="F670" s="427"/>
      <c r="G670" s="427"/>
      <c r="H670" s="427"/>
      <c r="I670" s="427"/>
      <c r="J670" s="427"/>
    </row>
    <row r="671" spans="2:10" ht="15.75" customHeight="1">
      <c r="B671" s="427"/>
      <c r="C671" s="427"/>
      <c r="D671" s="427"/>
      <c r="E671" s="427"/>
      <c r="F671" s="427"/>
      <c r="G671" s="427"/>
      <c r="H671" s="427"/>
      <c r="I671" s="427"/>
      <c r="J671" s="427"/>
    </row>
    <row r="672" spans="2:10" ht="15.75" customHeight="1">
      <c r="B672" s="427"/>
      <c r="C672" s="427"/>
      <c r="D672" s="427"/>
      <c r="E672" s="427"/>
      <c r="F672" s="427"/>
      <c r="G672" s="427"/>
      <c r="H672" s="427"/>
      <c r="I672" s="427"/>
      <c r="J672" s="427"/>
    </row>
    <row r="673" spans="2:10" ht="15.75" customHeight="1">
      <c r="B673" s="427"/>
      <c r="C673" s="427"/>
      <c r="D673" s="427"/>
      <c r="E673" s="427"/>
      <c r="F673" s="427"/>
      <c r="G673" s="427"/>
      <c r="H673" s="427"/>
      <c r="I673" s="427"/>
      <c r="J673" s="427"/>
    </row>
    <row r="674" spans="2:10" ht="15.75" customHeight="1">
      <c r="B674" s="427"/>
      <c r="C674" s="427"/>
      <c r="D674" s="427"/>
      <c r="E674" s="427"/>
      <c r="F674" s="427"/>
      <c r="G674" s="427"/>
      <c r="H674" s="427"/>
      <c r="I674" s="427"/>
      <c r="J674" s="427"/>
    </row>
    <row r="675" spans="2:10" ht="15.75" customHeight="1">
      <c r="B675" s="427"/>
      <c r="C675" s="427"/>
      <c r="D675" s="427"/>
      <c r="E675" s="427"/>
      <c r="F675" s="427"/>
      <c r="G675" s="427"/>
      <c r="H675" s="427"/>
      <c r="I675" s="427"/>
      <c r="J675" s="427"/>
    </row>
    <row r="676" spans="2:10" ht="15.75" customHeight="1">
      <c r="B676" s="427"/>
      <c r="C676" s="427"/>
      <c r="D676" s="427"/>
      <c r="E676" s="427"/>
      <c r="F676" s="427"/>
      <c r="G676" s="427"/>
      <c r="H676" s="427"/>
      <c r="I676" s="427"/>
      <c r="J676" s="427"/>
    </row>
    <row r="677" spans="2:10" ht="15.75" customHeight="1">
      <c r="B677" s="427"/>
      <c r="C677" s="427"/>
      <c r="D677" s="427"/>
      <c r="E677" s="427"/>
      <c r="F677" s="427"/>
      <c r="G677" s="427"/>
      <c r="H677" s="427"/>
      <c r="I677" s="427"/>
      <c r="J677" s="427"/>
    </row>
    <row r="678" spans="2:10" ht="15.75" customHeight="1">
      <c r="B678" s="427"/>
      <c r="C678" s="427"/>
      <c r="D678" s="427"/>
      <c r="E678" s="427"/>
      <c r="F678" s="427"/>
      <c r="G678" s="427"/>
      <c r="H678" s="427"/>
      <c r="I678" s="427"/>
      <c r="J678" s="427"/>
    </row>
    <row r="679" spans="2:10" ht="15.75" customHeight="1">
      <c r="B679" s="427"/>
      <c r="C679" s="427"/>
      <c r="D679" s="427"/>
      <c r="E679" s="427"/>
      <c r="F679" s="427"/>
      <c r="G679" s="427"/>
      <c r="H679" s="427"/>
      <c r="I679" s="427"/>
      <c r="J679" s="427"/>
    </row>
    <row r="680" spans="2:10" ht="15.75" customHeight="1">
      <c r="B680" s="427"/>
      <c r="C680" s="427"/>
      <c r="D680" s="427"/>
      <c r="E680" s="427"/>
      <c r="F680" s="427"/>
      <c r="G680" s="427"/>
      <c r="H680" s="427"/>
      <c r="I680" s="427"/>
      <c r="J680" s="427"/>
    </row>
    <row r="681" spans="2:10" ht="15.75" customHeight="1">
      <c r="B681" s="427"/>
      <c r="C681" s="427"/>
      <c r="D681" s="427"/>
      <c r="E681" s="427"/>
      <c r="F681" s="427"/>
      <c r="G681" s="427"/>
      <c r="H681" s="427"/>
      <c r="I681" s="427"/>
      <c r="J681" s="427"/>
    </row>
    <row r="682" spans="2:10" ht="15.75" customHeight="1">
      <c r="B682" s="427"/>
      <c r="C682" s="427"/>
      <c r="D682" s="427"/>
      <c r="E682" s="427"/>
      <c r="F682" s="427"/>
      <c r="G682" s="427"/>
      <c r="H682" s="427"/>
      <c r="I682" s="427"/>
      <c r="J682" s="427"/>
    </row>
    <row r="683" spans="2:10" ht="15.75" customHeight="1">
      <c r="B683" s="427"/>
      <c r="C683" s="427"/>
      <c r="D683" s="427"/>
      <c r="E683" s="427"/>
      <c r="F683" s="427"/>
      <c r="G683" s="427"/>
      <c r="H683" s="427"/>
      <c r="I683" s="427"/>
      <c r="J683" s="427"/>
    </row>
    <row r="684" spans="2:10" ht="15.75" customHeight="1">
      <c r="B684" s="427"/>
      <c r="C684" s="427"/>
      <c r="D684" s="427"/>
      <c r="E684" s="427"/>
      <c r="F684" s="427"/>
      <c r="G684" s="427"/>
      <c r="H684" s="427"/>
      <c r="I684" s="427"/>
      <c r="J684" s="427"/>
    </row>
    <row r="685" spans="2:10" ht="15.75" customHeight="1">
      <c r="B685" s="427"/>
      <c r="C685" s="427"/>
      <c r="D685" s="427"/>
      <c r="E685" s="427"/>
      <c r="F685" s="427"/>
      <c r="G685" s="427"/>
      <c r="H685" s="427"/>
      <c r="I685" s="427"/>
      <c r="J685" s="427"/>
    </row>
    <row r="686" spans="2:10" ht="15.75" customHeight="1">
      <c r="B686" s="427"/>
      <c r="C686" s="427"/>
      <c r="D686" s="427"/>
      <c r="E686" s="427"/>
      <c r="F686" s="427"/>
      <c r="G686" s="427"/>
      <c r="H686" s="427"/>
      <c r="I686" s="427"/>
      <c r="J686" s="427"/>
    </row>
    <row r="687" spans="2:10" ht="15.75" customHeight="1">
      <c r="B687" s="427"/>
      <c r="C687" s="427"/>
      <c r="D687" s="427"/>
      <c r="E687" s="427"/>
      <c r="F687" s="427"/>
      <c r="G687" s="427"/>
      <c r="H687" s="427"/>
      <c r="I687" s="427"/>
      <c r="J687" s="427"/>
    </row>
    <row r="688" spans="2:10" ht="15.75" customHeight="1">
      <c r="B688" s="427"/>
      <c r="C688" s="427"/>
      <c r="D688" s="427"/>
      <c r="E688" s="427"/>
      <c r="F688" s="427"/>
      <c r="G688" s="427"/>
      <c r="H688" s="427"/>
      <c r="I688" s="427"/>
      <c r="J688" s="427"/>
    </row>
    <row r="689" spans="2:10" ht="15.75" customHeight="1">
      <c r="B689" s="427"/>
      <c r="C689" s="427"/>
      <c r="D689" s="427"/>
      <c r="E689" s="427"/>
      <c r="F689" s="427"/>
      <c r="G689" s="427"/>
      <c r="H689" s="427"/>
      <c r="I689" s="427"/>
      <c r="J689" s="427"/>
    </row>
    <row r="690" spans="2:10" ht="15.75" customHeight="1">
      <c r="B690" s="427"/>
      <c r="C690" s="427"/>
      <c r="D690" s="427"/>
      <c r="E690" s="427"/>
      <c r="F690" s="427"/>
      <c r="G690" s="427"/>
      <c r="H690" s="427"/>
      <c r="I690" s="427"/>
      <c r="J690" s="427"/>
    </row>
    <row r="691" spans="2:10" ht="15.75" customHeight="1">
      <c r="B691" s="427"/>
      <c r="C691" s="427"/>
      <c r="D691" s="427"/>
      <c r="E691" s="427"/>
      <c r="F691" s="427"/>
      <c r="G691" s="427"/>
      <c r="H691" s="427"/>
      <c r="I691" s="427"/>
      <c r="J691" s="427"/>
    </row>
    <row r="692" spans="2:10" ht="15.75" customHeight="1">
      <c r="B692" s="427"/>
      <c r="C692" s="427"/>
      <c r="D692" s="427"/>
      <c r="E692" s="427"/>
      <c r="F692" s="427"/>
      <c r="G692" s="427"/>
      <c r="H692" s="427"/>
      <c r="I692" s="427"/>
      <c r="J692" s="427"/>
    </row>
    <row r="693" spans="2:10" ht="15.75" customHeight="1">
      <c r="B693" s="427"/>
      <c r="C693" s="427"/>
      <c r="D693" s="427"/>
      <c r="E693" s="427"/>
      <c r="F693" s="427"/>
      <c r="G693" s="427"/>
      <c r="H693" s="427"/>
      <c r="I693" s="427"/>
      <c r="J693" s="427"/>
    </row>
    <row r="694" spans="2:10" ht="15.75" customHeight="1">
      <c r="B694" s="427"/>
      <c r="C694" s="427"/>
      <c r="D694" s="427"/>
      <c r="E694" s="427"/>
      <c r="F694" s="427"/>
      <c r="G694" s="427"/>
      <c r="H694" s="427"/>
      <c r="I694" s="427"/>
      <c r="J694" s="427"/>
    </row>
    <row r="695" spans="2:10" ht="15.75" customHeight="1">
      <c r="B695" s="427"/>
      <c r="C695" s="427"/>
      <c r="D695" s="427"/>
      <c r="E695" s="427"/>
      <c r="F695" s="427"/>
      <c r="G695" s="427"/>
      <c r="H695" s="427"/>
      <c r="I695" s="427"/>
      <c r="J695" s="427"/>
    </row>
    <row r="696" spans="2:10" ht="15.75" customHeight="1">
      <c r="B696" s="427"/>
      <c r="C696" s="427"/>
      <c r="D696" s="427"/>
      <c r="E696" s="427"/>
      <c r="F696" s="427"/>
      <c r="G696" s="427"/>
      <c r="H696" s="427"/>
      <c r="I696" s="427"/>
      <c r="J696" s="427"/>
    </row>
    <row r="697" spans="2:10" ht="15.75" customHeight="1">
      <c r="B697" s="427"/>
      <c r="C697" s="427"/>
      <c r="D697" s="427"/>
      <c r="E697" s="427"/>
      <c r="F697" s="427"/>
      <c r="G697" s="427"/>
      <c r="H697" s="427"/>
      <c r="I697" s="427"/>
      <c r="J697" s="427"/>
    </row>
    <row r="698" spans="2:10" ht="15.75" customHeight="1">
      <c r="B698" s="427"/>
      <c r="C698" s="427"/>
      <c r="D698" s="427"/>
      <c r="E698" s="427"/>
      <c r="F698" s="427"/>
      <c r="G698" s="427"/>
      <c r="H698" s="427"/>
      <c r="I698" s="427"/>
      <c r="J698" s="427"/>
    </row>
    <row r="699" spans="2:10" ht="15.75" customHeight="1">
      <c r="B699" s="427"/>
      <c r="C699" s="427"/>
      <c r="D699" s="427"/>
      <c r="E699" s="427"/>
      <c r="F699" s="427"/>
      <c r="G699" s="427"/>
      <c r="H699" s="427"/>
      <c r="I699" s="427"/>
      <c r="J699" s="427"/>
    </row>
    <row r="700" spans="2:10" ht="15.75" customHeight="1">
      <c r="B700" s="427"/>
      <c r="C700" s="427"/>
      <c r="D700" s="427"/>
      <c r="E700" s="427"/>
      <c r="F700" s="427"/>
      <c r="G700" s="427"/>
      <c r="H700" s="427"/>
      <c r="I700" s="427"/>
      <c r="J700" s="427"/>
    </row>
    <row r="701" spans="2:10" ht="15.75" customHeight="1">
      <c r="B701" s="427"/>
      <c r="C701" s="427"/>
      <c r="D701" s="427"/>
      <c r="E701" s="427"/>
      <c r="F701" s="427"/>
      <c r="G701" s="427"/>
      <c r="H701" s="427"/>
      <c r="I701" s="427"/>
      <c r="J701" s="427"/>
    </row>
    <row r="702" spans="2:10" ht="15.75" customHeight="1">
      <c r="B702" s="427"/>
      <c r="C702" s="427"/>
      <c r="D702" s="427"/>
      <c r="E702" s="427"/>
      <c r="F702" s="427"/>
      <c r="G702" s="427"/>
      <c r="H702" s="427"/>
      <c r="I702" s="427"/>
      <c r="J702" s="427"/>
    </row>
    <row r="703" spans="2:10" ht="15.75" customHeight="1">
      <c r="B703" s="427"/>
      <c r="C703" s="427"/>
      <c r="D703" s="427"/>
      <c r="E703" s="427"/>
      <c r="F703" s="427"/>
      <c r="G703" s="427"/>
      <c r="H703" s="427"/>
      <c r="I703" s="427"/>
      <c r="J703" s="427"/>
    </row>
    <row r="704" spans="2:10" ht="15.75" customHeight="1">
      <c r="B704" s="427"/>
      <c r="C704" s="427"/>
      <c r="D704" s="427"/>
      <c r="E704" s="427"/>
      <c r="F704" s="427"/>
      <c r="G704" s="427"/>
      <c r="H704" s="427"/>
      <c r="I704" s="427"/>
      <c r="J704" s="427"/>
    </row>
    <row r="705" spans="2:10" ht="15.75" customHeight="1">
      <c r="B705" s="427"/>
      <c r="C705" s="427"/>
      <c r="D705" s="427"/>
      <c r="E705" s="427"/>
      <c r="F705" s="427"/>
      <c r="G705" s="427"/>
      <c r="H705" s="427"/>
      <c r="I705" s="427"/>
      <c r="J705" s="427"/>
    </row>
    <row r="706" spans="2:10" ht="15.75" customHeight="1">
      <c r="B706" s="427"/>
      <c r="C706" s="427"/>
      <c r="D706" s="427"/>
      <c r="E706" s="427"/>
      <c r="F706" s="427"/>
      <c r="G706" s="427"/>
      <c r="H706" s="427"/>
      <c r="I706" s="427"/>
      <c r="J706" s="427"/>
    </row>
    <row r="707" spans="2:10" ht="15.75" customHeight="1">
      <c r="B707" s="427"/>
      <c r="C707" s="427"/>
      <c r="D707" s="427"/>
      <c r="E707" s="427"/>
      <c r="F707" s="427"/>
      <c r="G707" s="427"/>
      <c r="H707" s="427"/>
      <c r="I707" s="427"/>
      <c r="J707" s="427"/>
    </row>
    <row r="708" spans="2:10" ht="15.75" customHeight="1">
      <c r="B708" s="427"/>
      <c r="C708" s="427"/>
      <c r="D708" s="427"/>
      <c r="E708" s="427"/>
      <c r="F708" s="427"/>
      <c r="G708" s="427"/>
      <c r="H708" s="427"/>
      <c r="I708" s="427"/>
      <c r="J708" s="427"/>
    </row>
    <row r="709" spans="2:10" ht="15.75" customHeight="1">
      <c r="B709" s="427"/>
      <c r="C709" s="427"/>
      <c r="D709" s="427"/>
      <c r="E709" s="427"/>
      <c r="F709" s="427"/>
      <c r="G709" s="427"/>
      <c r="H709" s="427"/>
      <c r="I709" s="427"/>
      <c r="J709" s="427"/>
    </row>
    <row r="710" spans="2:10" ht="15.75" customHeight="1">
      <c r="B710" s="427"/>
      <c r="C710" s="427"/>
      <c r="D710" s="427"/>
      <c r="E710" s="427"/>
      <c r="F710" s="427"/>
      <c r="G710" s="427"/>
      <c r="H710" s="427"/>
      <c r="I710" s="427"/>
      <c r="J710" s="427"/>
    </row>
    <row r="711" spans="2:10" ht="15.75" customHeight="1">
      <c r="B711" s="427"/>
      <c r="C711" s="427"/>
      <c r="D711" s="427"/>
      <c r="E711" s="427"/>
      <c r="F711" s="427"/>
      <c r="G711" s="427"/>
      <c r="H711" s="427"/>
      <c r="I711" s="427"/>
      <c r="J711" s="427"/>
    </row>
    <row r="712" spans="2:10" ht="15.75" customHeight="1">
      <c r="B712" s="427"/>
      <c r="C712" s="427"/>
      <c r="D712" s="427"/>
      <c r="E712" s="427"/>
      <c r="F712" s="427"/>
      <c r="G712" s="427"/>
      <c r="H712" s="427"/>
      <c r="I712" s="427"/>
      <c r="J712" s="427"/>
    </row>
    <row r="713" spans="2:10" ht="15.75" customHeight="1">
      <c r="B713" s="427"/>
      <c r="C713" s="427"/>
      <c r="D713" s="427"/>
      <c r="E713" s="427"/>
      <c r="F713" s="427"/>
      <c r="G713" s="427"/>
      <c r="H713" s="427"/>
      <c r="I713" s="427"/>
      <c r="J713" s="427"/>
    </row>
    <row r="714" spans="2:10" ht="15.75" customHeight="1">
      <c r="B714" s="427"/>
      <c r="C714" s="427"/>
      <c r="D714" s="427"/>
      <c r="E714" s="427"/>
      <c r="F714" s="427"/>
      <c r="G714" s="427"/>
      <c r="H714" s="427"/>
      <c r="I714" s="427"/>
      <c r="J714" s="427"/>
    </row>
    <row r="715" spans="2:10" ht="15.75" customHeight="1">
      <c r="B715" s="427"/>
      <c r="C715" s="427"/>
      <c r="D715" s="427"/>
      <c r="E715" s="427"/>
      <c r="F715" s="427"/>
      <c r="G715" s="427"/>
      <c r="H715" s="427"/>
      <c r="I715" s="427"/>
      <c r="J715" s="427"/>
    </row>
    <row r="716" spans="2:10" ht="15.75" customHeight="1">
      <c r="B716" s="427"/>
      <c r="C716" s="427"/>
      <c r="D716" s="427"/>
      <c r="E716" s="427"/>
      <c r="F716" s="427"/>
      <c r="G716" s="427"/>
      <c r="H716" s="427"/>
      <c r="I716" s="427"/>
      <c r="J716" s="427"/>
    </row>
    <row r="717" spans="2:10" ht="15.75" customHeight="1">
      <c r="B717" s="427"/>
      <c r="C717" s="427"/>
      <c r="D717" s="427"/>
      <c r="E717" s="427"/>
      <c r="F717" s="427"/>
      <c r="G717" s="427"/>
      <c r="H717" s="427"/>
      <c r="I717" s="427"/>
      <c r="J717" s="427"/>
    </row>
    <row r="718" spans="2:10" ht="15.75" customHeight="1">
      <c r="B718" s="427"/>
      <c r="C718" s="427"/>
      <c r="D718" s="427"/>
      <c r="E718" s="427"/>
      <c r="F718" s="427"/>
      <c r="G718" s="427"/>
      <c r="H718" s="427"/>
      <c r="I718" s="427"/>
      <c r="J718" s="427"/>
    </row>
    <row r="719" spans="2:10" ht="15.75" customHeight="1">
      <c r="B719" s="427"/>
      <c r="C719" s="427"/>
      <c r="D719" s="427"/>
      <c r="E719" s="427"/>
      <c r="F719" s="427"/>
      <c r="G719" s="427"/>
      <c r="H719" s="427"/>
      <c r="I719" s="427"/>
      <c r="J719" s="427"/>
    </row>
    <row r="720" spans="2:10" ht="15.75" customHeight="1">
      <c r="B720" s="427"/>
      <c r="C720" s="427"/>
      <c r="D720" s="427"/>
      <c r="E720" s="427"/>
      <c r="F720" s="427"/>
      <c r="G720" s="427"/>
      <c r="H720" s="427"/>
      <c r="I720" s="427"/>
      <c r="J720" s="427"/>
    </row>
    <row r="721" spans="2:10" ht="15.75" customHeight="1">
      <c r="B721" s="427"/>
      <c r="C721" s="427"/>
      <c r="D721" s="427"/>
      <c r="E721" s="427"/>
      <c r="F721" s="427"/>
      <c r="G721" s="427"/>
      <c r="H721" s="427"/>
      <c r="I721" s="427"/>
      <c r="J721" s="427"/>
    </row>
    <row r="722" spans="2:10" ht="15.75" customHeight="1">
      <c r="B722" s="427"/>
      <c r="C722" s="427"/>
      <c r="D722" s="427"/>
      <c r="E722" s="427"/>
      <c r="F722" s="427"/>
      <c r="G722" s="427"/>
      <c r="H722" s="427"/>
      <c r="I722" s="427"/>
      <c r="J722" s="427"/>
    </row>
    <row r="723" spans="2:10" ht="15.75" customHeight="1">
      <c r="B723" s="427"/>
      <c r="C723" s="427"/>
      <c r="D723" s="427"/>
      <c r="E723" s="427"/>
      <c r="F723" s="427"/>
      <c r="G723" s="427"/>
      <c r="H723" s="427"/>
      <c r="I723" s="427"/>
      <c r="J723" s="427"/>
    </row>
    <row r="724" spans="2:10" ht="15.75" customHeight="1">
      <c r="B724" s="427"/>
      <c r="C724" s="427"/>
      <c r="D724" s="427"/>
      <c r="E724" s="427"/>
      <c r="F724" s="427"/>
      <c r="G724" s="427"/>
      <c r="H724" s="427"/>
      <c r="I724" s="427"/>
      <c r="J724" s="427"/>
    </row>
    <row r="725" spans="2:10" ht="15.75" customHeight="1">
      <c r="B725" s="427"/>
      <c r="C725" s="427"/>
      <c r="D725" s="427"/>
      <c r="E725" s="427"/>
      <c r="F725" s="427"/>
      <c r="G725" s="427"/>
      <c r="H725" s="427"/>
      <c r="I725" s="427"/>
      <c r="J725" s="427"/>
    </row>
    <row r="726" spans="2:10" ht="15.75" customHeight="1">
      <c r="B726" s="427"/>
      <c r="C726" s="427"/>
      <c r="D726" s="427"/>
      <c r="E726" s="427"/>
      <c r="F726" s="427"/>
      <c r="G726" s="427"/>
      <c r="H726" s="427"/>
      <c r="I726" s="427"/>
      <c r="J726" s="427"/>
    </row>
    <row r="727" spans="2:10" ht="15.75" customHeight="1">
      <c r="B727" s="427"/>
      <c r="C727" s="427"/>
      <c r="D727" s="427"/>
      <c r="E727" s="427"/>
      <c r="F727" s="427"/>
      <c r="G727" s="427"/>
      <c r="H727" s="427"/>
      <c r="I727" s="427"/>
      <c r="J727" s="427"/>
    </row>
    <row r="728" spans="2:10" ht="15.75" customHeight="1">
      <c r="B728" s="427"/>
      <c r="C728" s="427"/>
      <c r="D728" s="427"/>
      <c r="E728" s="427"/>
      <c r="F728" s="427"/>
      <c r="G728" s="427"/>
      <c r="H728" s="427"/>
      <c r="I728" s="427"/>
      <c r="J728" s="427"/>
    </row>
    <row r="729" spans="2:10" ht="15.75" customHeight="1">
      <c r="B729" s="427"/>
      <c r="C729" s="427"/>
      <c r="D729" s="427"/>
      <c r="E729" s="427"/>
      <c r="F729" s="427"/>
      <c r="G729" s="427"/>
      <c r="H729" s="427"/>
      <c r="I729" s="427"/>
      <c r="J729" s="427"/>
    </row>
    <row r="730" spans="2:10" ht="15.75" customHeight="1">
      <c r="B730" s="427"/>
      <c r="C730" s="427"/>
      <c r="D730" s="427"/>
      <c r="E730" s="427"/>
      <c r="F730" s="427"/>
      <c r="G730" s="427"/>
      <c r="H730" s="427"/>
      <c r="I730" s="427"/>
      <c r="J730" s="427"/>
    </row>
    <row r="731" spans="2:10" ht="15.75" customHeight="1">
      <c r="B731" s="427"/>
      <c r="C731" s="427"/>
      <c r="D731" s="427"/>
      <c r="E731" s="427"/>
      <c r="F731" s="427"/>
      <c r="G731" s="427"/>
      <c r="H731" s="427"/>
      <c r="I731" s="427"/>
      <c r="J731" s="427"/>
    </row>
    <row r="732" spans="2:10" ht="15.75" customHeight="1">
      <c r="B732" s="427"/>
      <c r="C732" s="427"/>
      <c r="D732" s="427"/>
      <c r="E732" s="427"/>
      <c r="F732" s="427"/>
      <c r="G732" s="427"/>
      <c r="H732" s="427"/>
      <c r="I732" s="427"/>
      <c r="J732" s="427"/>
    </row>
    <row r="733" spans="2:10" ht="15.75" customHeight="1">
      <c r="B733" s="427"/>
      <c r="C733" s="427"/>
      <c r="D733" s="427"/>
      <c r="E733" s="427"/>
      <c r="F733" s="427"/>
      <c r="G733" s="427"/>
      <c r="H733" s="427"/>
      <c r="I733" s="427"/>
      <c r="J733" s="427"/>
    </row>
    <row r="734" spans="2:10" ht="15.75" customHeight="1">
      <c r="B734" s="427"/>
      <c r="C734" s="427"/>
      <c r="D734" s="427"/>
      <c r="E734" s="427"/>
      <c r="F734" s="427"/>
      <c r="G734" s="427"/>
      <c r="H734" s="427"/>
      <c r="I734" s="427"/>
      <c r="J734" s="427"/>
    </row>
    <row r="735" spans="2:10" ht="15.75" customHeight="1">
      <c r="B735" s="427"/>
      <c r="C735" s="427"/>
      <c r="D735" s="427"/>
      <c r="E735" s="427"/>
      <c r="F735" s="427"/>
      <c r="G735" s="427"/>
      <c r="H735" s="427"/>
      <c r="I735" s="427"/>
      <c r="J735" s="427"/>
    </row>
    <row r="736" spans="2:10" ht="15.75" customHeight="1">
      <c r="B736" s="427"/>
      <c r="C736" s="427"/>
      <c r="D736" s="427"/>
      <c r="E736" s="427"/>
      <c r="F736" s="427"/>
      <c r="G736" s="427"/>
      <c r="H736" s="427"/>
      <c r="I736" s="427"/>
      <c r="J736" s="427"/>
    </row>
    <row r="737" spans="2:10" ht="15.75" customHeight="1">
      <c r="B737" s="427"/>
      <c r="C737" s="427"/>
      <c r="D737" s="427"/>
      <c r="E737" s="427"/>
      <c r="F737" s="427"/>
      <c r="G737" s="427"/>
      <c r="H737" s="427"/>
      <c r="I737" s="427"/>
      <c r="J737" s="427"/>
    </row>
    <row r="738" spans="2:10" ht="15.75" customHeight="1">
      <c r="B738" s="427"/>
      <c r="C738" s="427"/>
      <c r="D738" s="427"/>
      <c r="E738" s="427"/>
      <c r="F738" s="427"/>
      <c r="G738" s="427"/>
      <c r="H738" s="427"/>
      <c r="I738" s="427"/>
      <c r="J738" s="427"/>
    </row>
    <row r="739" spans="2:10" ht="15.75" customHeight="1">
      <c r="B739" s="427"/>
      <c r="C739" s="427"/>
      <c r="D739" s="427"/>
      <c r="E739" s="427"/>
      <c r="F739" s="427"/>
      <c r="G739" s="427"/>
      <c r="H739" s="427"/>
      <c r="I739" s="427"/>
      <c r="J739" s="427"/>
    </row>
    <row r="740" spans="2:10" ht="15.75" customHeight="1">
      <c r="B740" s="427"/>
      <c r="C740" s="427"/>
      <c r="D740" s="427"/>
      <c r="E740" s="427"/>
      <c r="F740" s="427"/>
      <c r="G740" s="427"/>
      <c r="H740" s="427"/>
      <c r="I740" s="427"/>
      <c r="J740" s="427"/>
    </row>
    <row r="741" spans="2:10" ht="15.75" customHeight="1">
      <c r="B741" s="427"/>
      <c r="C741" s="427"/>
      <c r="D741" s="427"/>
      <c r="E741" s="427"/>
      <c r="F741" s="427"/>
      <c r="G741" s="427"/>
      <c r="H741" s="427"/>
      <c r="I741" s="427"/>
      <c r="J741" s="427"/>
    </row>
    <row r="742" spans="2:10" ht="15.75" customHeight="1">
      <c r="B742" s="427"/>
      <c r="C742" s="427"/>
      <c r="D742" s="427"/>
      <c r="E742" s="427"/>
      <c r="F742" s="427"/>
      <c r="G742" s="427"/>
      <c r="H742" s="427"/>
      <c r="I742" s="427"/>
      <c r="J742" s="427"/>
    </row>
    <row r="743" spans="2:10" ht="15.75" customHeight="1">
      <c r="B743" s="427"/>
      <c r="C743" s="427"/>
      <c r="D743" s="427"/>
      <c r="E743" s="427"/>
      <c r="F743" s="427"/>
      <c r="G743" s="427"/>
      <c r="H743" s="427"/>
      <c r="I743" s="427"/>
      <c r="J743" s="427"/>
    </row>
    <row r="744" spans="2:10" ht="15.75" customHeight="1">
      <c r="B744" s="427"/>
      <c r="C744" s="427"/>
      <c r="D744" s="427"/>
      <c r="E744" s="427"/>
      <c r="F744" s="427"/>
      <c r="G744" s="427"/>
      <c r="H744" s="427"/>
      <c r="I744" s="427"/>
      <c r="J744" s="427"/>
    </row>
    <row r="745" spans="2:10" ht="15.75" customHeight="1">
      <c r="B745" s="427"/>
      <c r="C745" s="427"/>
      <c r="D745" s="427"/>
      <c r="E745" s="427"/>
      <c r="F745" s="427"/>
      <c r="G745" s="427"/>
      <c r="H745" s="427"/>
      <c r="I745" s="427"/>
      <c r="J745" s="427"/>
    </row>
    <row r="746" spans="2:10" ht="15.75" customHeight="1">
      <c r="B746" s="427"/>
      <c r="C746" s="427"/>
      <c r="D746" s="427"/>
      <c r="E746" s="427"/>
      <c r="F746" s="427"/>
      <c r="G746" s="427"/>
      <c r="H746" s="427"/>
      <c r="I746" s="427"/>
      <c r="J746" s="427"/>
    </row>
    <row r="747" spans="2:10" ht="15.75" customHeight="1">
      <c r="B747" s="427"/>
      <c r="C747" s="427"/>
      <c r="D747" s="427"/>
      <c r="E747" s="427"/>
      <c r="F747" s="427"/>
      <c r="G747" s="427"/>
      <c r="H747" s="427"/>
      <c r="I747" s="427"/>
      <c r="J747" s="427"/>
    </row>
    <row r="748" spans="2:10" ht="15.75" customHeight="1">
      <c r="B748" s="427"/>
      <c r="C748" s="427"/>
      <c r="D748" s="427"/>
      <c r="E748" s="427"/>
      <c r="F748" s="427"/>
      <c r="G748" s="427"/>
      <c r="H748" s="427"/>
      <c r="I748" s="427"/>
      <c r="J748" s="427"/>
    </row>
    <row r="749" spans="2:10" ht="15.75" customHeight="1">
      <c r="B749" s="427"/>
      <c r="C749" s="427"/>
      <c r="D749" s="427"/>
      <c r="E749" s="427"/>
      <c r="F749" s="427"/>
      <c r="G749" s="427"/>
      <c r="H749" s="427"/>
      <c r="I749" s="427"/>
      <c r="J749" s="427"/>
    </row>
    <row r="750" spans="2:10" ht="15.75" customHeight="1">
      <c r="B750" s="427"/>
      <c r="C750" s="427"/>
      <c r="D750" s="427"/>
      <c r="E750" s="427"/>
      <c r="F750" s="427"/>
      <c r="G750" s="427"/>
      <c r="H750" s="427"/>
      <c r="I750" s="427"/>
      <c r="J750" s="427"/>
    </row>
    <row r="751" spans="2:10" ht="15.75" customHeight="1">
      <c r="B751" s="427"/>
      <c r="C751" s="427"/>
      <c r="D751" s="427"/>
      <c r="E751" s="427"/>
      <c r="F751" s="427"/>
      <c r="G751" s="427"/>
      <c r="H751" s="427"/>
      <c r="I751" s="427"/>
      <c r="J751" s="427"/>
    </row>
    <row r="752" spans="2:10" ht="15.75" customHeight="1">
      <c r="B752" s="427"/>
      <c r="C752" s="427"/>
      <c r="D752" s="427"/>
      <c r="E752" s="427"/>
      <c r="F752" s="427"/>
      <c r="G752" s="427"/>
      <c r="H752" s="427"/>
      <c r="I752" s="427"/>
      <c r="J752" s="427"/>
    </row>
    <row r="753" spans="2:10" ht="15.75" customHeight="1">
      <c r="B753" s="427"/>
      <c r="C753" s="427"/>
      <c r="D753" s="427"/>
      <c r="E753" s="427"/>
      <c r="F753" s="427"/>
      <c r="G753" s="427"/>
      <c r="H753" s="427"/>
      <c r="I753" s="427"/>
      <c r="J753" s="427"/>
    </row>
    <row r="754" spans="2:10" ht="15.75" customHeight="1">
      <c r="B754" s="427"/>
      <c r="C754" s="427"/>
      <c r="D754" s="427"/>
      <c r="E754" s="427"/>
      <c r="F754" s="427"/>
      <c r="G754" s="427"/>
      <c r="H754" s="427"/>
      <c r="I754" s="427"/>
      <c r="J754" s="427"/>
    </row>
    <row r="755" spans="2:10" ht="15.75" customHeight="1">
      <c r="B755" s="427"/>
      <c r="C755" s="427"/>
      <c r="D755" s="427"/>
      <c r="E755" s="427"/>
      <c r="F755" s="427"/>
      <c r="G755" s="427"/>
      <c r="H755" s="427"/>
      <c r="I755" s="427"/>
      <c r="J755" s="427"/>
    </row>
    <row r="756" spans="2:10" ht="15.75" customHeight="1">
      <c r="B756" s="427"/>
      <c r="C756" s="427"/>
      <c r="D756" s="427"/>
      <c r="E756" s="427"/>
      <c r="F756" s="427"/>
      <c r="G756" s="427"/>
      <c r="H756" s="427"/>
      <c r="I756" s="427"/>
      <c r="J756" s="427"/>
    </row>
    <row r="757" spans="2:10" ht="15.75" customHeight="1">
      <c r="B757" s="427"/>
      <c r="C757" s="427"/>
      <c r="D757" s="427"/>
      <c r="E757" s="427"/>
      <c r="F757" s="427"/>
      <c r="G757" s="427"/>
      <c r="H757" s="427"/>
      <c r="I757" s="427"/>
      <c r="J757" s="427"/>
    </row>
    <row r="758" spans="2:10" ht="15.75" customHeight="1">
      <c r="B758" s="427"/>
      <c r="C758" s="427"/>
      <c r="D758" s="427"/>
      <c r="E758" s="427"/>
      <c r="F758" s="427"/>
      <c r="G758" s="427"/>
      <c r="H758" s="427"/>
      <c r="I758" s="427"/>
      <c r="J758" s="427"/>
    </row>
    <row r="759" spans="2:10" ht="15.75" customHeight="1">
      <c r="B759" s="427"/>
      <c r="C759" s="427"/>
      <c r="D759" s="427"/>
      <c r="E759" s="427"/>
      <c r="F759" s="427"/>
      <c r="G759" s="427"/>
      <c r="H759" s="427"/>
      <c r="I759" s="427"/>
      <c r="J759" s="427"/>
    </row>
    <row r="760" spans="2:10" ht="15.75" customHeight="1">
      <c r="B760" s="427"/>
      <c r="C760" s="427"/>
      <c r="D760" s="427"/>
      <c r="E760" s="427"/>
      <c r="F760" s="427"/>
      <c r="G760" s="427"/>
      <c r="H760" s="427"/>
      <c r="I760" s="427"/>
      <c r="J760" s="427"/>
    </row>
    <row r="761" spans="2:10" ht="15.75" customHeight="1">
      <c r="B761" s="427"/>
      <c r="C761" s="427"/>
      <c r="D761" s="427"/>
      <c r="E761" s="427"/>
      <c r="F761" s="427"/>
      <c r="G761" s="427"/>
      <c r="H761" s="427"/>
      <c r="I761" s="427"/>
      <c r="J761" s="427"/>
    </row>
    <row r="762" spans="2:10" ht="15.75" customHeight="1">
      <c r="B762" s="427"/>
      <c r="C762" s="427"/>
      <c r="D762" s="427"/>
      <c r="E762" s="427"/>
      <c r="F762" s="427"/>
      <c r="G762" s="427"/>
      <c r="H762" s="427"/>
      <c r="I762" s="427"/>
      <c r="J762" s="427"/>
    </row>
    <row r="763" spans="2:10" ht="15.75" customHeight="1">
      <c r="B763" s="427"/>
      <c r="C763" s="427"/>
      <c r="D763" s="427"/>
      <c r="E763" s="427"/>
      <c r="F763" s="427"/>
      <c r="G763" s="427"/>
      <c r="H763" s="427"/>
      <c r="I763" s="427"/>
      <c r="J763" s="427"/>
    </row>
    <row r="764" spans="2:10" ht="15.75" customHeight="1">
      <c r="B764" s="427"/>
      <c r="C764" s="427"/>
      <c r="D764" s="427"/>
      <c r="E764" s="427"/>
      <c r="F764" s="427"/>
      <c r="G764" s="427"/>
      <c r="H764" s="427"/>
      <c r="I764" s="427"/>
      <c r="J764" s="427"/>
    </row>
    <row r="765" spans="2:10" ht="15.75" customHeight="1">
      <c r="B765" s="427"/>
      <c r="C765" s="427"/>
      <c r="D765" s="427"/>
      <c r="E765" s="427"/>
      <c r="F765" s="427"/>
      <c r="G765" s="427"/>
      <c r="H765" s="427"/>
      <c r="I765" s="427"/>
      <c r="J765" s="427"/>
    </row>
    <row r="766" spans="2:10" ht="15.75" customHeight="1">
      <c r="B766" s="427"/>
      <c r="C766" s="427"/>
      <c r="D766" s="427"/>
      <c r="E766" s="427"/>
      <c r="F766" s="427"/>
      <c r="G766" s="427"/>
      <c r="H766" s="427"/>
      <c r="I766" s="427"/>
      <c r="J766" s="427"/>
    </row>
    <row r="767" spans="2:10" ht="15.75" customHeight="1">
      <c r="B767" s="427"/>
      <c r="C767" s="427"/>
      <c r="D767" s="427"/>
      <c r="E767" s="427"/>
      <c r="F767" s="427"/>
      <c r="G767" s="427"/>
      <c r="H767" s="427"/>
      <c r="I767" s="427"/>
      <c r="J767" s="427"/>
    </row>
    <row r="768" spans="2:10" ht="15.75" customHeight="1">
      <c r="B768" s="427"/>
      <c r="C768" s="427"/>
      <c r="D768" s="427"/>
      <c r="E768" s="427"/>
      <c r="F768" s="427"/>
      <c r="G768" s="427"/>
      <c r="H768" s="427"/>
      <c r="I768" s="427"/>
      <c r="J768" s="427"/>
    </row>
    <row r="769" spans="2:10" ht="15.75" customHeight="1">
      <c r="B769" s="427"/>
      <c r="C769" s="427"/>
      <c r="D769" s="427"/>
      <c r="E769" s="427"/>
      <c r="F769" s="427"/>
      <c r="G769" s="427"/>
      <c r="H769" s="427"/>
      <c r="I769" s="427"/>
      <c r="J769" s="427"/>
    </row>
    <row r="770" spans="2:10" ht="15.75" customHeight="1">
      <c r="B770" s="427"/>
      <c r="C770" s="427"/>
      <c r="D770" s="427"/>
      <c r="E770" s="427"/>
      <c r="F770" s="427"/>
      <c r="G770" s="427"/>
      <c r="H770" s="427"/>
      <c r="I770" s="427"/>
      <c r="J770" s="427"/>
    </row>
    <row r="771" spans="2:10" ht="15.75" customHeight="1">
      <c r="B771" s="427"/>
      <c r="C771" s="427"/>
      <c r="D771" s="427"/>
      <c r="E771" s="427"/>
      <c r="F771" s="427"/>
      <c r="G771" s="427"/>
      <c r="H771" s="427"/>
      <c r="I771" s="427"/>
      <c r="J771" s="427"/>
    </row>
    <row r="772" spans="2:10" ht="15.75" customHeight="1">
      <c r="B772" s="427"/>
      <c r="C772" s="427"/>
      <c r="D772" s="427"/>
      <c r="E772" s="427"/>
      <c r="F772" s="427"/>
      <c r="G772" s="427"/>
      <c r="H772" s="427"/>
      <c r="I772" s="427"/>
      <c r="J772" s="427"/>
    </row>
    <row r="773" spans="2:10" ht="15.75" customHeight="1">
      <c r="B773" s="427"/>
      <c r="C773" s="427"/>
      <c r="D773" s="427"/>
      <c r="E773" s="427"/>
      <c r="F773" s="427"/>
      <c r="G773" s="427"/>
      <c r="H773" s="427"/>
      <c r="I773" s="427"/>
      <c r="J773" s="427"/>
    </row>
    <row r="774" spans="2:10" ht="15.75" customHeight="1">
      <c r="B774" s="427"/>
      <c r="C774" s="427"/>
      <c r="D774" s="427"/>
      <c r="E774" s="427"/>
      <c r="F774" s="427"/>
      <c r="G774" s="427"/>
      <c r="H774" s="427"/>
      <c r="I774" s="427"/>
      <c r="J774" s="427"/>
    </row>
    <row r="775" spans="2:10" ht="15.75" customHeight="1">
      <c r="B775" s="427"/>
      <c r="C775" s="427"/>
      <c r="D775" s="427"/>
      <c r="E775" s="427"/>
      <c r="F775" s="427"/>
      <c r="G775" s="427"/>
      <c r="H775" s="427"/>
      <c r="I775" s="427"/>
      <c r="J775" s="427"/>
    </row>
    <row r="776" spans="2:10" ht="15.75" customHeight="1">
      <c r="B776" s="427"/>
      <c r="C776" s="427"/>
      <c r="D776" s="427"/>
      <c r="E776" s="427"/>
      <c r="F776" s="427"/>
      <c r="G776" s="427"/>
      <c r="H776" s="427"/>
      <c r="I776" s="427"/>
      <c r="J776" s="427"/>
    </row>
    <row r="777" spans="2:10" ht="15.75" customHeight="1">
      <c r="B777" s="427"/>
      <c r="C777" s="427"/>
      <c r="D777" s="427"/>
      <c r="E777" s="427"/>
      <c r="F777" s="427"/>
      <c r="G777" s="427"/>
      <c r="H777" s="427"/>
      <c r="I777" s="427"/>
      <c r="J777" s="427"/>
    </row>
    <row r="778" spans="2:10" ht="15.75" customHeight="1">
      <c r="B778" s="427"/>
      <c r="C778" s="427"/>
      <c r="D778" s="427"/>
      <c r="E778" s="427"/>
      <c r="F778" s="427"/>
      <c r="G778" s="427"/>
      <c r="H778" s="427"/>
      <c r="I778" s="427"/>
      <c r="J778" s="427"/>
    </row>
    <row r="779" spans="2:10" ht="15.75" customHeight="1">
      <c r="B779" s="427"/>
      <c r="C779" s="427"/>
      <c r="D779" s="427"/>
      <c r="E779" s="427"/>
      <c r="F779" s="427"/>
      <c r="G779" s="427"/>
      <c r="H779" s="427"/>
      <c r="I779" s="427"/>
      <c r="J779" s="427"/>
    </row>
    <row r="780" spans="2:10" ht="15.75" customHeight="1">
      <c r="B780" s="427"/>
      <c r="C780" s="427"/>
      <c r="D780" s="427"/>
      <c r="E780" s="427"/>
      <c r="F780" s="427"/>
      <c r="G780" s="427"/>
      <c r="H780" s="427"/>
      <c r="I780" s="427"/>
      <c r="J780" s="427"/>
    </row>
    <row r="781" spans="2:10" ht="15.75" customHeight="1">
      <c r="B781" s="427"/>
      <c r="C781" s="427"/>
      <c r="D781" s="427"/>
      <c r="E781" s="427"/>
      <c r="F781" s="427"/>
      <c r="G781" s="427"/>
      <c r="H781" s="427"/>
      <c r="I781" s="427"/>
      <c r="J781" s="427"/>
    </row>
    <row r="782" spans="2:10" ht="15.75" customHeight="1">
      <c r="B782" s="427"/>
      <c r="C782" s="427"/>
      <c r="D782" s="427"/>
      <c r="E782" s="427"/>
      <c r="F782" s="427"/>
      <c r="G782" s="427"/>
      <c r="H782" s="427"/>
      <c r="I782" s="427"/>
      <c r="J782" s="427"/>
    </row>
    <row r="783" spans="2:10" ht="15.75" customHeight="1">
      <c r="B783" s="427"/>
      <c r="C783" s="427"/>
      <c r="D783" s="427"/>
      <c r="E783" s="427"/>
      <c r="F783" s="427"/>
      <c r="G783" s="427"/>
      <c r="H783" s="427"/>
      <c r="I783" s="427"/>
      <c r="J783" s="427"/>
    </row>
    <row r="784" spans="2:10" ht="15.75" customHeight="1">
      <c r="B784" s="427"/>
      <c r="C784" s="427"/>
      <c r="D784" s="427"/>
      <c r="E784" s="427"/>
      <c r="F784" s="427"/>
      <c r="G784" s="427"/>
      <c r="H784" s="427"/>
      <c r="I784" s="427"/>
      <c r="J784" s="427"/>
    </row>
    <row r="785" spans="2:10" ht="15.75" customHeight="1">
      <c r="B785" s="427"/>
      <c r="C785" s="427"/>
      <c r="D785" s="427"/>
      <c r="E785" s="427"/>
      <c r="F785" s="427"/>
      <c r="G785" s="427"/>
      <c r="H785" s="427"/>
      <c r="I785" s="427"/>
      <c r="J785" s="427"/>
    </row>
    <row r="786" spans="2:10" ht="15.75" customHeight="1">
      <c r="B786" s="427"/>
      <c r="C786" s="427"/>
      <c r="D786" s="427"/>
      <c r="E786" s="427"/>
      <c r="F786" s="427"/>
      <c r="G786" s="427"/>
      <c r="H786" s="427"/>
      <c r="I786" s="427"/>
      <c r="J786" s="427"/>
    </row>
    <row r="787" spans="2:10" ht="15.75" customHeight="1">
      <c r="B787" s="427"/>
      <c r="C787" s="427"/>
      <c r="D787" s="427"/>
      <c r="E787" s="427"/>
      <c r="F787" s="427"/>
      <c r="G787" s="427"/>
      <c r="H787" s="427"/>
      <c r="I787" s="427"/>
      <c r="J787" s="427"/>
    </row>
    <row r="788" spans="2:10" ht="15.75" customHeight="1">
      <c r="B788" s="427"/>
      <c r="C788" s="427"/>
      <c r="D788" s="427"/>
      <c r="E788" s="427"/>
      <c r="F788" s="427"/>
      <c r="G788" s="427"/>
      <c r="H788" s="427"/>
      <c r="I788" s="427"/>
      <c r="J788" s="427"/>
    </row>
    <row r="789" spans="2:10" ht="15.75" customHeight="1">
      <c r="B789" s="427"/>
      <c r="C789" s="427"/>
      <c r="D789" s="427"/>
      <c r="E789" s="427"/>
      <c r="F789" s="427"/>
      <c r="G789" s="427"/>
      <c r="H789" s="427"/>
      <c r="I789" s="427"/>
      <c r="J789" s="427"/>
    </row>
    <row r="790" spans="2:10" ht="15.75" customHeight="1">
      <c r="B790" s="427"/>
      <c r="C790" s="427"/>
      <c r="D790" s="427"/>
      <c r="E790" s="427"/>
      <c r="F790" s="427"/>
      <c r="G790" s="427"/>
      <c r="H790" s="427"/>
      <c r="I790" s="427"/>
      <c r="J790" s="427"/>
    </row>
    <row r="791" spans="2:10" ht="15.75" customHeight="1">
      <c r="B791" s="427"/>
      <c r="C791" s="427"/>
      <c r="D791" s="427"/>
      <c r="E791" s="427"/>
      <c r="F791" s="427"/>
      <c r="G791" s="427"/>
      <c r="H791" s="427"/>
      <c r="I791" s="427"/>
      <c r="J791" s="427"/>
    </row>
    <row r="792" spans="2:10" ht="15.75" customHeight="1">
      <c r="B792" s="427"/>
      <c r="C792" s="427"/>
      <c r="D792" s="427"/>
      <c r="E792" s="427"/>
      <c r="F792" s="427"/>
      <c r="G792" s="427"/>
      <c r="H792" s="427"/>
      <c r="I792" s="427"/>
      <c r="J792" s="427"/>
    </row>
    <row r="793" spans="2:10" ht="15.75" customHeight="1">
      <c r="B793" s="427"/>
      <c r="C793" s="427"/>
      <c r="D793" s="427"/>
      <c r="E793" s="427"/>
      <c r="F793" s="427"/>
      <c r="G793" s="427"/>
      <c r="H793" s="427"/>
      <c r="I793" s="427"/>
      <c r="J793" s="427"/>
    </row>
    <row r="794" spans="2:10" ht="15.75" customHeight="1">
      <c r="B794" s="427"/>
      <c r="C794" s="427"/>
      <c r="D794" s="427"/>
      <c r="E794" s="427"/>
      <c r="F794" s="427"/>
      <c r="G794" s="427"/>
      <c r="H794" s="427"/>
      <c r="I794" s="427"/>
      <c r="J794" s="427"/>
    </row>
    <row r="795" spans="2:10" ht="15.75" customHeight="1">
      <c r="B795" s="427"/>
      <c r="C795" s="427"/>
      <c r="D795" s="427"/>
      <c r="E795" s="427"/>
      <c r="F795" s="427"/>
      <c r="G795" s="427"/>
      <c r="H795" s="427"/>
      <c r="I795" s="427"/>
      <c r="J795" s="427"/>
    </row>
    <row r="796" spans="2:10" ht="15.75" customHeight="1">
      <c r="B796" s="427"/>
      <c r="C796" s="427"/>
      <c r="D796" s="427"/>
      <c r="E796" s="427"/>
      <c r="F796" s="427"/>
      <c r="G796" s="427"/>
      <c r="H796" s="427"/>
      <c r="I796" s="427"/>
      <c r="J796" s="427"/>
    </row>
    <row r="797" spans="2:10" ht="15.75" customHeight="1">
      <c r="B797" s="427"/>
      <c r="C797" s="427"/>
      <c r="D797" s="427"/>
      <c r="E797" s="427"/>
      <c r="F797" s="427"/>
      <c r="G797" s="427"/>
      <c r="H797" s="427"/>
      <c r="I797" s="427"/>
      <c r="J797" s="427"/>
    </row>
    <row r="798" spans="2:10" ht="15.75" customHeight="1">
      <c r="B798" s="427"/>
      <c r="C798" s="427"/>
      <c r="D798" s="427"/>
      <c r="E798" s="427"/>
      <c r="F798" s="427"/>
      <c r="G798" s="427"/>
      <c r="H798" s="427"/>
      <c r="I798" s="427"/>
      <c r="J798" s="427"/>
    </row>
    <row r="799" spans="2:10" ht="15.75" customHeight="1">
      <c r="B799" s="427"/>
      <c r="C799" s="427"/>
      <c r="D799" s="427"/>
      <c r="E799" s="427"/>
      <c r="F799" s="427"/>
      <c r="G799" s="427"/>
      <c r="H799" s="427"/>
      <c r="I799" s="427"/>
      <c r="J799" s="427"/>
    </row>
    <row r="800" spans="2:10" ht="15.75" customHeight="1">
      <c r="B800" s="427"/>
      <c r="C800" s="427"/>
      <c r="D800" s="427"/>
      <c r="E800" s="427"/>
      <c r="F800" s="427"/>
      <c r="G800" s="427"/>
      <c r="H800" s="427"/>
      <c r="I800" s="427"/>
      <c r="J800" s="427"/>
    </row>
    <row r="801" spans="2:10" ht="15.75" customHeight="1">
      <c r="B801" s="427"/>
      <c r="C801" s="427"/>
      <c r="D801" s="427"/>
      <c r="E801" s="427"/>
      <c r="F801" s="427"/>
      <c r="G801" s="427"/>
      <c r="H801" s="427"/>
      <c r="I801" s="427"/>
      <c r="J801" s="427"/>
    </row>
    <row r="802" spans="2:10" ht="15.75" customHeight="1">
      <c r="B802" s="427"/>
      <c r="C802" s="427"/>
      <c r="D802" s="427"/>
      <c r="E802" s="427"/>
      <c r="F802" s="427"/>
      <c r="G802" s="427"/>
      <c r="H802" s="427"/>
      <c r="I802" s="427"/>
      <c r="J802" s="427"/>
    </row>
    <row r="803" spans="2:10" ht="15.75" customHeight="1">
      <c r="B803" s="427"/>
      <c r="C803" s="427"/>
      <c r="D803" s="427"/>
      <c r="E803" s="427"/>
      <c r="F803" s="427"/>
      <c r="G803" s="427"/>
      <c r="H803" s="427"/>
      <c r="I803" s="427"/>
      <c r="J803" s="427"/>
    </row>
    <row r="804" spans="2:10" ht="15.75" customHeight="1">
      <c r="B804" s="427"/>
      <c r="C804" s="427"/>
      <c r="D804" s="427"/>
      <c r="E804" s="427"/>
      <c r="F804" s="427"/>
      <c r="G804" s="427"/>
      <c r="H804" s="427"/>
      <c r="I804" s="427"/>
      <c r="J804" s="427"/>
    </row>
    <row r="805" spans="2:10" ht="15.75" customHeight="1">
      <c r="B805" s="427"/>
      <c r="C805" s="427"/>
      <c r="D805" s="427"/>
      <c r="E805" s="427"/>
      <c r="F805" s="427"/>
      <c r="G805" s="427"/>
      <c r="H805" s="427"/>
      <c r="I805" s="427"/>
      <c r="J805" s="427"/>
    </row>
    <row r="806" spans="2:10" ht="15.75" customHeight="1">
      <c r="B806" s="427"/>
      <c r="C806" s="427"/>
      <c r="D806" s="427"/>
      <c r="E806" s="427"/>
      <c r="F806" s="427"/>
      <c r="G806" s="427"/>
      <c r="H806" s="427"/>
      <c r="I806" s="427"/>
      <c r="J806" s="427"/>
    </row>
    <row r="807" spans="2:10" ht="15.75" customHeight="1">
      <c r="B807" s="427"/>
      <c r="C807" s="427"/>
      <c r="D807" s="427"/>
      <c r="E807" s="427"/>
      <c r="F807" s="427"/>
      <c r="G807" s="427"/>
      <c r="H807" s="427"/>
      <c r="I807" s="427"/>
      <c r="J807" s="427"/>
    </row>
    <row r="808" spans="2:10" ht="15.75" customHeight="1">
      <c r="B808" s="427"/>
      <c r="C808" s="427"/>
      <c r="D808" s="427"/>
      <c r="E808" s="427"/>
      <c r="F808" s="427"/>
      <c r="G808" s="427"/>
      <c r="H808" s="427"/>
      <c r="I808" s="427"/>
      <c r="J808" s="427"/>
    </row>
    <row r="809" spans="2:10" ht="15.75" customHeight="1">
      <c r="B809" s="427"/>
      <c r="C809" s="427"/>
      <c r="D809" s="427"/>
      <c r="E809" s="427"/>
      <c r="F809" s="427"/>
      <c r="G809" s="427"/>
      <c r="H809" s="427"/>
      <c r="I809" s="427"/>
      <c r="J809" s="427"/>
    </row>
    <row r="810" spans="2:10" ht="15.75" customHeight="1">
      <c r="B810" s="427"/>
      <c r="C810" s="427"/>
      <c r="D810" s="427"/>
      <c r="E810" s="427"/>
      <c r="F810" s="427"/>
      <c r="G810" s="427"/>
      <c r="H810" s="427"/>
      <c r="I810" s="427"/>
      <c r="J810" s="427"/>
    </row>
    <row r="811" spans="2:10" ht="15.75" customHeight="1">
      <c r="B811" s="427"/>
      <c r="C811" s="427"/>
      <c r="D811" s="427"/>
      <c r="E811" s="427"/>
      <c r="F811" s="427"/>
      <c r="G811" s="427"/>
      <c r="H811" s="427"/>
      <c r="I811" s="427"/>
      <c r="J811" s="427"/>
    </row>
    <row r="812" spans="2:10" ht="15.75" customHeight="1">
      <c r="B812" s="427"/>
      <c r="C812" s="427"/>
      <c r="D812" s="427"/>
      <c r="E812" s="427"/>
      <c r="F812" s="427"/>
      <c r="G812" s="427"/>
      <c r="H812" s="427"/>
      <c r="I812" s="427"/>
      <c r="J812" s="427"/>
    </row>
    <row r="813" spans="2:10" ht="15.75" customHeight="1">
      <c r="B813" s="427"/>
      <c r="C813" s="427"/>
      <c r="D813" s="427"/>
      <c r="E813" s="427"/>
      <c r="F813" s="427"/>
      <c r="G813" s="427"/>
      <c r="H813" s="427"/>
      <c r="I813" s="427"/>
      <c r="J813" s="427"/>
    </row>
    <row r="814" spans="2:10" ht="15.75" customHeight="1">
      <c r="B814" s="427"/>
      <c r="C814" s="427"/>
      <c r="D814" s="427"/>
      <c r="E814" s="427"/>
      <c r="F814" s="427"/>
      <c r="G814" s="427"/>
      <c r="H814" s="427"/>
      <c r="I814" s="427"/>
      <c r="J814" s="427"/>
    </row>
    <row r="815" spans="2:10" ht="15.75" customHeight="1">
      <c r="B815" s="427"/>
      <c r="C815" s="427"/>
      <c r="D815" s="427"/>
      <c r="E815" s="427"/>
      <c r="F815" s="427"/>
      <c r="G815" s="427"/>
      <c r="H815" s="427"/>
      <c r="I815" s="427"/>
      <c r="J815" s="427"/>
    </row>
    <row r="816" spans="2:10" ht="15.75" customHeight="1">
      <c r="B816" s="427"/>
      <c r="C816" s="427"/>
      <c r="D816" s="427"/>
      <c r="E816" s="427"/>
      <c r="F816" s="427"/>
      <c r="G816" s="427"/>
      <c r="H816" s="427"/>
      <c r="I816" s="427"/>
      <c r="J816" s="427"/>
    </row>
    <row r="817" spans="2:10" ht="15.75" customHeight="1">
      <c r="B817" s="427"/>
      <c r="C817" s="427"/>
      <c r="D817" s="427"/>
      <c r="E817" s="427"/>
      <c r="F817" s="427"/>
      <c r="G817" s="427"/>
      <c r="H817" s="427"/>
      <c r="I817" s="427"/>
      <c r="J817" s="427"/>
    </row>
    <row r="818" spans="2:10" ht="15.75" customHeight="1">
      <c r="B818" s="427"/>
      <c r="C818" s="427"/>
      <c r="D818" s="427"/>
      <c r="E818" s="427"/>
      <c r="F818" s="427"/>
      <c r="G818" s="427"/>
      <c r="H818" s="427"/>
      <c r="I818" s="427"/>
      <c r="J818" s="427"/>
    </row>
    <row r="819" spans="2:10" ht="15.75" customHeight="1">
      <c r="B819" s="427"/>
      <c r="C819" s="427"/>
      <c r="D819" s="427"/>
      <c r="E819" s="427"/>
      <c r="F819" s="427"/>
      <c r="G819" s="427"/>
      <c r="H819" s="427"/>
      <c r="I819" s="427"/>
      <c r="J819" s="427"/>
    </row>
    <row r="820" spans="2:10" ht="15.75" customHeight="1">
      <c r="B820" s="427"/>
      <c r="C820" s="427"/>
      <c r="D820" s="427"/>
      <c r="E820" s="427"/>
      <c r="F820" s="427"/>
      <c r="G820" s="427"/>
      <c r="H820" s="427"/>
      <c r="I820" s="427"/>
      <c r="J820" s="427"/>
    </row>
    <row r="821" spans="2:10" ht="15.75" customHeight="1">
      <c r="B821" s="427"/>
      <c r="C821" s="427"/>
      <c r="D821" s="427"/>
      <c r="E821" s="427"/>
      <c r="F821" s="427"/>
      <c r="G821" s="427"/>
      <c r="H821" s="427"/>
      <c r="I821" s="427"/>
      <c r="J821" s="427"/>
    </row>
    <row r="822" spans="2:10" ht="15.75" customHeight="1">
      <c r="B822" s="427"/>
      <c r="C822" s="427"/>
      <c r="D822" s="427"/>
      <c r="E822" s="427"/>
      <c r="F822" s="427"/>
      <c r="G822" s="427"/>
      <c r="H822" s="427"/>
      <c r="I822" s="427"/>
      <c r="J822" s="427"/>
    </row>
    <row r="823" spans="2:10" ht="15.75" customHeight="1">
      <c r="B823" s="427"/>
      <c r="C823" s="427"/>
      <c r="D823" s="427"/>
      <c r="E823" s="427"/>
      <c r="F823" s="427"/>
      <c r="G823" s="427"/>
      <c r="H823" s="427"/>
      <c r="I823" s="427"/>
      <c r="J823" s="427"/>
    </row>
    <row r="824" spans="2:10" ht="15.75" customHeight="1">
      <c r="B824" s="427"/>
      <c r="C824" s="427"/>
      <c r="D824" s="427"/>
      <c r="E824" s="427"/>
      <c r="F824" s="427"/>
      <c r="G824" s="427"/>
      <c r="H824" s="427"/>
      <c r="I824" s="427"/>
      <c r="J824" s="427"/>
    </row>
    <row r="825" spans="2:10" ht="15.75" customHeight="1">
      <c r="B825" s="427"/>
      <c r="C825" s="427"/>
      <c r="D825" s="427"/>
      <c r="E825" s="427"/>
      <c r="F825" s="427"/>
      <c r="G825" s="427"/>
      <c r="H825" s="427"/>
      <c r="I825" s="427"/>
      <c r="J825" s="427"/>
    </row>
    <row r="826" spans="2:10" ht="15.75" customHeight="1">
      <c r="B826" s="427"/>
      <c r="C826" s="427"/>
      <c r="D826" s="427"/>
      <c r="E826" s="427"/>
      <c r="F826" s="427"/>
      <c r="G826" s="427"/>
      <c r="H826" s="427"/>
      <c r="I826" s="427"/>
      <c r="J826" s="427"/>
    </row>
    <row r="827" spans="2:10" ht="15.75" customHeight="1">
      <c r="B827" s="427"/>
      <c r="C827" s="427"/>
      <c r="D827" s="427"/>
      <c r="E827" s="427"/>
      <c r="F827" s="427"/>
      <c r="G827" s="427"/>
      <c r="H827" s="427"/>
      <c r="I827" s="427"/>
      <c r="J827" s="427"/>
    </row>
    <row r="828" spans="2:10" ht="15.75" customHeight="1">
      <c r="B828" s="427"/>
      <c r="C828" s="427"/>
      <c r="D828" s="427"/>
      <c r="E828" s="427"/>
      <c r="F828" s="427"/>
      <c r="G828" s="427"/>
      <c r="H828" s="427"/>
      <c r="I828" s="427"/>
      <c r="J828" s="427"/>
    </row>
    <row r="829" spans="2:10" ht="15.75" customHeight="1">
      <c r="B829" s="427"/>
      <c r="C829" s="427"/>
      <c r="D829" s="427"/>
      <c r="E829" s="427"/>
      <c r="F829" s="427"/>
      <c r="G829" s="427"/>
      <c r="H829" s="427"/>
      <c r="I829" s="427"/>
      <c r="J829" s="427"/>
    </row>
    <row r="830" spans="2:10" ht="15.75" customHeight="1">
      <c r="B830" s="427"/>
      <c r="C830" s="427"/>
      <c r="D830" s="427"/>
      <c r="E830" s="427"/>
      <c r="F830" s="427"/>
      <c r="G830" s="427"/>
      <c r="H830" s="427"/>
      <c r="I830" s="427"/>
      <c r="J830" s="427"/>
    </row>
    <row r="831" spans="2:10" ht="15.75" customHeight="1">
      <c r="B831" s="427"/>
      <c r="C831" s="427"/>
      <c r="D831" s="427"/>
      <c r="E831" s="427"/>
      <c r="F831" s="427"/>
      <c r="G831" s="427"/>
      <c r="H831" s="427"/>
      <c r="I831" s="427"/>
      <c r="J831" s="427"/>
    </row>
    <row r="832" spans="2:10" ht="15.75" customHeight="1">
      <c r="B832" s="427"/>
      <c r="C832" s="427"/>
      <c r="D832" s="427"/>
      <c r="E832" s="427"/>
      <c r="F832" s="427"/>
      <c r="G832" s="427"/>
      <c r="H832" s="427"/>
      <c r="I832" s="427"/>
      <c r="J832" s="427"/>
    </row>
    <row r="833" spans="2:10" ht="15.75" customHeight="1">
      <c r="B833" s="427"/>
      <c r="C833" s="427"/>
      <c r="D833" s="427"/>
      <c r="E833" s="427"/>
      <c r="F833" s="427"/>
      <c r="G833" s="427"/>
      <c r="H833" s="427"/>
      <c r="I833" s="427"/>
      <c r="J833" s="427"/>
    </row>
    <row r="834" spans="2:10" ht="15.75" customHeight="1">
      <c r="B834" s="427"/>
      <c r="C834" s="427"/>
      <c r="D834" s="427"/>
      <c r="E834" s="427"/>
      <c r="F834" s="427"/>
      <c r="G834" s="427"/>
      <c r="H834" s="427"/>
      <c r="I834" s="427"/>
      <c r="J834" s="427"/>
    </row>
    <row r="835" spans="2:10" ht="15.75" customHeight="1">
      <c r="B835" s="427"/>
      <c r="C835" s="427"/>
      <c r="D835" s="427"/>
      <c r="E835" s="427"/>
      <c r="F835" s="427"/>
      <c r="G835" s="427"/>
      <c r="H835" s="427"/>
      <c r="I835" s="427"/>
      <c r="J835" s="427"/>
    </row>
    <row r="836" spans="2:10" ht="15.75" customHeight="1">
      <c r="B836" s="427"/>
      <c r="C836" s="427"/>
      <c r="D836" s="427"/>
      <c r="E836" s="427"/>
      <c r="F836" s="427"/>
      <c r="G836" s="427"/>
      <c r="H836" s="427"/>
      <c r="I836" s="427"/>
      <c r="J836" s="427"/>
    </row>
    <row r="837" spans="2:10" ht="15.75" customHeight="1">
      <c r="B837" s="427"/>
      <c r="C837" s="427"/>
      <c r="D837" s="427"/>
      <c r="E837" s="427"/>
      <c r="F837" s="427"/>
      <c r="G837" s="427"/>
      <c r="H837" s="427"/>
      <c r="I837" s="427"/>
      <c r="J837" s="427"/>
    </row>
    <row r="838" spans="2:10" ht="15.75" customHeight="1">
      <c r="B838" s="427"/>
      <c r="C838" s="427"/>
      <c r="D838" s="427"/>
      <c r="E838" s="427"/>
      <c r="F838" s="427"/>
      <c r="G838" s="427"/>
      <c r="H838" s="427"/>
      <c r="I838" s="427"/>
      <c r="J838" s="427"/>
    </row>
    <row r="839" spans="2:10" ht="15.75" customHeight="1">
      <c r="B839" s="427"/>
      <c r="C839" s="427"/>
      <c r="D839" s="427"/>
      <c r="E839" s="427"/>
      <c r="F839" s="427"/>
      <c r="G839" s="427"/>
      <c r="H839" s="427"/>
      <c r="I839" s="427"/>
      <c r="J839" s="427"/>
    </row>
    <row r="840" spans="2:10" ht="15.75" customHeight="1">
      <c r="B840" s="427"/>
      <c r="C840" s="427"/>
      <c r="D840" s="427"/>
      <c r="E840" s="427"/>
      <c r="F840" s="427"/>
      <c r="G840" s="427"/>
      <c r="H840" s="427"/>
      <c r="I840" s="427"/>
      <c r="J840" s="427"/>
    </row>
    <row r="841" spans="2:10" ht="15.75" customHeight="1">
      <c r="B841" s="427"/>
      <c r="C841" s="427"/>
      <c r="D841" s="427"/>
      <c r="E841" s="427"/>
      <c r="F841" s="427"/>
      <c r="G841" s="427"/>
      <c r="H841" s="427"/>
      <c r="I841" s="427"/>
      <c r="J841" s="427"/>
    </row>
    <row r="842" spans="2:10" ht="15.75" customHeight="1">
      <c r="B842" s="427"/>
      <c r="C842" s="427"/>
      <c r="D842" s="427"/>
      <c r="E842" s="427"/>
      <c r="F842" s="427"/>
      <c r="G842" s="427"/>
      <c r="H842" s="427"/>
      <c r="I842" s="427"/>
      <c r="J842" s="427"/>
    </row>
    <row r="843" spans="2:10" ht="15.75" customHeight="1">
      <c r="B843" s="427"/>
      <c r="C843" s="427"/>
      <c r="D843" s="427"/>
      <c r="E843" s="427"/>
      <c r="F843" s="427"/>
      <c r="G843" s="427"/>
      <c r="H843" s="427"/>
      <c r="I843" s="427"/>
      <c r="J843" s="427"/>
    </row>
    <row r="844" spans="2:10" ht="15.75" customHeight="1">
      <c r="B844" s="427"/>
      <c r="C844" s="427"/>
      <c r="D844" s="427"/>
      <c r="E844" s="427"/>
      <c r="F844" s="427"/>
      <c r="G844" s="427"/>
      <c r="H844" s="427"/>
      <c r="I844" s="427"/>
      <c r="J844" s="427"/>
    </row>
    <row r="845" spans="2:10" ht="15.75" customHeight="1">
      <c r="B845" s="427"/>
      <c r="C845" s="427"/>
      <c r="D845" s="427"/>
      <c r="E845" s="427"/>
      <c r="F845" s="427"/>
      <c r="G845" s="427"/>
      <c r="H845" s="427"/>
      <c r="I845" s="427"/>
      <c r="J845" s="427"/>
    </row>
    <row r="846" spans="2:10" ht="15.75" customHeight="1">
      <c r="B846" s="427"/>
      <c r="C846" s="427"/>
      <c r="D846" s="427"/>
      <c r="E846" s="427"/>
      <c r="F846" s="427"/>
      <c r="G846" s="427"/>
      <c r="H846" s="427"/>
      <c r="I846" s="427"/>
      <c r="J846" s="427"/>
    </row>
    <row r="847" spans="2:10" ht="15.75" customHeight="1">
      <c r="B847" s="427"/>
      <c r="C847" s="427"/>
      <c r="D847" s="427"/>
      <c r="E847" s="427"/>
      <c r="F847" s="427"/>
      <c r="G847" s="427"/>
      <c r="H847" s="427"/>
      <c r="I847" s="427"/>
      <c r="J847" s="427"/>
    </row>
    <row r="848" spans="2:10" ht="15.75" customHeight="1">
      <c r="B848" s="427"/>
      <c r="C848" s="427"/>
      <c r="D848" s="427"/>
      <c r="E848" s="427"/>
      <c r="F848" s="427"/>
      <c r="G848" s="427"/>
      <c r="H848" s="427"/>
      <c r="I848" s="427"/>
      <c r="J848" s="427"/>
    </row>
    <row r="849" spans="2:10" ht="15.75" customHeight="1">
      <c r="B849" s="427"/>
      <c r="C849" s="427"/>
      <c r="D849" s="427"/>
      <c r="E849" s="427"/>
      <c r="F849" s="427"/>
      <c r="G849" s="427"/>
      <c r="H849" s="427"/>
      <c r="I849" s="427"/>
      <c r="J849" s="427"/>
    </row>
    <row r="850" spans="2:10" ht="15.75" customHeight="1">
      <c r="B850" s="427"/>
      <c r="C850" s="427"/>
      <c r="D850" s="427"/>
      <c r="E850" s="427"/>
      <c r="F850" s="427"/>
      <c r="G850" s="427"/>
      <c r="H850" s="427"/>
      <c r="I850" s="427"/>
      <c r="J850" s="427"/>
    </row>
    <row r="851" spans="2:10" ht="15.75" customHeight="1">
      <c r="B851" s="427"/>
      <c r="C851" s="427"/>
      <c r="D851" s="427"/>
      <c r="E851" s="427"/>
      <c r="F851" s="427"/>
      <c r="G851" s="427"/>
      <c r="H851" s="427"/>
      <c r="I851" s="427"/>
      <c r="J851" s="427"/>
    </row>
    <row r="852" spans="2:10" ht="15.75" customHeight="1">
      <c r="B852" s="427"/>
      <c r="C852" s="427"/>
      <c r="D852" s="427"/>
      <c r="E852" s="427"/>
      <c r="F852" s="427"/>
      <c r="G852" s="427"/>
      <c r="H852" s="427"/>
      <c r="I852" s="427"/>
      <c r="J852" s="427"/>
    </row>
    <row r="853" spans="2:10" ht="15.75" customHeight="1">
      <c r="B853" s="427"/>
      <c r="C853" s="427"/>
      <c r="D853" s="427"/>
      <c r="E853" s="427"/>
      <c r="F853" s="427"/>
      <c r="G853" s="427"/>
      <c r="H853" s="427"/>
      <c r="I853" s="427"/>
      <c r="J853" s="427"/>
    </row>
    <row r="854" spans="2:10" ht="15.75" customHeight="1">
      <c r="B854" s="427"/>
      <c r="C854" s="427"/>
      <c r="D854" s="427"/>
      <c r="E854" s="427"/>
      <c r="F854" s="427"/>
      <c r="G854" s="427"/>
      <c r="H854" s="427"/>
      <c r="I854" s="427"/>
      <c r="J854" s="427"/>
    </row>
    <row r="855" spans="2:10" ht="15.75" customHeight="1">
      <c r="B855" s="427"/>
      <c r="C855" s="427"/>
      <c r="D855" s="427"/>
      <c r="E855" s="427"/>
      <c r="F855" s="427"/>
      <c r="G855" s="427"/>
      <c r="H855" s="427"/>
      <c r="I855" s="427"/>
      <c r="J855" s="427"/>
    </row>
    <row r="856" spans="2:10" ht="15.75" customHeight="1">
      <c r="B856" s="427"/>
      <c r="C856" s="427"/>
      <c r="D856" s="427"/>
      <c r="E856" s="427"/>
      <c r="F856" s="427"/>
      <c r="G856" s="427"/>
      <c r="H856" s="427"/>
      <c r="I856" s="427"/>
      <c r="J856" s="427"/>
    </row>
    <row r="857" spans="2:10" ht="15.75" customHeight="1">
      <c r="B857" s="427"/>
      <c r="C857" s="427"/>
      <c r="D857" s="427"/>
      <c r="E857" s="427"/>
      <c r="F857" s="427"/>
      <c r="G857" s="427"/>
      <c r="H857" s="427"/>
      <c r="I857" s="427"/>
      <c r="J857" s="427"/>
    </row>
    <row r="858" spans="2:10" ht="15.75" customHeight="1">
      <c r="B858" s="427"/>
      <c r="C858" s="427"/>
      <c r="D858" s="427"/>
      <c r="E858" s="427"/>
      <c r="F858" s="427"/>
      <c r="G858" s="427"/>
      <c r="H858" s="427"/>
      <c r="I858" s="427"/>
      <c r="J858" s="427"/>
    </row>
    <row r="859" spans="2:10" ht="15.75" customHeight="1">
      <c r="B859" s="427"/>
      <c r="C859" s="427"/>
      <c r="D859" s="427"/>
      <c r="E859" s="427"/>
      <c r="F859" s="427"/>
      <c r="G859" s="427"/>
      <c r="H859" s="427"/>
      <c r="I859" s="427"/>
      <c r="J859" s="427"/>
    </row>
    <row r="860" spans="2:10" ht="15.75" customHeight="1">
      <c r="B860" s="427"/>
      <c r="C860" s="427"/>
      <c r="D860" s="427"/>
      <c r="E860" s="427"/>
      <c r="F860" s="427"/>
      <c r="G860" s="427"/>
      <c r="H860" s="427"/>
      <c r="I860" s="427"/>
      <c r="J860" s="427"/>
    </row>
    <row r="861" spans="2:10" ht="15.75" customHeight="1">
      <c r="B861" s="427"/>
      <c r="C861" s="427"/>
      <c r="D861" s="427"/>
      <c r="E861" s="427"/>
      <c r="F861" s="427"/>
      <c r="G861" s="427"/>
      <c r="H861" s="427"/>
      <c r="I861" s="427"/>
      <c r="J861" s="427"/>
    </row>
    <row r="862" spans="2:10" ht="15.75" customHeight="1">
      <c r="B862" s="427"/>
      <c r="C862" s="427"/>
      <c r="D862" s="427"/>
      <c r="E862" s="427"/>
      <c r="F862" s="427"/>
      <c r="G862" s="427"/>
      <c r="H862" s="427"/>
      <c r="I862" s="427"/>
      <c r="J862" s="427"/>
    </row>
    <row r="863" spans="2:10" ht="15.75" customHeight="1">
      <c r="B863" s="427"/>
      <c r="C863" s="427"/>
      <c r="D863" s="427"/>
      <c r="E863" s="427"/>
      <c r="F863" s="427"/>
      <c r="G863" s="427"/>
      <c r="H863" s="427"/>
      <c r="I863" s="427"/>
      <c r="J863" s="427"/>
    </row>
    <row r="864" spans="2:10" ht="15.75" customHeight="1">
      <c r="B864" s="427"/>
      <c r="C864" s="427"/>
      <c r="D864" s="427"/>
      <c r="E864" s="427"/>
      <c r="F864" s="427"/>
      <c r="G864" s="427"/>
      <c r="H864" s="427"/>
      <c r="I864" s="427"/>
      <c r="J864" s="427"/>
    </row>
    <row r="865" spans="2:10" ht="15.75" customHeight="1">
      <c r="B865" s="427"/>
      <c r="C865" s="427"/>
      <c r="D865" s="427"/>
      <c r="E865" s="427"/>
      <c r="F865" s="427"/>
      <c r="G865" s="427"/>
      <c r="H865" s="427"/>
      <c r="I865" s="427"/>
      <c r="J865" s="427"/>
    </row>
    <row r="866" spans="2:10" ht="15.75" customHeight="1">
      <c r="B866" s="427"/>
      <c r="C866" s="427"/>
      <c r="D866" s="427"/>
      <c r="E866" s="427"/>
      <c r="F866" s="427"/>
      <c r="G866" s="427"/>
      <c r="H866" s="427"/>
      <c r="I866" s="427"/>
      <c r="J866" s="427"/>
    </row>
    <row r="867" spans="2:10" ht="15.75" customHeight="1">
      <c r="B867" s="427"/>
      <c r="C867" s="427"/>
      <c r="D867" s="427"/>
      <c r="E867" s="427"/>
      <c r="F867" s="427"/>
      <c r="G867" s="427"/>
      <c r="H867" s="427"/>
      <c r="I867" s="427"/>
      <c r="J867" s="427"/>
    </row>
    <row r="868" spans="2:10" ht="15.75" customHeight="1">
      <c r="B868" s="427"/>
      <c r="C868" s="427"/>
      <c r="D868" s="427"/>
      <c r="E868" s="427"/>
      <c r="F868" s="427"/>
      <c r="G868" s="427"/>
      <c r="H868" s="427"/>
      <c r="I868" s="427"/>
      <c r="J868" s="427"/>
    </row>
    <row r="869" spans="2:10" ht="15.75" customHeight="1">
      <c r="B869" s="427"/>
      <c r="C869" s="427"/>
      <c r="D869" s="427"/>
      <c r="E869" s="427"/>
      <c r="F869" s="427"/>
      <c r="G869" s="427"/>
      <c r="H869" s="427"/>
      <c r="I869" s="427"/>
      <c r="J869" s="427"/>
    </row>
    <row r="870" spans="2:10" ht="15.75" customHeight="1">
      <c r="B870" s="427"/>
      <c r="C870" s="427"/>
      <c r="D870" s="427"/>
      <c r="E870" s="427"/>
      <c r="F870" s="427"/>
      <c r="G870" s="427"/>
      <c r="H870" s="427"/>
      <c r="I870" s="427"/>
      <c r="J870" s="427"/>
    </row>
    <row r="871" spans="2:10" ht="15.75" customHeight="1">
      <c r="B871" s="427"/>
      <c r="C871" s="427"/>
      <c r="D871" s="427"/>
      <c r="E871" s="427"/>
      <c r="F871" s="427"/>
      <c r="G871" s="427"/>
      <c r="H871" s="427"/>
      <c r="I871" s="427"/>
      <c r="J871" s="427"/>
    </row>
    <row r="872" spans="2:10" ht="15.75" customHeight="1">
      <c r="B872" s="427"/>
      <c r="C872" s="427"/>
      <c r="D872" s="427"/>
      <c r="E872" s="427"/>
      <c r="F872" s="427"/>
      <c r="G872" s="427"/>
      <c r="H872" s="427"/>
      <c r="I872" s="427"/>
      <c r="J872" s="427"/>
    </row>
    <row r="873" spans="2:10" ht="15.75" customHeight="1">
      <c r="B873" s="427"/>
      <c r="C873" s="427"/>
      <c r="D873" s="427"/>
      <c r="E873" s="427"/>
      <c r="F873" s="427"/>
      <c r="G873" s="427"/>
      <c r="H873" s="427"/>
      <c r="I873" s="427"/>
      <c r="J873" s="427"/>
    </row>
    <row r="874" spans="2:10" ht="15.75" customHeight="1">
      <c r="B874" s="427"/>
      <c r="C874" s="427"/>
      <c r="D874" s="427"/>
      <c r="E874" s="427"/>
      <c r="F874" s="427"/>
      <c r="G874" s="427"/>
      <c r="H874" s="427"/>
      <c r="I874" s="427"/>
      <c r="J874" s="427"/>
    </row>
    <row r="875" spans="2:10" ht="15.75" customHeight="1">
      <c r="B875" s="427"/>
      <c r="C875" s="427"/>
      <c r="D875" s="427"/>
      <c r="E875" s="427"/>
      <c r="F875" s="427"/>
      <c r="G875" s="427"/>
      <c r="H875" s="427"/>
      <c r="I875" s="427"/>
      <c r="J875" s="427"/>
    </row>
    <row r="876" spans="2:10" ht="15.75" customHeight="1">
      <c r="B876" s="427"/>
      <c r="C876" s="427"/>
      <c r="D876" s="427"/>
      <c r="E876" s="427"/>
      <c r="F876" s="427"/>
      <c r="G876" s="427"/>
      <c r="H876" s="427"/>
      <c r="I876" s="427"/>
      <c r="J876" s="427"/>
    </row>
    <row r="877" spans="2:10" ht="15.75" customHeight="1">
      <c r="B877" s="427"/>
      <c r="C877" s="427"/>
      <c r="D877" s="427"/>
      <c r="E877" s="427"/>
      <c r="F877" s="427"/>
      <c r="G877" s="427"/>
      <c r="H877" s="427"/>
      <c r="I877" s="427"/>
      <c r="J877" s="427"/>
    </row>
    <row r="878" spans="2:10" ht="15.75" customHeight="1">
      <c r="B878" s="427"/>
      <c r="C878" s="427"/>
      <c r="D878" s="427"/>
      <c r="E878" s="427"/>
      <c r="F878" s="427"/>
      <c r="G878" s="427"/>
      <c r="H878" s="427"/>
      <c r="I878" s="427"/>
      <c r="J878" s="427"/>
    </row>
    <row r="879" spans="2:10" ht="15.75" customHeight="1">
      <c r="B879" s="427"/>
      <c r="C879" s="427"/>
      <c r="D879" s="427"/>
      <c r="E879" s="427"/>
      <c r="F879" s="427"/>
      <c r="G879" s="427"/>
      <c r="H879" s="427"/>
      <c r="I879" s="427"/>
      <c r="J879" s="427"/>
    </row>
    <row r="880" spans="2:10" ht="15.75" customHeight="1">
      <c r="B880" s="427"/>
      <c r="C880" s="427"/>
      <c r="D880" s="427"/>
      <c r="E880" s="427"/>
      <c r="F880" s="427"/>
      <c r="G880" s="427"/>
      <c r="H880" s="427"/>
      <c r="I880" s="427"/>
      <c r="J880" s="427"/>
    </row>
    <row r="881" spans="2:10" ht="15.75" customHeight="1">
      <c r="B881" s="427"/>
      <c r="C881" s="427"/>
      <c r="D881" s="427"/>
      <c r="E881" s="427"/>
      <c r="F881" s="427"/>
      <c r="G881" s="427"/>
      <c r="H881" s="427"/>
      <c r="I881" s="427"/>
      <c r="J881" s="427"/>
    </row>
    <row r="882" spans="2:10" ht="15.75" customHeight="1">
      <c r="B882" s="427"/>
      <c r="C882" s="427"/>
      <c r="D882" s="427"/>
      <c r="E882" s="427"/>
      <c r="F882" s="427"/>
      <c r="G882" s="427"/>
      <c r="H882" s="427"/>
      <c r="I882" s="427"/>
      <c r="J882" s="427"/>
    </row>
    <row r="883" spans="2:10" ht="15.75" customHeight="1">
      <c r="B883" s="427"/>
      <c r="C883" s="427"/>
      <c r="D883" s="427"/>
      <c r="E883" s="427"/>
      <c r="F883" s="427"/>
      <c r="G883" s="427"/>
      <c r="H883" s="427"/>
      <c r="I883" s="427"/>
      <c r="J883" s="427"/>
    </row>
    <row r="884" spans="2:10" ht="15.75" customHeight="1">
      <c r="B884" s="427"/>
      <c r="C884" s="427"/>
      <c r="D884" s="427"/>
      <c r="E884" s="427"/>
      <c r="F884" s="427"/>
      <c r="G884" s="427"/>
      <c r="H884" s="427"/>
      <c r="I884" s="427"/>
      <c r="J884" s="427"/>
    </row>
    <row r="885" spans="2:10" ht="15.75" customHeight="1">
      <c r="B885" s="427"/>
      <c r="C885" s="427"/>
      <c r="D885" s="427"/>
      <c r="E885" s="427"/>
      <c r="F885" s="427"/>
      <c r="G885" s="427"/>
      <c r="H885" s="427"/>
      <c r="I885" s="427"/>
      <c r="J885" s="427"/>
    </row>
    <row r="886" spans="2:10" ht="15.75" customHeight="1">
      <c r="B886" s="427"/>
      <c r="C886" s="427"/>
      <c r="D886" s="427"/>
      <c r="E886" s="427"/>
      <c r="F886" s="427"/>
      <c r="G886" s="427"/>
      <c r="H886" s="427"/>
      <c r="I886" s="427"/>
      <c r="J886" s="427"/>
    </row>
    <row r="887" spans="2:10" ht="15.75" customHeight="1">
      <c r="B887" s="427"/>
      <c r="C887" s="427"/>
      <c r="D887" s="427"/>
      <c r="E887" s="427"/>
      <c r="F887" s="427"/>
      <c r="G887" s="427"/>
      <c r="H887" s="427"/>
      <c r="I887" s="427"/>
      <c r="J887" s="427"/>
    </row>
    <row r="888" spans="2:10" ht="15.75" customHeight="1">
      <c r="B888" s="427"/>
      <c r="C888" s="427"/>
      <c r="D888" s="427"/>
      <c r="E888" s="427"/>
      <c r="F888" s="427"/>
      <c r="G888" s="427"/>
      <c r="H888" s="427"/>
      <c r="I888" s="427"/>
      <c r="J888" s="427"/>
    </row>
    <row r="889" spans="2:10" ht="15.75" customHeight="1">
      <c r="B889" s="427"/>
      <c r="C889" s="427"/>
      <c r="D889" s="427"/>
      <c r="E889" s="427"/>
      <c r="F889" s="427"/>
      <c r="G889" s="427"/>
      <c r="H889" s="427"/>
      <c r="I889" s="427"/>
      <c r="J889" s="427"/>
    </row>
    <row r="890" spans="2:10" ht="15.75" customHeight="1">
      <c r="B890" s="427"/>
      <c r="C890" s="427"/>
      <c r="D890" s="427"/>
      <c r="E890" s="427"/>
      <c r="F890" s="427"/>
      <c r="G890" s="427"/>
      <c r="H890" s="427"/>
      <c r="I890" s="427"/>
      <c r="J890" s="427"/>
    </row>
    <row r="891" spans="2:10" ht="15.75" customHeight="1">
      <c r="B891" s="427"/>
      <c r="C891" s="427"/>
      <c r="D891" s="427"/>
      <c r="E891" s="427"/>
      <c r="F891" s="427"/>
      <c r="G891" s="427"/>
      <c r="H891" s="427"/>
      <c r="I891" s="427"/>
      <c r="J891" s="427"/>
    </row>
    <row r="892" spans="2:10" ht="15.75" customHeight="1">
      <c r="B892" s="427"/>
      <c r="C892" s="427"/>
      <c r="D892" s="427"/>
      <c r="E892" s="427"/>
      <c r="F892" s="427"/>
      <c r="G892" s="427"/>
      <c r="H892" s="427"/>
      <c r="I892" s="427"/>
      <c r="J892" s="427"/>
    </row>
    <row r="893" spans="2:10" ht="15.75" customHeight="1">
      <c r="B893" s="427"/>
      <c r="C893" s="427"/>
      <c r="D893" s="427"/>
      <c r="E893" s="427"/>
      <c r="F893" s="427"/>
      <c r="G893" s="427"/>
      <c r="H893" s="427"/>
      <c r="I893" s="427"/>
      <c r="J893" s="427"/>
    </row>
    <row r="894" spans="2:10" ht="15.75" customHeight="1">
      <c r="B894" s="427"/>
      <c r="C894" s="427"/>
      <c r="D894" s="427"/>
      <c r="E894" s="427"/>
      <c r="F894" s="427"/>
      <c r="G894" s="427"/>
      <c r="H894" s="427"/>
      <c r="I894" s="427"/>
      <c r="J894" s="427"/>
    </row>
    <row r="895" spans="2:10" ht="15.75" customHeight="1">
      <c r="B895" s="427"/>
      <c r="C895" s="427"/>
      <c r="D895" s="427"/>
      <c r="E895" s="427"/>
      <c r="F895" s="427"/>
      <c r="G895" s="427"/>
      <c r="H895" s="427"/>
      <c r="I895" s="427"/>
      <c r="J895" s="427"/>
    </row>
    <row r="896" spans="2:10" ht="15.75" customHeight="1">
      <c r="B896" s="427"/>
      <c r="C896" s="427"/>
      <c r="D896" s="427"/>
      <c r="E896" s="427"/>
      <c r="F896" s="427"/>
      <c r="G896" s="427"/>
      <c r="H896" s="427"/>
      <c r="I896" s="427"/>
      <c r="J896" s="427"/>
    </row>
    <row r="897" spans="2:10" ht="15.75" customHeight="1">
      <c r="B897" s="427"/>
      <c r="C897" s="427"/>
      <c r="D897" s="427"/>
      <c r="E897" s="427"/>
      <c r="F897" s="427"/>
      <c r="G897" s="427"/>
      <c r="H897" s="427"/>
      <c r="I897" s="427"/>
      <c r="J897" s="427"/>
    </row>
    <row r="898" spans="2:10" ht="15.75" customHeight="1">
      <c r="B898" s="427"/>
      <c r="C898" s="427"/>
      <c r="D898" s="427"/>
      <c r="E898" s="427"/>
      <c r="F898" s="427"/>
      <c r="G898" s="427"/>
      <c r="H898" s="427"/>
      <c r="I898" s="427"/>
      <c r="J898" s="427"/>
    </row>
    <row r="899" spans="2:10" ht="15.75" customHeight="1">
      <c r="B899" s="427"/>
      <c r="C899" s="427"/>
      <c r="D899" s="427"/>
      <c r="E899" s="427"/>
      <c r="F899" s="427"/>
      <c r="G899" s="427"/>
      <c r="H899" s="427"/>
      <c r="I899" s="427"/>
      <c r="J899" s="427"/>
    </row>
    <row r="900" spans="2:10" ht="15.75" customHeight="1">
      <c r="B900" s="427"/>
      <c r="C900" s="427"/>
      <c r="D900" s="427"/>
      <c r="E900" s="427"/>
      <c r="F900" s="427"/>
      <c r="G900" s="427"/>
      <c r="H900" s="427"/>
      <c r="I900" s="427"/>
      <c r="J900" s="427"/>
    </row>
    <row r="901" spans="2:10" ht="15.75" customHeight="1">
      <c r="B901" s="427"/>
      <c r="C901" s="427"/>
      <c r="D901" s="427"/>
      <c r="E901" s="427"/>
      <c r="F901" s="427"/>
      <c r="G901" s="427"/>
      <c r="H901" s="427"/>
      <c r="I901" s="427"/>
      <c r="J901" s="427"/>
    </row>
    <row r="902" spans="2:10" ht="15.75" customHeight="1">
      <c r="B902" s="427"/>
      <c r="C902" s="427"/>
      <c r="D902" s="427"/>
      <c r="E902" s="427"/>
      <c r="F902" s="427"/>
      <c r="G902" s="427"/>
      <c r="H902" s="427"/>
      <c r="I902" s="427"/>
      <c r="J902" s="427"/>
    </row>
    <row r="903" spans="2:10" ht="15.75" customHeight="1">
      <c r="B903" s="427"/>
      <c r="C903" s="427"/>
      <c r="D903" s="427"/>
      <c r="E903" s="427"/>
      <c r="F903" s="427"/>
      <c r="G903" s="427"/>
      <c r="H903" s="427"/>
      <c r="I903" s="427"/>
      <c r="J903" s="427"/>
    </row>
    <row r="904" spans="2:10" ht="15.75" customHeight="1">
      <c r="B904" s="427"/>
      <c r="C904" s="427"/>
      <c r="D904" s="427"/>
      <c r="E904" s="427"/>
      <c r="F904" s="427"/>
      <c r="G904" s="427"/>
      <c r="H904" s="427"/>
      <c r="I904" s="427"/>
      <c r="J904" s="427"/>
    </row>
    <row r="905" spans="2:10" ht="15.75" customHeight="1">
      <c r="B905" s="427"/>
      <c r="C905" s="427"/>
      <c r="D905" s="427"/>
      <c r="E905" s="427"/>
      <c r="F905" s="427"/>
      <c r="G905" s="427"/>
      <c r="H905" s="427"/>
      <c r="I905" s="427"/>
      <c r="J905" s="427"/>
    </row>
    <row r="906" spans="2:10" ht="15.75" customHeight="1">
      <c r="B906" s="427"/>
      <c r="C906" s="427"/>
      <c r="D906" s="427"/>
      <c r="E906" s="427"/>
      <c r="F906" s="427"/>
      <c r="G906" s="427"/>
      <c r="H906" s="427"/>
      <c r="I906" s="427"/>
      <c r="J906" s="427"/>
    </row>
    <row r="907" spans="2:10" ht="15.75" customHeight="1">
      <c r="B907" s="427"/>
      <c r="C907" s="427"/>
      <c r="D907" s="427"/>
      <c r="E907" s="427"/>
      <c r="F907" s="427"/>
      <c r="G907" s="427"/>
      <c r="H907" s="427"/>
      <c r="I907" s="427"/>
      <c r="J907" s="427"/>
    </row>
    <row r="908" spans="2:10" ht="15.75" customHeight="1">
      <c r="B908" s="427"/>
      <c r="C908" s="427"/>
      <c r="D908" s="427"/>
      <c r="E908" s="427"/>
      <c r="F908" s="427"/>
      <c r="G908" s="427"/>
      <c r="H908" s="427"/>
      <c r="I908" s="427"/>
      <c r="J908" s="427"/>
    </row>
    <row r="909" spans="2:10" ht="15.75" customHeight="1">
      <c r="B909" s="427"/>
      <c r="C909" s="427"/>
      <c r="D909" s="427"/>
      <c r="E909" s="427"/>
      <c r="F909" s="427"/>
      <c r="G909" s="427"/>
      <c r="H909" s="427"/>
      <c r="I909" s="427"/>
      <c r="J909" s="427"/>
    </row>
    <row r="910" spans="2:10" ht="15.75" customHeight="1">
      <c r="B910" s="427"/>
      <c r="C910" s="427"/>
      <c r="D910" s="427"/>
      <c r="E910" s="427"/>
      <c r="F910" s="427"/>
      <c r="G910" s="427"/>
      <c r="H910" s="427"/>
      <c r="I910" s="427"/>
      <c r="J910" s="427"/>
    </row>
    <row r="911" spans="2:10" ht="15.75" customHeight="1">
      <c r="B911" s="427"/>
      <c r="C911" s="427"/>
      <c r="D911" s="427"/>
      <c r="E911" s="427"/>
      <c r="F911" s="427"/>
      <c r="G911" s="427"/>
      <c r="H911" s="427"/>
      <c r="I911" s="427"/>
      <c r="J911" s="427"/>
    </row>
    <row r="912" spans="2:10" ht="15.75" customHeight="1">
      <c r="B912" s="427"/>
      <c r="C912" s="427"/>
      <c r="D912" s="427"/>
      <c r="E912" s="427"/>
      <c r="F912" s="427"/>
      <c r="G912" s="427"/>
      <c r="H912" s="427"/>
      <c r="I912" s="427"/>
      <c r="J912" s="427"/>
    </row>
    <row r="913" spans="2:10" ht="15.75" customHeight="1">
      <c r="B913" s="427"/>
      <c r="C913" s="427"/>
      <c r="D913" s="427"/>
      <c r="E913" s="427"/>
      <c r="F913" s="427"/>
      <c r="G913" s="427"/>
      <c r="H913" s="427"/>
      <c r="I913" s="427"/>
      <c r="J913" s="427"/>
    </row>
    <row r="914" spans="2:10" ht="15.75" customHeight="1">
      <c r="B914" s="427"/>
      <c r="C914" s="427"/>
      <c r="D914" s="427"/>
      <c r="E914" s="427"/>
      <c r="F914" s="427"/>
      <c r="G914" s="427"/>
      <c r="H914" s="427"/>
      <c r="I914" s="427"/>
      <c r="J914" s="427"/>
    </row>
    <row r="915" spans="2:10" ht="15.75" customHeight="1">
      <c r="B915" s="427"/>
      <c r="C915" s="427"/>
      <c r="D915" s="427"/>
      <c r="E915" s="427"/>
      <c r="F915" s="427"/>
      <c r="G915" s="427"/>
      <c r="H915" s="427"/>
      <c r="I915" s="427"/>
      <c r="J915" s="427"/>
    </row>
    <row r="916" spans="2:10" ht="15.75" customHeight="1">
      <c r="B916" s="427"/>
      <c r="C916" s="427"/>
      <c r="D916" s="427"/>
      <c r="E916" s="427"/>
      <c r="F916" s="427"/>
      <c r="G916" s="427"/>
      <c r="H916" s="427"/>
      <c r="I916" s="427"/>
      <c r="J916" s="427"/>
    </row>
    <row r="917" spans="2:10" ht="15.75" customHeight="1">
      <c r="B917" s="427"/>
      <c r="C917" s="427"/>
      <c r="D917" s="427"/>
      <c r="E917" s="427"/>
      <c r="F917" s="427"/>
      <c r="G917" s="427"/>
      <c r="H917" s="427"/>
      <c r="I917" s="427"/>
      <c r="J917" s="427"/>
    </row>
    <row r="918" spans="2:10" ht="15.75" customHeight="1">
      <c r="B918" s="427"/>
      <c r="C918" s="427"/>
      <c r="D918" s="427"/>
      <c r="E918" s="427"/>
      <c r="F918" s="427"/>
      <c r="G918" s="427"/>
      <c r="H918" s="427"/>
      <c r="I918" s="427"/>
      <c r="J918" s="427"/>
    </row>
    <row r="919" spans="2:10" ht="15.75" customHeight="1">
      <c r="B919" s="427"/>
      <c r="C919" s="427"/>
      <c r="D919" s="427"/>
      <c r="E919" s="427"/>
      <c r="F919" s="427"/>
      <c r="G919" s="427"/>
      <c r="H919" s="427"/>
      <c r="I919" s="427"/>
      <c r="J919" s="427"/>
    </row>
    <row r="920" spans="2:10" ht="15.75" customHeight="1">
      <c r="B920" s="427"/>
      <c r="C920" s="427"/>
      <c r="D920" s="427"/>
      <c r="E920" s="427"/>
      <c r="F920" s="427"/>
      <c r="G920" s="427"/>
      <c r="H920" s="427"/>
      <c r="I920" s="427"/>
      <c r="J920" s="427"/>
    </row>
    <row r="921" spans="2:10" ht="15.75" customHeight="1">
      <c r="B921" s="427"/>
      <c r="C921" s="427"/>
      <c r="D921" s="427"/>
      <c r="E921" s="427"/>
      <c r="F921" s="427"/>
      <c r="G921" s="427"/>
      <c r="H921" s="427"/>
      <c r="I921" s="427"/>
      <c r="J921" s="427"/>
    </row>
    <row r="922" spans="2:10" ht="15.75" customHeight="1">
      <c r="B922" s="427"/>
      <c r="C922" s="427"/>
      <c r="D922" s="427"/>
      <c r="E922" s="427"/>
      <c r="F922" s="427"/>
      <c r="G922" s="427"/>
      <c r="H922" s="427"/>
      <c r="I922" s="427"/>
      <c r="J922" s="427"/>
    </row>
    <row r="923" spans="2:10" ht="15.75" customHeight="1">
      <c r="B923" s="427"/>
      <c r="C923" s="427"/>
      <c r="D923" s="427"/>
      <c r="E923" s="427"/>
      <c r="F923" s="427"/>
      <c r="G923" s="427"/>
      <c r="H923" s="427"/>
      <c r="I923" s="427"/>
      <c r="J923" s="427"/>
    </row>
    <row r="924" spans="2:10" ht="15.75" customHeight="1">
      <c r="B924" s="427"/>
      <c r="C924" s="427"/>
      <c r="D924" s="427"/>
      <c r="E924" s="427"/>
      <c r="F924" s="427"/>
      <c r="G924" s="427"/>
      <c r="H924" s="427"/>
      <c r="I924" s="427"/>
      <c r="J924" s="427"/>
    </row>
    <row r="925" spans="2:10" ht="15.75" customHeight="1">
      <c r="B925" s="427"/>
      <c r="C925" s="427"/>
      <c r="D925" s="427"/>
      <c r="E925" s="427"/>
      <c r="F925" s="427"/>
      <c r="G925" s="427"/>
      <c r="H925" s="427"/>
      <c r="I925" s="427"/>
      <c r="J925" s="427"/>
    </row>
    <row r="926" spans="2:10" ht="15.75" customHeight="1">
      <c r="B926" s="427"/>
      <c r="C926" s="427"/>
      <c r="D926" s="427"/>
      <c r="E926" s="427"/>
      <c r="F926" s="427"/>
      <c r="G926" s="427"/>
      <c r="H926" s="427"/>
      <c r="I926" s="427"/>
      <c r="J926" s="427"/>
    </row>
    <row r="927" spans="2:10" ht="15.75" customHeight="1">
      <c r="B927" s="427"/>
      <c r="C927" s="427"/>
      <c r="D927" s="427"/>
      <c r="E927" s="427"/>
      <c r="F927" s="427"/>
      <c r="G927" s="427"/>
      <c r="H927" s="427"/>
      <c r="I927" s="427"/>
      <c r="J927" s="427"/>
    </row>
    <row r="928" spans="2:10" ht="15.75" customHeight="1">
      <c r="B928" s="427"/>
      <c r="C928" s="427"/>
      <c r="D928" s="427"/>
      <c r="E928" s="427"/>
      <c r="F928" s="427"/>
      <c r="G928" s="427"/>
      <c r="H928" s="427"/>
      <c r="I928" s="427"/>
      <c r="J928" s="427"/>
    </row>
    <row r="929" spans="2:10" ht="15.75" customHeight="1">
      <c r="B929" s="427"/>
      <c r="C929" s="427"/>
      <c r="D929" s="427"/>
      <c r="E929" s="427"/>
      <c r="F929" s="427"/>
      <c r="G929" s="427"/>
      <c r="H929" s="427"/>
      <c r="I929" s="427"/>
      <c r="J929" s="427"/>
    </row>
    <row r="930" spans="2:10" ht="15.75" customHeight="1">
      <c r="B930" s="427"/>
      <c r="C930" s="427"/>
      <c r="D930" s="427"/>
      <c r="E930" s="427"/>
      <c r="F930" s="427"/>
      <c r="G930" s="427"/>
      <c r="H930" s="427"/>
      <c r="I930" s="427"/>
      <c r="J930" s="427"/>
    </row>
    <row r="931" spans="2:10" ht="15.75" customHeight="1">
      <c r="B931" s="427"/>
      <c r="C931" s="427"/>
      <c r="D931" s="427"/>
      <c r="E931" s="427"/>
      <c r="F931" s="427"/>
      <c r="G931" s="427"/>
      <c r="H931" s="427"/>
      <c r="I931" s="427"/>
      <c r="J931" s="427"/>
    </row>
    <row r="932" spans="2:10" ht="15.75" customHeight="1">
      <c r="B932" s="427"/>
      <c r="C932" s="427"/>
      <c r="D932" s="427"/>
      <c r="E932" s="427"/>
      <c r="F932" s="427"/>
      <c r="G932" s="427"/>
      <c r="H932" s="427"/>
      <c r="I932" s="427"/>
      <c r="J932" s="427"/>
    </row>
    <row r="933" spans="2:10" ht="15.75" customHeight="1">
      <c r="B933" s="427"/>
      <c r="C933" s="427"/>
      <c r="D933" s="427"/>
      <c r="E933" s="427"/>
      <c r="F933" s="427"/>
      <c r="G933" s="427"/>
      <c r="H933" s="427"/>
      <c r="I933" s="427"/>
      <c r="J933" s="427"/>
    </row>
    <row r="934" spans="2:10" ht="15.75" customHeight="1">
      <c r="B934" s="427"/>
      <c r="C934" s="427"/>
      <c r="D934" s="427"/>
      <c r="E934" s="427"/>
      <c r="F934" s="427"/>
      <c r="G934" s="427"/>
      <c r="H934" s="427"/>
      <c r="I934" s="427"/>
      <c r="J934" s="427"/>
    </row>
    <row r="935" spans="2:10" ht="15.75" customHeight="1">
      <c r="B935" s="427"/>
      <c r="C935" s="427"/>
      <c r="D935" s="427"/>
      <c r="E935" s="427"/>
      <c r="F935" s="427"/>
      <c r="G935" s="427"/>
      <c r="H935" s="427"/>
      <c r="I935" s="427"/>
      <c r="J935" s="427"/>
    </row>
    <row r="936" spans="2:10" ht="15.75" customHeight="1">
      <c r="B936" s="427"/>
      <c r="C936" s="427"/>
      <c r="D936" s="427"/>
      <c r="E936" s="427"/>
      <c r="F936" s="427"/>
      <c r="G936" s="427"/>
      <c r="H936" s="427"/>
      <c r="I936" s="427"/>
      <c r="J936" s="427"/>
    </row>
    <row r="937" spans="2:10" ht="15.75" customHeight="1">
      <c r="B937" s="427"/>
      <c r="C937" s="427"/>
      <c r="D937" s="427"/>
      <c r="E937" s="427"/>
      <c r="F937" s="427"/>
      <c r="G937" s="427"/>
      <c r="H937" s="427"/>
      <c r="I937" s="427"/>
      <c r="J937" s="427"/>
    </row>
    <row r="938" spans="2:10" ht="15.75" customHeight="1">
      <c r="B938" s="427"/>
      <c r="C938" s="427"/>
      <c r="D938" s="427"/>
      <c r="E938" s="427"/>
      <c r="F938" s="427"/>
      <c r="G938" s="427"/>
      <c r="H938" s="427"/>
      <c r="I938" s="427"/>
      <c r="J938" s="427"/>
    </row>
    <row r="939" spans="2:10" ht="15.75" customHeight="1">
      <c r="B939" s="427"/>
      <c r="C939" s="427"/>
      <c r="D939" s="427"/>
      <c r="E939" s="427"/>
      <c r="F939" s="427"/>
      <c r="G939" s="427"/>
      <c r="H939" s="427"/>
      <c r="I939" s="427"/>
      <c r="J939" s="427"/>
    </row>
    <row r="940" spans="2:10" ht="15.75" customHeight="1">
      <c r="B940" s="427"/>
      <c r="C940" s="427"/>
      <c r="D940" s="427"/>
      <c r="E940" s="427"/>
      <c r="F940" s="427"/>
      <c r="G940" s="427"/>
      <c r="H940" s="427"/>
      <c r="I940" s="427"/>
      <c r="J940" s="427"/>
    </row>
    <row r="941" spans="2:10" ht="15.75" customHeight="1">
      <c r="B941" s="427"/>
      <c r="C941" s="427"/>
      <c r="D941" s="427"/>
      <c r="E941" s="427"/>
      <c r="F941" s="427"/>
      <c r="G941" s="427"/>
      <c r="H941" s="427"/>
      <c r="I941" s="427"/>
      <c r="J941" s="427"/>
    </row>
    <row r="942" spans="2:10" ht="15.75" customHeight="1">
      <c r="B942" s="427"/>
      <c r="C942" s="427"/>
      <c r="D942" s="427"/>
      <c r="E942" s="427"/>
      <c r="F942" s="427"/>
      <c r="G942" s="427"/>
      <c r="H942" s="427"/>
      <c r="I942" s="427"/>
      <c r="J942" s="427"/>
    </row>
    <row r="943" spans="2:10" ht="15.75" customHeight="1">
      <c r="B943" s="427"/>
      <c r="C943" s="427"/>
      <c r="D943" s="427"/>
      <c r="E943" s="427"/>
      <c r="F943" s="427"/>
      <c r="G943" s="427"/>
      <c r="H943" s="427"/>
      <c r="I943" s="427"/>
      <c r="J943" s="427"/>
    </row>
    <row r="944" spans="2:10" ht="15.75" customHeight="1">
      <c r="B944" s="427"/>
      <c r="C944" s="427"/>
      <c r="D944" s="427"/>
      <c r="E944" s="427"/>
      <c r="F944" s="427"/>
      <c r="G944" s="427"/>
      <c r="H944" s="427"/>
      <c r="I944" s="427"/>
      <c r="J944" s="427"/>
    </row>
    <row r="945" spans="2:10" ht="15.75" customHeight="1">
      <c r="B945" s="427"/>
      <c r="C945" s="427"/>
      <c r="D945" s="427"/>
      <c r="E945" s="427"/>
      <c r="F945" s="427"/>
      <c r="G945" s="427"/>
      <c r="H945" s="427"/>
      <c r="I945" s="427"/>
      <c r="J945" s="427"/>
    </row>
    <row r="946" spans="2:10" ht="15.75" customHeight="1">
      <c r="B946" s="427"/>
      <c r="C946" s="427"/>
      <c r="D946" s="427"/>
      <c r="E946" s="427"/>
      <c r="F946" s="427"/>
      <c r="G946" s="427"/>
      <c r="H946" s="427"/>
      <c r="I946" s="427"/>
      <c r="J946" s="427"/>
    </row>
    <row r="947" spans="2:10" ht="15.75" customHeight="1">
      <c r="B947" s="427"/>
      <c r="C947" s="427"/>
      <c r="D947" s="427"/>
      <c r="E947" s="427"/>
      <c r="F947" s="427"/>
      <c r="G947" s="427"/>
      <c r="H947" s="427"/>
      <c r="I947" s="427"/>
      <c r="J947" s="427"/>
    </row>
    <row r="948" spans="2:10" ht="15.75" customHeight="1">
      <c r="B948" s="427"/>
      <c r="C948" s="427"/>
      <c r="D948" s="427"/>
      <c r="E948" s="427"/>
      <c r="F948" s="427"/>
      <c r="G948" s="427"/>
      <c r="H948" s="427"/>
      <c r="I948" s="427"/>
      <c r="J948" s="427"/>
    </row>
    <row r="949" spans="2:10" ht="15.75" customHeight="1">
      <c r="B949" s="427"/>
      <c r="C949" s="427"/>
      <c r="D949" s="427"/>
      <c r="E949" s="427"/>
      <c r="F949" s="427"/>
      <c r="G949" s="427"/>
      <c r="H949" s="427"/>
      <c r="I949" s="427"/>
      <c r="J949" s="427"/>
    </row>
    <row r="950" spans="2:10" ht="15.75" customHeight="1">
      <c r="B950" s="427"/>
      <c r="C950" s="427"/>
      <c r="D950" s="427"/>
      <c r="E950" s="427"/>
      <c r="F950" s="427"/>
      <c r="G950" s="427"/>
      <c r="H950" s="427"/>
      <c r="I950" s="427"/>
      <c r="J950" s="427"/>
    </row>
    <row r="951" spans="2:10" ht="15.75" customHeight="1">
      <c r="B951" s="427"/>
      <c r="C951" s="427"/>
      <c r="D951" s="427"/>
      <c r="E951" s="427"/>
      <c r="F951" s="427"/>
      <c r="G951" s="427"/>
      <c r="H951" s="427"/>
      <c r="I951" s="427"/>
      <c r="J951" s="427"/>
    </row>
    <row r="952" spans="2:10" ht="15.75" customHeight="1">
      <c r="B952" s="427"/>
      <c r="C952" s="427"/>
      <c r="D952" s="427"/>
      <c r="E952" s="427"/>
      <c r="F952" s="427"/>
      <c r="G952" s="427"/>
      <c r="H952" s="427"/>
      <c r="I952" s="427"/>
      <c r="J952" s="427"/>
    </row>
    <row r="953" spans="2:10" ht="15.75" customHeight="1">
      <c r="B953" s="427"/>
      <c r="C953" s="427"/>
      <c r="D953" s="427"/>
      <c r="E953" s="427"/>
      <c r="F953" s="427"/>
      <c r="G953" s="427"/>
      <c r="H953" s="427"/>
      <c r="I953" s="427"/>
      <c r="J953" s="427"/>
    </row>
    <row r="954" spans="2:10" ht="15.75" customHeight="1">
      <c r="B954" s="427"/>
      <c r="C954" s="427"/>
      <c r="D954" s="427"/>
      <c r="E954" s="427"/>
      <c r="F954" s="427"/>
      <c r="G954" s="427"/>
      <c r="H954" s="427"/>
      <c r="I954" s="427"/>
      <c r="J954" s="427"/>
    </row>
    <row r="955" spans="2:10" ht="15.75" customHeight="1">
      <c r="B955" s="427"/>
      <c r="C955" s="427"/>
      <c r="D955" s="427"/>
      <c r="E955" s="427"/>
      <c r="F955" s="427"/>
      <c r="G955" s="427"/>
      <c r="H955" s="427"/>
      <c r="I955" s="427"/>
      <c r="J955" s="427"/>
    </row>
    <row r="956" spans="2:10" ht="15.75" customHeight="1">
      <c r="B956" s="427"/>
      <c r="C956" s="427"/>
      <c r="D956" s="427"/>
      <c r="E956" s="427"/>
      <c r="F956" s="427"/>
      <c r="G956" s="427"/>
      <c r="H956" s="427"/>
      <c r="I956" s="427"/>
      <c r="J956" s="427"/>
    </row>
    <row r="957" spans="2:10" ht="15.75" customHeight="1">
      <c r="B957" s="427"/>
      <c r="C957" s="427"/>
      <c r="D957" s="427"/>
      <c r="E957" s="427"/>
      <c r="F957" s="427"/>
      <c r="G957" s="427"/>
      <c r="H957" s="427"/>
      <c r="I957" s="427"/>
      <c r="J957" s="427"/>
    </row>
    <row r="958" spans="2:10" ht="15.75" customHeight="1">
      <c r="B958" s="427"/>
      <c r="C958" s="427"/>
      <c r="D958" s="427"/>
      <c r="E958" s="427"/>
      <c r="F958" s="427"/>
      <c r="G958" s="427"/>
      <c r="H958" s="427"/>
      <c r="I958" s="427"/>
      <c r="J958" s="427"/>
    </row>
    <row r="959" spans="2:10" ht="15.75" customHeight="1">
      <c r="B959" s="427"/>
      <c r="C959" s="427"/>
      <c r="D959" s="427"/>
      <c r="E959" s="427"/>
      <c r="F959" s="427"/>
      <c r="G959" s="427"/>
      <c r="H959" s="427"/>
      <c r="I959" s="427"/>
      <c r="J959" s="427"/>
    </row>
    <row r="960" spans="2:10" ht="15.75" customHeight="1">
      <c r="B960" s="427"/>
      <c r="C960" s="427"/>
      <c r="D960" s="427"/>
      <c r="E960" s="427"/>
      <c r="F960" s="427"/>
      <c r="G960" s="427"/>
      <c r="H960" s="427"/>
      <c r="I960" s="427"/>
      <c r="J960" s="427"/>
    </row>
    <row r="961" spans="2:10" ht="15.75" customHeight="1">
      <c r="B961" s="427"/>
      <c r="C961" s="427"/>
      <c r="D961" s="427"/>
      <c r="E961" s="427"/>
      <c r="F961" s="427"/>
      <c r="G961" s="427"/>
      <c r="H961" s="427"/>
      <c r="I961" s="427"/>
      <c r="J961" s="427"/>
    </row>
    <row r="962" spans="2:10" ht="15.75" customHeight="1">
      <c r="B962" s="427"/>
      <c r="C962" s="427"/>
      <c r="D962" s="427"/>
      <c r="E962" s="427"/>
      <c r="F962" s="427"/>
      <c r="G962" s="427"/>
      <c r="H962" s="427"/>
      <c r="I962" s="427"/>
      <c r="J962" s="427"/>
    </row>
    <row r="963" spans="2:10" ht="15.75" customHeight="1">
      <c r="B963" s="427"/>
      <c r="C963" s="427"/>
      <c r="D963" s="427"/>
      <c r="E963" s="427"/>
      <c r="F963" s="427"/>
      <c r="G963" s="427"/>
      <c r="H963" s="427"/>
      <c r="I963" s="427"/>
      <c r="J963" s="427"/>
    </row>
    <row r="964" spans="2:10" ht="15.75" customHeight="1">
      <c r="B964" s="427"/>
      <c r="C964" s="427"/>
      <c r="D964" s="427"/>
      <c r="E964" s="427"/>
      <c r="F964" s="427"/>
      <c r="G964" s="427"/>
      <c r="H964" s="427"/>
      <c r="I964" s="427"/>
      <c r="J964" s="427"/>
    </row>
    <row r="965" spans="2:10" ht="15.75" customHeight="1">
      <c r="B965" s="427"/>
      <c r="C965" s="427"/>
      <c r="D965" s="427"/>
      <c r="E965" s="427"/>
      <c r="F965" s="427"/>
      <c r="G965" s="427"/>
      <c r="H965" s="427"/>
      <c r="I965" s="427"/>
      <c r="J965" s="427"/>
    </row>
    <row r="966" spans="2:10" ht="15.75" customHeight="1">
      <c r="B966" s="427"/>
      <c r="C966" s="427"/>
      <c r="D966" s="427"/>
      <c r="E966" s="427"/>
      <c r="F966" s="427"/>
      <c r="G966" s="427"/>
      <c r="H966" s="427"/>
      <c r="I966" s="427"/>
      <c r="J966" s="427"/>
    </row>
    <row r="967" spans="2:10" ht="15.75" customHeight="1">
      <c r="B967" s="427"/>
      <c r="C967" s="427"/>
      <c r="D967" s="427"/>
      <c r="E967" s="427"/>
      <c r="F967" s="427"/>
      <c r="G967" s="427"/>
      <c r="H967" s="427"/>
      <c r="I967" s="427"/>
      <c r="J967" s="427"/>
    </row>
    <row r="968" spans="2:10" ht="15.75" customHeight="1">
      <c r="B968" s="427"/>
      <c r="C968" s="427"/>
      <c r="D968" s="427"/>
      <c r="E968" s="427"/>
      <c r="F968" s="427"/>
      <c r="G968" s="427"/>
      <c r="H968" s="427"/>
      <c r="I968" s="427"/>
      <c r="J968" s="427"/>
    </row>
    <row r="969" spans="2:10" ht="15.75" customHeight="1">
      <c r="B969" s="427"/>
      <c r="C969" s="427"/>
      <c r="D969" s="427"/>
      <c r="E969" s="427"/>
      <c r="F969" s="427"/>
      <c r="G969" s="427"/>
      <c r="H969" s="427"/>
      <c r="I969" s="427"/>
      <c r="J969" s="427"/>
    </row>
    <row r="970" spans="2:10" ht="15.75" customHeight="1">
      <c r="B970" s="427"/>
      <c r="C970" s="427"/>
      <c r="D970" s="427"/>
      <c r="E970" s="427"/>
      <c r="F970" s="427"/>
      <c r="G970" s="427"/>
      <c r="H970" s="427"/>
      <c r="I970" s="427"/>
      <c r="J970" s="427"/>
    </row>
    <row r="971" spans="2:10" ht="15.75" customHeight="1">
      <c r="B971" s="427"/>
      <c r="C971" s="427"/>
      <c r="D971" s="427"/>
      <c r="E971" s="427"/>
      <c r="F971" s="427"/>
      <c r="G971" s="427"/>
      <c r="H971" s="427"/>
      <c r="I971" s="427"/>
      <c r="J971" s="427"/>
    </row>
    <row r="972" spans="2:10" ht="15.75" customHeight="1">
      <c r="B972" s="427"/>
      <c r="C972" s="427"/>
      <c r="D972" s="427"/>
      <c r="E972" s="427"/>
      <c r="F972" s="427"/>
      <c r="G972" s="427"/>
      <c r="H972" s="427"/>
      <c r="I972" s="427"/>
      <c r="J972" s="427"/>
    </row>
    <row r="973" spans="2:10" ht="15.75" customHeight="1">
      <c r="B973" s="427"/>
      <c r="C973" s="427"/>
      <c r="D973" s="427"/>
      <c r="E973" s="427"/>
      <c r="F973" s="427"/>
      <c r="G973" s="427"/>
      <c r="H973" s="427"/>
      <c r="I973" s="427"/>
      <c r="J973" s="427"/>
    </row>
    <row r="974" spans="2:10" ht="15.75" customHeight="1">
      <c r="B974" s="427"/>
      <c r="C974" s="427"/>
      <c r="D974" s="427"/>
      <c r="E974" s="427"/>
      <c r="F974" s="427"/>
      <c r="G974" s="427"/>
      <c r="H974" s="427"/>
      <c r="I974" s="427"/>
      <c r="J974" s="427"/>
    </row>
    <row r="975" spans="2:10" ht="15.75" customHeight="1">
      <c r="B975" s="427"/>
      <c r="C975" s="427"/>
      <c r="D975" s="427"/>
      <c r="E975" s="427"/>
      <c r="F975" s="427"/>
      <c r="G975" s="427"/>
      <c r="H975" s="427"/>
      <c r="I975" s="427"/>
      <c r="J975" s="427"/>
    </row>
    <row r="976" spans="2:10" ht="15.75" customHeight="1">
      <c r="B976" s="427"/>
      <c r="C976" s="427"/>
      <c r="D976" s="427"/>
      <c r="E976" s="427"/>
      <c r="F976" s="427"/>
      <c r="G976" s="427"/>
      <c r="H976" s="427"/>
      <c r="I976" s="427"/>
      <c r="J976" s="427"/>
    </row>
    <row r="977" spans="2:10" ht="15.75" customHeight="1">
      <c r="B977" s="427"/>
      <c r="C977" s="427"/>
      <c r="D977" s="427"/>
      <c r="E977" s="427"/>
      <c r="F977" s="427"/>
      <c r="G977" s="427"/>
      <c r="H977" s="427"/>
      <c r="I977" s="427"/>
      <c r="J977" s="427"/>
    </row>
    <row r="978" spans="2:10" ht="15.75" customHeight="1">
      <c r="B978" s="427"/>
      <c r="C978" s="427"/>
      <c r="D978" s="427"/>
      <c r="E978" s="427"/>
      <c r="F978" s="427"/>
      <c r="G978" s="427"/>
      <c r="H978" s="427"/>
      <c r="I978" s="427"/>
      <c r="J978" s="427"/>
    </row>
    <row r="979" spans="2:10" ht="15.75" customHeight="1">
      <c r="B979" s="427"/>
      <c r="C979" s="427"/>
      <c r="D979" s="427"/>
      <c r="E979" s="427"/>
      <c r="F979" s="427"/>
      <c r="G979" s="427"/>
      <c r="H979" s="427"/>
      <c r="I979" s="427"/>
      <c r="J979" s="427"/>
    </row>
    <row r="980" spans="2:10" ht="15.75" customHeight="1">
      <c r="B980" s="427"/>
      <c r="C980" s="427"/>
      <c r="D980" s="427"/>
      <c r="E980" s="427"/>
      <c r="F980" s="427"/>
      <c r="G980" s="427"/>
      <c r="H980" s="427"/>
      <c r="I980" s="427"/>
      <c r="J980" s="427"/>
    </row>
    <row r="981" spans="2:10" ht="15.75" customHeight="1">
      <c r="B981" s="427"/>
      <c r="C981" s="427"/>
      <c r="D981" s="427"/>
      <c r="E981" s="427"/>
      <c r="F981" s="427"/>
      <c r="G981" s="427"/>
      <c r="H981" s="427"/>
      <c r="I981" s="427"/>
      <c r="J981" s="427"/>
    </row>
    <row r="982" spans="2:10" ht="15.75" customHeight="1">
      <c r="B982" s="427"/>
      <c r="C982" s="427"/>
      <c r="D982" s="427"/>
      <c r="E982" s="427"/>
      <c r="F982" s="427"/>
      <c r="G982" s="427"/>
      <c r="H982" s="427"/>
      <c r="I982" s="427"/>
      <c r="J982" s="427"/>
    </row>
    <row r="983" spans="2:10" ht="15.75" customHeight="1">
      <c r="B983" s="427"/>
      <c r="C983" s="427"/>
      <c r="D983" s="427"/>
      <c r="E983" s="427"/>
      <c r="F983" s="427"/>
      <c r="G983" s="427"/>
      <c r="H983" s="427"/>
      <c r="I983" s="427"/>
      <c r="J983" s="427"/>
    </row>
    <row r="984" spans="2:10" ht="15.75" customHeight="1">
      <c r="B984" s="427"/>
      <c r="C984" s="427"/>
      <c r="D984" s="427"/>
      <c r="E984" s="427"/>
      <c r="F984" s="427"/>
      <c r="G984" s="427"/>
      <c r="H984" s="427"/>
      <c r="I984" s="427"/>
      <c r="J984" s="427"/>
    </row>
    <row r="985" spans="2:10" ht="15.75" customHeight="1">
      <c r="B985" s="427"/>
      <c r="C985" s="427"/>
      <c r="D985" s="427"/>
      <c r="E985" s="427"/>
      <c r="F985" s="427"/>
      <c r="G985" s="427"/>
      <c r="H985" s="427"/>
      <c r="I985" s="427"/>
      <c r="J985" s="427"/>
    </row>
    <row r="986" spans="2:10" ht="15.75" customHeight="1">
      <c r="B986" s="427"/>
      <c r="C986" s="427"/>
      <c r="D986" s="427"/>
      <c r="E986" s="427"/>
      <c r="F986" s="427"/>
      <c r="G986" s="427"/>
      <c r="H986" s="427"/>
      <c r="I986" s="427"/>
      <c r="J986" s="427"/>
    </row>
    <row r="987" spans="2:10" ht="15.75" customHeight="1">
      <c r="B987" s="427"/>
      <c r="C987" s="427"/>
      <c r="D987" s="427"/>
      <c r="E987" s="427"/>
      <c r="F987" s="427"/>
      <c r="G987" s="427"/>
      <c r="H987" s="427"/>
      <c r="I987" s="427"/>
      <c r="J987" s="427"/>
    </row>
    <row r="988" spans="2:10" ht="15.75" customHeight="1">
      <c r="B988" s="427"/>
      <c r="C988" s="427"/>
      <c r="D988" s="427"/>
      <c r="E988" s="427"/>
      <c r="F988" s="427"/>
      <c r="G988" s="427"/>
      <c r="H988" s="427"/>
      <c r="I988" s="427"/>
      <c r="J988" s="427"/>
    </row>
    <row r="989" spans="2:10" ht="15.75" customHeight="1">
      <c r="B989" s="427"/>
      <c r="C989" s="427"/>
      <c r="D989" s="427"/>
      <c r="E989" s="427"/>
      <c r="F989" s="427"/>
      <c r="G989" s="427"/>
      <c r="H989" s="427"/>
      <c r="I989" s="427"/>
      <c r="J989" s="427"/>
    </row>
    <row r="990" spans="2:10" ht="15.75" customHeight="1">
      <c r="B990" s="427"/>
      <c r="C990" s="427"/>
      <c r="D990" s="427"/>
      <c r="E990" s="427"/>
      <c r="F990" s="427"/>
      <c r="G990" s="427"/>
      <c r="H990" s="427"/>
      <c r="I990" s="427"/>
      <c r="J990" s="427"/>
    </row>
    <row r="991" spans="2:10" ht="15.75" customHeight="1">
      <c r="B991" s="427"/>
      <c r="C991" s="427"/>
      <c r="D991" s="427"/>
      <c r="E991" s="427"/>
      <c r="F991" s="427"/>
      <c r="G991" s="427"/>
      <c r="H991" s="427"/>
      <c r="I991" s="427"/>
      <c r="J991" s="427"/>
    </row>
    <row r="992" spans="2:10" ht="15.75" customHeight="1">
      <c r="B992" s="427"/>
      <c r="C992" s="427"/>
      <c r="D992" s="427"/>
      <c r="E992" s="427"/>
      <c r="F992" s="427"/>
      <c r="G992" s="427"/>
      <c r="H992" s="427"/>
      <c r="I992" s="427"/>
      <c r="J992" s="427"/>
    </row>
    <row r="993" spans="2:10" ht="15.75" customHeight="1">
      <c r="B993" s="427"/>
      <c r="C993" s="427"/>
      <c r="D993" s="427"/>
      <c r="E993" s="427"/>
      <c r="F993" s="427"/>
      <c r="G993" s="427"/>
      <c r="H993" s="427"/>
      <c r="I993" s="427"/>
      <c r="J993" s="427"/>
    </row>
    <row r="994" spans="2:10" ht="15.75" customHeight="1">
      <c r="B994" s="427"/>
      <c r="C994" s="427"/>
      <c r="D994" s="427"/>
      <c r="E994" s="427"/>
      <c r="F994" s="427"/>
      <c r="G994" s="427"/>
      <c r="H994" s="427"/>
      <c r="I994" s="427"/>
      <c r="J994" s="427"/>
    </row>
    <row r="995" spans="2:10" ht="15.75" customHeight="1">
      <c r="B995" s="427"/>
      <c r="C995" s="427"/>
      <c r="D995" s="427"/>
      <c r="E995" s="427"/>
      <c r="F995" s="427"/>
      <c r="G995" s="427"/>
      <c r="H995" s="427"/>
      <c r="I995" s="427"/>
      <c r="J995" s="427"/>
    </row>
    <row r="996" spans="2:10" ht="15.75" customHeight="1">
      <c r="B996" s="427"/>
      <c r="C996" s="427"/>
      <c r="D996" s="427"/>
      <c r="E996" s="427"/>
      <c r="F996" s="427"/>
      <c r="G996" s="427"/>
      <c r="H996" s="427"/>
      <c r="I996" s="427"/>
      <c r="J996" s="427"/>
    </row>
    <row r="997" spans="2:10" ht="15.75" customHeight="1">
      <c r="B997" s="427"/>
      <c r="C997" s="427"/>
      <c r="D997" s="427"/>
      <c r="E997" s="427"/>
      <c r="F997" s="427"/>
      <c r="G997" s="427"/>
      <c r="H997" s="427"/>
      <c r="I997" s="427"/>
      <c r="J997" s="427"/>
    </row>
    <row r="998" spans="2:10" ht="15.75" customHeight="1">
      <c r="B998" s="427"/>
      <c r="C998" s="427"/>
      <c r="D998" s="427"/>
      <c r="E998" s="427"/>
      <c r="F998" s="427"/>
      <c r="G998" s="427"/>
      <c r="H998" s="427"/>
      <c r="I998" s="427"/>
      <c r="J998" s="427"/>
    </row>
    <row r="999" spans="2:10" ht="15.75" customHeight="1">
      <c r="B999" s="427"/>
      <c r="C999" s="427"/>
      <c r="D999" s="427"/>
      <c r="E999" s="427"/>
      <c r="F999" s="427"/>
      <c r="G999" s="427"/>
      <c r="H999" s="427"/>
      <c r="I999" s="427"/>
      <c r="J999" s="427"/>
    </row>
    <row r="1000" spans="2:10" ht="15.75" customHeight="1">
      <c r="B1000" s="427"/>
      <c r="C1000" s="427"/>
      <c r="D1000" s="427"/>
      <c r="E1000" s="427"/>
      <c r="F1000" s="427"/>
      <c r="G1000" s="427"/>
      <c r="H1000" s="427"/>
      <c r="I1000" s="427"/>
      <c r="J1000" s="427"/>
    </row>
  </sheetData>
  <mergeCells count="18">
    <mergeCell ref="B62:C62"/>
    <mergeCell ref="E20:E24"/>
    <mergeCell ref="G20:G24"/>
    <mergeCell ref="H20:H24"/>
    <mergeCell ref="B40:C40"/>
    <mergeCell ref="B42:D42"/>
    <mergeCell ref="E42:J42"/>
    <mergeCell ref="B50:C50"/>
    <mergeCell ref="B9:D9"/>
    <mergeCell ref="E9:J9"/>
    <mergeCell ref="B52:D52"/>
    <mergeCell ref="E52:J52"/>
    <mergeCell ref="B60:C60"/>
    <mergeCell ref="H2:J2"/>
    <mergeCell ref="B4:J4"/>
    <mergeCell ref="B5:J5"/>
    <mergeCell ref="B6:J6"/>
    <mergeCell ref="B7:J7"/>
  </mergeCells>
  <pageMargins left="0.31496062992125984" right="0" top="0.74803149606299213" bottom="0.74803149606299213" header="0" footer="0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2020-11-13T13:54:58Z</dcterms:created>
  <dcterms:modified xsi:type="dcterms:W3CDTF">2020-11-13T13:54:58Z</dcterms:modified>
</cp:coreProperties>
</file>