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Igor-PC\Dropbox\УКФ для звітування\"/>
    </mc:Choice>
  </mc:AlternateContent>
  <xr:revisionPtr revIDLastSave="0" documentId="13_ncr:1_{9785B87E-9690-4333-BDA7-E109439CCD4B}" xr6:coauthVersionLast="45" xr6:coauthVersionMax="45" xr10:uidLastSave="{00000000-0000-0000-0000-000000000000}"/>
  <bookViews>
    <workbookView xWindow="2805" yWindow="1470" windowWidth="24540" windowHeight="12345" tabRatio="562" activeTab="2" xr2:uid="{00000000-000D-0000-FFFF-FFFF00000000}"/>
  </bookViews>
  <sheets>
    <sheet name="Фінансування" sheetId="1" r:id="rId1"/>
    <sheet name="Витрати" sheetId="2" r:id="rId2"/>
    <sheet name="Реєстр документів" sheetId="3" r:id="rId3"/>
  </sheets>
  <externalReferences>
    <externalReference r:id="rId4"/>
  </externalReferences>
  <definedNames>
    <definedName name="_xlnm._FilterDatabase" localSheetId="1" hidden="1">Витрати!$A$9:$AF$9</definedName>
  </definedNames>
  <calcPr calcId="181029" refMode="R1C1"/>
</workbook>
</file>

<file path=xl/calcChain.xml><?xml version="1.0" encoding="utf-8"?>
<calcChain xmlns="http://schemas.openxmlformats.org/spreadsheetml/2006/main">
  <c r="I34" i="3" l="1"/>
  <c r="F34" i="3"/>
  <c r="D34" i="3"/>
  <c r="G114" i="2" l="1"/>
  <c r="Y18" i="2"/>
  <c r="S18" i="2"/>
  <c r="M18" i="2"/>
  <c r="J18" i="2"/>
  <c r="AD18" i="2" s="1"/>
  <c r="G18" i="2"/>
  <c r="Y22" i="2"/>
  <c r="S22" i="2"/>
  <c r="M22" i="2"/>
  <c r="J22" i="2"/>
  <c r="AD22" i="2" s="1"/>
  <c r="G22" i="2"/>
  <c r="Y21" i="2"/>
  <c r="S21" i="2"/>
  <c r="M21" i="2"/>
  <c r="J21" i="2"/>
  <c r="AD21" i="2" s="1"/>
  <c r="G21" i="2"/>
  <c r="AC21" i="2" s="1"/>
  <c r="AB158" i="2"/>
  <c r="Y158" i="2"/>
  <c r="V158" i="2"/>
  <c r="S158" i="2"/>
  <c r="P158" i="2"/>
  <c r="M158" i="2"/>
  <c r="J158" i="2"/>
  <c r="AD158" i="2" s="1"/>
  <c r="G158" i="2"/>
  <c r="AC158" i="2" s="1"/>
  <c r="AB157" i="2"/>
  <c r="Y157" i="2"/>
  <c r="V157" i="2"/>
  <c r="S157" i="2"/>
  <c r="P157" i="2"/>
  <c r="M157" i="2"/>
  <c r="J157" i="2"/>
  <c r="AD157" i="2" s="1"/>
  <c r="G157" i="2"/>
  <c r="AC157" i="2" s="1"/>
  <c r="AB156" i="2"/>
  <c r="Y156" i="2"/>
  <c r="V156" i="2"/>
  <c r="S156" i="2"/>
  <c r="P156" i="2"/>
  <c r="M156" i="2"/>
  <c r="J156" i="2"/>
  <c r="AD156" i="2" s="1"/>
  <c r="G156" i="2"/>
  <c r="AC156" i="2" s="1"/>
  <c r="AB155" i="2"/>
  <c r="Y155" i="2"/>
  <c r="V155" i="2"/>
  <c r="S155" i="2"/>
  <c r="P155" i="2"/>
  <c r="M155" i="2"/>
  <c r="J155" i="2"/>
  <c r="AD155" i="2" s="1"/>
  <c r="G155" i="2"/>
  <c r="AC155" i="2" s="1"/>
  <c r="AB154" i="2"/>
  <c r="Y154" i="2"/>
  <c r="V154" i="2"/>
  <c r="S154" i="2"/>
  <c r="P154" i="2"/>
  <c r="M154" i="2"/>
  <c r="J154" i="2"/>
  <c r="AD154" i="2" s="1"/>
  <c r="G154" i="2"/>
  <c r="AB153" i="2"/>
  <c r="Y153" i="2"/>
  <c r="V153" i="2"/>
  <c r="S153" i="2"/>
  <c r="S152" i="2" s="1"/>
  <c r="P153" i="2"/>
  <c r="M153" i="2"/>
  <c r="J153" i="2"/>
  <c r="AD153" i="2" s="1"/>
  <c r="G153" i="2"/>
  <c r="AC153" i="2" s="1"/>
  <c r="AB152" i="2"/>
  <c r="AA152" i="2"/>
  <c r="Z152" i="2"/>
  <c r="Y152" i="2"/>
  <c r="X152" i="2"/>
  <c r="W152" i="2"/>
  <c r="V152" i="2"/>
  <c r="U152" i="2"/>
  <c r="T152" i="2"/>
  <c r="R152" i="2"/>
  <c r="Q152" i="2"/>
  <c r="P152" i="2"/>
  <c r="O152" i="2"/>
  <c r="N152" i="2"/>
  <c r="M152" i="2"/>
  <c r="L152" i="2"/>
  <c r="K152" i="2"/>
  <c r="I152" i="2"/>
  <c r="H152" i="2"/>
  <c r="F152" i="2"/>
  <c r="E152" i="2"/>
  <c r="AB151" i="2"/>
  <c r="Y151" i="2"/>
  <c r="V151" i="2"/>
  <c r="S151" i="2"/>
  <c r="P151" i="2"/>
  <c r="M151" i="2"/>
  <c r="J151" i="2"/>
  <c r="AD151" i="2" s="1"/>
  <c r="G151" i="2"/>
  <c r="AB150" i="2"/>
  <c r="Y150" i="2"/>
  <c r="V150" i="2"/>
  <c r="S150" i="2"/>
  <c r="P150" i="2"/>
  <c r="M150" i="2"/>
  <c r="J150" i="2"/>
  <c r="AD150" i="2" s="1"/>
  <c r="G150" i="2"/>
  <c r="AB149" i="2"/>
  <c r="Y149" i="2"/>
  <c r="V149" i="2"/>
  <c r="S149" i="2"/>
  <c r="P149" i="2"/>
  <c r="M149" i="2"/>
  <c r="J149" i="2"/>
  <c r="AD149" i="2" s="1"/>
  <c r="G149" i="2"/>
  <c r="AB148" i="2"/>
  <c r="Y148" i="2"/>
  <c r="V148" i="2"/>
  <c r="S148" i="2"/>
  <c r="P148" i="2"/>
  <c r="M148" i="2"/>
  <c r="J148" i="2"/>
  <c r="AD148" i="2" s="1"/>
  <c r="G148" i="2"/>
  <c r="AB147" i="2"/>
  <c r="Y147" i="2"/>
  <c r="Y146" i="2" s="1"/>
  <c r="V147" i="2"/>
  <c r="V146" i="2" s="1"/>
  <c r="S147" i="2"/>
  <c r="S146" i="2" s="1"/>
  <c r="P147" i="2"/>
  <c r="P146" i="2" s="1"/>
  <c r="M147" i="2"/>
  <c r="M146" i="2" s="1"/>
  <c r="J147" i="2"/>
  <c r="AD147" i="2" s="1"/>
  <c r="G147" i="2"/>
  <c r="AB146" i="2"/>
  <c r="AA146" i="2"/>
  <c r="Z146" i="2"/>
  <c r="X146" i="2"/>
  <c r="W146" i="2"/>
  <c r="U146" i="2"/>
  <c r="T146" i="2"/>
  <c r="R146" i="2"/>
  <c r="Q146" i="2"/>
  <c r="O146" i="2"/>
  <c r="N146" i="2"/>
  <c r="L146" i="2"/>
  <c r="K146" i="2"/>
  <c r="J146" i="2"/>
  <c r="I146" i="2"/>
  <c r="H146" i="2"/>
  <c r="F146" i="2"/>
  <c r="E146" i="2"/>
  <c r="AB145" i="2"/>
  <c r="Y145" i="2"/>
  <c r="V145" i="2"/>
  <c r="S145" i="2"/>
  <c r="P145" i="2"/>
  <c r="M145" i="2"/>
  <c r="J145" i="2"/>
  <c r="G145" i="2"/>
  <c r="AC145" i="2" s="1"/>
  <c r="AB144" i="2"/>
  <c r="Y144" i="2"/>
  <c r="V144" i="2"/>
  <c r="S144" i="2"/>
  <c r="P144" i="2"/>
  <c r="M144" i="2"/>
  <c r="J144" i="2"/>
  <c r="G144" i="2"/>
  <c r="AC144" i="2" s="1"/>
  <c r="AB143" i="2"/>
  <c r="AB142" i="2" s="1"/>
  <c r="Y143" i="2"/>
  <c r="V143" i="2"/>
  <c r="V142" i="2" s="1"/>
  <c r="S143" i="2"/>
  <c r="S142" i="2" s="1"/>
  <c r="P143" i="2"/>
  <c r="M143" i="2"/>
  <c r="J143" i="2"/>
  <c r="G143" i="2"/>
  <c r="AC143" i="2" s="1"/>
  <c r="AA142" i="2"/>
  <c r="Z142" i="2"/>
  <c r="Y142" i="2"/>
  <c r="X142" i="2"/>
  <c r="W142" i="2"/>
  <c r="U142" i="2"/>
  <c r="T142" i="2"/>
  <c r="R142" i="2"/>
  <c r="Q142" i="2"/>
  <c r="O142" i="2"/>
  <c r="N142" i="2"/>
  <c r="M142" i="2"/>
  <c r="L142" i="2"/>
  <c r="K142" i="2"/>
  <c r="J142" i="2"/>
  <c r="I142" i="2"/>
  <c r="H142" i="2"/>
  <c r="F142" i="2"/>
  <c r="E142" i="2"/>
  <c r="AB141" i="2"/>
  <c r="Y141" i="2"/>
  <c r="V141" i="2"/>
  <c r="S141" i="2"/>
  <c r="P141" i="2"/>
  <c r="M141" i="2"/>
  <c r="J141" i="2"/>
  <c r="G141" i="2"/>
  <c r="AC141" i="2" s="1"/>
  <c r="AB140" i="2"/>
  <c r="Y140" i="2"/>
  <c r="V140" i="2"/>
  <c r="S140" i="2"/>
  <c r="P140" i="2"/>
  <c r="M140" i="2"/>
  <c r="J140" i="2"/>
  <c r="G140" i="2"/>
  <c r="AC140" i="2" s="1"/>
  <c r="AB139" i="2"/>
  <c r="Y139" i="2"/>
  <c r="V139" i="2"/>
  <c r="S139" i="2"/>
  <c r="S138" i="2" s="1"/>
  <c r="P139" i="2"/>
  <c r="M139" i="2"/>
  <c r="J139" i="2"/>
  <c r="G139" i="2"/>
  <c r="AC139" i="2" s="1"/>
  <c r="AB138" i="2"/>
  <c r="AA138" i="2"/>
  <c r="Z138" i="2"/>
  <c r="Y138" i="2"/>
  <c r="X138" i="2"/>
  <c r="W138" i="2"/>
  <c r="V138" i="2"/>
  <c r="U138" i="2"/>
  <c r="T138" i="2"/>
  <c r="R138" i="2"/>
  <c r="Q138" i="2"/>
  <c r="O138" i="2"/>
  <c r="N138" i="2"/>
  <c r="M138" i="2"/>
  <c r="L138" i="2"/>
  <c r="K138" i="2"/>
  <c r="I138" i="2"/>
  <c r="H138" i="2"/>
  <c r="F138" i="2"/>
  <c r="E138" i="2"/>
  <c r="AA136" i="2"/>
  <c r="Z136" i="2"/>
  <c r="X136" i="2"/>
  <c r="W136" i="2"/>
  <c r="U136" i="2"/>
  <c r="T136" i="2"/>
  <c r="R136" i="2"/>
  <c r="Q136" i="2"/>
  <c r="O136" i="2"/>
  <c r="N136" i="2"/>
  <c r="L136" i="2"/>
  <c r="K136" i="2"/>
  <c r="I136" i="2"/>
  <c r="H136" i="2"/>
  <c r="F136" i="2"/>
  <c r="E136" i="2"/>
  <c r="AB135" i="2"/>
  <c r="Y135" i="2"/>
  <c r="V135" i="2"/>
  <c r="S135" i="2"/>
  <c r="P135" i="2"/>
  <c r="M135" i="2"/>
  <c r="J135" i="2"/>
  <c r="G135" i="2"/>
  <c r="AB134" i="2"/>
  <c r="Y134" i="2"/>
  <c r="V134" i="2"/>
  <c r="S134" i="2"/>
  <c r="P134" i="2"/>
  <c r="M134" i="2"/>
  <c r="J134" i="2"/>
  <c r="G134" i="2"/>
  <c r="AB133" i="2"/>
  <c r="Y133" i="2"/>
  <c r="V133" i="2"/>
  <c r="S133" i="2"/>
  <c r="P133" i="2"/>
  <c r="M133" i="2"/>
  <c r="J133" i="2"/>
  <c r="G133" i="2"/>
  <c r="AB132" i="2"/>
  <c r="AB136" i="2" s="1"/>
  <c r="Y132" i="2"/>
  <c r="Y136" i="2" s="1"/>
  <c r="V132" i="2"/>
  <c r="V136" i="2" s="1"/>
  <c r="S132" i="2"/>
  <c r="S136" i="2" s="1"/>
  <c r="P132" i="2"/>
  <c r="M132" i="2"/>
  <c r="M136" i="2" s="1"/>
  <c r="J132" i="2"/>
  <c r="J136" i="2" s="1"/>
  <c r="G132" i="2"/>
  <c r="AB130" i="2"/>
  <c r="AA130" i="2"/>
  <c r="Z130" i="2"/>
  <c r="X130" i="2"/>
  <c r="W130" i="2"/>
  <c r="U130" i="2"/>
  <c r="T130" i="2"/>
  <c r="R130" i="2"/>
  <c r="Q130" i="2"/>
  <c r="O130" i="2"/>
  <c r="N130" i="2"/>
  <c r="L130" i="2"/>
  <c r="K130" i="2"/>
  <c r="I130" i="2"/>
  <c r="H130" i="2"/>
  <c r="F130" i="2"/>
  <c r="E130" i="2"/>
  <c r="AB129" i="2"/>
  <c r="Y129" i="2"/>
  <c r="V129" i="2"/>
  <c r="S129" i="2"/>
  <c r="P129" i="2"/>
  <c r="M129" i="2"/>
  <c r="J129" i="2"/>
  <c r="G129" i="2"/>
  <c r="AC129" i="2" s="1"/>
  <c r="AB128" i="2"/>
  <c r="Y128" i="2"/>
  <c r="V128" i="2"/>
  <c r="S128" i="2"/>
  <c r="P128" i="2"/>
  <c r="M128" i="2"/>
  <c r="J128" i="2"/>
  <c r="AD128" i="2" s="1"/>
  <c r="G128" i="2"/>
  <c r="AC128" i="2" s="1"/>
  <c r="AB127" i="2"/>
  <c r="Y127" i="2"/>
  <c r="Y130" i="2" s="1"/>
  <c r="V127" i="2"/>
  <c r="V130" i="2" s="1"/>
  <c r="S127" i="2"/>
  <c r="S130" i="2" s="1"/>
  <c r="P127" i="2"/>
  <c r="M127" i="2"/>
  <c r="M130" i="2" s="1"/>
  <c r="J127" i="2"/>
  <c r="J130" i="2" s="1"/>
  <c r="G127" i="2"/>
  <c r="AC127" i="2" s="1"/>
  <c r="AA125" i="2"/>
  <c r="Z125" i="2"/>
  <c r="X125" i="2"/>
  <c r="W125" i="2"/>
  <c r="U125" i="2"/>
  <c r="T125" i="2"/>
  <c r="R125" i="2"/>
  <c r="Q125" i="2"/>
  <c r="O125" i="2"/>
  <c r="N125" i="2"/>
  <c r="L125" i="2"/>
  <c r="K125" i="2"/>
  <c r="I125" i="2"/>
  <c r="H125" i="2"/>
  <c r="F125" i="2"/>
  <c r="E125" i="2"/>
  <c r="AB124" i="2"/>
  <c r="Y124" i="2"/>
  <c r="V124" i="2"/>
  <c r="S124" i="2"/>
  <c r="P124" i="2"/>
  <c r="M124" i="2"/>
  <c r="J124" i="2"/>
  <c r="G124" i="2"/>
  <c r="AB123" i="2"/>
  <c r="AB125" i="2" s="1"/>
  <c r="Y123" i="2"/>
  <c r="Y125" i="2" s="1"/>
  <c r="V123" i="2"/>
  <c r="V125" i="2" s="1"/>
  <c r="S123" i="2"/>
  <c r="S125" i="2" s="1"/>
  <c r="P123" i="2"/>
  <c r="P125" i="2" s="1"/>
  <c r="M123" i="2"/>
  <c r="M125" i="2" s="1"/>
  <c r="J123" i="2"/>
  <c r="J125" i="2" s="1"/>
  <c r="G123" i="2"/>
  <c r="AA121" i="2"/>
  <c r="Z121" i="2"/>
  <c r="X121" i="2"/>
  <c r="W121" i="2"/>
  <c r="U121" i="2"/>
  <c r="T121" i="2"/>
  <c r="R121" i="2"/>
  <c r="Q121" i="2"/>
  <c r="O121" i="2"/>
  <c r="N121" i="2"/>
  <c r="L121" i="2"/>
  <c r="K121" i="2"/>
  <c r="I121" i="2"/>
  <c r="H121" i="2"/>
  <c r="F121" i="2"/>
  <c r="E121" i="2"/>
  <c r="AB120" i="2"/>
  <c r="Y120" i="2"/>
  <c r="V120" i="2"/>
  <c r="S120" i="2"/>
  <c r="P120" i="2"/>
  <c r="M120" i="2"/>
  <c r="J120" i="2"/>
  <c r="G120" i="2"/>
  <c r="AB119" i="2"/>
  <c r="AB121" i="2" s="1"/>
  <c r="Y119" i="2"/>
  <c r="Y121" i="2" s="1"/>
  <c r="V119" i="2"/>
  <c r="V121" i="2" s="1"/>
  <c r="S119" i="2"/>
  <c r="S121" i="2" s="1"/>
  <c r="P119" i="2"/>
  <c r="P121" i="2" s="1"/>
  <c r="M119" i="2"/>
  <c r="M121" i="2" s="1"/>
  <c r="J119" i="2"/>
  <c r="J121" i="2" s="1"/>
  <c r="G119" i="2"/>
  <c r="AA117" i="2"/>
  <c r="Z117" i="2"/>
  <c r="X117" i="2"/>
  <c r="W117" i="2"/>
  <c r="U117" i="2"/>
  <c r="T117" i="2"/>
  <c r="R117" i="2"/>
  <c r="Q117" i="2"/>
  <c r="O117" i="2"/>
  <c r="N117" i="2"/>
  <c r="L117" i="2"/>
  <c r="K117" i="2"/>
  <c r="I117" i="2"/>
  <c r="H117" i="2"/>
  <c r="E117" i="2"/>
  <c r="AB116" i="2"/>
  <c r="Y116" i="2"/>
  <c r="V116" i="2"/>
  <c r="S116" i="2"/>
  <c r="P116" i="2"/>
  <c r="M116" i="2"/>
  <c r="J116" i="2"/>
  <c r="G116" i="2"/>
  <c r="AB115" i="2"/>
  <c r="Y115" i="2"/>
  <c r="V115" i="2"/>
  <c r="S115" i="2"/>
  <c r="P115" i="2"/>
  <c r="M115" i="2"/>
  <c r="J115" i="2"/>
  <c r="G115" i="2"/>
  <c r="AB114" i="2"/>
  <c r="Y114" i="2"/>
  <c r="V114" i="2"/>
  <c r="S114" i="2"/>
  <c r="P114" i="2"/>
  <c r="M114" i="2"/>
  <c r="J114" i="2"/>
  <c r="AB113" i="2"/>
  <c r="Y113" i="2"/>
  <c r="Y117" i="2" s="1"/>
  <c r="V113" i="2"/>
  <c r="S113" i="2"/>
  <c r="P113" i="2"/>
  <c r="M113" i="2"/>
  <c r="M117" i="2" s="1"/>
  <c r="J113" i="2"/>
  <c r="G113" i="2"/>
  <c r="H111" i="2"/>
  <c r="AB110" i="2"/>
  <c r="Y110" i="2"/>
  <c r="V110" i="2"/>
  <c r="S110" i="2"/>
  <c r="P110" i="2"/>
  <c r="M110" i="2"/>
  <c r="J110" i="2"/>
  <c r="G110" i="2"/>
  <c r="AB109" i="2"/>
  <c r="Y109" i="2"/>
  <c r="V109" i="2"/>
  <c r="S109" i="2"/>
  <c r="P109" i="2"/>
  <c r="M109" i="2"/>
  <c r="J109" i="2"/>
  <c r="G109" i="2"/>
  <c r="AB108" i="2"/>
  <c r="Y108" i="2"/>
  <c r="V108" i="2"/>
  <c r="S108" i="2"/>
  <c r="P108" i="2"/>
  <c r="M108" i="2"/>
  <c r="J108" i="2"/>
  <c r="G108" i="2"/>
  <c r="AB107" i="2"/>
  <c r="Y107" i="2"/>
  <c r="V107" i="2"/>
  <c r="S107" i="2"/>
  <c r="P107" i="2"/>
  <c r="M107" i="2"/>
  <c r="J107" i="2"/>
  <c r="G107" i="2"/>
  <c r="AB106" i="2"/>
  <c r="Y106" i="2"/>
  <c r="V106" i="2"/>
  <c r="S106" i="2"/>
  <c r="P106" i="2"/>
  <c r="M106" i="2"/>
  <c r="J106" i="2"/>
  <c r="G106" i="2"/>
  <c r="AB105" i="2"/>
  <c r="Y105" i="2"/>
  <c r="V105" i="2"/>
  <c r="S105" i="2"/>
  <c r="P105" i="2"/>
  <c r="M105" i="2"/>
  <c r="J105" i="2"/>
  <c r="G105" i="2"/>
  <c r="AB104" i="2"/>
  <c r="Y104" i="2"/>
  <c r="V104" i="2"/>
  <c r="S104" i="2"/>
  <c r="P104" i="2"/>
  <c r="M104" i="2"/>
  <c r="J104" i="2"/>
  <c r="G104" i="2"/>
  <c r="AB103" i="2"/>
  <c r="Y103" i="2"/>
  <c r="V103" i="2"/>
  <c r="S103" i="2"/>
  <c r="P103" i="2"/>
  <c r="M103" i="2"/>
  <c r="J103" i="2"/>
  <c r="G103" i="2"/>
  <c r="AB102" i="2"/>
  <c r="Y102" i="2"/>
  <c r="V102" i="2"/>
  <c r="S102" i="2"/>
  <c r="P102" i="2"/>
  <c r="M102" i="2"/>
  <c r="J102" i="2"/>
  <c r="G102" i="2"/>
  <c r="AB101" i="2"/>
  <c r="Y101" i="2"/>
  <c r="Y100" i="2" s="1"/>
  <c r="Y111" i="2" s="1"/>
  <c r="V101" i="2"/>
  <c r="V100" i="2" s="1"/>
  <c r="V111" i="2" s="1"/>
  <c r="S101" i="2"/>
  <c r="S100" i="2" s="1"/>
  <c r="S111" i="2" s="1"/>
  <c r="P101" i="2"/>
  <c r="M101" i="2"/>
  <c r="J101" i="2"/>
  <c r="G101" i="2"/>
  <c r="AB100" i="2"/>
  <c r="AB111" i="2" s="1"/>
  <c r="AA100" i="2"/>
  <c r="AA111" i="2" s="1"/>
  <c r="Z100" i="2"/>
  <c r="Z111" i="2" s="1"/>
  <c r="X100" i="2"/>
  <c r="X111" i="2" s="1"/>
  <c r="W100" i="2"/>
  <c r="W111" i="2" s="1"/>
  <c r="U100" i="2"/>
  <c r="U111" i="2" s="1"/>
  <c r="T100" i="2"/>
  <c r="T111" i="2" s="1"/>
  <c r="R100" i="2"/>
  <c r="R111" i="2" s="1"/>
  <c r="Q100" i="2"/>
  <c r="Q111" i="2" s="1"/>
  <c r="O100" i="2"/>
  <c r="O111" i="2" s="1"/>
  <c r="N100" i="2"/>
  <c r="N111" i="2" s="1"/>
  <c r="M100" i="2"/>
  <c r="M111" i="2" s="1"/>
  <c r="L100" i="2"/>
  <c r="L111" i="2" s="1"/>
  <c r="K100" i="2"/>
  <c r="K111" i="2" s="1"/>
  <c r="J100" i="2"/>
  <c r="J111" i="2" s="1"/>
  <c r="I100" i="2"/>
  <c r="I111" i="2" s="1"/>
  <c r="H100" i="2"/>
  <c r="F100" i="2"/>
  <c r="F111" i="2" s="1"/>
  <c r="E100" i="2"/>
  <c r="E111" i="2" s="1"/>
  <c r="AB97" i="2"/>
  <c r="Y97" i="2"/>
  <c r="V97" i="2"/>
  <c r="S97" i="2"/>
  <c r="P97" i="2"/>
  <c r="M97" i="2"/>
  <c r="J97" i="2"/>
  <c r="AD97" i="2" s="1"/>
  <c r="G97" i="2"/>
  <c r="AC97" i="2" s="1"/>
  <c r="AB96" i="2"/>
  <c r="Y96" i="2"/>
  <c r="V96" i="2"/>
  <c r="S96" i="2"/>
  <c r="P96" i="2"/>
  <c r="M96" i="2"/>
  <c r="J96" i="2"/>
  <c r="AD96" i="2" s="1"/>
  <c r="G96" i="2"/>
  <c r="AC96" i="2" s="1"/>
  <c r="AB95" i="2"/>
  <c r="AB94" i="2" s="1"/>
  <c r="Y95" i="2"/>
  <c r="V95" i="2"/>
  <c r="V94" i="2" s="1"/>
  <c r="S95" i="2"/>
  <c r="S94" i="2" s="1"/>
  <c r="P95" i="2"/>
  <c r="P94" i="2" s="1"/>
  <c r="M95" i="2"/>
  <c r="J95" i="2"/>
  <c r="J94" i="2" s="1"/>
  <c r="G95" i="2"/>
  <c r="AC95" i="2" s="1"/>
  <c r="AA94" i="2"/>
  <c r="Z94" i="2"/>
  <c r="Y94" i="2"/>
  <c r="X94" i="2"/>
  <c r="X98" i="2" s="1"/>
  <c r="W94" i="2"/>
  <c r="U94" i="2"/>
  <c r="T94" i="2"/>
  <c r="R94" i="2"/>
  <c r="Q94" i="2"/>
  <c r="O94" i="2"/>
  <c r="N94" i="2"/>
  <c r="M94" i="2"/>
  <c r="L94" i="2"/>
  <c r="K94" i="2"/>
  <c r="I94" i="2"/>
  <c r="H94" i="2"/>
  <c r="F94" i="2"/>
  <c r="E94" i="2"/>
  <c r="AB93" i="2"/>
  <c r="Y93" i="2"/>
  <c r="V93" i="2"/>
  <c r="S93" i="2"/>
  <c r="P93" i="2"/>
  <c r="M93" i="2"/>
  <c r="J93" i="2"/>
  <c r="G93" i="2"/>
  <c r="AB92" i="2"/>
  <c r="Y92" i="2"/>
  <c r="V92" i="2"/>
  <c r="S92" i="2"/>
  <c r="P92" i="2"/>
  <c r="M92" i="2"/>
  <c r="J92" i="2"/>
  <c r="G92" i="2"/>
  <c r="AB91" i="2"/>
  <c r="AB90" i="2" s="1"/>
  <c r="Y91" i="2"/>
  <c r="Y90" i="2" s="1"/>
  <c r="V91" i="2"/>
  <c r="S91" i="2"/>
  <c r="S90" i="2" s="1"/>
  <c r="P91" i="2"/>
  <c r="M91" i="2"/>
  <c r="M90" i="2" s="1"/>
  <c r="J91" i="2"/>
  <c r="G91" i="2"/>
  <c r="AA90" i="2"/>
  <c r="Z90" i="2"/>
  <c r="X90" i="2"/>
  <c r="W90" i="2"/>
  <c r="V90" i="2"/>
  <c r="U90" i="2"/>
  <c r="T90" i="2"/>
  <c r="R90" i="2"/>
  <c r="Q90" i="2"/>
  <c r="O90" i="2"/>
  <c r="N90" i="2"/>
  <c r="L90" i="2"/>
  <c r="K90" i="2"/>
  <c r="I90" i="2"/>
  <c r="H90" i="2"/>
  <c r="F90" i="2"/>
  <c r="E90" i="2"/>
  <c r="AB89" i="2"/>
  <c r="Y89" i="2"/>
  <c r="V89" i="2"/>
  <c r="S89" i="2"/>
  <c r="P89" i="2"/>
  <c r="M89" i="2"/>
  <c r="J89" i="2"/>
  <c r="AD89" i="2" s="1"/>
  <c r="G89" i="2"/>
  <c r="AB88" i="2"/>
  <c r="Y88" i="2"/>
  <c r="V88" i="2"/>
  <c r="S88" i="2"/>
  <c r="P88" i="2"/>
  <c r="M88" i="2"/>
  <c r="J88" i="2"/>
  <c r="AD88" i="2" s="1"/>
  <c r="G88" i="2"/>
  <c r="AB87" i="2"/>
  <c r="AB86" i="2" s="1"/>
  <c r="Y87" i="2"/>
  <c r="Y86" i="2" s="1"/>
  <c r="V87" i="2"/>
  <c r="V86" i="2" s="1"/>
  <c r="S87" i="2"/>
  <c r="S86" i="2" s="1"/>
  <c r="P87" i="2"/>
  <c r="P86" i="2" s="1"/>
  <c r="M87" i="2"/>
  <c r="J87" i="2"/>
  <c r="J86" i="2" s="1"/>
  <c r="G87" i="2"/>
  <c r="AA86" i="2"/>
  <c r="Z86" i="2"/>
  <c r="X86" i="2"/>
  <c r="W86" i="2"/>
  <c r="U86" i="2"/>
  <c r="T86" i="2"/>
  <c r="R86" i="2"/>
  <c r="Q86" i="2"/>
  <c r="O86" i="2"/>
  <c r="N86" i="2"/>
  <c r="M86" i="2"/>
  <c r="L86" i="2"/>
  <c r="K86" i="2"/>
  <c r="I86" i="2"/>
  <c r="H86" i="2"/>
  <c r="F86" i="2"/>
  <c r="E86" i="2"/>
  <c r="L84" i="2"/>
  <c r="AB83" i="2"/>
  <c r="Y83" i="2"/>
  <c r="V83" i="2"/>
  <c r="S83" i="2"/>
  <c r="P83" i="2"/>
  <c r="M83" i="2"/>
  <c r="J83" i="2"/>
  <c r="G83" i="2"/>
  <c r="AC83" i="2" s="1"/>
  <c r="AB82" i="2"/>
  <c r="Y82" i="2"/>
  <c r="V82" i="2"/>
  <c r="S82" i="2"/>
  <c r="P82" i="2"/>
  <c r="M82" i="2"/>
  <c r="J82" i="2"/>
  <c r="G82" i="2"/>
  <c r="AC82" i="2" s="1"/>
  <c r="AB81" i="2"/>
  <c r="AB80" i="2" s="1"/>
  <c r="AB84" i="2" s="1"/>
  <c r="Y81" i="2"/>
  <c r="V81" i="2"/>
  <c r="V80" i="2" s="1"/>
  <c r="V84" i="2" s="1"/>
  <c r="S81" i="2"/>
  <c r="S80" i="2" s="1"/>
  <c r="S84" i="2" s="1"/>
  <c r="P81" i="2"/>
  <c r="M81" i="2"/>
  <c r="J81" i="2"/>
  <c r="G81" i="2"/>
  <c r="AC81" i="2" s="1"/>
  <c r="AA80" i="2"/>
  <c r="AA84" i="2" s="1"/>
  <c r="Z80" i="2"/>
  <c r="Z84" i="2" s="1"/>
  <c r="Y80" i="2"/>
  <c r="Y84" i="2" s="1"/>
  <c r="X80" i="2"/>
  <c r="X84" i="2" s="1"/>
  <c r="W80" i="2"/>
  <c r="W84" i="2" s="1"/>
  <c r="U80" i="2"/>
  <c r="U84" i="2" s="1"/>
  <c r="T80" i="2"/>
  <c r="T84" i="2" s="1"/>
  <c r="R80" i="2"/>
  <c r="R84" i="2" s="1"/>
  <c r="Q80" i="2"/>
  <c r="Q84" i="2" s="1"/>
  <c r="O80" i="2"/>
  <c r="O84" i="2" s="1"/>
  <c r="N80" i="2"/>
  <c r="N84" i="2" s="1"/>
  <c r="M80" i="2"/>
  <c r="M84" i="2" s="1"/>
  <c r="L80" i="2"/>
  <c r="K80" i="2"/>
  <c r="K84" i="2" s="1"/>
  <c r="J80" i="2"/>
  <c r="J84" i="2" s="1"/>
  <c r="I80" i="2"/>
  <c r="I84" i="2" s="1"/>
  <c r="H80" i="2"/>
  <c r="H84" i="2" s="1"/>
  <c r="F80" i="2"/>
  <c r="F84" i="2" s="1"/>
  <c r="E80" i="2"/>
  <c r="E84" i="2" s="1"/>
  <c r="AF79" i="2"/>
  <c r="AE79" i="2"/>
  <c r="AB77" i="2"/>
  <c r="Y77" i="2"/>
  <c r="V77" i="2"/>
  <c r="S77" i="2"/>
  <c r="P77" i="2"/>
  <c r="M77" i="2"/>
  <c r="J77" i="2"/>
  <c r="G77" i="2"/>
  <c r="AB76" i="2"/>
  <c r="Y76" i="2"/>
  <c r="V76" i="2"/>
  <c r="S76" i="2"/>
  <c r="P76" i="2"/>
  <c r="M76" i="2"/>
  <c r="J76" i="2"/>
  <c r="G76" i="2"/>
  <c r="AB75" i="2"/>
  <c r="Y75" i="2"/>
  <c r="Y74" i="2" s="1"/>
  <c r="V75" i="2"/>
  <c r="S75" i="2"/>
  <c r="P75" i="2"/>
  <c r="P74" i="2" s="1"/>
  <c r="M75" i="2"/>
  <c r="M74" i="2" s="1"/>
  <c r="J75" i="2"/>
  <c r="G75" i="2"/>
  <c r="G74" i="2" s="1"/>
  <c r="AB74" i="2"/>
  <c r="AA74" i="2"/>
  <c r="Z74" i="2"/>
  <c r="X74" i="2"/>
  <c r="W74" i="2"/>
  <c r="U74" i="2"/>
  <c r="T74" i="2"/>
  <c r="S74" i="2"/>
  <c r="R74" i="2"/>
  <c r="Q74" i="2"/>
  <c r="O74" i="2"/>
  <c r="N74" i="2"/>
  <c r="L74" i="2"/>
  <c r="K74" i="2"/>
  <c r="I74" i="2"/>
  <c r="H74" i="2"/>
  <c r="F74" i="2"/>
  <c r="E74" i="2"/>
  <c r="AB73" i="2"/>
  <c r="AB70" i="2" s="1"/>
  <c r="Y73" i="2"/>
  <c r="V73" i="2"/>
  <c r="S73" i="2"/>
  <c r="P73" i="2"/>
  <c r="P70" i="2" s="1"/>
  <c r="M73" i="2"/>
  <c r="J73" i="2"/>
  <c r="G73" i="2"/>
  <c r="AB72" i="2"/>
  <c r="Y72" i="2"/>
  <c r="V72" i="2"/>
  <c r="S72" i="2"/>
  <c r="P72" i="2"/>
  <c r="M72" i="2"/>
  <c r="J72" i="2"/>
  <c r="AD72" i="2" s="1"/>
  <c r="G72" i="2"/>
  <c r="AB71" i="2"/>
  <c r="Y71" i="2"/>
  <c r="V71" i="2"/>
  <c r="V70" i="2" s="1"/>
  <c r="S71" i="2"/>
  <c r="P71" i="2"/>
  <c r="M71" i="2"/>
  <c r="J71" i="2"/>
  <c r="J70" i="2" s="1"/>
  <c r="G71" i="2"/>
  <c r="AA70" i="2"/>
  <c r="Z70" i="2"/>
  <c r="X70" i="2"/>
  <c r="W70" i="2"/>
  <c r="U70" i="2"/>
  <c r="T70" i="2"/>
  <c r="R70" i="2"/>
  <c r="Q70" i="2"/>
  <c r="O70" i="2"/>
  <c r="N70" i="2"/>
  <c r="L70" i="2"/>
  <c r="K70" i="2"/>
  <c r="I70" i="2"/>
  <c r="H70" i="2"/>
  <c r="F70" i="2"/>
  <c r="E70" i="2"/>
  <c r="AB69" i="2"/>
  <c r="Y69" i="2"/>
  <c r="V69" i="2"/>
  <c r="S69" i="2"/>
  <c r="P69" i="2"/>
  <c r="M69" i="2"/>
  <c r="J69" i="2"/>
  <c r="G69" i="2"/>
  <c r="AB68" i="2"/>
  <c r="Y68" i="2"/>
  <c r="V68" i="2"/>
  <c r="S68" i="2"/>
  <c r="P68" i="2"/>
  <c r="M68" i="2"/>
  <c r="J68" i="2"/>
  <c r="G68" i="2"/>
  <c r="AB67" i="2"/>
  <c r="Y67" i="2"/>
  <c r="Y66" i="2" s="1"/>
  <c r="V67" i="2"/>
  <c r="S67" i="2"/>
  <c r="P67" i="2"/>
  <c r="P66" i="2" s="1"/>
  <c r="M67" i="2"/>
  <c r="M66" i="2" s="1"/>
  <c r="J67" i="2"/>
  <c r="G67" i="2"/>
  <c r="AB66" i="2"/>
  <c r="AA66" i="2"/>
  <c r="Z66" i="2"/>
  <c r="X66" i="2"/>
  <c r="W66" i="2"/>
  <c r="U66" i="2"/>
  <c r="T66" i="2"/>
  <c r="S66" i="2"/>
  <c r="R66" i="2"/>
  <c r="Q66" i="2"/>
  <c r="O66" i="2"/>
  <c r="N66" i="2"/>
  <c r="L66" i="2"/>
  <c r="K66" i="2"/>
  <c r="I66" i="2"/>
  <c r="H66" i="2"/>
  <c r="F66" i="2"/>
  <c r="E66" i="2"/>
  <c r="AB65" i="2"/>
  <c r="Y65" i="2"/>
  <c r="V65" i="2"/>
  <c r="S65" i="2"/>
  <c r="P65" i="2"/>
  <c r="M65" i="2"/>
  <c r="J65" i="2"/>
  <c r="AD65" i="2" s="1"/>
  <c r="G65" i="2"/>
  <c r="AB64" i="2"/>
  <c r="Y64" i="2"/>
  <c r="V64" i="2"/>
  <c r="S64" i="2"/>
  <c r="P64" i="2"/>
  <c r="M64" i="2"/>
  <c r="J64" i="2"/>
  <c r="AD64" i="2" s="1"/>
  <c r="G64" i="2"/>
  <c r="AB63" i="2"/>
  <c r="Y63" i="2"/>
  <c r="Y62" i="2" s="1"/>
  <c r="V63" i="2"/>
  <c r="V62" i="2" s="1"/>
  <c r="S63" i="2"/>
  <c r="P63" i="2"/>
  <c r="P62" i="2" s="1"/>
  <c r="M63" i="2"/>
  <c r="M62" i="2" s="1"/>
  <c r="J63" i="2"/>
  <c r="G63" i="2"/>
  <c r="G62" i="2" s="1"/>
  <c r="AB62" i="2"/>
  <c r="AA62" i="2"/>
  <c r="Z62" i="2"/>
  <c r="X62" i="2"/>
  <c r="W62" i="2"/>
  <c r="U62" i="2"/>
  <c r="T62" i="2"/>
  <c r="R62" i="2"/>
  <c r="Q62" i="2"/>
  <c r="O62" i="2"/>
  <c r="N62" i="2"/>
  <c r="L62" i="2"/>
  <c r="K62" i="2"/>
  <c r="I62" i="2"/>
  <c r="H62" i="2"/>
  <c r="F62" i="2"/>
  <c r="E62" i="2"/>
  <c r="AB61" i="2"/>
  <c r="Y61" i="2"/>
  <c r="V61" i="2"/>
  <c r="S61" i="2"/>
  <c r="P61" i="2"/>
  <c r="M61" i="2"/>
  <c r="J61" i="2"/>
  <c r="G61" i="2"/>
  <c r="AB60" i="2"/>
  <c r="Y60" i="2"/>
  <c r="V60" i="2"/>
  <c r="S60" i="2"/>
  <c r="P60" i="2"/>
  <c r="M60" i="2"/>
  <c r="J60" i="2"/>
  <c r="G60" i="2"/>
  <c r="AB59" i="2"/>
  <c r="Y59" i="2"/>
  <c r="Y58" i="2" s="1"/>
  <c r="V59" i="2"/>
  <c r="S59" i="2"/>
  <c r="P59" i="2"/>
  <c r="P58" i="2" s="1"/>
  <c r="M59" i="2"/>
  <c r="M58" i="2" s="1"/>
  <c r="J59" i="2"/>
  <c r="G59" i="2"/>
  <c r="G58" i="2" s="1"/>
  <c r="AC58" i="2" s="1"/>
  <c r="AB58" i="2"/>
  <c r="AA58" i="2"/>
  <c r="Z58" i="2"/>
  <c r="X58" i="2"/>
  <c r="W58" i="2"/>
  <c r="U58" i="2"/>
  <c r="T58" i="2"/>
  <c r="S58" i="2"/>
  <c r="R58" i="2"/>
  <c r="Q58" i="2"/>
  <c r="O58" i="2"/>
  <c r="N58" i="2"/>
  <c r="L58" i="2"/>
  <c r="K58" i="2"/>
  <c r="I58" i="2"/>
  <c r="H58" i="2"/>
  <c r="F58" i="2"/>
  <c r="E58" i="2"/>
  <c r="AB55" i="2"/>
  <c r="Y55" i="2"/>
  <c r="V55" i="2"/>
  <c r="S55" i="2"/>
  <c r="P55" i="2"/>
  <c r="M55" i="2"/>
  <c r="J55" i="2"/>
  <c r="G55" i="2"/>
  <c r="AB54" i="2"/>
  <c r="AB52" i="2" s="1"/>
  <c r="AB56" i="2" s="1"/>
  <c r="Y54" i="2"/>
  <c r="V54" i="2"/>
  <c r="S54" i="2"/>
  <c r="P54" i="2"/>
  <c r="M54" i="2"/>
  <c r="J54" i="2"/>
  <c r="G54" i="2"/>
  <c r="AD53" i="2"/>
  <c r="AB53" i="2"/>
  <c r="Y53" i="2"/>
  <c r="V53" i="2"/>
  <c r="S53" i="2"/>
  <c r="S52" i="2" s="1"/>
  <c r="S56" i="2" s="1"/>
  <c r="P53" i="2"/>
  <c r="M53" i="2"/>
  <c r="J53" i="2"/>
  <c r="J52" i="2" s="1"/>
  <c r="G53" i="2"/>
  <c r="AC53" i="2" s="1"/>
  <c r="AE53" i="2" s="1"/>
  <c r="AF53" i="2" s="1"/>
  <c r="AA52" i="2"/>
  <c r="Z52" i="2"/>
  <c r="X52" i="2"/>
  <c r="X56" i="2" s="1"/>
  <c r="W52" i="2"/>
  <c r="W56" i="2" s="1"/>
  <c r="U52" i="2"/>
  <c r="T52" i="2"/>
  <c r="R52" i="2"/>
  <c r="Q52" i="2"/>
  <c r="O52" i="2"/>
  <c r="N52" i="2"/>
  <c r="L52" i="2"/>
  <c r="K52" i="2"/>
  <c r="I52" i="2"/>
  <c r="I56" i="2" s="1"/>
  <c r="H52" i="2"/>
  <c r="F52" i="2"/>
  <c r="E52" i="2"/>
  <c r="AB51" i="2"/>
  <c r="Y51" i="2"/>
  <c r="V51" i="2"/>
  <c r="S51" i="2"/>
  <c r="P51" i="2"/>
  <c r="M51" i="2"/>
  <c r="J51" i="2"/>
  <c r="G51" i="2"/>
  <c r="AB50" i="2"/>
  <c r="Y50" i="2"/>
  <c r="V50" i="2"/>
  <c r="S50" i="2"/>
  <c r="P50" i="2"/>
  <c r="M50" i="2"/>
  <c r="J50" i="2"/>
  <c r="G50" i="2"/>
  <c r="AB49" i="2"/>
  <c r="Y49" i="2"/>
  <c r="Y48" i="2" s="1"/>
  <c r="V49" i="2"/>
  <c r="S49" i="2"/>
  <c r="P49" i="2"/>
  <c r="P48" i="2" s="1"/>
  <c r="M49" i="2"/>
  <c r="M48" i="2" s="1"/>
  <c r="J49" i="2"/>
  <c r="G49" i="2"/>
  <c r="AB48" i="2"/>
  <c r="AA48" i="2"/>
  <c r="Z48" i="2"/>
  <c r="X48" i="2"/>
  <c r="W48" i="2"/>
  <c r="U48" i="2"/>
  <c r="T48" i="2"/>
  <c r="S48" i="2"/>
  <c r="R48" i="2"/>
  <c r="Q48" i="2"/>
  <c r="O48" i="2"/>
  <c r="N48" i="2"/>
  <c r="L48" i="2"/>
  <c r="K48" i="2"/>
  <c r="I48" i="2"/>
  <c r="H48" i="2"/>
  <c r="G48" i="2"/>
  <c r="F48" i="2"/>
  <c r="E48" i="2"/>
  <c r="AB45" i="2"/>
  <c r="Y45" i="2"/>
  <c r="V45" i="2"/>
  <c r="S45" i="2"/>
  <c r="P45" i="2"/>
  <c r="M45" i="2"/>
  <c r="J45" i="2"/>
  <c r="G45" i="2"/>
  <c r="AB44" i="2"/>
  <c r="Y44" i="2"/>
  <c r="V44" i="2"/>
  <c r="S44" i="2"/>
  <c r="P44" i="2"/>
  <c r="M44" i="2"/>
  <c r="J44" i="2"/>
  <c r="G44" i="2"/>
  <c r="AB43" i="2"/>
  <c r="Y43" i="2"/>
  <c r="V43" i="2"/>
  <c r="S43" i="2"/>
  <c r="P43" i="2"/>
  <c r="P42" i="2" s="1"/>
  <c r="M43" i="2"/>
  <c r="J43" i="2"/>
  <c r="G43" i="2"/>
  <c r="AB42" i="2"/>
  <c r="AA42" i="2"/>
  <c r="Z42" i="2"/>
  <c r="X42" i="2"/>
  <c r="W42" i="2"/>
  <c r="U42" i="2"/>
  <c r="T42" i="2"/>
  <c r="S42" i="2"/>
  <c r="R42" i="2"/>
  <c r="Q42" i="2"/>
  <c r="O42" i="2"/>
  <c r="N42" i="2"/>
  <c r="L42" i="2"/>
  <c r="K42" i="2"/>
  <c r="I42" i="2"/>
  <c r="H42" i="2"/>
  <c r="G42" i="2"/>
  <c r="F42" i="2"/>
  <c r="E42" i="2"/>
  <c r="AB41" i="2"/>
  <c r="Y41" i="2"/>
  <c r="V41" i="2"/>
  <c r="V38" i="2" s="1"/>
  <c r="S41" i="2"/>
  <c r="S38" i="2" s="1"/>
  <c r="P41" i="2"/>
  <c r="M41" i="2"/>
  <c r="J41" i="2"/>
  <c r="G41" i="2"/>
  <c r="AB40" i="2"/>
  <c r="Y40" i="2"/>
  <c r="V40" i="2"/>
  <c r="S40" i="2"/>
  <c r="P40" i="2"/>
  <c r="M40" i="2"/>
  <c r="J40" i="2"/>
  <c r="AD40" i="2" s="1"/>
  <c r="G40" i="2"/>
  <c r="AB39" i="2"/>
  <c r="Y39" i="2"/>
  <c r="V39" i="2"/>
  <c r="S39" i="2"/>
  <c r="P39" i="2"/>
  <c r="M39" i="2"/>
  <c r="J39" i="2"/>
  <c r="G39" i="2"/>
  <c r="AA38" i="2"/>
  <c r="Z38" i="2"/>
  <c r="X38" i="2"/>
  <c r="W38" i="2"/>
  <c r="U38" i="2"/>
  <c r="T38" i="2"/>
  <c r="R38" i="2"/>
  <c r="Q38" i="2"/>
  <c r="O38" i="2"/>
  <c r="N38" i="2"/>
  <c r="L38" i="2"/>
  <c r="K38" i="2"/>
  <c r="I38" i="2"/>
  <c r="H38" i="2"/>
  <c r="F38" i="2"/>
  <c r="E38" i="2"/>
  <c r="AB37" i="2"/>
  <c r="Y37" i="2"/>
  <c r="V37" i="2"/>
  <c r="S37" i="2"/>
  <c r="P37" i="2"/>
  <c r="M37" i="2"/>
  <c r="J37" i="2"/>
  <c r="G37" i="2"/>
  <c r="AB36" i="2"/>
  <c r="Y36" i="2"/>
  <c r="V36" i="2"/>
  <c r="S36" i="2"/>
  <c r="P36" i="2"/>
  <c r="M36" i="2"/>
  <c r="J36" i="2"/>
  <c r="G36" i="2"/>
  <c r="AB35" i="2"/>
  <c r="Y35" i="2"/>
  <c r="V35" i="2"/>
  <c r="V34" i="2" s="1"/>
  <c r="S35" i="2"/>
  <c r="S34" i="2" s="1"/>
  <c r="P35" i="2"/>
  <c r="M35" i="2"/>
  <c r="J35" i="2"/>
  <c r="J34" i="2" s="1"/>
  <c r="G35" i="2"/>
  <c r="G34" i="2" s="1"/>
  <c r="AB27" i="2"/>
  <c r="Y27" i="2"/>
  <c r="V27" i="2"/>
  <c r="S27" i="2"/>
  <c r="P27" i="2"/>
  <c r="M27" i="2"/>
  <c r="J27" i="2"/>
  <c r="G27" i="2"/>
  <c r="AB26" i="2"/>
  <c r="Y26" i="2"/>
  <c r="V26" i="2"/>
  <c r="S26" i="2"/>
  <c r="P26" i="2"/>
  <c r="M26" i="2"/>
  <c r="J26" i="2"/>
  <c r="G26" i="2"/>
  <c r="AB25" i="2"/>
  <c r="Y25" i="2"/>
  <c r="V25" i="2"/>
  <c r="V24" i="2" s="1"/>
  <c r="S25" i="2"/>
  <c r="S24" i="2" s="1"/>
  <c r="P25" i="2"/>
  <c r="M25" i="2"/>
  <c r="J25" i="2"/>
  <c r="G25" i="2"/>
  <c r="Y23" i="2"/>
  <c r="S23" i="2"/>
  <c r="M23" i="2"/>
  <c r="J23" i="2"/>
  <c r="AD23" i="2" s="1"/>
  <c r="G23" i="2"/>
  <c r="Y20" i="2"/>
  <c r="S20" i="2"/>
  <c r="M20" i="2"/>
  <c r="J20" i="2"/>
  <c r="AD20" i="2" s="1"/>
  <c r="G20" i="2"/>
  <c r="AC20" i="2" s="1"/>
  <c r="Y19" i="2"/>
  <c r="S19" i="2"/>
  <c r="M19" i="2"/>
  <c r="J19" i="2"/>
  <c r="AD19" i="2" s="1"/>
  <c r="G19" i="2"/>
  <c r="AB16" i="2"/>
  <c r="Y16" i="2"/>
  <c r="V16" i="2"/>
  <c r="S16" i="2"/>
  <c r="P16" i="2"/>
  <c r="M16" i="2"/>
  <c r="J16" i="2"/>
  <c r="G16" i="2"/>
  <c r="AB15" i="2"/>
  <c r="Y15" i="2"/>
  <c r="V15" i="2"/>
  <c r="S15" i="2"/>
  <c r="P15" i="2"/>
  <c r="M15" i="2"/>
  <c r="J15" i="2"/>
  <c r="AD15" i="2" s="1"/>
  <c r="G15" i="2"/>
  <c r="AB14" i="2"/>
  <c r="AB13" i="2" s="1"/>
  <c r="Y14" i="2"/>
  <c r="Y13" i="2" s="1"/>
  <c r="V14" i="2"/>
  <c r="S14" i="2"/>
  <c r="P14" i="2"/>
  <c r="P13" i="2" s="1"/>
  <c r="M14" i="2"/>
  <c r="M13" i="2" s="1"/>
  <c r="J14" i="2"/>
  <c r="G14" i="2"/>
  <c r="S13" i="2"/>
  <c r="G13" i="2"/>
  <c r="L23" i="1"/>
  <c r="H23" i="1"/>
  <c r="G23" i="1"/>
  <c r="F23" i="1"/>
  <c r="E23" i="1"/>
  <c r="D23" i="1"/>
  <c r="C23" i="1"/>
  <c r="J22" i="1"/>
  <c r="N22" i="1" s="1"/>
  <c r="J21" i="1"/>
  <c r="N21" i="1" s="1"/>
  <c r="J20" i="1"/>
  <c r="N20" i="1" s="1"/>
  <c r="V13" i="2" l="1"/>
  <c r="Y42" i="2"/>
  <c r="N56" i="2"/>
  <c r="T98" i="2"/>
  <c r="Z159" i="2"/>
  <c r="AC22" i="2"/>
  <c r="AC25" i="2"/>
  <c r="G38" i="2"/>
  <c r="AC40" i="2"/>
  <c r="AE40" i="2" s="1"/>
  <c r="AF40" i="2" s="1"/>
  <c r="E56" i="2"/>
  <c r="O56" i="2"/>
  <c r="AC67" i="2"/>
  <c r="AC68" i="2"/>
  <c r="AC69" i="2"/>
  <c r="AD91" i="2"/>
  <c r="U98" i="2"/>
  <c r="V117" i="2"/>
  <c r="AD133" i="2"/>
  <c r="M42" i="2"/>
  <c r="AC154" i="2"/>
  <c r="V98" i="2"/>
  <c r="Q159" i="2"/>
  <c r="G17" i="2"/>
  <c r="M17" i="2"/>
  <c r="AD26" i="2"/>
  <c r="AD27" i="2"/>
  <c r="AD49" i="2"/>
  <c r="AD50" i="2"/>
  <c r="AD51" i="2"/>
  <c r="F56" i="2"/>
  <c r="P52" i="2"/>
  <c r="P56" i="2" s="1"/>
  <c r="AC65" i="2"/>
  <c r="S62" i="2"/>
  <c r="AD67" i="2"/>
  <c r="AD68" i="2"/>
  <c r="AD69" i="2"/>
  <c r="F78" i="2"/>
  <c r="AC71" i="2"/>
  <c r="S70" i="2"/>
  <c r="AC72" i="2"/>
  <c r="P100" i="2"/>
  <c r="P111" i="2" s="1"/>
  <c r="AC123" i="2"/>
  <c r="AC124" i="2"/>
  <c r="P78" i="2"/>
  <c r="AB34" i="2"/>
  <c r="H78" i="2"/>
  <c r="R78" i="2"/>
  <c r="AB78" i="2"/>
  <c r="L98" i="2"/>
  <c r="Y98" i="2"/>
  <c r="J17" i="2"/>
  <c r="AD17" i="2" s="1"/>
  <c r="Y34" i="2"/>
  <c r="AB38" i="2"/>
  <c r="V48" i="2"/>
  <c r="AC62" i="2"/>
  <c r="AE62" i="2" s="1"/>
  <c r="AF62" i="2" s="1"/>
  <c r="J62" i="2"/>
  <c r="AD62" i="2" s="1"/>
  <c r="L78" i="2"/>
  <c r="Q78" i="2"/>
  <c r="U78" i="2"/>
  <c r="AA78" i="2"/>
  <c r="K98" i="2"/>
  <c r="P138" i="2"/>
  <c r="P142" i="2"/>
  <c r="AD142" i="2" s="1"/>
  <c r="Y159" i="2"/>
  <c r="AD14" i="2"/>
  <c r="AC16" i="2"/>
  <c r="P24" i="2"/>
  <c r="P28" i="2" s="1"/>
  <c r="P31" i="2" s="1"/>
  <c r="P30" i="2" s="1"/>
  <c r="P32" i="2" s="1"/>
  <c r="AB24" i="2"/>
  <c r="AB28" i="2" s="1"/>
  <c r="AD36" i="2"/>
  <c r="AD37" i="2"/>
  <c r="M38" i="2"/>
  <c r="Y38" i="2"/>
  <c r="Y46" i="2" s="1"/>
  <c r="AD41" i="2"/>
  <c r="AD43" i="2"/>
  <c r="AD44" i="2"/>
  <c r="V42" i="2"/>
  <c r="V46" i="2" s="1"/>
  <c r="AD45" i="2"/>
  <c r="J48" i="2"/>
  <c r="J56" i="2" s="1"/>
  <c r="AC49" i="2"/>
  <c r="AC50" i="2"/>
  <c r="AE50" i="2" s="1"/>
  <c r="AF50" i="2" s="1"/>
  <c r="AC51" i="2"/>
  <c r="AE51" i="2" s="1"/>
  <c r="AF51" i="2" s="1"/>
  <c r="H56" i="2"/>
  <c r="L56" i="2"/>
  <c r="Q56" i="2"/>
  <c r="U56" i="2"/>
  <c r="AA56" i="2"/>
  <c r="M52" i="2"/>
  <c r="Y52" i="2"/>
  <c r="Y56" i="2" s="1"/>
  <c r="AD54" i="2"/>
  <c r="V52" i="2"/>
  <c r="AD52" i="2" s="1"/>
  <c r="AD55" i="2"/>
  <c r="AD59" i="2"/>
  <c r="AD60" i="2"/>
  <c r="V58" i="2"/>
  <c r="AD61" i="2"/>
  <c r="AC63" i="2"/>
  <c r="AC64" i="2"/>
  <c r="AE64" i="2" s="1"/>
  <c r="AF64" i="2" s="1"/>
  <c r="M70" i="2"/>
  <c r="M78" i="2" s="1"/>
  <c r="Y70" i="2"/>
  <c r="AD73" i="2"/>
  <c r="K78" i="2"/>
  <c r="T78" i="2"/>
  <c r="Z78" i="2"/>
  <c r="AD75" i="2"/>
  <c r="AD76" i="2"/>
  <c r="AD77" i="2"/>
  <c r="V74" i="2"/>
  <c r="AC87" i="2"/>
  <c r="AC88" i="2"/>
  <c r="AE88" i="2" s="1"/>
  <c r="AF88" i="2" s="1"/>
  <c r="AC89" i="2"/>
  <c r="AE89" i="2" s="1"/>
  <c r="AF89" i="2" s="1"/>
  <c r="J90" i="2"/>
  <c r="J98" i="2" s="1"/>
  <c r="AC91" i="2"/>
  <c r="AE91" i="2" s="1"/>
  <c r="AF91" i="2" s="1"/>
  <c r="AC92" i="2"/>
  <c r="AC93" i="2"/>
  <c r="E98" i="2"/>
  <c r="N98" i="2"/>
  <c r="R98" i="2"/>
  <c r="W98" i="2"/>
  <c r="AA98" i="2"/>
  <c r="AB98" i="2"/>
  <c r="AD101" i="2"/>
  <c r="AD102" i="2"/>
  <c r="AD105" i="2"/>
  <c r="AD106" i="2"/>
  <c r="AD109" i="2"/>
  <c r="AD110" i="2"/>
  <c r="AC113" i="2"/>
  <c r="S117" i="2"/>
  <c r="AD116" i="2"/>
  <c r="AC119" i="2"/>
  <c r="AC120" i="2"/>
  <c r="P130" i="2"/>
  <c r="AD130" i="2" s="1"/>
  <c r="AC132" i="2"/>
  <c r="AC133" i="2"/>
  <c r="AC134" i="2"/>
  <c r="AC135" i="2"/>
  <c r="AC147" i="2"/>
  <c r="AC148" i="2"/>
  <c r="AE148" i="2" s="1"/>
  <c r="AF148" i="2" s="1"/>
  <c r="AC149" i="2"/>
  <c r="AC150" i="2"/>
  <c r="AC151" i="2"/>
  <c r="K159" i="2"/>
  <c r="O159" i="2"/>
  <c r="AC114" i="2"/>
  <c r="P34" i="2"/>
  <c r="AD34" i="2" s="1"/>
  <c r="V66" i="2"/>
  <c r="V78" i="2" s="1"/>
  <c r="N78" i="2"/>
  <c r="W78" i="2"/>
  <c r="H98" i="2"/>
  <c r="P117" i="2"/>
  <c r="AD146" i="2"/>
  <c r="M159" i="2"/>
  <c r="V159" i="2"/>
  <c r="M34" i="2"/>
  <c r="M46" i="2" s="1"/>
  <c r="P38" i="2"/>
  <c r="P80" i="2"/>
  <c r="P84" i="2" s="1"/>
  <c r="AD84" i="2" s="1"/>
  <c r="F98" i="2"/>
  <c r="O98" i="2"/>
  <c r="U159" i="2"/>
  <c r="AE21" i="2"/>
  <c r="AF21" i="2" s="1"/>
  <c r="J23" i="1"/>
  <c r="AC15" i="2"/>
  <c r="AE15" i="2" s="1"/>
  <c r="AF15" i="2" s="1"/>
  <c r="AC23" i="2"/>
  <c r="AE23" i="2" s="1"/>
  <c r="AF23" i="2" s="1"/>
  <c r="M24" i="2"/>
  <c r="Y24" i="2"/>
  <c r="AC35" i="2"/>
  <c r="AD39" i="2"/>
  <c r="AC41" i="2"/>
  <c r="S46" i="2"/>
  <c r="AC43" i="2"/>
  <c r="AE43" i="2" s="1"/>
  <c r="AF43" i="2" s="1"/>
  <c r="AC44" i="2"/>
  <c r="AE44" i="2" s="1"/>
  <c r="AF44" i="2" s="1"/>
  <c r="AC45" i="2"/>
  <c r="R56" i="2"/>
  <c r="G52" i="2"/>
  <c r="G56" i="2" s="1"/>
  <c r="K56" i="2"/>
  <c r="T56" i="2"/>
  <c r="Z56" i="2"/>
  <c r="AC54" i="2"/>
  <c r="AE54" i="2" s="1"/>
  <c r="AF54" i="2" s="1"/>
  <c r="AC55" i="2"/>
  <c r="AC59" i="2"/>
  <c r="AC60" i="2"/>
  <c r="AC61" i="2"/>
  <c r="AE61" i="2" s="1"/>
  <c r="AF61" i="2" s="1"/>
  <c r="G66" i="2"/>
  <c r="AC66" i="2" s="1"/>
  <c r="G70" i="2"/>
  <c r="AD70" i="2"/>
  <c r="AC73" i="2"/>
  <c r="E78" i="2"/>
  <c r="I78" i="2"/>
  <c r="O78" i="2"/>
  <c r="S78" i="2"/>
  <c r="X78" i="2"/>
  <c r="AC75" i="2"/>
  <c r="AC76" i="2"/>
  <c r="AC77" i="2"/>
  <c r="AD83" i="2"/>
  <c r="AE83" i="2" s="1"/>
  <c r="AF83" i="2" s="1"/>
  <c r="P90" i="2"/>
  <c r="P98" i="2" s="1"/>
  <c r="I98" i="2"/>
  <c r="M98" i="2"/>
  <c r="Q98" i="2"/>
  <c r="Z98" i="2"/>
  <c r="AC101" i="2"/>
  <c r="AE101" i="2" s="1"/>
  <c r="AF101" i="2" s="1"/>
  <c r="AC102" i="2"/>
  <c r="AC103" i="2"/>
  <c r="AC104" i="2"/>
  <c r="AC105" i="2"/>
  <c r="AC106" i="2"/>
  <c r="AC107" i="2"/>
  <c r="AC108" i="2"/>
  <c r="AC109" i="2"/>
  <c r="AE109" i="2" s="1"/>
  <c r="AF109" i="2" s="1"/>
  <c r="AC110" i="2"/>
  <c r="AE110" i="2" s="1"/>
  <c r="AF110" i="2" s="1"/>
  <c r="AB117" i="2"/>
  <c r="AC115" i="2"/>
  <c r="AC116" i="2"/>
  <c r="P136" i="2"/>
  <c r="AD136" i="2" s="1"/>
  <c r="AD139" i="2"/>
  <c r="AD140" i="2"/>
  <c r="AD145" i="2"/>
  <c r="N159" i="2"/>
  <c r="R159" i="2"/>
  <c r="W159" i="2"/>
  <c r="AA159" i="2"/>
  <c r="J152" i="2"/>
  <c r="AD152" i="2" s="1"/>
  <c r="I159" i="2"/>
  <c r="J138" i="2"/>
  <c r="AD138" i="2" s="1"/>
  <c r="F159" i="2"/>
  <c r="E159" i="2"/>
  <c r="J117" i="2"/>
  <c r="F117" i="2"/>
  <c r="G24" i="2"/>
  <c r="J24" i="2"/>
  <c r="AC18" i="2"/>
  <c r="AE18" i="2" s="1"/>
  <c r="AE22" i="2"/>
  <c r="AF22" i="2" s="1"/>
  <c r="S17" i="2"/>
  <c r="S28" i="2" s="1"/>
  <c r="Y17" i="2"/>
  <c r="AC17" i="2" s="1"/>
  <c r="M28" i="2"/>
  <c r="M31" i="2" s="1"/>
  <c r="AE20" i="2"/>
  <c r="AF20" i="2" s="1"/>
  <c r="J13" i="2"/>
  <c r="AD13" i="2" s="1"/>
  <c r="AB31" i="2"/>
  <c r="AB30" i="2" s="1"/>
  <c r="AB32" i="2" s="1"/>
  <c r="N23" i="1"/>
  <c r="V28" i="2"/>
  <c r="AE72" i="2"/>
  <c r="AF72" i="2" s="1"/>
  <c r="AD125" i="2"/>
  <c r="X159" i="2"/>
  <c r="AD16" i="2"/>
  <c r="AD35" i="2"/>
  <c r="J42" i="2"/>
  <c r="AB46" i="2"/>
  <c r="AE45" i="2"/>
  <c r="AF45" i="2" s="1"/>
  <c r="J58" i="2"/>
  <c r="AD58" i="2" s="1"/>
  <c r="AE58" i="2" s="1"/>
  <c r="AF58" i="2" s="1"/>
  <c r="AD63" i="2"/>
  <c r="AE63" i="2" s="1"/>
  <c r="AF63" i="2" s="1"/>
  <c r="J66" i="2"/>
  <c r="AE69" i="2"/>
  <c r="AF69" i="2" s="1"/>
  <c r="AD71" i="2"/>
  <c r="AE71" i="2" s="1"/>
  <c r="AF71" i="2" s="1"/>
  <c r="J74" i="2"/>
  <c r="Y78" i="2"/>
  <c r="AE97" i="2"/>
  <c r="AF97" i="2" s="1"/>
  <c r="AD111" i="2"/>
  <c r="AE102" i="2"/>
  <c r="AF102" i="2" s="1"/>
  <c r="AE128" i="2"/>
  <c r="AF128" i="2" s="1"/>
  <c r="AE133" i="2"/>
  <c r="AF133" i="2" s="1"/>
  <c r="AE140" i="2"/>
  <c r="AE147" i="2"/>
  <c r="AF147" i="2" s="1"/>
  <c r="AE149" i="2"/>
  <c r="AF149" i="2" s="1"/>
  <c r="AE150" i="2"/>
  <c r="AF150" i="2" s="1"/>
  <c r="AE151" i="2"/>
  <c r="AF151" i="2" s="1"/>
  <c r="T159" i="2"/>
  <c r="AB159" i="2"/>
  <c r="AD25" i="2"/>
  <c r="AE25" i="2" s="1"/>
  <c r="AC36" i="2"/>
  <c r="AE55" i="2"/>
  <c r="AF55" i="2" s="1"/>
  <c r="AE60" i="2"/>
  <c r="AF60" i="2" s="1"/>
  <c r="AE68" i="2"/>
  <c r="AF68" i="2" s="1"/>
  <c r="AE76" i="2"/>
  <c r="AF76" i="2" s="1"/>
  <c r="AD82" i="2"/>
  <c r="AD86" i="2"/>
  <c r="AD87" i="2"/>
  <c r="AD93" i="2"/>
  <c r="AD95" i="2"/>
  <c r="AE95" i="2" s="1"/>
  <c r="AF95" i="2" s="1"/>
  <c r="AE96" i="2"/>
  <c r="AF96" i="2" s="1"/>
  <c r="AD104" i="2"/>
  <c r="AE105" i="2"/>
  <c r="AF105" i="2" s="1"/>
  <c r="AD108" i="2"/>
  <c r="AD115" i="2"/>
  <c r="AE115" i="2" s="1"/>
  <c r="AF115" i="2" s="1"/>
  <c r="AE116" i="2"/>
  <c r="AF116" i="2" s="1"/>
  <c r="AD120" i="2"/>
  <c r="AE120" i="2" s="1"/>
  <c r="AD135" i="2"/>
  <c r="AE139" i="2"/>
  <c r="AD144" i="2"/>
  <c r="G46" i="2"/>
  <c r="AC42" i="2"/>
  <c r="AD90" i="2"/>
  <c r="AC13" i="2"/>
  <c r="AC26" i="2"/>
  <c r="AE26" i="2" s="1"/>
  <c r="AC38" i="2"/>
  <c r="AE49" i="2"/>
  <c r="AF49" i="2" s="1"/>
  <c r="M56" i="2"/>
  <c r="AC14" i="2"/>
  <c r="AE14" i="2" s="1"/>
  <c r="AF14" i="2" s="1"/>
  <c r="AC19" i="2"/>
  <c r="AE19" i="2" s="1"/>
  <c r="AF19" i="2" s="1"/>
  <c r="AC27" i="2"/>
  <c r="AE27" i="2" s="1"/>
  <c r="AF27" i="2" s="1"/>
  <c r="AC37" i="2"/>
  <c r="J38" i="2"/>
  <c r="AD38" i="2" s="1"/>
  <c r="AC39" i="2"/>
  <c r="AC48" i="2"/>
  <c r="AE65" i="2"/>
  <c r="AF65" i="2" s="1"/>
  <c r="AE67" i="2"/>
  <c r="AF67" i="2" s="1"/>
  <c r="AE73" i="2"/>
  <c r="AF73" i="2" s="1"/>
  <c r="AD81" i="2"/>
  <c r="AE81" i="2" s="1"/>
  <c r="AF81" i="2" s="1"/>
  <c r="AE82" i="2"/>
  <c r="AF82" i="2" s="1"/>
  <c r="AD92" i="2"/>
  <c r="AE92" i="2" s="1"/>
  <c r="AF92" i="2" s="1"/>
  <c r="AE93" i="2"/>
  <c r="AF93" i="2" s="1"/>
  <c r="S98" i="2"/>
  <c r="AD103" i="2"/>
  <c r="AD107" i="2"/>
  <c r="AD114" i="2"/>
  <c r="AE114" i="2" s="1"/>
  <c r="AD121" i="2"/>
  <c r="AD124" i="2"/>
  <c r="AE124" i="2" s="1"/>
  <c r="AF124" i="2" s="1"/>
  <c r="AD129" i="2"/>
  <c r="AE129" i="2" s="1"/>
  <c r="AF129" i="2" s="1"/>
  <c r="AD134" i="2"/>
  <c r="AE134" i="2" s="1"/>
  <c r="AF134" i="2" s="1"/>
  <c r="AD141" i="2"/>
  <c r="AE141" i="2" s="1"/>
  <c r="AF141" i="2" s="1"/>
  <c r="AD143" i="2"/>
  <c r="AE143" i="2" s="1"/>
  <c r="AF143" i="2" s="1"/>
  <c r="AE144" i="2"/>
  <c r="AF144" i="2" s="1"/>
  <c r="AE145" i="2"/>
  <c r="AF145" i="2" s="1"/>
  <c r="H159" i="2"/>
  <c r="L159" i="2"/>
  <c r="AE153" i="2"/>
  <c r="AF153" i="2" s="1"/>
  <c r="S159" i="2"/>
  <c r="AE154" i="2"/>
  <c r="AF154" i="2" s="1"/>
  <c r="AE155" i="2"/>
  <c r="AE156" i="2"/>
  <c r="AE157" i="2"/>
  <c r="AF157" i="2" s="1"/>
  <c r="AE158" i="2"/>
  <c r="AC74" i="2"/>
  <c r="G80" i="2"/>
  <c r="G86" i="2"/>
  <c r="AC86" i="2" s="1"/>
  <c r="AE86" i="2" s="1"/>
  <c r="AF86" i="2" s="1"/>
  <c r="G90" i="2"/>
  <c r="AC90" i="2" s="1"/>
  <c r="G94" i="2"/>
  <c r="G100" i="2"/>
  <c r="G117" i="2"/>
  <c r="AC117" i="2" s="1"/>
  <c r="G121" i="2"/>
  <c r="AC121" i="2" s="1"/>
  <c r="G125" i="2"/>
  <c r="AC125" i="2" s="1"/>
  <c r="G130" i="2"/>
  <c r="AC130" i="2" s="1"/>
  <c r="G136" i="2"/>
  <c r="AC136" i="2" s="1"/>
  <c r="G138" i="2"/>
  <c r="AC138" i="2" s="1"/>
  <c r="G142" i="2"/>
  <c r="AC142" i="2" s="1"/>
  <c r="G146" i="2"/>
  <c r="AC146" i="2" s="1"/>
  <c r="G152" i="2"/>
  <c r="AD80" i="2"/>
  <c r="AD94" i="2"/>
  <c r="AD100" i="2"/>
  <c r="AD113" i="2"/>
  <c r="AE113" i="2" s="1"/>
  <c r="AF113" i="2" s="1"/>
  <c r="AD119" i="2"/>
  <c r="AD123" i="2"/>
  <c r="AE123" i="2" s="1"/>
  <c r="AF123" i="2" s="1"/>
  <c r="AD127" i="2"/>
  <c r="AE127" i="2" s="1"/>
  <c r="AF127" i="2" s="1"/>
  <c r="AD132" i="2"/>
  <c r="AE132" i="2" s="1"/>
  <c r="AF132" i="2" s="1"/>
  <c r="P159" i="2" l="1"/>
  <c r="AD66" i="2"/>
  <c r="AE35" i="2"/>
  <c r="AF35" i="2" s="1"/>
  <c r="AE77" i="2"/>
  <c r="AF77" i="2" s="1"/>
  <c r="AC34" i="2"/>
  <c r="AE104" i="2"/>
  <c r="AF104" i="2" s="1"/>
  <c r="AD98" i="2"/>
  <c r="AC70" i="2"/>
  <c r="AE70" i="2" s="1"/>
  <c r="AF70" i="2" s="1"/>
  <c r="AE106" i="2"/>
  <c r="AF106" i="2" s="1"/>
  <c r="AE75" i="2"/>
  <c r="AF75" i="2" s="1"/>
  <c r="AE59" i="2"/>
  <c r="AF59" i="2" s="1"/>
  <c r="AE119" i="2"/>
  <c r="AF119" i="2" s="1"/>
  <c r="AE136" i="2"/>
  <c r="AF136" i="2" s="1"/>
  <c r="AB160" i="2"/>
  <c r="AD117" i="2"/>
  <c r="P46" i="2"/>
  <c r="P160" i="2" s="1"/>
  <c r="AF114" i="2"/>
  <c r="AF140" i="2"/>
  <c r="M30" i="2"/>
  <c r="M32" i="2" s="1"/>
  <c r="M160" i="2" s="1"/>
  <c r="AF18" i="2"/>
  <c r="AF155" i="2"/>
  <c r="AF156" i="2"/>
  <c r="AF120" i="2"/>
  <c r="AC52" i="2"/>
  <c r="AE52" i="2" s="1"/>
  <c r="AF52" i="2" s="1"/>
  <c r="AE103" i="2"/>
  <c r="AF103" i="2" s="1"/>
  <c r="AE39" i="2"/>
  <c r="AF39" i="2" s="1"/>
  <c r="AE87" i="2"/>
  <c r="AF87" i="2" s="1"/>
  <c r="AE66" i="2"/>
  <c r="AF66" i="2" s="1"/>
  <c r="AE41" i="2"/>
  <c r="AF41" i="2" s="1"/>
  <c r="AE142" i="2"/>
  <c r="AF142" i="2" s="1"/>
  <c r="AE125" i="2"/>
  <c r="AF125" i="2" s="1"/>
  <c r="AE13" i="2"/>
  <c r="AF13" i="2" s="1"/>
  <c r="AE108" i="2"/>
  <c r="AF108" i="2" s="1"/>
  <c r="AE36" i="2"/>
  <c r="AF36" i="2" s="1"/>
  <c r="AE16" i="2"/>
  <c r="AF16" i="2" s="1"/>
  <c r="AC24" i="2"/>
  <c r="AC28" i="2" s="1"/>
  <c r="AC3" i="2" s="1"/>
  <c r="V56" i="2"/>
  <c r="AD48" i="2"/>
  <c r="AD56" i="2" s="1"/>
  <c r="AE146" i="2"/>
  <c r="AF146" i="2" s="1"/>
  <c r="AE130" i="2"/>
  <c r="AF130" i="2" s="1"/>
  <c r="AE107" i="2"/>
  <c r="AF107" i="2" s="1"/>
  <c r="AE37" i="2"/>
  <c r="AF37" i="2" s="1"/>
  <c r="AE135" i="2"/>
  <c r="AF135" i="2" s="1"/>
  <c r="Y28" i="2"/>
  <c r="Y31" i="2" s="1"/>
  <c r="Y30" i="2" s="1"/>
  <c r="Y32" i="2" s="1"/>
  <c r="Y160" i="2" s="1"/>
  <c r="J28" i="2"/>
  <c r="G78" i="2"/>
  <c r="AF139" i="2"/>
  <c r="AF158" i="2"/>
  <c r="AF26" i="2"/>
  <c r="AF25" i="2"/>
  <c r="AD24" i="2"/>
  <c r="AD28" i="2" s="1"/>
  <c r="AD3" i="2" s="1"/>
  <c r="J159" i="2"/>
  <c r="AD159" i="2" s="1"/>
  <c r="AE138" i="2"/>
  <c r="AF138" i="2" s="1"/>
  <c r="G28" i="2"/>
  <c r="AE17" i="2"/>
  <c r="AF17" i="2" s="1"/>
  <c r="AC80" i="2"/>
  <c r="AE80" i="2" s="1"/>
  <c r="AF80" i="2" s="1"/>
  <c r="G84" i="2"/>
  <c r="AC84" i="2" s="1"/>
  <c r="AE84" i="2" s="1"/>
  <c r="AF84" i="2" s="1"/>
  <c r="S31" i="2"/>
  <c r="S30" i="2" s="1"/>
  <c r="S32" i="2" s="1"/>
  <c r="S160" i="2" s="1"/>
  <c r="J78" i="2"/>
  <c r="AD74" i="2"/>
  <c r="AD78" i="2" s="1"/>
  <c r="AC152" i="2"/>
  <c r="AE152" i="2" s="1"/>
  <c r="AF152" i="2" s="1"/>
  <c r="G159" i="2"/>
  <c r="AC159" i="2" s="1"/>
  <c r="AE24" i="2"/>
  <c r="AF24" i="2" s="1"/>
  <c r="AC46" i="2"/>
  <c r="AE34" i="2"/>
  <c r="AF34" i="2" s="1"/>
  <c r="V31" i="2"/>
  <c r="V30" i="2" s="1"/>
  <c r="V32" i="2" s="1"/>
  <c r="AE117" i="2"/>
  <c r="AF117" i="2" s="1"/>
  <c r="AC100" i="2"/>
  <c r="AE100" i="2" s="1"/>
  <c r="AF100" i="2" s="1"/>
  <c r="G111" i="2"/>
  <c r="AC111" i="2" s="1"/>
  <c r="AE111" i="2" s="1"/>
  <c r="AF111" i="2" s="1"/>
  <c r="AD42" i="2"/>
  <c r="AE42" i="2" s="1"/>
  <c r="AF42" i="2" s="1"/>
  <c r="J46" i="2"/>
  <c r="AE121" i="2"/>
  <c r="AF121" i="2" s="1"/>
  <c r="AE90" i="2"/>
  <c r="AF90" i="2" s="1"/>
  <c r="AC94" i="2"/>
  <c r="AE94" i="2" s="1"/>
  <c r="AF94" i="2" s="1"/>
  <c r="G98" i="2"/>
  <c r="AC98" i="2" s="1"/>
  <c r="AE98" i="2" s="1"/>
  <c r="AF98" i="2" s="1"/>
  <c r="AE48" i="2"/>
  <c r="AF48" i="2" s="1"/>
  <c r="AE38" i="2"/>
  <c r="AF38" i="2" s="1"/>
  <c r="AC78" i="2" l="1"/>
  <c r="AE78" i="2" s="1"/>
  <c r="AF78" i="2" s="1"/>
  <c r="AC31" i="2"/>
  <c r="AC56" i="2"/>
  <c r="AE56" i="2" s="1"/>
  <c r="AF56" i="2" s="1"/>
  <c r="V160" i="2"/>
  <c r="AE159" i="2"/>
  <c r="AF159" i="2" s="1"/>
  <c r="J30" i="2"/>
  <c r="AD31" i="2"/>
  <c r="AD32" i="2" s="1"/>
  <c r="AE28" i="2"/>
  <c r="AF28" i="2" s="1"/>
  <c r="AD46" i="2"/>
  <c r="AE46" i="2" s="1"/>
  <c r="AF46" i="2" s="1"/>
  <c r="AE74" i="2"/>
  <c r="AF74" i="2" s="1"/>
  <c r="G30" i="2"/>
  <c r="J32" i="2" l="1"/>
  <c r="J160" i="2" s="1"/>
  <c r="J162" i="2" s="1"/>
  <c r="AD30" i="2"/>
  <c r="AD160" i="2"/>
  <c r="AD162" i="2" s="1"/>
  <c r="AC32" i="2"/>
  <c r="AC160" i="2" s="1"/>
  <c r="AE31" i="2"/>
  <c r="G32" i="2"/>
  <c r="G160" i="2" s="1"/>
  <c r="G162" i="2" s="1"/>
  <c r="AC30" i="2"/>
  <c r="AE30" i="2" l="1"/>
  <c r="AF30" i="2" s="1"/>
  <c r="AE32" i="2"/>
  <c r="AF32" i="2" s="1"/>
  <c r="AF31" i="2"/>
  <c r="AE160" i="2"/>
  <c r="AF160" i="2" s="1"/>
  <c r="AC162" i="2"/>
</calcChain>
</file>

<file path=xl/sharedStrings.xml><?xml version="1.0" encoding="utf-8"?>
<sst xmlns="http://schemas.openxmlformats.org/spreadsheetml/2006/main" count="795" uniqueCount="353">
  <si>
    <t>Додаток №4</t>
  </si>
  <si>
    <t>Конкурсна програма:</t>
  </si>
  <si>
    <t>ЛОТ:</t>
  </si>
  <si>
    <t>Назва Заявника: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</si>
  <si>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</si>
  <si>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</si>
  <si>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</si>
  <si>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</si>
  <si>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</si>
  <si>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</si>
  <si>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</si>
  <si>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</si>
  <si>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</si>
  <si>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</si>
  <si>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</si>
  <si>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</si>
  <si>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</si>
  <si>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</si>
  <si>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</si>
  <si>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</si>
  <si>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</si>
  <si>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</si>
  <si>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</si>
  <si>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</si>
  <si>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</si>
  <si>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</si>
  <si>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</si>
  <si>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</si>
  <si>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</si>
  <si>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</si>
  <si>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</si>
  <si>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</si>
  <si>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</si>
  <si>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</si>
  <si>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</si>
  <si>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</si>
  <si>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</si>
  <si>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</si>
  <si>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</si>
  <si>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</si>
  <si>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</si>
  <si>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</si>
  <si>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</si>
  <si>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</si>
  <si>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</si>
  <si>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</si>
  <si>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</si>
  <si>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</si>
  <si>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</si>
  <si>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</si>
  <si>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</si>
  <si>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</si>
  <si>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</si>
  <si>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</si>
  <si>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</si>
  <si>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</si>
  <si>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</si>
  <si>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</si>
  <si>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</si>
  <si>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</si>
  <si>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</si>
  <si>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</si>
  <si>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</si>
  <si>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</si>
  <si>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</si>
  <si>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</si>
  <si>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</si>
  <si>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</si>
  <si>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</si>
  <si>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</si>
  <si>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</si>
  <si>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</si>
  <si>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</si>
  <si>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</si>
  <si>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</si>
  <si>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</si>
  <si>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</si>
  <si>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</si>
  <si>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</si>
  <si>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</si>
  <si>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</si>
  <si>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</si>
  <si>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</si>
  <si>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</si>
  <si>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</si>
  <si>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</si>
  <si>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</si>
  <si>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</si>
  <si>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</si>
  <si>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</si>
  <si>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</si>
  <si>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</si>
  <si>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</si>
  <si>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</si>
  <si>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</si>
  <si>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</si>
  <si>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</si>
  <si>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</si>
  <si>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</si>
  <si>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</si>
  <si>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</si>
  <si>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</si>
  <si>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</si>
  <si>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</si>
  <si>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</si>
  <si>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</si>
  <si>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</si>
  <si>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</si>
  <si>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</si>
  <si>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</si>
  <si>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</si>
  <si>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</si>
  <si>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</si>
  <si>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</si>
  <si>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</si>
  <si>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</si>
  <si>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</si>
  <si>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</si>
  <si>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</si>
  <si>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</si>
  <si>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</si>
  <si>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</si>
  <si>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</si>
  <si>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</si>
  <si>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</si>
  <si>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</si>
  <si>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</si>
  <si>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</si>
  <si>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</si>
  <si>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</si>
  <si>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</si>
  <si>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</si>
  <si>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</si>
  <si>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</si>
  <si>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</si>
  <si>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</si>
  <si>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</si>
  <si>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</si>
  <si>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</si>
  <si>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</si>
  <si>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</si>
  <si>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</si>
  <si>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</si>
  <si>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</si>
  <si>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</si>
  <si>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</si>
  <si>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</si>
  <si>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</si>
  <si>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</si>
  <si>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</si>
  <si>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</si>
  <si>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</si>
  <si>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</si>
  <si>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</si>
  <si>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</si>
  <si>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</si>
  <si>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</si>
  <si>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</si>
  <si>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</si>
  <si>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</si>
  <si>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</si>
  <si>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</si>
  <si>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</si>
  <si>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</si>
  <si>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</si>
  <si>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</si>
  <si>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</si>
  <si>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</si>
  <si>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</si>
  <si>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</si>
  <si>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</si>
  <si>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</si>
  <si>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</si>
  <si>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</si>
  <si>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</si>
  <si>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</si>
  <si>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</si>
  <si>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</si>
  <si>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</si>
  <si>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</si>
  <si>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</si>
  <si>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</si>
  <si>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</si>
  <si>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</si>
  <si>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</si>
  <si>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</si>
  <si>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</si>
  <si>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</si>
  <si>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</si>
  <si>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</si>
  <si>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</si>
  <si>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</si>
  <si>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</si>
  <si>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</si>
  <si>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</si>
  <si>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</si>
  <si>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</si>
  <si>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</si>
  <si>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</si>
  <si>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</si>
  <si>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</si>
  <si>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</si>
  <si>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</si>
  <si>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фото-, відеофіксація</t>
  </si>
  <si>
    <t>рекламні витрати</t>
  </si>
  <si>
    <t>SMM, SO (SEO)</t>
  </si>
  <si>
    <t>Інші</t>
  </si>
  <si>
    <t>Всього по підрозділу 9 "Послуги з просування":</t>
  </si>
  <si>
    <t>Створення web-ресурсу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</si>
  <si>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</si>
  <si>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</si>
  <si>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</si>
  <si>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</si>
  <si>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</si>
  <si>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</si>
  <si>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</si>
  <si>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</si>
  <si>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</si>
  <si>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</si>
  <si>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</si>
  <si>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</si>
  <si>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</si>
  <si>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</si>
  <si>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</si>
  <si>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</si>
  <si>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</si>
  <si>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</si>
  <si>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</si>
  <si>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</si>
  <si>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</si>
  <si>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</si>
  <si>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</si>
  <si>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</si>
  <si>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</si>
  <si>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</si>
  <si>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</si>
  <si>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</si>
  <si>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</si>
  <si>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</si>
  <si>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</si>
  <si>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</si>
  <si>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</si>
  <si>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</si>
  <si>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</si>
  <si>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</si>
  <si>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</si>
  <si>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</si>
  <si>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</si>
  <si>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</si>
  <si>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</si>
  <si>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</si>
  <si>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</si>
  <si>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</si>
  <si>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</si>
  <si>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</si>
  <si>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</si>
  <si>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</si>
  <si>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</si>
  <si>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</si>
  <si>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</si>
  <si>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</si>
  <si>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</si>
  <si>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</si>
  <si>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</si>
  <si>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</si>
  <si>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</si>
  <si>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</si>
  <si>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</si>
  <si>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</si>
  <si>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</si>
  <si>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</si>
  <si>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</si>
  <si>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</si>
  <si>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ЗОГ «ЦСБС ім. М. Островського»</t>
  </si>
  <si>
    <t>Інклюзивне мистецтво</t>
  </si>
  <si>
    <t>Он-лайн бібліотека "Пізнай світ звуками"</t>
  </si>
  <si>
    <t>Аудіальне мистецтво</t>
  </si>
  <si>
    <t>Герасименко Вадим Миколайович Менеджер по роботі реклами  сайту та адаптації його до потреб незрячих користувачів</t>
  </si>
  <si>
    <t>Потеляхіна Марина Володимирівна Менеджер СММ (робота з соц.. мережами та ЗМІ)</t>
  </si>
  <si>
    <t>Шевченко Ігор Алієвич - координатор та юрист проекту</t>
  </si>
  <si>
    <t>У зв'язку із припиненням трудового контракту виплата здійснена за угодою ЦПХ</t>
  </si>
  <si>
    <t>Шовкун Ірина Андріївна Забезпечує наповнення АБІС інформацією</t>
  </si>
  <si>
    <t>Белицький Борис Борисович Координація по синхронізації сайту та АБІС</t>
  </si>
  <si>
    <t xml:space="preserve">Буць Наталія Володимирівна  Написання текстів для сайту
</t>
  </si>
  <si>
    <t>Ткаченко Ростислав Степанович бухгалтер проекту</t>
  </si>
  <si>
    <t>Податок ЄСВ</t>
  </si>
  <si>
    <t>Створення сайту Бібліотеки за допомогою якого буде здійснюватися доступ до книг у зручному форматі.</t>
  </si>
  <si>
    <t>Послуги редактора (для редагування текстів сайту)</t>
  </si>
  <si>
    <t>У зв'язку з оптимізацією витрат на рекламу та просування  сайту кошти в межах 10% розміру гранту спрямовано на п.10 (б) - послуги з редагування сайту</t>
  </si>
  <si>
    <t>У зв'язкку з економією за п. 14.4 та п.9 було збільшено видитки на редагування сайту</t>
  </si>
  <si>
    <t>налаштування АБІС "ІРБІС"</t>
  </si>
  <si>
    <t>Навчання персоналу біблотеки</t>
  </si>
  <si>
    <t xml:space="preserve">Фактичні витрати на сплату банківської комісії менші запланованих, зекономлені кошти в межах 10% спрямовано на оплату послуг з редагування сайту (п.10) </t>
  </si>
  <si>
    <t>Плата за розрахунково-касове обслуговування відсутня, кошти в межах 10% спрямовано на оплату послуг з редагування сайту (п.10)</t>
  </si>
  <si>
    <t>Інші прямі витрати (Послуги користування ліцензійним програмним забезпеченням) Автоматизована бібліотечно-інформаціна система "ІРБІС"</t>
  </si>
  <si>
    <t>Зменшення  витрат на налаштування програмного забезпечення дозволило спрямувати кошти в межах 10% на оплату послуг з поставки невиключної ліцензії та адаптацію програмного забезпечення "Автоматизована бібліотечно-інформаціна система "ІРБІС" (п.14.4 (е))</t>
  </si>
  <si>
    <t>Зменшення  витрат на навчання персоналу бібліотеки дозволило спрямувати кошти в межах 10% на оплату послуг з поставки невиключної ліцензії та адаптацію програмного забезпечення "Автоматизована бібліотечно-інформаціна система "ІРБІС" (п.14.4 (е))</t>
  </si>
  <si>
    <t>У зв'язку з економією коштів за п.14.1 (а) та п.14.1 (б) збільшено  в межах 10% від суми гранту видатки на оплату послуг з поставки невиключної ліцензії та адаптацію програмного забезпечення "Автоматизована бібліотечно-інформаціна система "ІРБІС"</t>
  </si>
  <si>
    <t>Виплату здійснено за угодою ЦПХ у зв'язку із припиненням трудового контракту</t>
  </si>
  <si>
    <t>Герасименко Вадим Миколайович (ІПН 3134416038)</t>
  </si>
  <si>
    <t>ПД №1085, 02.10.20 р.</t>
  </si>
  <si>
    <t>Потеляхіна Марина Володимирівна (ІПН 2878506745)</t>
  </si>
  <si>
    <t>Шовкун Ірина Андріївна (ІПН 2039316668)</t>
  </si>
  <si>
    <t>Белицький Борис Борисович (ІПН 1918103195)</t>
  </si>
  <si>
    <t>Буць Наталія Володимирівна (ІПН 2312602380)</t>
  </si>
  <si>
    <t>Ткаченко Ростислав Степанович (ІПН 2522213333)</t>
  </si>
  <si>
    <t>Договір №02.07.2020 від 02 липня 2020 р.</t>
  </si>
  <si>
    <t>Акт виконаних робіт від 29.10.2020 р.</t>
  </si>
  <si>
    <t>ПД №1, 05.10.20 р.</t>
  </si>
  <si>
    <t>Шевченко Ігор Алієвич (ІПН 2512304416)</t>
  </si>
  <si>
    <t>Договір №30.06.2020 від 30 червня 2020 р.</t>
  </si>
  <si>
    <t>2.1 (а)</t>
  </si>
  <si>
    <t>Соціальні внески з оплати праці (ЄСВ)</t>
  </si>
  <si>
    <t>ПД №1079, 02.10.20 р., ПД №1088, 05.10.20 р.</t>
  </si>
  <si>
    <t>10 (а)</t>
  </si>
  <si>
    <t>Створення Web-сайту Бібліотеки</t>
  </si>
  <si>
    <t>Договір №1607/01 від 16 липня 2020 р.</t>
  </si>
  <si>
    <t>Акт виконаних робіт від 21.09.2020 р.</t>
  </si>
  <si>
    <t>ФОП Іванов В.П. (ІПН 3235919691)</t>
  </si>
  <si>
    <t>ПД №1074, 20.07.20 р., ПД №1088, 18.08.20 р., ПД №1074, 21.09.20 р.</t>
  </si>
  <si>
    <t>10 (б)</t>
  </si>
  <si>
    <t>Послуги з редагування текстів Web-сайту</t>
  </si>
  <si>
    <t>Шишко Любов Володимирівна (ІПН 2688415102)</t>
  </si>
  <si>
    <t>Договір №01.09.20 від 01 вересня 2020р.</t>
  </si>
  <si>
    <t>13 (в)</t>
  </si>
  <si>
    <t>14.1 (а)</t>
  </si>
  <si>
    <t>Налаштування АБІС "ІРБІС"</t>
  </si>
  <si>
    <t>Договір №1/10-20 від 26 жовтня 2020р.</t>
  </si>
  <si>
    <t>Акт виконаних робіт від 30.10.2020 р.</t>
  </si>
  <si>
    <t>Договір №15/20 від 30 липня 2020р.</t>
  </si>
  <si>
    <t>ПД №1087, 17.08.20 р.</t>
  </si>
  <si>
    <t>14.1 (б)</t>
  </si>
  <si>
    <t>КБ "Приватбанк"</t>
  </si>
  <si>
    <t>ПП "Агенція дистриб'юторського та інформаційного сервісу "Матрікс Прес" (ЄДРПОУ 35830065)</t>
  </si>
  <si>
    <t>ТОВ АФ "Бухгалтер-Лугань" (ЄДРПОУ 31294836)</t>
  </si>
  <si>
    <t>Банківська виписка від 05.10.2020 р.</t>
  </si>
  <si>
    <t>14.4 (в)</t>
  </si>
  <si>
    <t>14.4 (е)</t>
  </si>
  <si>
    <t>ПП "Обрій"  (ЄДРПОУ 31091082)</t>
  </si>
  <si>
    <t>Договір №012/20 від 30 липня 2020р.</t>
  </si>
  <si>
    <t>ПД №1086, 17.08.20 р.</t>
  </si>
  <si>
    <t>Акт виконаних робіт №2010-012 від 23.10.2020 р.</t>
  </si>
  <si>
    <t>Акт виконаних робіт №15/20-1 від 15.10.2020 р.</t>
  </si>
  <si>
    <t>Акт виконаних робіт №15/20-2 від 15.10.2020 р.</t>
  </si>
  <si>
    <t>Нарахування ЄСВ розраховано за ставками 22% та 8,41% (особи з інвалідністю), оскільки кілька осіб, що будуть отримувати виплати за трудовими договорами, (Шевченко І.А., Потеляхіна М.В., Герасиименко В.М., Буць Н.В.) мають І або ІІ групу інвалідності. Цей пункт включає також суму ЄСВ, сплачену із винагороди за редагування сайту (п.10 (б))</t>
  </si>
  <si>
    <t>за період з 30 червня 2020 р.  по 30 жовтня 2020 р.</t>
  </si>
  <si>
    <r>
      <t xml:space="preserve">за проектом </t>
    </r>
    <r>
      <rPr>
        <b/>
        <u/>
        <sz val="14"/>
        <rFont val="Calibri"/>
        <family val="2"/>
        <charset val="204"/>
      </rPr>
      <t>Он-лайн бібліотека "Пізнай світ звуками"</t>
    </r>
  </si>
  <si>
    <t>у період з 30 червня 2020 р.  по 30 жовтня 2020 р.</t>
  </si>
  <si>
    <t>до Договору про надання гранту № 3INC21-5201</t>
  </si>
  <si>
    <t>від "30" жовтня 2020 року</t>
  </si>
  <si>
    <t>Склав:                                      Проектний бухгадтер</t>
  </si>
  <si>
    <t xml:space="preserve">Ткаченко В. Т.         </t>
  </si>
  <si>
    <t>Проектний ьухгалтер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</si>
</sst>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36" x14ac:knownFonts="1">
    <font>
      <sz val="11"/>
      <color theme="1"/>
      <name val="Arial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i/>
      <sz val="11"/>
      <color theme="1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b/>
      <sz val="10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1"/>
      <name val="Calibri"/>
      <family val="2"/>
      <charset val="204"/>
    </font>
    <font>
      <b/>
      <sz val="14"/>
      <name val="Calibri"/>
      <family val="2"/>
      <charset val="204"/>
    </font>
    <font>
      <b/>
      <u/>
      <sz val="14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</fills>
  <borders count="1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582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165" fontId="14" fillId="4" borderId="41" xfId="0" applyNumberFormat="1" applyFont="1" applyFill="1" applyBorder="1" applyAlignment="1">
      <alignment vertical="top"/>
    </xf>
    <xf numFmtId="165" fontId="14" fillId="4" borderId="35" xfId="0" applyNumberFormat="1" applyFont="1" applyFill="1" applyBorder="1" applyAlignment="1">
      <alignment vertical="top"/>
    </xf>
    <xf numFmtId="165" fontId="14" fillId="4" borderId="37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41" xfId="0" applyNumberFormat="1" applyFont="1" applyFill="1" applyBorder="1" applyAlignment="1">
      <alignment vertical="top"/>
    </xf>
    <xf numFmtId="0" fontId="11" fillId="0" borderId="0" xfId="0" applyFont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6" fillId="5" borderId="42" xfId="0" applyNumberFormat="1" applyFont="1" applyFill="1" applyBorder="1" applyAlignment="1">
      <alignment horizontal="right" vertical="top"/>
    </xf>
    <xf numFmtId="4" fontId="16" fillId="5" borderId="43" xfId="0" applyNumberFormat="1" applyFont="1" applyFill="1" applyBorder="1" applyAlignment="1">
      <alignment horizontal="right" vertical="top"/>
    </xf>
    <xf numFmtId="10" fontId="16" fillId="5" borderId="43" xfId="0" applyNumberFormat="1" applyFont="1" applyFill="1" applyBorder="1" applyAlignment="1">
      <alignment horizontal="right" vertical="top"/>
    </xf>
    <xf numFmtId="4" fontId="2" fillId="0" borderId="0" xfId="0" applyNumberFormat="1" applyFont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" fillId="0" borderId="0" xfId="0" applyNumberFormat="1" applyFont="1" applyAlignment="1">
      <alignment vertical="top"/>
    </xf>
    <xf numFmtId="4" fontId="6" fillId="0" borderId="13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4" fontId="6" fillId="0" borderId="58" xfId="0" applyNumberFormat="1" applyFont="1" applyBorder="1" applyAlignment="1">
      <alignment horizontal="right" vertical="top"/>
    </xf>
    <xf numFmtId="4" fontId="6" fillId="0" borderId="94" xfId="0" applyNumberFormat="1" applyFont="1" applyBorder="1" applyAlignment="1">
      <alignment horizontal="right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8" borderId="47" xfId="0" applyNumberFormat="1" applyFont="1" applyFill="1" applyBorder="1" applyAlignment="1">
      <alignment horizontal="right"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11" fillId="0" borderId="0" xfId="0" applyNumberFormat="1" applyFont="1" applyAlignment="1">
      <alignment vertical="top"/>
    </xf>
    <xf numFmtId="4" fontId="6" fillId="0" borderId="0" xfId="0" applyNumberFormat="1" applyFont="1" applyAlignment="1">
      <alignment horizontal="right"/>
    </xf>
    <xf numFmtId="4" fontId="16" fillId="0" borderId="0" xfId="0" applyNumberFormat="1" applyFont="1" applyAlignment="1">
      <alignment horizontal="right"/>
    </xf>
    <xf numFmtId="10" fontId="16" fillId="0" borderId="0" xfId="0" applyNumberFormat="1" applyFont="1" applyAlignment="1">
      <alignment horizontal="right"/>
    </xf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168" fontId="6" fillId="0" borderId="0" xfId="0" applyNumberFormat="1" applyFont="1"/>
    <xf numFmtId="169" fontId="16" fillId="0" borderId="0" xfId="0" applyNumberFormat="1" applyFont="1"/>
    <xf numFmtId="0" fontId="2" fillId="0" borderId="0" xfId="0" applyFont="1" applyAlignment="1">
      <alignment wrapText="1"/>
    </xf>
    <xf numFmtId="0" fontId="17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/>
    <xf numFmtId="0" fontId="21" fillId="0" borderId="0" xfId="0" applyFont="1"/>
    <xf numFmtId="4" fontId="21" fillId="0" borderId="0" xfId="0" applyNumberFormat="1" applyFont="1"/>
    <xf numFmtId="0" fontId="0" fillId="0" borderId="0" xfId="0" applyFont="1" applyAlignment="1"/>
    <xf numFmtId="4" fontId="22" fillId="6" borderId="53" xfId="0" applyNumberFormat="1" applyFont="1" applyFill="1" applyBorder="1" applyAlignment="1">
      <alignment horizontal="right" vertical="top"/>
    </xf>
    <xf numFmtId="4" fontId="22" fillId="6" borderId="37" xfId="0" applyNumberFormat="1" applyFont="1" applyFill="1" applyBorder="1" applyAlignment="1">
      <alignment horizontal="right" vertical="top"/>
    </xf>
    <xf numFmtId="4" fontId="22" fillId="6" borderId="54" xfId="0" applyNumberFormat="1" applyFont="1" applyFill="1" applyBorder="1" applyAlignment="1">
      <alignment horizontal="right" vertical="top"/>
    </xf>
    <xf numFmtId="10" fontId="22" fillId="6" borderId="55" xfId="0" applyNumberFormat="1" applyFont="1" applyFill="1" applyBorder="1" applyAlignment="1">
      <alignment horizontal="right" vertical="top"/>
    </xf>
    <xf numFmtId="4" fontId="22" fillId="0" borderId="11" xfId="0" applyNumberFormat="1" applyFont="1" applyBorder="1" applyAlignment="1">
      <alignment horizontal="right" vertical="top"/>
    </xf>
    <xf numFmtId="4" fontId="22" fillId="0" borderId="17" xfId="0" applyNumberFormat="1" applyFont="1" applyBorder="1" applyAlignment="1">
      <alignment horizontal="right" vertical="top"/>
    </xf>
    <xf numFmtId="4" fontId="22" fillId="0" borderId="58" xfId="0" applyNumberFormat="1" applyFont="1" applyBorder="1" applyAlignment="1">
      <alignment horizontal="right" vertical="top"/>
    </xf>
    <xf numFmtId="10" fontId="22" fillId="0" borderId="13" xfId="0" applyNumberFormat="1" applyFont="1" applyBorder="1" applyAlignment="1">
      <alignment horizontal="right" vertical="top"/>
    </xf>
    <xf numFmtId="4" fontId="22" fillId="0" borderId="59" xfId="0" applyNumberFormat="1" applyFont="1" applyBorder="1" applyAlignment="1">
      <alignment horizontal="right" vertical="top"/>
    </xf>
    <xf numFmtId="4" fontId="22" fillId="0" borderId="63" xfId="0" applyNumberFormat="1" applyFont="1" applyBorder="1" applyAlignment="1">
      <alignment horizontal="right" vertical="top"/>
    </xf>
    <xf numFmtId="4" fontId="22" fillId="0" borderId="64" xfId="0" applyNumberFormat="1" applyFont="1" applyBorder="1" applyAlignment="1">
      <alignment horizontal="right" vertical="top"/>
    </xf>
    <xf numFmtId="10" fontId="22" fillId="0" borderId="65" xfId="0" applyNumberFormat="1" applyFont="1" applyBorder="1" applyAlignment="1">
      <alignment horizontal="right" vertical="top"/>
    </xf>
    <xf numFmtId="10" fontId="22" fillId="6" borderId="71" xfId="0" applyNumberFormat="1" applyFont="1" applyFill="1" applyBorder="1" applyAlignment="1">
      <alignment horizontal="right" vertical="top"/>
    </xf>
    <xf numFmtId="10" fontId="22" fillId="0" borderId="61" xfId="0" applyNumberFormat="1" applyFont="1" applyBorder="1" applyAlignment="1">
      <alignment horizontal="right" vertical="top"/>
    </xf>
    <xf numFmtId="4" fontId="22" fillId="7" borderId="48" xfId="0" applyNumberFormat="1" applyFont="1" applyFill="1" applyBorder="1" applyAlignment="1">
      <alignment horizontal="right" vertical="top"/>
    </xf>
    <xf numFmtId="4" fontId="22" fillId="7" borderId="43" xfId="0" applyNumberFormat="1" applyFont="1" applyFill="1" applyBorder="1" applyAlignment="1">
      <alignment horizontal="right" vertical="top"/>
    </xf>
    <xf numFmtId="4" fontId="22" fillId="7" borderId="45" xfId="0" applyNumberFormat="1" applyFont="1" applyFill="1" applyBorder="1" applyAlignment="1">
      <alignment horizontal="right" vertical="top"/>
    </xf>
    <xf numFmtId="10" fontId="22" fillId="7" borderId="75" xfId="0" applyNumberFormat="1" applyFont="1" applyFill="1" applyBorder="1" applyAlignment="1">
      <alignment horizontal="right" vertical="top"/>
    </xf>
    <xf numFmtId="4" fontId="22" fillId="5" borderId="42" xfId="0" applyNumberFormat="1" applyFont="1" applyFill="1" applyBorder="1" applyAlignment="1">
      <alignment horizontal="right" vertical="top"/>
    </xf>
    <xf numFmtId="4" fontId="22" fillId="5" borderId="43" xfId="0" applyNumberFormat="1" applyFont="1" applyFill="1" applyBorder="1" applyAlignment="1">
      <alignment horizontal="right" vertical="top"/>
    </xf>
    <xf numFmtId="10" fontId="22" fillId="5" borderId="43" xfId="0" applyNumberFormat="1" applyFont="1" applyFill="1" applyBorder="1" applyAlignment="1">
      <alignment horizontal="right" vertical="top"/>
    </xf>
    <xf numFmtId="10" fontId="22" fillId="6" borderId="82" xfId="0" applyNumberFormat="1" applyFont="1" applyFill="1" applyBorder="1" applyAlignment="1">
      <alignment horizontal="right" vertical="top"/>
    </xf>
    <xf numFmtId="4" fontId="22" fillId="0" borderId="14" xfId="0" applyNumberFormat="1" applyFont="1" applyBorder="1" applyAlignment="1">
      <alignment horizontal="right" vertical="top"/>
    </xf>
    <xf numFmtId="10" fontId="22" fillId="0" borderId="83" xfId="0" applyNumberFormat="1" applyFont="1" applyBorder="1" applyAlignment="1">
      <alignment horizontal="right" vertical="top"/>
    </xf>
    <xf numFmtId="4" fontId="22" fillId="0" borderId="84" xfId="0" applyNumberFormat="1" applyFont="1" applyBorder="1" applyAlignment="1">
      <alignment horizontal="right" vertical="top"/>
    </xf>
    <xf numFmtId="10" fontId="22" fillId="6" borderId="85" xfId="0" applyNumberFormat="1" applyFont="1" applyFill="1" applyBorder="1" applyAlignment="1">
      <alignment horizontal="right" vertical="top"/>
    </xf>
    <xf numFmtId="4" fontId="22" fillId="7" borderId="53" xfId="0" applyNumberFormat="1" applyFont="1" applyFill="1" applyBorder="1" applyAlignment="1">
      <alignment horizontal="right" vertical="top"/>
    </xf>
    <xf numFmtId="4" fontId="22" fillId="7" borderId="41" xfId="0" applyNumberFormat="1" applyFont="1" applyFill="1" applyBorder="1" applyAlignment="1">
      <alignment horizontal="right" vertical="top"/>
    </xf>
    <xf numFmtId="4" fontId="22" fillId="7" borderId="87" xfId="0" applyNumberFormat="1" applyFont="1" applyFill="1" applyBorder="1" applyAlignment="1">
      <alignment horizontal="right" vertical="top"/>
    </xf>
    <xf numFmtId="10" fontId="22" fillId="7" borderId="88" xfId="0" applyNumberFormat="1" applyFont="1" applyFill="1" applyBorder="1" applyAlignment="1">
      <alignment horizontal="right" vertical="top"/>
    </xf>
    <xf numFmtId="4" fontId="22" fillId="7" borderId="54" xfId="0" applyNumberFormat="1" applyFont="1" applyFill="1" applyBorder="1" applyAlignment="1">
      <alignment horizontal="right" vertical="top"/>
    </xf>
    <xf numFmtId="10" fontId="22" fillId="7" borderId="74" xfId="0" applyNumberFormat="1" applyFont="1" applyFill="1" applyBorder="1" applyAlignment="1">
      <alignment horizontal="right" vertical="top"/>
    </xf>
    <xf numFmtId="4" fontId="22" fillId="7" borderId="44" xfId="0" applyNumberFormat="1" applyFont="1" applyFill="1" applyBorder="1" applyAlignment="1">
      <alignment horizontal="right" vertical="top"/>
    </xf>
    <xf numFmtId="4" fontId="22" fillId="5" borderId="81" xfId="0" applyNumberFormat="1" applyFont="1" applyFill="1" applyBorder="1" applyAlignment="1">
      <alignment horizontal="right" vertical="top"/>
    </xf>
    <xf numFmtId="4" fontId="22" fillId="5" borderId="92" xfId="0" applyNumberFormat="1" applyFont="1" applyFill="1" applyBorder="1" applyAlignment="1">
      <alignment horizontal="right" vertical="top"/>
    </xf>
    <xf numFmtId="10" fontId="22" fillId="5" borderId="55" xfId="0" applyNumberFormat="1" applyFont="1" applyFill="1" applyBorder="1" applyAlignment="1">
      <alignment horizontal="right" vertical="top"/>
    </xf>
    <xf numFmtId="4" fontId="22" fillId="0" borderId="67" xfId="0" applyNumberFormat="1" applyFont="1" applyBorder="1" applyAlignment="1">
      <alignment horizontal="right" vertical="top"/>
    </xf>
    <xf numFmtId="4" fontId="22" fillId="0" borderId="70" xfId="0" applyNumberFormat="1" applyFont="1" applyBorder="1" applyAlignment="1">
      <alignment horizontal="right" vertical="top"/>
    </xf>
    <xf numFmtId="4" fontId="22" fillId="0" borderId="97" xfId="0" applyNumberFormat="1" applyFont="1" applyBorder="1" applyAlignment="1">
      <alignment horizontal="right" vertical="top"/>
    </xf>
    <xf numFmtId="4" fontId="22" fillId="7" borderId="46" xfId="0" applyNumberFormat="1" applyFont="1" applyFill="1" applyBorder="1" applyAlignment="1">
      <alignment horizontal="right" vertical="top"/>
    </xf>
    <xf numFmtId="10" fontId="22" fillId="7" borderId="41" xfId="0" applyNumberFormat="1" applyFont="1" applyFill="1" applyBorder="1" applyAlignment="1">
      <alignment horizontal="right" vertical="top"/>
    </xf>
    <xf numFmtId="10" fontId="22" fillId="7" borderId="98" xfId="0" applyNumberFormat="1" applyFont="1" applyFill="1" applyBorder="1" applyAlignment="1">
      <alignment horizontal="right" vertical="top"/>
    </xf>
    <xf numFmtId="4" fontId="22" fillId="0" borderId="49" xfId="0" applyNumberFormat="1" applyFont="1" applyBorder="1" applyAlignment="1">
      <alignment horizontal="right" vertical="top"/>
    </xf>
    <xf numFmtId="4" fontId="22" fillId="0" borderId="66" xfId="0" applyNumberFormat="1" applyFont="1" applyBorder="1" applyAlignment="1">
      <alignment horizontal="right" vertical="top"/>
    </xf>
    <xf numFmtId="4" fontId="22" fillId="0" borderId="6" xfId="0" applyNumberFormat="1" applyFont="1" applyBorder="1" applyAlignment="1">
      <alignment horizontal="right" vertical="top"/>
    </xf>
    <xf numFmtId="10" fontId="22" fillId="0" borderId="99" xfId="0" applyNumberFormat="1" applyFont="1" applyBorder="1" applyAlignment="1">
      <alignment horizontal="right" vertical="top"/>
    </xf>
    <xf numFmtId="10" fontId="22" fillId="7" borderId="114" xfId="0" applyNumberFormat="1" applyFont="1" applyFill="1" applyBorder="1" applyAlignment="1">
      <alignment horizontal="right" vertical="top"/>
    </xf>
    <xf numFmtId="10" fontId="22" fillId="8" borderId="71" xfId="0" applyNumberFormat="1" applyFont="1" applyFill="1" applyBorder="1" applyAlignment="1">
      <alignment horizontal="right" vertical="top"/>
    </xf>
    <xf numFmtId="4" fontId="22" fillId="5" borderId="35" xfId="0" applyNumberFormat="1" applyFont="1" applyFill="1" applyBorder="1" applyAlignment="1">
      <alignment horizontal="right" vertical="top"/>
    </xf>
    <xf numFmtId="4" fontId="22" fillId="5" borderId="41" xfId="0" applyNumberFormat="1" applyFont="1" applyFill="1" applyBorder="1" applyAlignment="1">
      <alignment horizontal="right" vertical="top"/>
    </xf>
    <xf numFmtId="4" fontId="22" fillId="0" borderId="99" xfId="0" applyNumberFormat="1" applyFont="1" applyBorder="1" applyAlignment="1">
      <alignment horizontal="right" vertical="top"/>
    </xf>
    <xf numFmtId="4" fontId="22" fillId="0" borderId="101" xfId="0" applyNumberFormat="1" applyFont="1" applyBorder="1" applyAlignment="1">
      <alignment horizontal="right" vertical="top"/>
    </xf>
    <xf numFmtId="4" fontId="22" fillId="0" borderId="13" xfId="0" applyNumberFormat="1" applyFont="1" applyBorder="1" applyAlignment="1">
      <alignment horizontal="right" vertical="top"/>
    </xf>
    <xf numFmtId="4" fontId="22" fillId="0" borderId="22" xfId="0" applyNumberFormat="1" applyFont="1" applyBorder="1" applyAlignment="1">
      <alignment horizontal="right" vertical="top"/>
    </xf>
    <xf numFmtId="4" fontId="22" fillId="0" borderId="65" xfId="0" applyNumberFormat="1" applyFont="1" applyBorder="1" applyAlignment="1">
      <alignment horizontal="right" vertical="top"/>
    </xf>
    <xf numFmtId="4" fontId="22" fillId="7" borderId="102" xfId="0" applyNumberFormat="1" applyFont="1" applyFill="1" applyBorder="1" applyAlignment="1">
      <alignment horizontal="right" vertical="top"/>
    </xf>
    <xf numFmtId="4" fontId="22" fillId="7" borderId="81" xfId="0" applyNumberFormat="1" applyFont="1" applyFill="1" applyBorder="1" applyAlignment="1">
      <alignment horizontal="right" vertical="top"/>
    </xf>
    <xf numFmtId="4" fontId="22" fillId="7" borderId="23" xfId="0" applyNumberFormat="1" applyFont="1" applyFill="1" applyBorder="1" applyAlignment="1">
      <alignment horizontal="right" vertical="top"/>
    </xf>
    <xf numFmtId="10" fontId="22" fillId="8" borderId="85" xfId="0" applyNumberFormat="1" applyFont="1" applyFill="1" applyBorder="1" applyAlignment="1">
      <alignment horizontal="right" vertical="top"/>
    </xf>
    <xf numFmtId="4" fontId="22" fillId="5" borderId="40" xfId="0" applyNumberFormat="1" applyFont="1" applyFill="1" applyBorder="1" applyAlignment="1">
      <alignment horizontal="right" vertical="top"/>
    </xf>
    <xf numFmtId="10" fontId="22" fillId="5" borderId="41" xfId="0" applyNumberFormat="1" applyFont="1" applyFill="1" applyBorder="1" applyAlignment="1">
      <alignment horizontal="right" vertical="top"/>
    </xf>
    <xf numFmtId="4" fontId="22" fillId="7" borderId="118" xfId="0" applyNumberFormat="1" applyFont="1" applyFill="1" applyBorder="1" applyAlignment="1">
      <alignment horizontal="right" vertical="top"/>
    </xf>
    <xf numFmtId="10" fontId="22" fillId="8" borderId="55" xfId="0" applyNumberFormat="1" applyFont="1" applyFill="1" applyBorder="1" applyAlignment="1">
      <alignment horizontal="right" vertical="top"/>
    </xf>
    <xf numFmtId="4" fontId="22" fillId="6" borderId="41" xfId="0" applyNumberFormat="1" applyFont="1" applyFill="1" applyBorder="1" applyAlignment="1">
      <alignment horizontal="right" vertical="top"/>
    </xf>
    <xf numFmtId="4" fontId="22" fillId="6" borderId="49" xfId="0" applyNumberFormat="1" applyFont="1" applyFill="1" applyBorder="1" applyAlignment="1">
      <alignment horizontal="right" vertical="top"/>
    </xf>
    <xf numFmtId="10" fontId="22" fillId="6" borderId="51" xfId="0" applyNumberFormat="1" applyFont="1" applyFill="1" applyBorder="1" applyAlignment="1">
      <alignment horizontal="right" vertical="top"/>
    </xf>
    <xf numFmtId="4" fontId="22" fillId="0" borderId="61" xfId="0" applyNumberFormat="1" applyFont="1" applyBorder="1" applyAlignment="1">
      <alignment horizontal="right" vertical="top"/>
    </xf>
    <xf numFmtId="4" fontId="22" fillId="6" borderId="51" xfId="0" applyNumberFormat="1" applyFont="1" applyFill="1" applyBorder="1" applyAlignment="1">
      <alignment horizontal="right" vertical="top"/>
    </xf>
    <xf numFmtId="10" fontId="22" fillId="8" borderId="80" xfId="0" applyNumberFormat="1" applyFont="1" applyFill="1" applyBorder="1" applyAlignment="1">
      <alignment horizontal="right" vertical="top"/>
    </xf>
    <xf numFmtId="4" fontId="23" fillId="4" borderId="118" xfId="0" applyNumberFormat="1" applyFont="1" applyFill="1" applyBorder="1" applyAlignment="1">
      <alignment horizontal="right" vertical="top"/>
    </xf>
    <xf numFmtId="10" fontId="23" fillId="4" borderId="80" xfId="0" applyNumberFormat="1" applyFont="1" applyFill="1" applyBorder="1" applyAlignment="1">
      <alignment horizontal="right" vertical="top"/>
    </xf>
    <xf numFmtId="0" fontId="24" fillId="0" borderId="0" xfId="0" applyFont="1" applyAlignment="1"/>
    <xf numFmtId="0" fontId="0" fillId="0" borderId="0" xfId="0" applyFont="1" applyAlignment="1">
      <alignment wrapText="1"/>
    </xf>
    <xf numFmtId="4" fontId="4" fillId="0" borderId="0" xfId="0" applyNumberFormat="1" applyFont="1" applyAlignment="1">
      <alignment horizontal="left" vertical="center"/>
    </xf>
    <xf numFmtId="0" fontId="0" fillId="0" borderId="0" xfId="0" applyFont="1" applyAlignment="1"/>
    <xf numFmtId="4" fontId="0" fillId="0" borderId="0" xfId="0" applyNumberFormat="1" applyFont="1" applyAlignment="1"/>
    <xf numFmtId="0" fontId="2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wrapText="1"/>
    </xf>
    <xf numFmtId="4" fontId="1" fillId="0" borderId="12" xfId="0" applyNumberFormat="1" applyFont="1" applyBorder="1" applyAlignment="1">
      <alignment wrapText="1"/>
    </xf>
    <xf numFmtId="10" fontId="2" fillId="0" borderId="18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7" fillId="0" borderId="0" xfId="0" applyFont="1"/>
    <xf numFmtId="0" fontId="28" fillId="0" borderId="0" xfId="0" applyFont="1" applyFill="1"/>
    <xf numFmtId="0" fontId="28" fillId="0" borderId="0" xfId="0" applyFont="1" applyAlignment="1">
      <alignment vertical="center"/>
    </xf>
    <xf numFmtId="0" fontId="28" fillId="0" borderId="0" xfId="0" applyFont="1"/>
    <xf numFmtId="0" fontId="29" fillId="0" borderId="0" xfId="0" applyFont="1"/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wrapText="1"/>
    </xf>
    <xf numFmtId="3" fontId="28" fillId="2" borderId="35" xfId="0" applyNumberFormat="1" applyFont="1" applyFill="1" applyBorder="1" applyAlignment="1">
      <alignment horizontal="center" vertical="center" wrapText="1"/>
    </xf>
    <xf numFmtId="3" fontId="28" fillId="2" borderId="36" xfId="0" applyNumberFormat="1" applyFont="1" applyFill="1" applyBorder="1" applyAlignment="1">
      <alignment horizontal="center" vertical="center" wrapText="1"/>
    </xf>
    <xf numFmtId="3" fontId="28" fillId="2" borderId="37" xfId="0" applyNumberFormat="1" applyFont="1" applyFill="1" applyBorder="1" applyAlignment="1">
      <alignment horizontal="center" vertical="center" wrapText="1"/>
    </xf>
    <xf numFmtId="0" fontId="28" fillId="3" borderId="36" xfId="0" applyFont="1" applyFill="1" applyBorder="1" applyAlignment="1">
      <alignment vertical="center" wrapText="1"/>
    </xf>
    <xf numFmtId="0" fontId="28" fillId="3" borderId="36" xfId="0" applyFont="1" applyFill="1" applyBorder="1" applyAlignment="1">
      <alignment horizontal="center" vertical="center"/>
    </xf>
    <xf numFmtId="0" fontId="28" fillId="3" borderId="35" xfId="0" applyFont="1" applyFill="1" applyBorder="1" applyAlignment="1">
      <alignment horizontal="center" vertical="center" wrapText="1"/>
    </xf>
    <xf numFmtId="3" fontId="28" fillId="3" borderId="35" xfId="0" applyNumberFormat="1" applyFont="1" applyFill="1" applyBorder="1" applyAlignment="1">
      <alignment horizontal="center" vertical="center" wrapText="1"/>
    </xf>
    <xf numFmtId="3" fontId="28" fillId="3" borderId="36" xfId="0" applyNumberFormat="1" applyFont="1" applyFill="1" applyBorder="1" applyAlignment="1">
      <alignment horizontal="center" vertical="center" wrapText="1"/>
    </xf>
    <xf numFmtId="0" fontId="28" fillId="3" borderId="36" xfId="0" applyFont="1" applyFill="1" applyBorder="1" applyAlignment="1">
      <alignment horizontal="center" vertical="center" wrapText="1"/>
    </xf>
    <xf numFmtId="0" fontId="28" fillId="3" borderId="35" xfId="0" applyFont="1" applyFill="1" applyBorder="1" applyAlignment="1">
      <alignment vertical="center" wrapText="1"/>
    </xf>
    <xf numFmtId="0" fontId="28" fillId="3" borderId="41" xfId="0" applyFont="1" applyFill="1" applyBorder="1" applyAlignment="1">
      <alignment horizontal="center" vertical="center"/>
    </xf>
    <xf numFmtId="0" fontId="28" fillId="3" borderId="41" xfId="0" applyFont="1" applyFill="1" applyBorder="1" applyAlignment="1">
      <alignment horizontal="center" vertical="center" wrapText="1"/>
    </xf>
    <xf numFmtId="3" fontId="28" fillId="3" borderId="41" xfId="0" applyNumberFormat="1" applyFont="1" applyFill="1" applyBorder="1" applyAlignment="1">
      <alignment horizontal="center" vertical="center" wrapText="1"/>
    </xf>
    <xf numFmtId="3" fontId="28" fillId="3" borderId="37" xfId="0" applyNumberFormat="1" applyFont="1" applyFill="1" applyBorder="1" applyAlignment="1">
      <alignment horizontal="center" vertical="center" wrapText="1"/>
    </xf>
    <xf numFmtId="0" fontId="28" fillId="3" borderId="37" xfId="0" applyFont="1" applyFill="1" applyBorder="1" applyAlignment="1">
      <alignment horizontal="center" vertical="center" wrapText="1"/>
    </xf>
    <xf numFmtId="0" fontId="26" fillId="4" borderId="35" xfId="0" applyFont="1" applyFill="1" applyBorder="1" applyAlignment="1">
      <alignment vertical="top"/>
    </xf>
    <xf numFmtId="0" fontId="26" fillId="4" borderId="41" xfId="0" applyFont="1" applyFill="1" applyBorder="1" applyAlignment="1">
      <alignment horizontal="center" vertical="top"/>
    </xf>
    <xf numFmtId="0" fontId="26" fillId="4" borderId="41" xfId="0" applyFont="1" applyFill="1" applyBorder="1" applyAlignment="1">
      <alignment vertical="top" wrapText="1"/>
    </xf>
    <xf numFmtId="165" fontId="30" fillId="4" borderId="41" xfId="0" applyNumberFormat="1" applyFont="1" applyFill="1" applyBorder="1" applyAlignment="1">
      <alignment vertical="top"/>
    </xf>
    <xf numFmtId="165" fontId="30" fillId="4" borderId="35" xfId="0" applyNumberFormat="1" applyFont="1" applyFill="1" applyBorder="1" applyAlignment="1">
      <alignment vertical="top"/>
    </xf>
    <xf numFmtId="165" fontId="30" fillId="4" borderId="37" xfId="0" applyNumberFormat="1" applyFont="1" applyFill="1" applyBorder="1" applyAlignment="1">
      <alignment vertical="top"/>
    </xf>
    <xf numFmtId="0" fontId="28" fillId="5" borderId="36" xfId="0" applyFont="1" applyFill="1" applyBorder="1" applyAlignment="1">
      <alignment vertical="top"/>
    </xf>
    <xf numFmtId="0" fontId="28" fillId="5" borderId="35" xfId="0" applyFont="1" applyFill="1" applyBorder="1" applyAlignment="1">
      <alignment horizontal="center" vertical="top"/>
    </xf>
    <xf numFmtId="0" fontId="28" fillId="5" borderId="42" xfId="0" applyFont="1" applyFill="1" applyBorder="1" applyAlignment="1">
      <alignment vertical="top" wrapText="1"/>
    </xf>
    <xf numFmtId="165" fontId="29" fillId="5" borderId="43" xfId="0" applyNumberFormat="1" applyFont="1" applyFill="1" applyBorder="1" applyAlignment="1">
      <alignment vertical="top"/>
    </xf>
    <xf numFmtId="4" fontId="29" fillId="5" borderId="42" xfId="0" applyNumberFormat="1" applyFont="1" applyFill="1" applyBorder="1" applyAlignment="1">
      <alignment horizontal="right" vertical="top"/>
    </xf>
    <xf numFmtId="4" fontId="29" fillId="5" borderId="43" xfId="0" applyNumberFormat="1" applyFont="1" applyFill="1" applyBorder="1" applyAlignment="1">
      <alignment horizontal="right" vertical="top"/>
    </xf>
    <xf numFmtId="4" fontId="29" fillId="5" borderId="44" xfId="0" applyNumberFormat="1" applyFont="1" applyFill="1" applyBorder="1" applyAlignment="1">
      <alignment horizontal="right" vertical="top"/>
    </xf>
    <xf numFmtId="4" fontId="29" fillId="5" borderId="45" xfId="0" applyNumberFormat="1" applyFont="1" applyFill="1" applyBorder="1" applyAlignment="1">
      <alignment horizontal="right" vertical="top"/>
    </xf>
    <xf numFmtId="4" fontId="29" fillId="5" borderId="46" xfId="0" applyNumberFormat="1" applyFont="1" applyFill="1" applyBorder="1" applyAlignment="1">
      <alignment horizontal="right" vertical="top"/>
    </xf>
    <xf numFmtId="4" fontId="29" fillId="5" borderId="47" xfId="0" applyNumberFormat="1" applyFont="1" applyFill="1" applyBorder="1" applyAlignment="1">
      <alignment horizontal="right" vertical="top"/>
    </xf>
    <xf numFmtId="166" fontId="28" fillId="6" borderId="49" xfId="0" applyNumberFormat="1" applyFont="1" applyFill="1" applyBorder="1" applyAlignment="1">
      <alignment vertical="top"/>
    </xf>
    <xf numFmtId="49" fontId="28" fillId="6" borderId="50" xfId="0" applyNumberFormat="1" applyFont="1" applyFill="1" applyBorder="1" applyAlignment="1">
      <alignment horizontal="center" vertical="top"/>
    </xf>
    <xf numFmtId="166" fontId="31" fillId="6" borderId="51" xfId="0" applyNumberFormat="1" applyFont="1" applyFill="1" applyBorder="1" applyAlignment="1">
      <alignment vertical="top" wrapText="1"/>
    </xf>
    <xf numFmtId="166" fontId="28" fillId="6" borderId="52" xfId="0" applyNumberFormat="1" applyFont="1" applyFill="1" applyBorder="1" applyAlignment="1">
      <alignment vertical="top"/>
    </xf>
    <xf numFmtId="4" fontId="28" fillId="6" borderId="49" xfId="0" applyNumberFormat="1" applyFont="1" applyFill="1" applyBorder="1" applyAlignment="1">
      <alignment horizontal="right" vertical="top"/>
    </xf>
    <xf numFmtId="4" fontId="28" fillId="6" borderId="50" xfId="0" applyNumberFormat="1" applyFont="1" applyFill="1" applyBorder="1" applyAlignment="1">
      <alignment horizontal="right" vertical="top"/>
    </xf>
    <xf numFmtId="4" fontId="28" fillId="6" borderId="51" xfId="0" applyNumberFormat="1" applyFont="1" applyFill="1" applyBorder="1" applyAlignment="1">
      <alignment horizontal="right" vertical="top"/>
    </xf>
    <xf numFmtId="166" fontId="28" fillId="0" borderId="11" xfId="0" applyNumberFormat="1" applyFont="1" applyBorder="1" applyAlignment="1">
      <alignment vertical="top"/>
    </xf>
    <xf numFmtId="49" fontId="28" fillId="0" borderId="12" xfId="0" applyNumberFormat="1" applyFont="1" applyBorder="1" applyAlignment="1">
      <alignment horizontal="center" vertical="top"/>
    </xf>
    <xf numFmtId="166" fontId="29" fillId="0" borderId="13" xfId="0" applyNumberFormat="1" applyFont="1" applyBorder="1" applyAlignment="1">
      <alignment vertical="top" wrapText="1"/>
    </xf>
    <xf numFmtId="166" fontId="29" fillId="0" borderId="57" xfId="0" applyNumberFormat="1" applyFont="1" applyBorder="1" applyAlignment="1">
      <alignment horizontal="center" vertical="top"/>
    </xf>
    <xf numFmtId="4" fontId="29" fillId="0" borderId="11" xfId="0" applyNumberFormat="1" applyFont="1" applyBorder="1" applyAlignment="1">
      <alignment horizontal="right" vertical="top"/>
    </xf>
    <xf numFmtId="4" fontId="29" fillId="0" borderId="12" xfId="0" applyNumberFormat="1" applyFont="1" applyBorder="1" applyAlignment="1">
      <alignment horizontal="right" vertical="top"/>
    </xf>
    <xf numFmtId="4" fontId="29" fillId="0" borderId="13" xfId="0" applyNumberFormat="1" applyFont="1" applyBorder="1" applyAlignment="1">
      <alignment horizontal="right" vertical="top"/>
    </xf>
    <xf numFmtId="166" fontId="28" fillId="0" borderId="59" xfId="0" applyNumberFormat="1" applyFont="1" applyBorder="1" applyAlignment="1">
      <alignment vertical="top"/>
    </xf>
    <xf numFmtId="49" fontId="28" fillId="0" borderId="60" xfId="0" applyNumberFormat="1" applyFont="1" applyBorder="1" applyAlignment="1">
      <alignment horizontal="center" vertical="top"/>
    </xf>
    <xf numFmtId="166" fontId="29" fillId="0" borderId="61" xfId="0" applyNumberFormat="1" applyFont="1" applyBorder="1" applyAlignment="1">
      <alignment vertical="top" wrapText="1"/>
    </xf>
    <xf numFmtId="166" fontId="29" fillId="0" borderId="62" xfId="0" applyNumberFormat="1" applyFont="1" applyBorder="1" applyAlignment="1">
      <alignment horizontal="center" vertical="top"/>
    </xf>
    <xf numFmtId="4" fontId="29" fillId="0" borderId="59" xfId="0" applyNumberFormat="1" applyFont="1" applyBorder="1" applyAlignment="1">
      <alignment horizontal="right" vertical="top"/>
    </xf>
    <xf numFmtId="4" fontId="29" fillId="0" borderId="60" xfId="0" applyNumberFormat="1" applyFont="1" applyBorder="1" applyAlignment="1">
      <alignment horizontal="right" vertical="top"/>
    </xf>
    <xf numFmtId="4" fontId="29" fillId="0" borderId="61" xfId="0" applyNumberFormat="1" applyFont="1" applyBorder="1" applyAlignment="1">
      <alignment horizontal="right" vertical="top"/>
    </xf>
    <xf numFmtId="166" fontId="29" fillId="0" borderId="11" xfId="0" applyNumberFormat="1" applyFont="1" applyBorder="1" applyAlignment="1">
      <alignment horizontal="center" vertical="top"/>
    </xf>
    <xf numFmtId="166" fontId="29" fillId="0" borderId="12" xfId="0" applyNumberFormat="1" applyFont="1" applyBorder="1" applyAlignment="1">
      <alignment horizontal="center" vertical="top"/>
    </xf>
    <xf numFmtId="166" fontId="28" fillId="0" borderId="67" xfId="0" applyNumberFormat="1" applyFont="1" applyBorder="1" applyAlignment="1">
      <alignment vertical="top"/>
    </xf>
    <xf numFmtId="49" fontId="28" fillId="0" borderId="68" xfId="0" applyNumberFormat="1" applyFont="1" applyBorder="1" applyAlignment="1">
      <alignment horizontal="center" vertical="top"/>
    </xf>
    <xf numFmtId="166" fontId="29" fillId="0" borderId="65" xfId="0" applyNumberFormat="1" applyFont="1" applyBorder="1" applyAlignment="1">
      <alignment vertical="top" wrapText="1"/>
    </xf>
    <xf numFmtId="166" fontId="29" fillId="0" borderId="69" xfId="0" applyNumberFormat="1" applyFont="1" applyBorder="1" applyAlignment="1">
      <alignment horizontal="center" vertical="top"/>
    </xf>
    <xf numFmtId="4" fontId="29" fillId="0" borderId="65" xfId="0" applyNumberFormat="1" applyFont="1" applyBorder="1" applyAlignment="1">
      <alignment horizontal="right" vertical="top"/>
    </xf>
    <xf numFmtId="4" fontId="29" fillId="0" borderId="67" xfId="0" applyNumberFormat="1" applyFont="1" applyBorder="1" applyAlignment="1">
      <alignment horizontal="right" vertical="top"/>
    </xf>
    <xf numFmtId="4" fontId="29" fillId="0" borderId="68" xfId="0" applyNumberFormat="1" applyFont="1" applyBorder="1" applyAlignment="1">
      <alignment horizontal="right" vertical="top"/>
    </xf>
    <xf numFmtId="166" fontId="31" fillId="7" borderId="48" xfId="0" applyNumberFormat="1" applyFont="1" applyFill="1" applyBorder="1" applyAlignment="1">
      <alignment vertical="top"/>
    </xf>
    <xf numFmtId="166" fontId="28" fillId="7" borderId="73" xfId="0" applyNumberFormat="1" applyFont="1" applyFill="1" applyBorder="1" applyAlignment="1">
      <alignment horizontal="center" vertical="top"/>
    </xf>
    <xf numFmtId="166" fontId="28" fillId="7" borderId="74" xfId="0" applyNumberFormat="1" applyFont="1" applyFill="1" applyBorder="1" applyAlignment="1">
      <alignment vertical="top" wrapText="1"/>
    </xf>
    <xf numFmtId="166" fontId="28" fillId="7" borderId="35" xfId="0" applyNumberFormat="1" applyFont="1" applyFill="1" applyBorder="1" applyAlignment="1">
      <alignment vertical="top"/>
    </xf>
    <xf numFmtId="4" fontId="28" fillId="7" borderId="44" xfId="0" applyNumberFormat="1" applyFont="1" applyFill="1" applyBorder="1" applyAlignment="1">
      <alignment horizontal="right" vertical="top"/>
    </xf>
    <xf numFmtId="4" fontId="28" fillId="7" borderId="42" xfId="0" applyNumberFormat="1" applyFont="1" applyFill="1" applyBorder="1" applyAlignment="1">
      <alignment horizontal="right" vertical="top"/>
    </xf>
    <xf numFmtId="4" fontId="28" fillId="7" borderId="45" xfId="0" applyNumberFormat="1" applyFont="1" applyFill="1" applyBorder="1" applyAlignment="1">
      <alignment horizontal="right" vertical="top"/>
    </xf>
    <xf numFmtId="4" fontId="28" fillId="7" borderId="48" xfId="0" applyNumberFormat="1" applyFont="1" applyFill="1" applyBorder="1" applyAlignment="1">
      <alignment horizontal="right" vertical="top"/>
    </xf>
    <xf numFmtId="4" fontId="28" fillId="7" borderId="73" xfId="0" applyNumberFormat="1" applyFont="1" applyFill="1" applyBorder="1" applyAlignment="1">
      <alignment horizontal="right" vertical="top"/>
    </xf>
    <xf numFmtId="166" fontId="28" fillId="5" borderId="76" xfId="0" applyNumberFormat="1" applyFont="1" applyFill="1" applyBorder="1" applyAlignment="1">
      <alignment vertical="top"/>
    </xf>
    <xf numFmtId="0" fontId="28" fillId="5" borderId="77" xfId="0" applyFont="1" applyFill="1" applyBorder="1" applyAlignment="1">
      <alignment horizontal="center" vertical="top"/>
    </xf>
    <xf numFmtId="166" fontId="28" fillId="5" borderId="42" xfId="0" applyNumberFormat="1" applyFont="1" applyFill="1" applyBorder="1" applyAlignment="1">
      <alignment horizontal="left" vertical="top" wrapText="1"/>
    </xf>
    <xf numFmtId="166" fontId="29" fillId="5" borderId="47" xfId="0" applyNumberFormat="1" applyFont="1" applyFill="1" applyBorder="1" applyAlignment="1">
      <alignment vertical="top"/>
    </xf>
    <xf numFmtId="4" fontId="29" fillId="5" borderId="40" xfId="0" applyNumberFormat="1" applyFont="1" applyFill="1" applyBorder="1" applyAlignment="1">
      <alignment horizontal="right" vertical="top"/>
    </xf>
    <xf numFmtId="4" fontId="29" fillId="5" borderId="77" xfId="0" applyNumberFormat="1" applyFont="1" applyFill="1" applyBorder="1" applyAlignment="1">
      <alignment horizontal="right" vertical="top"/>
    </xf>
    <xf numFmtId="4" fontId="29" fillId="5" borderId="39" xfId="0" applyNumberFormat="1" applyFont="1" applyFill="1" applyBorder="1" applyAlignment="1">
      <alignment horizontal="right" vertical="top"/>
    </xf>
    <xf numFmtId="166" fontId="31" fillId="6" borderId="55" xfId="0" applyNumberFormat="1" applyFont="1" applyFill="1" applyBorder="1" applyAlignment="1">
      <alignment vertical="top" wrapText="1"/>
    </xf>
    <xf numFmtId="166" fontId="28" fillId="6" borderId="78" xfId="0" applyNumberFormat="1" applyFont="1" applyFill="1" applyBorder="1" applyAlignment="1">
      <alignment horizontal="center" vertical="top"/>
    </xf>
    <xf numFmtId="166" fontId="28" fillId="7" borderId="75" xfId="0" applyNumberFormat="1" applyFont="1" applyFill="1" applyBorder="1" applyAlignment="1">
      <alignment vertical="top" wrapText="1"/>
    </xf>
    <xf numFmtId="166" fontId="28" fillId="7" borderId="42" xfId="0" applyNumberFormat="1" applyFont="1" applyFill="1" applyBorder="1" applyAlignment="1">
      <alignment vertical="top"/>
    </xf>
    <xf numFmtId="49" fontId="28" fillId="5" borderId="79" xfId="0" applyNumberFormat="1" applyFont="1" applyFill="1" applyBorder="1" applyAlignment="1">
      <alignment horizontal="center" vertical="top"/>
    </xf>
    <xf numFmtId="166" fontId="28" fillId="5" borderId="80" xfId="0" applyNumberFormat="1" applyFont="1" applyFill="1" applyBorder="1" applyAlignment="1">
      <alignment horizontal="left" vertical="top" wrapText="1"/>
    </xf>
    <xf numFmtId="166" fontId="29" fillId="5" borderId="81" xfId="0" applyNumberFormat="1" applyFont="1" applyFill="1" applyBorder="1" applyAlignment="1">
      <alignment vertical="top"/>
    </xf>
    <xf numFmtId="4" fontId="29" fillId="5" borderId="80" xfId="0" applyNumberFormat="1" applyFont="1" applyFill="1" applyBorder="1" applyAlignment="1">
      <alignment horizontal="right" vertical="top"/>
    </xf>
    <xf numFmtId="4" fontId="29" fillId="5" borderId="81" xfId="0" applyNumberFormat="1" applyFont="1" applyFill="1" applyBorder="1" applyAlignment="1">
      <alignment horizontal="right" vertical="top"/>
    </xf>
    <xf numFmtId="166" fontId="28" fillId="6" borderId="78" xfId="0" applyNumberFormat="1" applyFont="1" applyFill="1" applyBorder="1" applyAlignment="1">
      <alignment vertical="top"/>
    </xf>
    <xf numFmtId="4" fontId="28" fillId="6" borderId="66" xfId="0" applyNumberFormat="1" applyFont="1" applyFill="1" applyBorder="1" applyAlignment="1">
      <alignment horizontal="right" vertical="top"/>
    </xf>
    <xf numFmtId="4" fontId="29" fillId="0" borderId="17" xfId="0" applyNumberFormat="1" applyFont="1" applyBorder="1" applyAlignment="1">
      <alignment horizontal="right" vertical="top"/>
    </xf>
    <xf numFmtId="4" fontId="29" fillId="0" borderId="70" xfId="0" applyNumberFormat="1" applyFont="1" applyBorder="1" applyAlignment="1">
      <alignment horizontal="right" vertical="top"/>
    </xf>
    <xf numFmtId="166" fontId="31" fillId="7" borderId="44" xfId="0" applyNumberFormat="1" applyFont="1" applyFill="1" applyBorder="1" applyAlignment="1">
      <alignment vertical="top"/>
    </xf>
    <xf numFmtId="166" fontId="28" fillId="7" borderId="45" xfId="0" applyNumberFormat="1" applyFont="1" applyFill="1" applyBorder="1" applyAlignment="1">
      <alignment horizontal="center" vertical="top"/>
    </xf>
    <xf numFmtId="166" fontId="29" fillId="7" borderId="74" xfId="0" applyNumberFormat="1" applyFont="1" applyFill="1" applyBorder="1" applyAlignment="1">
      <alignment vertical="top" wrapText="1"/>
    </xf>
    <xf numFmtId="166" fontId="29" fillId="7" borderId="35" xfId="0" applyNumberFormat="1" applyFont="1" applyFill="1" applyBorder="1" applyAlignment="1">
      <alignment vertical="top"/>
    </xf>
    <xf numFmtId="4" fontId="28" fillId="7" borderId="53" xfId="0" applyNumberFormat="1" applyFont="1" applyFill="1" applyBorder="1" applyAlignment="1">
      <alignment horizontal="right" vertical="top"/>
    </xf>
    <xf numFmtId="4" fontId="28" fillId="7" borderId="86" xfId="0" applyNumberFormat="1" applyFont="1" applyFill="1" applyBorder="1" applyAlignment="1">
      <alignment horizontal="right" vertical="top"/>
    </xf>
    <xf numFmtId="4" fontId="28" fillId="7" borderId="74" xfId="0" applyNumberFormat="1" applyFont="1" applyFill="1" applyBorder="1" applyAlignment="1">
      <alignment horizontal="right" vertical="top"/>
    </xf>
    <xf numFmtId="4" fontId="28" fillId="7" borderId="54" xfId="0" applyNumberFormat="1" applyFont="1" applyFill="1" applyBorder="1" applyAlignment="1">
      <alignment horizontal="right" vertical="top"/>
    </xf>
    <xf numFmtId="4" fontId="28" fillId="7" borderId="87" xfId="0" applyNumberFormat="1" applyFont="1" applyFill="1" applyBorder="1" applyAlignment="1">
      <alignment horizontal="right" vertical="top"/>
    </xf>
    <xf numFmtId="166" fontId="28" fillId="5" borderId="90" xfId="0" applyNumberFormat="1" applyFont="1" applyFill="1" applyBorder="1" applyAlignment="1">
      <alignment vertical="top"/>
    </xf>
    <xf numFmtId="49" fontId="28" fillId="5" borderId="77" xfId="0" applyNumberFormat="1" applyFont="1" applyFill="1" applyBorder="1" applyAlignment="1">
      <alignment horizontal="center" vertical="top"/>
    </xf>
    <xf numFmtId="166" fontId="29" fillId="5" borderId="43" xfId="0" applyNumberFormat="1" applyFont="1" applyFill="1" applyBorder="1" applyAlignment="1">
      <alignment vertical="top"/>
    </xf>
    <xf numFmtId="4" fontId="28" fillId="6" borderId="91" xfId="0" applyNumberFormat="1" applyFont="1" applyFill="1" applyBorder="1" applyAlignment="1">
      <alignment horizontal="right" vertical="top"/>
    </xf>
    <xf numFmtId="4" fontId="28" fillId="6" borderId="92" xfId="0" applyNumberFormat="1" applyFont="1" applyFill="1" applyBorder="1" applyAlignment="1">
      <alignment horizontal="right" vertical="top"/>
    </xf>
    <xf numFmtId="4" fontId="28" fillId="6" borderId="55" xfId="0" applyNumberFormat="1" applyFont="1" applyFill="1" applyBorder="1" applyAlignment="1">
      <alignment horizontal="right" vertical="top"/>
    </xf>
    <xf numFmtId="4" fontId="28" fillId="6" borderId="93" xfId="0" applyNumberFormat="1" applyFont="1" applyFill="1" applyBorder="1" applyAlignment="1">
      <alignment horizontal="right" vertical="top"/>
    </xf>
    <xf numFmtId="166" fontId="29" fillId="0" borderId="57" xfId="0" applyNumberFormat="1" applyFont="1" applyBorder="1" applyAlignment="1">
      <alignment vertical="top"/>
    </xf>
    <xf numFmtId="4" fontId="29" fillId="0" borderId="58" xfId="0" applyNumberFormat="1" applyFont="1" applyBorder="1" applyAlignment="1">
      <alignment horizontal="right" vertical="top"/>
    </xf>
    <xf numFmtId="166" fontId="29" fillId="0" borderId="69" xfId="0" applyNumberFormat="1" applyFont="1" applyBorder="1" applyAlignment="1">
      <alignment vertical="top"/>
    </xf>
    <xf numFmtId="4" fontId="29" fillId="0" borderId="94" xfId="0" applyNumberFormat="1" applyFont="1" applyBorder="1" applyAlignment="1">
      <alignment horizontal="right" vertical="top"/>
    </xf>
    <xf numFmtId="4" fontId="28" fillId="7" borderId="46" xfId="0" applyNumberFormat="1" applyFont="1" applyFill="1" applyBorder="1" applyAlignment="1">
      <alignment horizontal="right" vertical="top"/>
    </xf>
    <xf numFmtId="166" fontId="28" fillId="5" borderId="53" xfId="0" applyNumberFormat="1" applyFont="1" applyFill="1" applyBorder="1" applyAlignment="1">
      <alignment vertical="top"/>
    </xf>
    <xf numFmtId="49" fontId="28" fillId="5" borderId="74" xfId="0" applyNumberFormat="1" applyFont="1" applyFill="1" applyBorder="1" applyAlignment="1">
      <alignment horizontal="center" vertical="top"/>
    </xf>
    <xf numFmtId="4" fontId="28" fillId="6" borderId="95" xfId="0" applyNumberFormat="1" applyFont="1" applyFill="1" applyBorder="1" applyAlignment="1">
      <alignment horizontal="right" vertical="top"/>
    </xf>
    <xf numFmtId="4" fontId="28" fillId="6" borderId="96" xfId="0" applyNumberFormat="1" applyFont="1" applyFill="1" applyBorder="1" applyAlignment="1">
      <alignment horizontal="right" vertical="top"/>
    </xf>
    <xf numFmtId="166" fontId="29" fillId="0" borderId="57" xfId="0" applyNumberFormat="1" applyFont="1" applyBorder="1" applyAlignment="1">
      <alignment vertical="top" wrapText="1"/>
    </xf>
    <xf numFmtId="4" fontId="29" fillId="0" borderId="11" xfId="0" applyNumberFormat="1" applyFont="1" applyBorder="1" applyAlignment="1">
      <alignment horizontal="right" vertical="top" wrapText="1"/>
    </xf>
    <xf numFmtId="4" fontId="29" fillId="0" borderId="12" xfId="0" applyNumberFormat="1" applyFont="1" applyBorder="1" applyAlignment="1">
      <alignment horizontal="right" vertical="top" wrapText="1"/>
    </xf>
    <xf numFmtId="4" fontId="29" fillId="0" borderId="13" xfId="0" applyNumberFormat="1" applyFont="1" applyBorder="1" applyAlignment="1">
      <alignment horizontal="right" vertical="top" wrapText="1"/>
    </xf>
    <xf numFmtId="4" fontId="29" fillId="0" borderId="17" xfId="0" applyNumberFormat="1" applyFont="1" applyBorder="1" applyAlignment="1">
      <alignment horizontal="right" vertical="top" wrapText="1"/>
    </xf>
    <xf numFmtId="166" fontId="29" fillId="0" borderId="62" xfId="0" applyNumberFormat="1" applyFont="1" applyBorder="1" applyAlignment="1">
      <alignment vertical="top" wrapText="1"/>
    </xf>
    <xf numFmtId="4" fontId="29" fillId="0" borderId="59" xfId="0" applyNumberFormat="1" applyFont="1" applyBorder="1" applyAlignment="1">
      <alignment horizontal="right" vertical="top" wrapText="1"/>
    </xf>
    <xf numFmtId="4" fontId="29" fillId="0" borderId="60" xfId="0" applyNumberFormat="1" applyFont="1" applyBorder="1" applyAlignment="1">
      <alignment horizontal="right" vertical="top" wrapText="1"/>
    </xf>
    <xf numFmtId="4" fontId="29" fillId="0" borderId="61" xfId="0" applyNumberFormat="1" applyFont="1" applyBorder="1" applyAlignment="1">
      <alignment horizontal="right" vertical="top" wrapText="1"/>
    </xf>
    <xf numFmtId="4" fontId="29" fillId="0" borderId="67" xfId="0" applyNumberFormat="1" applyFont="1" applyBorder="1" applyAlignment="1">
      <alignment horizontal="right" vertical="top" wrapText="1"/>
    </xf>
    <xf numFmtId="4" fontId="29" fillId="0" borderId="68" xfId="0" applyNumberFormat="1" applyFont="1" applyBorder="1" applyAlignment="1">
      <alignment horizontal="right" vertical="top" wrapText="1"/>
    </xf>
    <xf numFmtId="4" fontId="29" fillId="0" borderId="70" xfId="0" applyNumberFormat="1" applyFont="1" applyBorder="1" applyAlignment="1">
      <alignment horizontal="right" vertical="top" wrapText="1"/>
    </xf>
    <xf numFmtId="4" fontId="29" fillId="0" borderId="64" xfId="0" applyNumberFormat="1" applyFont="1" applyBorder="1" applyAlignment="1">
      <alignment horizontal="right" vertical="top"/>
    </xf>
    <xf numFmtId="4" fontId="29" fillId="0" borderId="63" xfId="0" applyNumberFormat="1" applyFont="1" applyBorder="1" applyAlignment="1">
      <alignment horizontal="right" vertical="top"/>
    </xf>
    <xf numFmtId="166" fontId="29" fillId="0" borderId="13" xfId="0" applyNumberFormat="1" applyFont="1" applyBorder="1" applyAlignment="1">
      <alignment horizontal="left" vertical="top" wrapText="1"/>
    </xf>
    <xf numFmtId="166" fontId="29" fillId="0" borderId="61" xfId="0" applyNumberFormat="1" applyFont="1" applyBorder="1" applyAlignment="1">
      <alignment horizontal="left" vertical="top" wrapText="1"/>
    </xf>
    <xf numFmtId="49" fontId="28" fillId="5" borderId="74" xfId="0" applyNumberFormat="1" applyFont="1" applyFill="1" applyBorder="1" applyAlignment="1">
      <alignment horizontal="center" vertical="top" wrapText="1"/>
    </xf>
    <xf numFmtId="166" fontId="28" fillId="5" borderId="43" xfId="0" applyNumberFormat="1" applyFont="1" applyFill="1" applyBorder="1" applyAlignment="1">
      <alignment vertical="top"/>
    </xf>
    <xf numFmtId="4" fontId="28" fillId="5" borderId="42" xfId="0" applyNumberFormat="1" applyFont="1" applyFill="1" applyBorder="1" applyAlignment="1">
      <alignment horizontal="right" vertical="top"/>
    </xf>
    <xf numFmtId="4" fontId="28" fillId="5" borderId="43" xfId="0" applyNumberFormat="1" applyFont="1" applyFill="1" applyBorder="1" applyAlignment="1">
      <alignment horizontal="right" vertical="top"/>
    </xf>
    <xf numFmtId="4" fontId="28" fillId="5" borderId="47" xfId="0" applyNumberFormat="1" applyFont="1" applyFill="1" applyBorder="1" applyAlignment="1">
      <alignment horizontal="right" vertical="top"/>
    </xf>
    <xf numFmtId="166" fontId="31" fillId="6" borderId="55" xfId="0" applyNumberFormat="1" applyFont="1" applyFill="1" applyBorder="1" applyAlignment="1">
      <alignment horizontal="left" vertical="top" wrapText="1"/>
    </xf>
    <xf numFmtId="166" fontId="31" fillId="6" borderId="51" xfId="0" applyNumberFormat="1" applyFont="1" applyFill="1" applyBorder="1" applyAlignment="1">
      <alignment horizontal="left" vertical="top" wrapText="1"/>
    </xf>
    <xf numFmtId="166" fontId="28" fillId="5" borderId="36" xfId="0" applyNumberFormat="1" applyFont="1" applyFill="1" applyBorder="1" applyAlignment="1">
      <alignment vertical="top"/>
    </xf>
    <xf numFmtId="49" fontId="28" fillId="5" borderId="35" xfId="0" applyNumberFormat="1" applyFont="1" applyFill="1" applyBorder="1" applyAlignment="1">
      <alignment horizontal="center" vertical="top"/>
    </xf>
    <xf numFmtId="49" fontId="28" fillId="0" borderId="12" xfId="0" quotePrefix="1" applyNumberFormat="1" applyFont="1" applyBorder="1" applyAlignment="1">
      <alignment horizontal="center" vertical="top"/>
    </xf>
    <xf numFmtId="166" fontId="28" fillId="5" borderId="35" xfId="0" applyNumberFormat="1" applyFont="1" applyFill="1" applyBorder="1" applyAlignment="1">
      <alignment horizontal="left" vertical="top" wrapText="1"/>
    </xf>
    <xf numFmtId="166" fontId="29" fillId="5" borderId="41" xfId="0" applyNumberFormat="1" applyFont="1" applyFill="1" applyBorder="1" applyAlignment="1">
      <alignment horizontal="center" vertical="top"/>
    </xf>
    <xf numFmtId="4" fontId="29" fillId="5" borderId="35" xfId="0" applyNumberFormat="1" applyFont="1" applyFill="1" applyBorder="1" applyAlignment="1">
      <alignment horizontal="right" vertical="top"/>
    </xf>
    <xf numFmtId="4" fontId="29" fillId="5" borderId="41" xfId="0" applyNumberFormat="1" applyFont="1" applyFill="1" applyBorder="1" applyAlignment="1">
      <alignment horizontal="right" vertical="top"/>
    </xf>
    <xf numFmtId="4" fontId="29" fillId="5" borderId="37" xfId="0" applyNumberFormat="1" applyFont="1" applyFill="1" applyBorder="1" applyAlignment="1">
      <alignment horizontal="right" vertical="top"/>
    </xf>
    <xf numFmtId="166" fontId="28" fillId="0" borderId="49" xfId="0" applyNumberFormat="1" applyFont="1" applyBorder="1" applyAlignment="1">
      <alignment vertical="top"/>
    </xf>
    <xf numFmtId="167" fontId="28" fillId="0" borderId="50" xfId="0" applyNumberFormat="1" applyFont="1" applyBorder="1" applyAlignment="1">
      <alignment horizontal="center" vertical="top"/>
    </xf>
    <xf numFmtId="166" fontId="29" fillId="0" borderId="50" xfId="0" applyNumberFormat="1" applyFont="1" applyBorder="1" applyAlignment="1">
      <alignment vertical="top" wrapText="1"/>
    </xf>
    <xf numFmtId="166" fontId="29" fillId="0" borderId="99" xfId="0" applyNumberFormat="1" applyFont="1" applyBorder="1" applyAlignment="1">
      <alignment horizontal="center" vertical="top"/>
    </xf>
    <xf numFmtId="4" fontId="29" fillId="0" borderId="49" xfId="0" applyNumberFormat="1" applyFont="1" applyBorder="1" applyAlignment="1">
      <alignment horizontal="right" vertical="top"/>
    </xf>
    <xf numFmtId="4" fontId="29" fillId="0" borderId="50" xfId="0" applyNumberFormat="1" applyFont="1" applyBorder="1" applyAlignment="1">
      <alignment horizontal="right" vertical="top"/>
    </xf>
    <xf numFmtId="4" fontId="29" fillId="0" borderId="99" xfId="0" applyNumberFormat="1" applyFont="1" applyBorder="1" applyAlignment="1">
      <alignment horizontal="right" vertical="top"/>
    </xf>
    <xf numFmtId="4" fontId="29" fillId="0" borderId="66" xfId="0" applyNumberFormat="1" applyFont="1" applyBorder="1" applyAlignment="1">
      <alignment horizontal="right" vertical="top"/>
    </xf>
    <xf numFmtId="4" fontId="29" fillId="0" borderId="100" xfId="0" applyNumberFormat="1" applyFont="1" applyBorder="1" applyAlignment="1">
      <alignment horizontal="right" vertical="top"/>
    </xf>
    <xf numFmtId="167" fontId="28" fillId="0" borderId="12" xfId="0" applyNumberFormat="1" applyFont="1" applyBorder="1" applyAlignment="1">
      <alignment horizontal="center" vertical="top"/>
    </xf>
    <xf numFmtId="166" fontId="29" fillId="0" borderId="12" xfId="0" applyNumberFormat="1" applyFont="1" applyBorder="1" applyAlignment="1">
      <alignment vertical="top" wrapText="1"/>
    </xf>
    <xf numFmtId="166" fontId="29" fillId="0" borderId="13" xfId="0" applyNumberFormat="1" applyFont="1" applyBorder="1" applyAlignment="1">
      <alignment horizontal="center" vertical="top"/>
    </xf>
    <xf numFmtId="4" fontId="29" fillId="0" borderId="11" xfId="0" applyNumberFormat="1" applyFont="1" applyFill="1" applyBorder="1" applyAlignment="1">
      <alignment horizontal="right" vertical="top"/>
    </xf>
    <xf numFmtId="4" fontId="29" fillId="0" borderId="12" xfId="0" applyNumberFormat="1" applyFont="1" applyFill="1" applyBorder="1" applyAlignment="1">
      <alignment horizontal="right" vertical="top"/>
    </xf>
    <xf numFmtId="4" fontId="29" fillId="0" borderId="17" xfId="0" applyNumberFormat="1" applyFont="1" applyFill="1" applyBorder="1" applyAlignment="1">
      <alignment horizontal="right" vertical="top"/>
    </xf>
    <xf numFmtId="167" fontId="28" fillId="0" borderId="68" xfId="0" applyNumberFormat="1" applyFont="1" applyBorder="1" applyAlignment="1">
      <alignment horizontal="center" vertical="top"/>
    </xf>
    <xf numFmtId="166" fontId="29" fillId="0" borderId="68" xfId="0" applyNumberFormat="1" applyFont="1" applyBorder="1" applyAlignment="1">
      <alignment vertical="top" wrapText="1"/>
    </xf>
    <xf numFmtId="166" fontId="29" fillId="0" borderId="65" xfId="0" applyNumberFormat="1" applyFont="1" applyBorder="1" applyAlignment="1">
      <alignment horizontal="center" vertical="top"/>
    </xf>
    <xf numFmtId="166" fontId="31" fillId="7" borderId="102" xfId="0" applyNumberFormat="1" applyFont="1" applyFill="1" applyBorder="1" applyAlignment="1">
      <alignment vertical="top"/>
    </xf>
    <xf numFmtId="166" fontId="28" fillId="7" borderId="103" xfId="0" applyNumberFormat="1" applyFont="1" applyFill="1" applyBorder="1" applyAlignment="1">
      <alignment horizontal="center" vertical="top"/>
    </xf>
    <xf numFmtId="166" fontId="29" fillId="7" borderId="79" xfId="0" applyNumberFormat="1" applyFont="1" applyFill="1" applyBorder="1" applyAlignment="1">
      <alignment vertical="top" wrapText="1"/>
    </xf>
    <xf numFmtId="166" fontId="29" fillId="7" borderId="77" xfId="0" applyNumberFormat="1" applyFont="1" applyFill="1" applyBorder="1" applyAlignment="1">
      <alignment vertical="top"/>
    </xf>
    <xf numFmtId="4" fontId="28" fillId="7" borderId="76" xfId="0" applyNumberFormat="1" applyFont="1" applyFill="1" applyBorder="1" applyAlignment="1">
      <alignment horizontal="right" vertical="top"/>
    </xf>
    <xf numFmtId="4" fontId="28" fillId="7" borderId="104" xfId="0" applyNumberFormat="1" applyFont="1" applyFill="1" applyBorder="1" applyAlignment="1">
      <alignment horizontal="right" vertical="top"/>
    </xf>
    <xf numFmtId="4" fontId="28" fillId="7" borderId="79" xfId="0" applyNumberFormat="1" applyFont="1" applyFill="1" applyBorder="1" applyAlignment="1">
      <alignment horizontal="right" vertical="top"/>
    </xf>
    <xf numFmtId="4" fontId="28" fillId="7" borderId="102" xfId="0" applyNumberFormat="1" applyFont="1" applyFill="1" applyBorder="1" applyAlignment="1">
      <alignment horizontal="right" vertical="top"/>
    </xf>
    <xf numFmtId="4" fontId="28" fillId="7" borderId="103" xfId="0" applyNumberFormat="1" applyFont="1" applyFill="1" applyBorder="1" applyAlignment="1">
      <alignment horizontal="right" vertical="top"/>
    </xf>
    <xf numFmtId="4" fontId="28" fillId="7" borderId="105" xfId="0" applyNumberFormat="1" applyFont="1" applyFill="1" applyBorder="1" applyAlignment="1">
      <alignment horizontal="right" vertical="top"/>
    </xf>
    <xf numFmtId="4" fontId="28" fillId="7" borderId="106" xfId="0" applyNumberFormat="1" applyFont="1" applyFill="1" applyBorder="1" applyAlignment="1">
      <alignment horizontal="right" vertical="top"/>
    </xf>
    <xf numFmtId="4" fontId="28" fillId="7" borderId="107" xfId="0" applyNumberFormat="1" applyFont="1" applyFill="1" applyBorder="1" applyAlignment="1">
      <alignment horizontal="right" vertical="top"/>
    </xf>
    <xf numFmtId="49" fontId="28" fillId="5" borderId="52" xfId="0" applyNumberFormat="1" applyFont="1" applyFill="1" applyBorder="1" applyAlignment="1">
      <alignment horizontal="center" vertical="top"/>
    </xf>
    <xf numFmtId="166" fontId="29" fillId="5" borderId="43" xfId="0" applyNumberFormat="1" applyFont="1" applyFill="1" applyBorder="1" applyAlignment="1">
      <alignment horizontal="center" vertical="top"/>
    </xf>
    <xf numFmtId="166" fontId="28" fillId="0" borderId="22" xfId="0" applyNumberFormat="1" applyFont="1" applyBorder="1" applyAlignment="1">
      <alignment vertical="top"/>
    </xf>
    <xf numFmtId="167" fontId="28" fillId="0" borderId="22" xfId="0" applyNumberFormat="1" applyFont="1" applyBorder="1" applyAlignment="1">
      <alignment horizontal="center" vertical="top"/>
    </xf>
    <xf numFmtId="166" fontId="29" fillId="0" borderId="9" xfId="0" applyNumberFormat="1" applyFont="1" applyBorder="1" applyAlignment="1">
      <alignment vertical="top" wrapText="1"/>
    </xf>
    <xf numFmtId="166" fontId="29" fillId="0" borderId="78" xfId="0" applyNumberFormat="1" applyFont="1" applyBorder="1" applyAlignment="1">
      <alignment horizontal="center" vertical="top"/>
    </xf>
    <xf numFmtId="166" fontId="29" fillId="0" borderId="108" xfId="0" applyNumberFormat="1" applyFont="1" applyBorder="1" applyAlignment="1">
      <alignment vertical="top"/>
    </xf>
    <xf numFmtId="166" fontId="29" fillId="0" borderId="109" xfId="0" applyNumberFormat="1" applyFont="1" applyBorder="1" applyAlignment="1">
      <alignment vertical="top"/>
    </xf>
    <xf numFmtId="4" fontId="29" fillId="0" borderId="110" xfId="0" applyNumberFormat="1" applyFont="1" applyBorder="1" applyAlignment="1">
      <alignment horizontal="right" vertical="top"/>
    </xf>
    <xf numFmtId="166" fontId="29" fillId="0" borderId="109" xfId="0" applyNumberFormat="1" applyFont="1" applyFill="1" applyBorder="1" applyAlignment="1">
      <alignment vertical="top"/>
    </xf>
    <xf numFmtId="4" fontId="29" fillId="0" borderId="111" xfId="0" applyNumberFormat="1" applyFont="1" applyBorder="1" applyAlignment="1">
      <alignment horizontal="right" vertical="top"/>
    </xf>
    <xf numFmtId="4" fontId="29" fillId="0" borderId="109" xfId="0" applyNumberFormat="1" applyFont="1" applyBorder="1" applyAlignment="1">
      <alignment horizontal="right" vertical="top"/>
    </xf>
    <xf numFmtId="4" fontId="29" fillId="0" borderId="112" xfId="0" applyNumberFormat="1" applyFont="1" applyBorder="1" applyAlignment="1">
      <alignment horizontal="right" vertical="top"/>
    </xf>
    <xf numFmtId="166" fontId="28" fillId="0" borderId="72" xfId="0" applyNumberFormat="1" applyFont="1" applyBorder="1" applyAlignment="1">
      <alignment vertical="top"/>
    </xf>
    <xf numFmtId="166" fontId="29" fillId="0" borderId="113" xfId="0" applyNumberFormat="1" applyFont="1" applyBorder="1" applyAlignment="1">
      <alignment vertical="top" wrapText="1"/>
    </xf>
    <xf numFmtId="166" fontId="29" fillId="0" borderId="59" xfId="0" applyNumberFormat="1" applyFont="1" applyBorder="1" applyAlignment="1">
      <alignment vertical="top"/>
    </xf>
    <xf numFmtId="166" fontId="29" fillId="0" borderId="60" xfId="0" applyNumberFormat="1" applyFont="1" applyBorder="1" applyAlignment="1">
      <alignment vertical="top"/>
    </xf>
    <xf numFmtId="166" fontId="29" fillId="0" borderId="60" xfId="0" applyNumberFormat="1" applyFont="1" applyFill="1" applyBorder="1" applyAlignment="1">
      <alignment vertical="top"/>
    </xf>
    <xf numFmtId="166" fontId="28" fillId="5" borderId="56" xfId="0" applyNumberFormat="1" applyFont="1" applyFill="1" applyBorder="1" applyAlignment="1">
      <alignment vertical="top"/>
    </xf>
    <xf numFmtId="166" fontId="29" fillId="0" borderId="15" xfId="0" applyNumberFormat="1" applyFont="1" applyBorder="1" applyAlignment="1">
      <alignment horizontal="center" vertical="top"/>
    </xf>
    <xf numFmtId="4" fontId="29" fillId="0" borderId="108" xfId="0" applyNumberFormat="1" applyFont="1" applyBorder="1" applyAlignment="1">
      <alignment horizontal="right" vertical="top"/>
    </xf>
    <xf numFmtId="166" fontId="28" fillId="8" borderId="35" xfId="0" applyNumberFormat="1" applyFont="1" applyFill="1" applyBorder="1" applyAlignment="1">
      <alignment horizontal="center" vertical="top"/>
    </xf>
    <xf numFmtId="4" fontId="28" fillId="8" borderId="36" xfId="0" applyNumberFormat="1" applyFont="1" applyFill="1" applyBorder="1" applyAlignment="1">
      <alignment horizontal="right" vertical="top"/>
    </xf>
    <xf numFmtId="4" fontId="28" fillId="8" borderId="87" xfId="0" applyNumberFormat="1" applyFont="1" applyFill="1" applyBorder="1" applyAlignment="1">
      <alignment horizontal="right" vertical="top"/>
    </xf>
    <xf numFmtId="4" fontId="28" fillId="8" borderId="74" xfId="0" applyNumberFormat="1" applyFont="1" applyFill="1" applyBorder="1" applyAlignment="1">
      <alignment horizontal="right" vertical="top"/>
    </xf>
    <xf numFmtId="4" fontId="28" fillId="8" borderId="48" xfId="0" applyNumberFormat="1" applyFont="1" applyFill="1" applyBorder="1" applyAlignment="1">
      <alignment horizontal="right" vertical="top"/>
    </xf>
    <xf numFmtId="4" fontId="28" fillId="8" borderId="46" xfId="0" applyNumberFormat="1" applyFont="1" applyFill="1" applyBorder="1" applyAlignment="1">
      <alignment horizontal="right" vertical="top"/>
    </xf>
    <xf numFmtId="4" fontId="28" fillId="8" borderId="37" xfId="0" applyNumberFormat="1" applyFont="1" applyFill="1" applyBorder="1" applyAlignment="1">
      <alignment horizontal="right" vertical="top"/>
    </xf>
    <xf numFmtId="166" fontId="28" fillId="5" borderId="41" xfId="0" applyNumberFormat="1" applyFont="1" applyFill="1" applyBorder="1" applyAlignment="1">
      <alignment horizontal="center" vertical="top"/>
    </xf>
    <xf numFmtId="4" fontId="28" fillId="5" borderId="35" xfId="0" applyNumberFormat="1" applyFont="1" applyFill="1" applyBorder="1" applyAlignment="1">
      <alignment horizontal="right" vertical="top"/>
    </xf>
    <xf numFmtId="4" fontId="28" fillId="5" borderId="41" xfId="0" applyNumberFormat="1" applyFont="1" applyFill="1" applyBorder="1" applyAlignment="1">
      <alignment horizontal="right" vertical="top"/>
    </xf>
    <xf numFmtId="4" fontId="28" fillId="5" borderId="37" xfId="0" applyNumberFormat="1" applyFont="1" applyFill="1" applyBorder="1" applyAlignment="1">
      <alignment horizontal="right" vertical="top"/>
    </xf>
    <xf numFmtId="166" fontId="28" fillId="8" borderId="77" xfId="0" applyNumberFormat="1" applyFont="1" applyFill="1" applyBorder="1" applyAlignment="1">
      <alignment horizontal="center" vertical="top"/>
    </xf>
    <xf numFmtId="4" fontId="28" fillId="8" borderId="90" xfId="0" applyNumberFormat="1" applyFont="1" applyFill="1" applyBorder="1" applyAlignment="1">
      <alignment horizontal="right" vertical="top"/>
    </xf>
    <xf numFmtId="4" fontId="28" fillId="8" borderId="107" xfId="0" applyNumberFormat="1" applyFont="1" applyFill="1" applyBorder="1" applyAlignment="1">
      <alignment horizontal="right" vertical="top"/>
    </xf>
    <xf numFmtId="4" fontId="28" fillId="8" borderId="79" xfId="0" applyNumberFormat="1" applyFont="1" applyFill="1" applyBorder="1" applyAlignment="1">
      <alignment horizontal="right" vertical="top"/>
    </xf>
    <xf numFmtId="4" fontId="28" fillId="8" borderId="118" xfId="0" applyNumberFormat="1" applyFont="1" applyFill="1" applyBorder="1" applyAlignment="1">
      <alignment horizontal="right" vertical="top"/>
    </xf>
    <xf numFmtId="4" fontId="28" fillId="8" borderId="105" xfId="0" applyNumberFormat="1" applyFont="1" applyFill="1" applyBorder="1" applyAlignment="1">
      <alignment horizontal="right" vertical="top"/>
    </xf>
    <xf numFmtId="4" fontId="28" fillId="8" borderId="39" xfId="0" applyNumberFormat="1" applyFont="1" applyFill="1" applyBorder="1" applyAlignment="1">
      <alignment horizontal="right" vertical="top"/>
    </xf>
    <xf numFmtId="166" fontId="29" fillId="0" borderId="11" xfId="0" applyNumberFormat="1" applyFont="1" applyBorder="1" applyAlignment="1">
      <alignment vertical="top"/>
    </xf>
    <xf numFmtId="166" fontId="29" fillId="0" borderId="12" xfId="0" applyNumberFormat="1" applyFont="1" applyBorder="1" applyAlignment="1">
      <alignment vertical="top"/>
    </xf>
    <xf numFmtId="166" fontId="28" fillId="5" borderId="48" xfId="0" applyNumberFormat="1" applyFont="1" applyFill="1" applyBorder="1" applyAlignment="1">
      <alignment vertical="top"/>
    </xf>
    <xf numFmtId="166" fontId="29" fillId="0" borderId="71" xfId="0" applyNumberFormat="1" applyFont="1" applyBorder="1" applyAlignment="1">
      <alignment vertical="top" wrapText="1"/>
    </xf>
    <xf numFmtId="166" fontId="28" fillId="8" borderId="42" xfId="0" applyNumberFormat="1" applyFont="1" applyFill="1" applyBorder="1" applyAlignment="1">
      <alignment horizontal="center" vertical="top"/>
    </xf>
    <xf numFmtId="4" fontId="28" fillId="8" borderId="47" xfId="0" applyNumberFormat="1" applyFont="1" applyFill="1" applyBorder="1" applyAlignment="1">
      <alignment horizontal="right" vertical="top"/>
    </xf>
    <xf numFmtId="166" fontId="32" fillId="4" borderId="118" xfId="0" applyNumberFormat="1" applyFont="1" applyFill="1" applyBorder="1" applyAlignment="1">
      <alignment vertical="top"/>
    </xf>
    <xf numFmtId="166" fontId="26" fillId="4" borderId="119" xfId="0" applyNumberFormat="1" applyFont="1" applyFill="1" applyBorder="1" applyAlignment="1">
      <alignment horizontal="center" vertical="top"/>
    </xf>
    <xf numFmtId="166" fontId="26" fillId="4" borderId="120" xfId="0" applyNumberFormat="1" applyFont="1" applyFill="1" applyBorder="1" applyAlignment="1">
      <alignment vertical="top" wrapText="1"/>
    </xf>
    <xf numFmtId="166" fontId="26" fillId="4" borderId="80" xfId="0" applyNumberFormat="1" applyFont="1" applyFill="1" applyBorder="1" applyAlignment="1">
      <alignment vertical="top"/>
    </xf>
    <xf numFmtId="4" fontId="26" fillId="4" borderId="102" xfId="0" applyNumberFormat="1" applyFont="1" applyFill="1" applyBorder="1" applyAlignment="1">
      <alignment horizontal="right" vertical="top"/>
    </xf>
    <xf numFmtId="4" fontId="26" fillId="4" borderId="118" xfId="0" applyNumberFormat="1" applyFont="1" applyFill="1" applyBorder="1" applyAlignment="1">
      <alignment horizontal="right" vertical="top"/>
    </xf>
    <xf numFmtId="4" fontId="26" fillId="4" borderId="80" xfId="0" applyNumberFormat="1" applyFont="1" applyFill="1" applyBorder="1" applyAlignment="1">
      <alignment horizontal="right" vertical="top"/>
    </xf>
    <xf numFmtId="166" fontId="29" fillId="0" borderId="0" xfId="0" applyNumberFormat="1" applyFont="1"/>
    <xf numFmtId="4" fontId="29" fillId="0" borderId="0" xfId="0" applyNumberFormat="1" applyFont="1" applyAlignment="1">
      <alignment horizontal="right"/>
    </xf>
    <xf numFmtId="166" fontId="28" fillId="4" borderId="48" xfId="0" applyNumberFormat="1" applyFont="1" applyFill="1" applyBorder="1"/>
    <xf numFmtId="4" fontId="28" fillId="4" borderId="44" xfId="0" applyNumberFormat="1" applyFont="1" applyFill="1" applyBorder="1" applyAlignment="1">
      <alignment horizontal="righ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wrapText="1"/>
    </xf>
    <xf numFmtId="168" fontId="29" fillId="0" borderId="0" xfId="0" applyNumberFormat="1" applyFont="1"/>
    <xf numFmtId="0" fontId="25" fillId="0" borderId="0" xfId="0" applyFont="1"/>
    <xf numFmtId="0" fontId="25" fillId="0" borderId="9" xfId="0" applyFont="1" applyBorder="1"/>
    <xf numFmtId="0" fontId="10" fillId="0" borderId="0" xfId="0" applyFont="1" applyAlignment="1"/>
    <xf numFmtId="0" fontId="33" fillId="0" borderId="0" xfId="0" applyFont="1" applyAlignment="1">
      <alignment horizontal="center"/>
    </xf>
    <xf numFmtId="0" fontId="25" fillId="0" borderId="0" xfId="0" applyFont="1" applyAlignment="1">
      <alignment wrapText="1"/>
    </xf>
    <xf numFmtId="4" fontId="28" fillId="0" borderId="0" xfId="0" applyNumberFormat="1" applyFont="1"/>
    <xf numFmtId="0" fontId="28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26" fillId="4" borderId="36" xfId="0" applyFont="1" applyFill="1" applyBorder="1" applyAlignment="1">
      <alignment vertical="top" wrapText="1"/>
    </xf>
    <xf numFmtId="0" fontId="28" fillId="5" borderId="48" xfId="0" applyFont="1" applyFill="1" applyBorder="1" applyAlignment="1">
      <alignment horizontal="right" vertical="top" wrapText="1"/>
    </xf>
    <xf numFmtId="0" fontId="28" fillId="6" borderId="56" xfId="0" applyFont="1" applyFill="1" applyBorder="1" applyAlignment="1">
      <alignment horizontal="right" vertical="top" wrapText="1"/>
    </xf>
    <xf numFmtId="0" fontId="28" fillId="0" borderId="22" xfId="0" applyFont="1" applyBorder="1" applyAlignment="1">
      <alignment horizontal="right" vertical="top" wrapText="1"/>
    </xf>
    <xf numFmtId="0" fontId="28" fillId="0" borderId="23" xfId="0" applyFont="1" applyBorder="1" applyAlignment="1">
      <alignment horizontal="right" vertical="top" wrapText="1"/>
    </xf>
    <xf numFmtId="0" fontId="28" fillId="0" borderId="22" xfId="0" applyFont="1" applyBorder="1" applyAlignment="1">
      <alignment horizontal="center" vertical="top" wrapText="1"/>
    </xf>
    <xf numFmtId="0" fontId="28" fillId="6" borderId="22" xfId="0" applyFont="1" applyFill="1" applyBorder="1" applyAlignment="1">
      <alignment horizontal="right" vertical="top" wrapText="1"/>
    </xf>
    <xf numFmtId="0" fontId="29" fillId="0" borderId="22" xfId="0" applyFont="1" applyBorder="1" applyAlignment="1">
      <alignment horizontal="center" vertical="top" wrapText="1"/>
    </xf>
    <xf numFmtId="0" fontId="28" fillId="0" borderId="72" xfId="0" applyFont="1" applyBorder="1" applyAlignment="1">
      <alignment horizontal="right" vertical="top" wrapText="1"/>
    </xf>
    <xf numFmtId="0" fontId="28" fillId="7" borderId="48" xfId="0" applyFont="1" applyFill="1" applyBorder="1" applyAlignment="1">
      <alignment horizontal="right" vertical="top" wrapText="1"/>
    </xf>
    <xf numFmtId="0" fontId="29" fillId="0" borderId="72" xfId="0" applyFont="1" applyBorder="1" applyAlignment="1">
      <alignment horizontal="center" vertical="top" wrapText="1"/>
    </xf>
    <xf numFmtId="0" fontId="28" fillId="7" borderId="89" xfId="0" applyFont="1" applyFill="1" applyBorder="1" applyAlignment="1">
      <alignment horizontal="right" vertical="top" wrapText="1"/>
    </xf>
    <xf numFmtId="0" fontId="28" fillId="7" borderId="36" xfId="0" applyFont="1" applyFill="1" applyBorder="1" applyAlignment="1">
      <alignment horizontal="right" vertical="top" wrapText="1"/>
    </xf>
    <xf numFmtId="0" fontId="28" fillId="5" borderId="56" xfId="0" applyFont="1" applyFill="1" applyBorder="1" applyAlignment="1">
      <alignment horizontal="right" vertical="top" wrapText="1"/>
    </xf>
    <xf numFmtId="0" fontId="28" fillId="0" borderId="101" xfId="0" applyFont="1" applyBorder="1" applyAlignment="1">
      <alignment horizontal="right" vertical="top" wrapText="1"/>
    </xf>
    <xf numFmtId="0" fontId="28" fillId="7" borderId="23" xfId="0" applyFont="1" applyFill="1" applyBorder="1" applyAlignment="1">
      <alignment horizontal="right" vertical="top" wrapText="1"/>
    </xf>
    <xf numFmtId="0" fontId="28" fillId="8" borderId="22" xfId="0" applyFont="1" applyFill="1" applyBorder="1" applyAlignment="1">
      <alignment horizontal="right" vertical="top" wrapText="1"/>
    </xf>
    <xf numFmtId="0" fontId="28" fillId="5" borderId="36" xfId="0" applyFont="1" applyFill="1" applyBorder="1" applyAlignment="1">
      <alignment horizontal="right" vertical="top" wrapText="1"/>
    </xf>
    <xf numFmtId="0" fontId="28" fillId="8" borderId="56" xfId="0" applyFont="1" applyFill="1" applyBorder="1" applyAlignment="1">
      <alignment horizontal="right" vertical="top" wrapText="1"/>
    </xf>
    <xf numFmtId="0" fontId="28" fillId="6" borderId="101" xfId="0" applyFont="1" applyFill="1" applyBorder="1" applyAlignment="1">
      <alignment horizontal="right" vertical="top" wrapText="1"/>
    </xf>
    <xf numFmtId="0" fontId="28" fillId="0" borderId="72" xfId="0" applyFont="1" applyBorder="1" applyAlignment="1">
      <alignment vertical="top" wrapText="1"/>
    </xf>
    <xf numFmtId="0" fontId="29" fillId="0" borderId="22" xfId="0" applyFont="1" applyFill="1" applyBorder="1" applyAlignment="1">
      <alignment horizontal="center" vertical="top" wrapText="1"/>
    </xf>
    <xf numFmtId="0" fontId="28" fillId="8" borderId="118" xfId="0" applyFont="1" applyFill="1" applyBorder="1" applyAlignment="1">
      <alignment horizontal="right" vertical="top" wrapText="1"/>
    </xf>
    <xf numFmtId="0" fontId="26" fillId="4" borderId="118" xfId="0" applyFont="1" applyFill="1" applyBorder="1" applyAlignment="1">
      <alignment horizontal="right" vertical="top" wrapText="1"/>
    </xf>
    <xf numFmtId="0" fontId="28" fillId="0" borderId="0" xfId="0" applyFont="1" applyAlignment="1">
      <alignment horizontal="right" wrapText="1"/>
    </xf>
    <xf numFmtId="0" fontId="28" fillId="4" borderId="48" xfId="0" applyFont="1" applyFill="1" applyBorder="1" applyAlignment="1">
      <alignment horizontal="right" wrapText="1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/>
    </xf>
    <xf numFmtId="0" fontId="10" fillId="0" borderId="27" xfId="0" applyFont="1" applyBorder="1"/>
    <xf numFmtId="0" fontId="10" fillId="0" borderId="28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29" xfId="0" applyFont="1" applyBorder="1"/>
    <xf numFmtId="0" fontId="28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4" fillId="2" borderId="26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6" fontId="28" fillId="8" borderId="26" xfId="0" applyNumberFormat="1" applyFont="1" applyFill="1" applyBorder="1" applyAlignment="1">
      <alignment horizontal="left" vertical="top"/>
    </xf>
    <xf numFmtId="166" fontId="29" fillId="0" borderId="0" xfId="0" applyNumberFormat="1" applyFont="1" applyAlignment="1">
      <alignment horizontal="center"/>
    </xf>
    <xf numFmtId="0" fontId="10" fillId="0" borderId="0" xfId="0" applyFont="1" applyAlignment="1"/>
    <xf numFmtId="166" fontId="26" fillId="4" borderId="26" xfId="0" applyNumberFormat="1" applyFont="1" applyFill="1" applyBorder="1" applyAlignment="1">
      <alignment horizontal="left"/>
    </xf>
    <xf numFmtId="0" fontId="28" fillId="2" borderId="26" xfId="0" applyFont="1" applyFill="1" applyBorder="1" applyAlignment="1">
      <alignment horizontal="center" vertical="center" wrapText="1"/>
    </xf>
    <xf numFmtId="166" fontId="31" fillId="8" borderId="26" xfId="0" applyNumberFormat="1" applyFont="1" applyFill="1" applyBorder="1" applyAlignment="1">
      <alignment horizontal="left" vertical="top" wrapText="1"/>
    </xf>
    <xf numFmtId="166" fontId="28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0" fontId="10" fillId="0" borderId="32" xfId="0" applyFont="1" applyBorder="1"/>
    <xf numFmtId="0" fontId="28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28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28" fillId="2" borderId="25" xfId="0" applyNumberFormat="1" applyFont="1" applyFill="1" applyBorder="1" applyAlignment="1">
      <alignment horizontal="center" vertical="center" wrapText="1"/>
    </xf>
    <xf numFmtId="0" fontId="28" fillId="2" borderId="26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right" wrapText="1"/>
    </xf>
    <xf numFmtId="0" fontId="10" fillId="0" borderId="83" xfId="0" applyFont="1" applyBorder="1"/>
    <xf numFmtId="0" fontId="18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1" fillId="5" borderId="13" xfId="0" applyFont="1" applyFill="1" applyBorder="1" applyAlignment="1">
      <alignment horizontal="center" vertical="center" wrapText="1"/>
    </xf>
    <xf numFmtId="0" fontId="10" fillId="0" borderId="58" xfId="0" applyFont="1" applyBorder="1"/>
    <xf numFmtId="4" fontId="1" fillId="5" borderId="1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_3INC21-5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ідна частина"/>
      <sheetName val="Кошторис  витрат"/>
      <sheetName val="Інструкція із заповнення"/>
    </sheetNames>
    <sheetDataSet>
      <sheetData sheetId="0"/>
      <sheetData sheetId="1">
        <row r="26">
          <cell r="G26">
            <v>94500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965"/>
    <pageSetUpPr fitToPage="1"/>
  </sheetPr>
  <dimension ref="A1:Z1000"/>
  <sheetViews>
    <sheetView topLeftCell="A10" zoomScale="80" zoomScaleNormal="80" workbookViewId="0">
      <selection activeCell="J31" sqref="J31"/>
    </sheetView>
  </sheetViews>
  <sheetFormatPr defaultColWidth="12.625" defaultRowHeight="15" customHeight="1" x14ac:dyDescent="0.2"/>
  <cols>
    <col min="1" max="1" width="14.25" customWidth="1"/>
    <col min="2" max="16" width="13.75" customWidth="1"/>
    <col min="17" max="26" width="7.625" customWidth="1"/>
  </cols>
  <sheetData>
    <row r="1" spans="1:26" x14ac:dyDescent="0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5">
      <c r="D2" s="2"/>
      <c r="E2" s="2"/>
      <c r="F2" s="2"/>
      <c r="G2" s="2"/>
      <c r="H2" s="2"/>
      <c r="I2" s="2"/>
      <c r="J2" s="3"/>
      <c r="K2" s="3" t="s">
        <v>348</v>
      </c>
      <c r="L2" s="3"/>
      <c r="M2" s="2"/>
      <c r="N2" s="3"/>
      <c r="O2" s="2"/>
      <c r="P2" s="3"/>
    </row>
    <row r="3" spans="1:26" ht="15.75" x14ac:dyDescent="0.2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349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/>
      <c r="B5" s="11"/>
      <c r="C5" s="4"/>
      <c r="D5" s="11" t="s">
        <v>1</v>
      </c>
      <c r="E5" s="4"/>
      <c r="F5" s="249" t="s">
        <v>274</v>
      </c>
      <c r="G5" s="250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4"/>
      <c r="B6" s="11"/>
      <c r="C6" s="4"/>
      <c r="D6" s="11" t="s">
        <v>2</v>
      </c>
      <c r="E6" s="11"/>
      <c r="F6" s="251" t="s">
        <v>276</v>
      </c>
      <c r="G6" s="25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4"/>
      <c r="B7" s="4"/>
      <c r="C7" s="4"/>
      <c r="D7" s="11" t="s">
        <v>3</v>
      </c>
      <c r="E7" s="11"/>
      <c r="F7" s="252" t="s">
        <v>273</v>
      </c>
      <c r="G7" s="253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4"/>
      <c r="B8" s="4"/>
      <c r="C8" s="4"/>
      <c r="D8" s="11" t="s">
        <v>4</v>
      </c>
      <c r="E8" s="11"/>
      <c r="F8" s="252" t="s">
        <v>275</v>
      </c>
      <c r="G8" s="253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2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529" t="s">
        <v>5</v>
      </c>
      <c r="C11" s="530"/>
      <c r="D11" s="530"/>
      <c r="E11" s="530"/>
      <c r="F11" s="530"/>
      <c r="G11" s="530"/>
      <c r="H11" s="530"/>
      <c r="I11" s="530"/>
      <c r="J11" s="530"/>
      <c r="K11" s="530"/>
      <c r="L11" s="530"/>
      <c r="M11" s="530"/>
      <c r="N11" s="530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529" t="s">
        <v>6</v>
      </c>
      <c r="C12" s="530"/>
      <c r="D12" s="530"/>
      <c r="E12" s="530"/>
      <c r="F12" s="530"/>
      <c r="G12" s="530"/>
      <c r="H12" s="530"/>
      <c r="I12" s="530"/>
      <c r="J12" s="530"/>
      <c r="K12" s="530"/>
      <c r="L12" s="530"/>
      <c r="M12" s="530"/>
      <c r="N12" s="530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531" t="s">
        <v>345</v>
      </c>
      <c r="C13" s="530"/>
      <c r="D13" s="530"/>
      <c r="E13" s="530"/>
      <c r="F13" s="530"/>
      <c r="G13" s="530"/>
      <c r="H13" s="530"/>
      <c r="I13" s="530"/>
      <c r="J13" s="530"/>
      <c r="K13" s="530"/>
      <c r="L13" s="530"/>
      <c r="M13" s="530"/>
      <c r="N13" s="530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">
      <c r="A16" s="532"/>
      <c r="B16" s="535" t="s">
        <v>7</v>
      </c>
      <c r="C16" s="536"/>
      <c r="D16" s="539" t="s">
        <v>8</v>
      </c>
      <c r="E16" s="540"/>
      <c r="F16" s="540"/>
      <c r="G16" s="540"/>
      <c r="H16" s="540"/>
      <c r="I16" s="540"/>
      <c r="J16" s="541"/>
      <c r="K16" s="542" t="s">
        <v>9</v>
      </c>
      <c r="L16" s="536"/>
      <c r="M16" s="542" t="s">
        <v>10</v>
      </c>
      <c r="N16" s="536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25">
      <c r="A17" s="533"/>
      <c r="B17" s="537"/>
      <c r="C17" s="538"/>
      <c r="D17" s="16" t="s">
        <v>11</v>
      </c>
      <c r="E17" s="17" t="s">
        <v>12</v>
      </c>
      <c r="F17" s="17" t="s">
        <v>13</v>
      </c>
      <c r="G17" s="17" t="s">
        <v>14</v>
      </c>
      <c r="H17" s="17" t="s">
        <v>15</v>
      </c>
      <c r="I17" s="544" t="s">
        <v>16</v>
      </c>
      <c r="J17" s="545"/>
      <c r="K17" s="543"/>
      <c r="L17" s="538"/>
      <c r="M17" s="543"/>
      <c r="N17" s="538"/>
    </row>
    <row r="18" spans="1:26" ht="47.25" customHeight="1" x14ac:dyDescent="0.2">
      <c r="A18" s="534"/>
      <c r="B18" s="18" t="s">
        <v>17</v>
      </c>
      <c r="C18" s="19" t="s">
        <v>18</v>
      </c>
      <c r="D18" s="18" t="s">
        <v>18</v>
      </c>
      <c r="E18" s="20" t="s">
        <v>18</v>
      </c>
      <c r="F18" s="20" t="s">
        <v>18</v>
      </c>
      <c r="G18" s="20" t="s">
        <v>18</v>
      </c>
      <c r="H18" s="20" t="s">
        <v>18</v>
      </c>
      <c r="I18" s="20" t="s">
        <v>17</v>
      </c>
      <c r="J18" s="21" t="s">
        <v>19</v>
      </c>
      <c r="K18" s="18" t="s">
        <v>17</v>
      </c>
      <c r="L18" s="19" t="s">
        <v>18</v>
      </c>
      <c r="M18" s="22" t="s">
        <v>17</v>
      </c>
      <c r="N18" s="23" t="s">
        <v>18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">
      <c r="A19" s="25" t="s">
        <v>20</v>
      </c>
      <c r="B19" s="26" t="s">
        <v>21</v>
      </c>
      <c r="C19" s="27" t="s">
        <v>22</v>
      </c>
      <c r="D19" s="28" t="s">
        <v>23</v>
      </c>
      <c r="E19" s="29" t="s">
        <v>24</v>
      </c>
      <c r="F19" s="29" t="s">
        <v>25</v>
      </c>
      <c r="G19" s="29" t="s">
        <v>26</v>
      </c>
      <c r="H19" s="29" t="s">
        <v>27</v>
      </c>
      <c r="I19" s="29" t="s">
        <v>28</v>
      </c>
      <c r="J19" s="27" t="s">
        <v>29</v>
      </c>
      <c r="K19" s="28" t="s">
        <v>30</v>
      </c>
      <c r="L19" s="27" t="s">
        <v>31</v>
      </c>
      <c r="M19" s="28" t="s">
        <v>32</v>
      </c>
      <c r="N19" s="27" t="s">
        <v>33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">
      <c r="A20" s="31" t="s">
        <v>34</v>
      </c>
      <c r="B20" s="32">
        <v>1</v>
      </c>
      <c r="C20" s="33">
        <v>440499.09700000001</v>
      </c>
      <c r="D20" s="34"/>
      <c r="E20" s="35"/>
      <c r="F20" s="35"/>
      <c r="G20" s="35"/>
      <c r="H20" s="35"/>
      <c r="I20" s="36"/>
      <c r="J20" s="33">
        <f t="shared" ref="J20:J23" si="0">D20+E20+F20+G20+H20</f>
        <v>0</v>
      </c>
      <c r="K20" s="37"/>
      <c r="L20" s="33"/>
      <c r="M20" s="38">
        <v>1</v>
      </c>
      <c r="N20" s="39">
        <f t="shared" ref="N20:N23" si="1">C20+J20+L20</f>
        <v>440499.09700000001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">
      <c r="A21" s="40" t="s">
        <v>35</v>
      </c>
      <c r="B21" s="32">
        <v>1</v>
      </c>
      <c r="C21" s="33">
        <v>440499.09700000001</v>
      </c>
      <c r="D21" s="34"/>
      <c r="E21" s="35"/>
      <c r="F21" s="35"/>
      <c r="G21" s="35"/>
      <c r="H21" s="35"/>
      <c r="I21" s="36"/>
      <c r="J21" s="33">
        <f t="shared" si="0"/>
        <v>0</v>
      </c>
      <c r="K21" s="37"/>
      <c r="L21" s="33"/>
      <c r="M21" s="38">
        <v>1</v>
      </c>
      <c r="N21" s="39">
        <f t="shared" si="1"/>
        <v>440499.09700000001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">
      <c r="A22" s="40" t="s">
        <v>36</v>
      </c>
      <c r="B22" s="247">
        <v>0.78</v>
      </c>
      <c r="C22" s="248">
        <v>343588</v>
      </c>
      <c r="D22" s="34"/>
      <c r="E22" s="35"/>
      <c r="F22" s="35"/>
      <c r="G22" s="35"/>
      <c r="H22" s="35"/>
      <c r="I22" s="36"/>
      <c r="J22" s="33">
        <f t="shared" si="0"/>
        <v>0</v>
      </c>
      <c r="K22" s="37"/>
      <c r="L22" s="33"/>
      <c r="M22" s="38">
        <v>1</v>
      </c>
      <c r="N22" s="39">
        <f t="shared" si="1"/>
        <v>343588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">
      <c r="A23" s="41" t="s">
        <v>37</v>
      </c>
      <c r="B23" s="247">
        <v>0.22</v>
      </c>
      <c r="C23" s="248">
        <f t="shared" ref="C23:H23" si="2">C21-C22</f>
        <v>96911.097000000009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v>1</v>
      </c>
      <c r="N23" s="39">
        <f t="shared" si="1"/>
        <v>96911.097000000009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5">
      <c r="A26" s="42"/>
      <c r="B26" s="42" t="s">
        <v>350</v>
      </c>
      <c r="C26" s="43"/>
      <c r="D26" s="43"/>
      <c r="E26" s="43"/>
      <c r="F26" s="42"/>
      <c r="G26" s="43"/>
      <c r="H26" s="43"/>
      <c r="I26" s="44"/>
      <c r="J26" s="43" t="s">
        <v>351</v>
      </c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25">
      <c r="D27" s="45" t="s">
        <v>38</v>
      </c>
      <c r="F27" s="46"/>
      <c r="G27" s="45" t="s">
        <v>39</v>
      </c>
      <c r="I27" s="2"/>
      <c r="K27" s="46" t="s">
        <v>40</v>
      </c>
    </row>
    <row r="28" spans="1:26" ht="15.75" customHeight="1" x14ac:dyDescent="0.2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2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2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2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2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AO1003"/>
  <sheetViews>
    <sheetView zoomScale="80" zoomScaleNormal="80" workbookViewId="0">
      <pane xSplit="3" ySplit="9" topLeftCell="D163" activePane="bottomRight" state="frozen"/>
      <selection pane="topRight" activeCell="D1" sqref="D1"/>
      <selection pane="bottomLeft" activeCell="A10" sqref="A10"/>
      <selection pane="bottomRight" activeCell="C170" sqref="C170"/>
    </sheetView>
  </sheetViews>
  <sheetFormatPr defaultColWidth="12.625" defaultRowHeight="15" customHeight="1" outlineLevelCol="1" x14ac:dyDescent="0.2"/>
  <cols>
    <col min="1" max="1" width="10" style="496" customWidth="1"/>
    <col min="2" max="2" width="5.875" style="496" customWidth="1"/>
    <col min="3" max="3" width="31.5" style="496" customWidth="1"/>
    <col min="4" max="4" width="10.375" style="496" customWidth="1"/>
    <col min="5" max="5" width="9.375" style="496" customWidth="1"/>
    <col min="6" max="6" width="12.375" style="496" customWidth="1"/>
    <col min="7" max="7" width="16.375" style="496" customWidth="1"/>
    <col min="8" max="8" width="9" style="496" customWidth="1"/>
    <col min="9" max="9" width="13.375" style="496" customWidth="1"/>
    <col min="10" max="10" width="16.375" style="496" customWidth="1"/>
    <col min="11" max="13" width="0.875" style="496" customWidth="1" outlineLevel="1"/>
    <col min="14" max="28" width="0.875" customWidth="1" outlineLevel="1"/>
    <col min="29" max="32" width="16.375" customWidth="1"/>
    <col min="33" max="33" width="28.25" style="496" customWidth="1"/>
    <col min="34" max="34" width="12.625" customWidth="1"/>
    <col min="35" max="35" width="15" customWidth="1"/>
  </cols>
  <sheetData>
    <row r="1" spans="1:41" ht="15.75" x14ac:dyDescent="0.25">
      <c r="A1" s="249" t="s">
        <v>41</v>
      </c>
      <c r="B1" s="249"/>
      <c r="C1" s="249"/>
      <c r="D1" s="249"/>
      <c r="E1" s="249"/>
      <c r="F1" s="254"/>
      <c r="G1" s="254"/>
      <c r="H1" s="254"/>
      <c r="I1" s="254"/>
      <c r="J1" s="254"/>
      <c r="K1" s="254"/>
      <c r="L1" s="254"/>
      <c r="M1" s="254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258"/>
    </row>
    <row r="2" spans="1:41" ht="15.75" x14ac:dyDescent="0.25">
      <c r="A2" s="252" t="s">
        <v>1</v>
      </c>
      <c r="B2" s="249"/>
      <c r="C2" s="249" t="s">
        <v>274</v>
      </c>
      <c r="D2" s="249"/>
      <c r="E2" s="249"/>
      <c r="F2" s="254"/>
      <c r="G2" s="254"/>
      <c r="H2" s="254"/>
      <c r="I2" s="254"/>
      <c r="J2" s="254"/>
      <c r="K2" s="254"/>
      <c r="L2" s="254"/>
      <c r="M2" s="254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499"/>
      <c r="AH2" s="46"/>
      <c r="AI2" s="3"/>
    </row>
    <row r="3" spans="1:41" x14ac:dyDescent="0.25">
      <c r="A3" s="252" t="s">
        <v>42</v>
      </c>
      <c r="B3" s="255"/>
      <c r="C3" s="252" t="s">
        <v>273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241">
        <f>AC28-'[1]Кошторис  витрат'!$G$26</f>
        <v>0</v>
      </c>
      <c r="AD3" s="241">
        <f>AD28-'[1]Кошторис  витрат'!$G$26</f>
        <v>0</v>
      </c>
      <c r="AE3" s="48"/>
      <c r="AF3" s="48"/>
      <c r="AG3" s="500"/>
      <c r="AH3" s="46"/>
      <c r="AI3" s="3"/>
    </row>
    <row r="4" spans="1:41" ht="15.75" customHeight="1" x14ac:dyDescent="0.25">
      <c r="A4" s="253" t="s">
        <v>4</v>
      </c>
      <c r="B4" s="255"/>
      <c r="C4" s="252" t="s">
        <v>275</v>
      </c>
      <c r="D4" s="256"/>
      <c r="E4" s="256"/>
      <c r="F4" s="256"/>
      <c r="G4" s="256"/>
      <c r="H4" s="256"/>
      <c r="I4" s="256"/>
      <c r="J4" s="256"/>
      <c r="K4" s="253"/>
      <c r="L4" s="253"/>
      <c r="M4" s="253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50"/>
      <c r="AD4" s="50"/>
      <c r="AE4" s="50"/>
      <c r="AF4" s="50"/>
      <c r="AG4" s="501"/>
      <c r="AH4" s="46"/>
      <c r="AI4" s="46"/>
    </row>
    <row r="5" spans="1:41" ht="4.5" customHeight="1" x14ac:dyDescent="0.2">
      <c r="A5" s="253"/>
      <c r="B5" s="255"/>
      <c r="C5" s="257"/>
      <c r="D5" s="256"/>
      <c r="E5" s="256"/>
      <c r="F5" s="256"/>
      <c r="G5" s="256"/>
      <c r="H5" s="256"/>
      <c r="I5" s="256"/>
      <c r="J5" s="256"/>
      <c r="K5" s="258"/>
      <c r="L5" s="258"/>
      <c r="M5" s="258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2"/>
      <c r="AD5" s="52"/>
      <c r="AE5" s="52"/>
      <c r="AF5" s="52"/>
      <c r="AG5" s="502"/>
    </row>
    <row r="6" spans="1:41" ht="26.25" customHeight="1" x14ac:dyDescent="0.2">
      <c r="A6" s="551" t="s">
        <v>43</v>
      </c>
      <c r="B6" s="565" t="s">
        <v>44</v>
      </c>
      <c r="C6" s="568" t="s">
        <v>45</v>
      </c>
      <c r="D6" s="571" t="s">
        <v>46</v>
      </c>
      <c r="E6" s="572" t="s">
        <v>47</v>
      </c>
      <c r="F6" s="547"/>
      <c r="G6" s="547"/>
      <c r="H6" s="547"/>
      <c r="I6" s="547"/>
      <c r="J6" s="548"/>
      <c r="K6" s="546" t="s">
        <v>48</v>
      </c>
      <c r="L6" s="547"/>
      <c r="M6" s="547"/>
      <c r="N6" s="547"/>
      <c r="O6" s="547"/>
      <c r="P6" s="548"/>
      <c r="Q6" s="546" t="s">
        <v>48</v>
      </c>
      <c r="R6" s="547"/>
      <c r="S6" s="547"/>
      <c r="T6" s="547"/>
      <c r="U6" s="547"/>
      <c r="V6" s="548"/>
      <c r="W6" s="546" t="s">
        <v>48</v>
      </c>
      <c r="X6" s="547"/>
      <c r="Y6" s="547"/>
      <c r="Z6" s="547"/>
      <c r="AA6" s="547"/>
      <c r="AB6" s="548"/>
      <c r="AC6" s="549" t="s">
        <v>49</v>
      </c>
      <c r="AD6" s="547"/>
      <c r="AE6" s="547"/>
      <c r="AF6" s="550"/>
      <c r="AG6" s="551" t="s">
        <v>50</v>
      </c>
    </row>
    <row r="7" spans="1:41" ht="71.25" customHeight="1" x14ac:dyDescent="0.2">
      <c r="A7" s="533"/>
      <c r="B7" s="566"/>
      <c r="C7" s="569"/>
      <c r="D7" s="569"/>
      <c r="E7" s="559" t="s">
        <v>51</v>
      </c>
      <c r="F7" s="547"/>
      <c r="G7" s="548"/>
      <c r="H7" s="559" t="s">
        <v>52</v>
      </c>
      <c r="I7" s="547"/>
      <c r="J7" s="548"/>
      <c r="K7" s="559" t="s">
        <v>51</v>
      </c>
      <c r="L7" s="547"/>
      <c r="M7" s="548"/>
      <c r="N7" s="553" t="s">
        <v>52</v>
      </c>
      <c r="O7" s="547"/>
      <c r="P7" s="548"/>
      <c r="Q7" s="553" t="s">
        <v>51</v>
      </c>
      <c r="R7" s="547"/>
      <c r="S7" s="548"/>
      <c r="T7" s="553" t="s">
        <v>52</v>
      </c>
      <c r="U7" s="547"/>
      <c r="V7" s="548"/>
      <c r="W7" s="553" t="s">
        <v>51</v>
      </c>
      <c r="X7" s="547"/>
      <c r="Y7" s="548"/>
      <c r="Z7" s="553" t="s">
        <v>52</v>
      </c>
      <c r="AA7" s="547"/>
      <c r="AB7" s="548"/>
      <c r="AC7" s="554" t="s">
        <v>53</v>
      </c>
      <c r="AD7" s="554" t="s">
        <v>54</v>
      </c>
      <c r="AE7" s="549" t="s">
        <v>55</v>
      </c>
      <c r="AF7" s="550"/>
      <c r="AG7" s="533"/>
    </row>
    <row r="8" spans="1:41" ht="41.25" customHeight="1" x14ac:dyDescent="0.2">
      <c r="A8" s="564"/>
      <c r="B8" s="567"/>
      <c r="C8" s="570"/>
      <c r="D8" s="570"/>
      <c r="E8" s="259" t="s">
        <v>56</v>
      </c>
      <c r="F8" s="260" t="s">
        <v>57</v>
      </c>
      <c r="G8" s="261" t="s">
        <v>58</v>
      </c>
      <c r="H8" s="259" t="s">
        <v>56</v>
      </c>
      <c r="I8" s="260" t="s">
        <v>57</v>
      </c>
      <c r="J8" s="261" t="s">
        <v>59</v>
      </c>
      <c r="K8" s="259" t="s">
        <v>56</v>
      </c>
      <c r="L8" s="260" t="s">
        <v>60</v>
      </c>
      <c r="M8" s="261" t="s">
        <v>61</v>
      </c>
      <c r="N8" s="53" t="s">
        <v>56</v>
      </c>
      <c r="O8" s="54" t="s">
        <v>60</v>
      </c>
      <c r="P8" s="55" t="s">
        <v>62</v>
      </c>
      <c r="Q8" s="53" t="s">
        <v>56</v>
      </c>
      <c r="R8" s="54" t="s">
        <v>60</v>
      </c>
      <c r="S8" s="55" t="s">
        <v>63</v>
      </c>
      <c r="T8" s="53" t="s">
        <v>56</v>
      </c>
      <c r="U8" s="54" t="s">
        <v>60</v>
      </c>
      <c r="V8" s="55" t="s">
        <v>64</v>
      </c>
      <c r="W8" s="53" t="s">
        <v>56</v>
      </c>
      <c r="X8" s="54" t="s">
        <v>60</v>
      </c>
      <c r="Y8" s="55" t="s">
        <v>65</v>
      </c>
      <c r="Z8" s="53" t="s">
        <v>56</v>
      </c>
      <c r="AA8" s="54" t="s">
        <v>60</v>
      </c>
      <c r="AB8" s="55" t="s">
        <v>66</v>
      </c>
      <c r="AC8" s="552"/>
      <c r="AD8" s="552"/>
      <c r="AE8" s="56" t="s">
        <v>67</v>
      </c>
      <c r="AF8" s="57" t="s">
        <v>17</v>
      </c>
      <c r="AG8" s="552"/>
      <c r="AJ8" s="239"/>
      <c r="AK8" s="239"/>
      <c r="AL8" s="239"/>
      <c r="AM8" s="239"/>
      <c r="AN8" s="240"/>
      <c r="AO8" s="240"/>
    </row>
    <row r="9" spans="1:41" ht="14.25" x14ac:dyDescent="0.2">
      <c r="A9" s="262" t="s">
        <v>68</v>
      </c>
      <c r="B9" s="263">
        <v>1</v>
      </c>
      <c r="C9" s="264">
        <v>2</v>
      </c>
      <c r="D9" s="265">
        <v>3</v>
      </c>
      <c r="E9" s="266">
        <v>4</v>
      </c>
      <c r="F9" s="266">
        <v>5</v>
      </c>
      <c r="G9" s="266">
        <v>6</v>
      </c>
      <c r="H9" s="266">
        <v>7</v>
      </c>
      <c r="I9" s="266">
        <v>8</v>
      </c>
      <c r="J9" s="266">
        <v>9</v>
      </c>
      <c r="K9" s="267">
        <v>10</v>
      </c>
      <c r="L9" s="267">
        <v>11</v>
      </c>
      <c r="M9" s="267">
        <v>12</v>
      </c>
      <c r="N9" s="59">
        <v>13</v>
      </c>
      <c r="O9" s="59">
        <v>14</v>
      </c>
      <c r="P9" s="59">
        <v>15</v>
      </c>
      <c r="Q9" s="59">
        <v>16</v>
      </c>
      <c r="R9" s="59">
        <v>17</v>
      </c>
      <c r="S9" s="59">
        <v>18</v>
      </c>
      <c r="T9" s="59">
        <v>19</v>
      </c>
      <c r="U9" s="59">
        <v>20</v>
      </c>
      <c r="V9" s="59">
        <v>21</v>
      </c>
      <c r="W9" s="59">
        <v>22</v>
      </c>
      <c r="X9" s="59">
        <v>23</v>
      </c>
      <c r="Y9" s="59">
        <v>24</v>
      </c>
      <c r="Z9" s="59">
        <v>25</v>
      </c>
      <c r="AA9" s="59">
        <v>26</v>
      </c>
      <c r="AB9" s="59">
        <v>27</v>
      </c>
      <c r="AC9" s="60">
        <v>28</v>
      </c>
      <c r="AD9" s="60">
        <v>29</v>
      </c>
      <c r="AE9" s="60">
        <v>30</v>
      </c>
      <c r="AF9" s="61">
        <v>31</v>
      </c>
      <c r="AG9" s="267">
        <v>32</v>
      </c>
    </row>
    <row r="10" spans="1:41" ht="18.75" customHeight="1" x14ac:dyDescent="0.2">
      <c r="A10" s="268"/>
      <c r="B10" s="269"/>
      <c r="C10" s="270" t="s">
        <v>69</v>
      </c>
      <c r="D10" s="271"/>
      <c r="E10" s="265" t="s">
        <v>70</v>
      </c>
      <c r="F10" s="271" t="s">
        <v>71</v>
      </c>
      <c r="G10" s="272" t="s">
        <v>72</v>
      </c>
      <c r="H10" s="271" t="s">
        <v>73</v>
      </c>
      <c r="I10" s="271" t="s">
        <v>74</v>
      </c>
      <c r="J10" s="271" t="s">
        <v>75</v>
      </c>
      <c r="K10" s="264" t="s">
        <v>76</v>
      </c>
      <c r="L10" s="270" t="s">
        <v>77</v>
      </c>
      <c r="M10" s="273" t="s">
        <v>78</v>
      </c>
      <c r="N10" s="58" t="s">
        <v>79</v>
      </c>
      <c r="O10" s="61" t="s">
        <v>80</v>
      </c>
      <c r="P10" s="60" t="s">
        <v>81</v>
      </c>
      <c r="Q10" s="58" t="s">
        <v>82</v>
      </c>
      <c r="R10" s="61" t="s">
        <v>83</v>
      </c>
      <c r="S10" s="60" t="s">
        <v>84</v>
      </c>
      <c r="T10" s="58" t="s">
        <v>85</v>
      </c>
      <c r="U10" s="61" t="s">
        <v>86</v>
      </c>
      <c r="V10" s="60" t="s">
        <v>87</v>
      </c>
      <c r="W10" s="58" t="s">
        <v>88</v>
      </c>
      <c r="X10" s="61" t="s">
        <v>89</v>
      </c>
      <c r="Y10" s="60" t="s">
        <v>90</v>
      </c>
      <c r="Z10" s="58" t="s">
        <v>91</v>
      </c>
      <c r="AA10" s="61" t="s">
        <v>92</v>
      </c>
      <c r="AB10" s="60" t="s">
        <v>93</v>
      </c>
      <c r="AC10" s="61" t="s">
        <v>94</v>
      </c>
      <c r="AD10" s="61" t="s">
        <v>95</v>
      </c>
      <c r="AE10" s="61" t="s">
        <v>96</v>
      </c>
      <c r="AF10" s="61" t="s">
        <v>97</v>
      </c>
      <c r="AG10" s="267"/>
    </row>
    <row r="11" spans="1:41" ht="19.5" customHeight="1" x14ac:dyDescent="0.2">
      <c r="A11" s="274"/>
      <c r="B11" s="275"/>
      <c r="C11" s="276" t="s">
        <v>98</v>
      </c>
      <c r="D11" s="277"/>
      <c r="E11" s="278"/>
      <c r="F11" s="277"/>
      <c r="G11" s="279"/>
      <c r="H11" s="277"/>
      <c r="I11" s="277"/>
      <c r="J11" s="277"/>
      <c r="K11" s="278"/>
      <c r="L11" s="277"/>
      <c r="M11" s="279"/>
      <c r="N11" s="63"/>
      <c r="O11" s="62"/>
      <c r="P11" s="64"/>
      <c r="Q11" s="63"/>
      <c r="R11" s="62"/>
      <c r="S11" s="64"/>
      <c r="T11" s="63"/>
      <c r="U11" s="62"/>
      <c r="V11" s="64"/>
      <c r="W11" s="63"/>
      <c r="X11" s="62"/>
      <c r="Y11" s="64"/>
      <c r="Z11" s="63"/>
      <c r="AA11" s="62"/>
      <c r="AB11" s="64"/>
      <c r="AC11" s="65"/>
      <c r="AD11" s="66"/>
      <c r="AE11" s="66"/>
      <c r="AF11" s="66"/>
      <c r="AG11" s="503"/>
      <c r="AH11" s="67"/>
      <c r="AI11" s="67"/>
    </row>
    <row r="12" spans="1:41" ht="22.5" customHeight="1" x14ac:dyDescent="0.2">
      <c r="A12" s="280" t="s">
        <v>99</v>
      </c>
      <c r="B12" s="281">
        <v>1</v>
      </c>
      <c r="C12" s="282" t="s">
        <v>100</v>
      </c>
      <c r="D12" s="283"/>
      <c r="E12" s="284"/>
      <c r="F12" s="285"/>
      <c r="G12" s="285"/>
      <c r="H12" s="286"/>
      <c r="I12" s="287"/>
      <c r="J12" s="288"/>
      <c r="K12" s="285"/>
      <c r="L12" s="285"/>
      <c r="M12" s="289"/>
      <c r="N12" s="68"/>
      <c r="O12" s="69"/>
      <c r="P12" s="70"/>
      <c r="Q12" s="69"/>
      <c r="R12" s="69"/>
      <c r="S12" s="70"/>
      <c r="T12" s="68"/>
      <c r="U12" s="69"/>
      <c r="V12" s="70"/>
      <c r="W12" s="69"/>
      <c r="X12" s="69"/>
      <c r="Y12" s="70"/>
      <c r="Z12" s="68"/>
      <c r="AA12" s="69"/>
      <c r="AB12" s="69"/>
      <c r="AC12" s="71"/>
      <c r="AD12" s="72"/>
      <c r="AE12" s="72"/>
      <c r="AF12" s="73"/>
      <c r="AG12" s="504"/>
      <c r="AH12" s="74"/>
      <c r="AI12" s="74"/>
    </row>
    <row r="13" spans="1:41" ht="30" customHeight="1" x14ac:dyDescent="0.2">
      <c r="A13" s="290" t="s">
        <v>101</v>
      </c>
      <c r="B13" s="291" t="s">
        <v>102</v>
      </c>
      <c r="C13" s="292" t="s">
        <v>103</v>
      </c>
      <c r="D13" s="293"/>
      <c r="E13" s="294"/>
      <c r="F13" s="295"/>
      <c r="G13" s="296">
        <f>SUM(G14:G16)</f>
        <v>0</v>
      </c>
      <c r="H13" s="294"/>
      <c r="I13" s="295"/>
      <c r="J13" s="296">
        <f>SUM(J14:J16)</f>
        <v>0</v>
      </c>
      <c r="K13" s="294"/>
      <c r="L13" s="295"/>
      <c r="M13" s="296">
        <f>SUM(M14:M16)</f>
        <v>0</v>
      </c>
      <c r="N13" s="75"/>
      <c r="O13" s="76"/>
      <c r="P13" s="77">
        <f>SUM(P14:P16)</f>
        <v>0</v>
      </c>
      <c r="Q13" s="75"/>
      <c r="R13" s="76"/>
      <c r="S13" s="77">
        <f>SUM(S14:S16)</f>
        <v>0</v>
      </c>
      <c r="T13" s="75"/>
      <c r="U13" s="76"/>
      <c r="V13" s="77">
        <f>SUM(V14:V16)</f>
        <v>0</v>
      </c>
      <c r="W13" s="75"/>
      <c r="X13" s="76"/>
      <c r="Y13" s="77">
        <f>SUM(Y14:Y16)</f>
        <v>0</v>
      </c>
      <c r="Z13" s="75"/>
      <c r="AA13" s="76"/>
      <c r="AB13" s="77">
        <f>SUM(AB14:AB16)</f>
        <v>0</v>
      </c>
      <c r="AC13" s="168">
        <f t="shared" ref="AC13:AC27" si="0">G13+M13+S13+Y13</f>
        <v>0</v>
      </c>
      <c r="AD13" s="169">
        <f t="shared" ref="AD13:AD27" si="1">J13+P13+V13+AB13</f>
        <v>0</v>
      </c>
      <c r="AE13" s="170">
        <f t="shared" ref="AE13:AE28" si="2">AC13-AD13</f>
        <v>0</v>
      </c>
      <c r="AF13" s="171" t="e">
        <f t="shared" ref="AF13:AF28" si="3">AE13/AC13</f>
        <v>#DIV/0!</v>
      </c>
      <c r="AG13" s="505"/>
      <c r="AH13" s="78"/>
      <c r="AI13" s="78"/>
    </row>
    <row r="14" spans="1:41" ht="30" customHeight="1" x14ac:dyDescent="0.2">
      <c r="A14" s="297" t="s">
        <v>104</v>
      </c>
      <c r="B14" s="298" t="s">
        <v>105</v>
      </c>
      <c r="C14" s="299" t="s">
        <v>106</v>
      </c>
      <c r="D14" s="300" t="s">
        <v>107</v>
      </c>
      <c r="E14" s="301"/>
      <c r="F14" s="302"/>
      <c r="G14" s="303">
        <f t="shared" ref="G14:G16" si="4">E14*F14</f>
        <v>0</v>
      </c>
      <c r="H14" s="301"/>
      <c r="I14" s="302"/>
      <c r="J14" s="303">
        <f t="shared" ref="J14:J16" si="5">H14*I14</f>
        <v>0</v>
      </c>
      <c r="K14" s="301"/>
      <c r="L14" s="302"/>
      <c r="M14" s="303">
        <f t="shared" ref="M14:M16" si="6">K14*L14</f>
        <v>0</v>
      </c>
      <c r="N14" s="80"/>
      <c r="O14" s="81"/>
      <c r="P14" s="79">
        <f t="shared" ref="P14:P16" si="7">N14*O14</f>
        <v>0</v>
      </c>
      <c r="Q14" s="80"/>
      <c r="R14" s="81"/>
      <c r="S14" s="79">
        <f t="shared" ref="S14:S16" si="8">Q14*R14</f>
        <v>0</v>
      </c>
      <c r="T14" s="80"/>
      <c r="U14" s="81"/>
      <c r="V14" s="79">
        <f t="shared" ref="V14:V16" si="9">T14*U14</f>
        <v>0</v>
      </c>
      <c r="W14" s="80"/>
      <c r="X14" s="81"/>
      <c r="Y14" s="79">
        <f t="shared" ref="Y14:Y16" si="10">W14*X14</f>
        <v>0</v>
      </c>
      <c r="Z14" s="80"/>
      <c r="AA14" s="81"/>
      <c r="AB14" s="79">
        <f t="shared" ref="AB14:AB16" si="11">Z14*AA14</f>
        <v>0</v>
      </c>
      <c r="AC14" s="172">
        <f t="shared" si="0"/>
        <v>0</v>
      </c>
      <c r="AD14" s="173">
        <f t="shared" si="1"/>
        <v>0</v>
      </c>
      <c r="AE14" s="174">
        <f t="shared" si="2"/>
        <v>0</v>
      </c>
      <c r="AF14" s="175" t="e">
        <f t="shared" si="3"/>
        <v>#DIV/0!</v>
      </c>
      <c r="AG14" s="506"/>
      <c r="AH14" s="74"/>
      <c r="AI14" s="74"/>
    </row>
    <row r="15" spans="1:41" ht="30" customHeight="1" x14ac:dyDescent="0.2">
      <c r="A15" s="297" t="s">
        <v>104</v>
      </c>
      <c r="B15" s="298" t="s">
        <v>108</v>
      </c>
      <c r="C15" s="299" t="s">
        <v>106</v>
      </c>
      <c r="D15" s="300" t="s">
        <v>107</v>
      </c>
      <c r="E15" s="301"/>
      <c r="F15" s="302"/>
      <c r="G15" s="303">
        <f t="shared" si="4"/>
        <v>0</v>
      </c>
      <c r="H15" s="301"/>
      <c r="I15" s="302"/>
      <c r="J15" s="303">
        <f t="shared" si="5"/>
        <v>0</v>
      </c>
      <c r="K15" s="301"/>
      <c r="L15" s="302"/>
      <c r="M15" s="303">
        <f t="shared" si="6"/>
        <v>0</v>
      </c>
      <c r="N15" s="80"/>
      <c r="O15" s="81"/>
      <c r="P15" s="79">
        <f t="shared" si="7"/>
        <v>0</v>
      </c>
      <c r="Q15" s="80"/>
      <c r="R15" s="81"/>
      <c r="S15" s="79">
        <f t="shared" si="8"/>
        <v>0</v>
      </c>
      <c r="T15" s="80"/>
      <c r="U15" s="81"/>
      <c r="V15" s="79">
        <f t="shared" si="9"/>
        <v>0</v>
      </c>
      <c r="W15" s="80"/>
      <c r="X15" s="81"/>
      <c r="Y15" s="79">
        <f t="shared" si="10"/>
        <v>0</v>
      </c>
      <c r="Z15" s="80"/>
      <c r="AA15" s="81"/>
      <c r="AB15" s="79">
        <f t="shared" si="11"/>
        <v>0</v>
      </c>
      <c r="AC15" s="172">
        <f t="shared" si="0"/>
        <v>0</v>
      </c>
      <c r="AD15" s="173">
        <f t="shared" si="1"/>
        <v>0</v>
      </c>
      <c r="AE15" s="174">
        <f t="shared" si="2"/>
        <v>0</v>
      </c>
      <c r="AF15" s="175" t="e">
        <f t="shared" si="3"/>
        <v>#DIV/0!</v>
      </c>
      <c r="AG15" s="506"/>
      <c r="AH15" s="74"/>
      <c r="AI15" s="74"/>
    </row>
    <row r="16" spans="1:41" ht="30" customHeight="1" x14ac:dyDescent="0.2">
      <c r="A16" s="304" t="s">
        <v>104</v>
      </c>
      <c r="B16" s="305" t="s">
        <v>109</v>
      </c>
      <c r="C16" s="306" t="s">
        <v>106</v>
      </c>
      <c r="D16" s="307" t="s">
        <v>107</v>
      </c>
      <c r="E16" s="308"/>
      <c r="F16" s="309"/>
      <c r="G16" s="310">
        <f t="shared" si="4"/>
        <v>0</v>
      </c>
      <c r="H16" s="308"/>
      <c r="I16" s="309"/>
      <c r="J16" s="310">
        <f t="shared" si="5"/>
        <v>0</v>
      </c>
      <c r="K16" s="308"/>
      <c r="L16" s="309"/>
      <c r="M16" s="310">
        <f t="shared" si="6"/>
        <v>0</v>
      </c>
      <c r="N16" s="82"/>
      <c r="O16" s="83"/>
      <c r="P16" s="84">
        <f t="shared" si="7"/>
        <v>0</v>
      </c>
      <c r="Q16" s="82"/>
      <c r="R16" s="83"/>
      <c r="S16" s="84">
        <f t="shared" si="8"/>
        <v>0</v>
      </c>
      <c r="T16" s="82"/>
      <c r="U16" s="83"/>
      <c r="V16" s="84">
        <f t="shared" si="9"/>
        <v>0</v>
      </c>
      <c r="W16" s="82"/>
      <c r="X16" s="83"/>
      <c r="Y16" s="84">
        <f t="shared" si="10"/>
        <v>0</v>
      </c>
      <c r="Z16" s="82"/>
      <c r="AA16" s="83"/>
      <c r="AB16" s="84">
        <f t="shared" si="11"/>
        <v>0</v>
      </c>
      <c r="AC16" s="176">
        <f t="shared" si="0"/>
        <v>0</v>
      </c>
      <c r="AD16" s="177">
        <f t="shared" si="1"/>
        <v>0</v>
      </c>
      <c r="AE16" s="178">
        <f t="shared" si="2"/>
        <v>0</v>
      </c>
      <c r="AF16" s="179" t="e">
        <f t="shared" si="3"/>
        <v>#DIV/0!</v>
      </c>
      <c r="AG16" s="507"/>
      <c r="AH16" s="74"/>
      <c r="AI16" s="74"/>
    </row>
    <row r="17" spans="1:35" ht="30" customHeight="1" x14ac:dyDescent="0.2">
      <c r="A17" s="290" t="s">
        <v>101</v>
      </c>
      <c r="B17" s="291" t="s">
        <v>110</v>
      </c>
      <c r="C17" s="292" t="s">
        <v>111</v>
      </c>
      <c r="D17" s="293"/>
      <c r="E17" s="294"/>
      <c r="F17" s="295"/>
      <c r="G17" s="296">
        <f>SUM(G18:G23)</f>
        <v>69000</v>
      </c>
      <c r="H17" s="294"/>
      <c r="I17" s="295"/>
      <c r="J17" s="296">
        <f>SUM(J18:J23)</f>
        <v>45000</v>
      </c>
      <c r="K17" s="294"/>
      <c r="L17" s="295"/>
      <c r="M17" s="296">
        <f>SUM(M19:M23)</f>
        <v>0</v>
      </c>
      <c r="N17" s="75"/>
      <c r="O17" s="76"/>
      <c r="P17" s="85">
        <v>0</v>
      </c>
      <c r="Q17" s="75"/>
      <c r="R17" s="76"/>
      <c r="S17" s="77">
        <f>SUM(S19:S23)</f>
        <v>0</v>
      </c>
      <c r="T17" s="75"/>
      <c r="U17" s="76"/>
      <c r="V17" s="85">
        <v>0</v>
      </c>
      <c r="W17" s="75"/>
      <c r="X17" s="76"/>
      <c r="Y17" s="77">
        <f>SUM(Y19:Y23)</f>
        <v>0</v>
      </c>
      <c r="Z17" s="75"/>
      <c r="AA17" s="76"/>
      <c r="AB17" s="85">
        <v>0</v>
      </c>
      <c r="AC17" s="168">
        <f t="shared" si="0"/>
        <v>69000</v>
      </c>
      <c r="AD17" s="169">
        <f t="shared" si="1"/>
        <v>45000</v>
      </c>
      <c r="AE17" s="170">
        <f t="shared" si="2"/>
        <v>24000</v>
      </c>
      <c r="AF17" s="171">
        <f t="shared" si="3"/>
        <v>0.34782608695652173</v>
      </c>
      <c r="AG17" s="505"/>
      <c r="AH17" s="74"/>
      <c r="AI17" s="78"/>
    </row>
    <row r="18" spans="1:35" s="167" customFormat="1" ht="54.75" customHeight="1" x14ac:dyDescent="0.2">
      <c r="A18" s="297" t="s">
        <v>104</v>
      </c>
      <c r="B18" s="298" t="s">
        <v>105</v>
      </c>
      <c r="C18" s="299" t="s">
        <v>279</v>
      </c>
      <c r="D18" s="300" t="s">
        <v>107</v>
      </c>
      <c r="E18" s="311">
        <v>3</v>
      </c>
      <c r="F18" s="312">
        <v>8000</v>
      </c>
      <c r="G18" s="303">
        <f t="shared" ref="G18" si="12">E18*F18</f>
        <v>24000</v>
      </c>
      <c r="H18" s="311">
        <v>0</v>
      </c>
      <c r="I18" s="312">
        <v>0</v>
      </c>
      <c r="J18" s="303">
        <f t="shared" ref="J18" si="13">H18*I18</f>
        <v>0</v>
      </c>
      <c r="K18" s="301"/>
      <c r="L18" s="302"/>
      <c r="M18" s="303">
        <f t="shared" ref="M18" si="14">K18*L18</f>
        <v>0</v>
      </c>
      <c r="N18" s="80"/>
      <c r="O18" s="81"/>
      <c r="P18" s="86">
        <v>0</v>
      </c>
      <c r="Q18" s="80"/>
      <c r="R18" s="81"/>
      <c r="S18" s="79">
        <f t="shared" ref="S18" si="15">Q18*R18</f>
        <v>0</v>
      </c>
      <c r="T18" s="80"/>
      <c r="U18" s="81"/>
      <c r="V18" s="86">
        <v>0</v>
      </c>
      <c r="W18" s="80"/>
      <c r="X18" s="81"/>
      <c r="Y18" s="79">
        <f t="shared" ref="Y18" si="16">W18*X18</f>
        <v>0</v>
      </c>
      <c r="Z18" s="80"/>
      <c r="AA18" s="81"/>
      <c r="AB18" s="86">
        <v>0</v>
      </c>
      <c r="AC18" s="172">
        <f t="shared" ref="AC18" si="17">G18+M18+S18+Y18</f>
        <v>24000</v>
      </c>
      <c r="AD18" s="173">
        <f t="shared" ref="AD18" si="18">J18+P18+V18+AB18</f>
        <v>0</v>
      </c>
      <c r="AE18" s="174">
        <f t="shared" ref="AE18" si="19">AC18-AD18</f>
        <v>24000</v>
      </c>
      <c r="AF18" s="175">
        <f t="shared" ref="AF18" si="20">AE18/AC18</f>
        <v>1</v>
      </c>
      <c r="AG18" s="508" t="s">
        <v>280</v>
      </c>
      <c r="AH18" s="74"/>
      <c r="AI18" s="74"/>
    </row>
    <row r="19" spans="1:35" ht="57.75" customHeight="1" x14ac:dyDescent="0.2">
      <c r="A19" s="297" t="s">
        <v>104</v>
      </c>
      <c r="B19" s="298" t="s">
        <v>108</v>
      </c>
      <c r="C19" s="299" t="s">
        <v>277</v>
      </c>
      <c r="D19" s="300" t="s">
        <v>107</v>
      </c>
      <c r="E19" s="311">
        <v>3</v>
      </c>
      <c r="F19" s="312">
        <v>3000</v>
      </c>
      <c r="G19" s="303">
        <f t="shared" ref="G19:G23" si="21">E19*F19</f>
        <v>9000</v>
      </c>
      <c r="H19" s="311">
        <v>3</v>
      </c>
      <c r="I19" s="312">
        <v>3000</v>
      </c>
      <c r="J19" s="303">
        <f t="shared" ref="J19:J23" si="22">H19*I19</f>
        <v>9000</v>
      </c>
      <c r="K19" s="301"/>
      <c r="L19" s="302"/>
      <c r="M19" s="303">
        <f t="shared" ref="M19:M23" si="23">K19*L19</f>
        <v>0</v>
      </c>
      <c r="N19" s="80"/>
      <c r="O19" s="81"/>
      <c r="P19" s="86">
        <v>0</v>
      </c>
      <c r="Q19" s="80"/>
      <c r="R19" s="81"/>
      <c r="S19" s="79">
        <f t="shared" ref="S19:S23" si="24">Q19*R19</f>
        <v>0</v>
      </c>
      <c r="T19" s="80"/>
      <c r="U19" s="81"/>
      <c r="V19" s="86">
        <v>0</v>
      </c>
      <c r="W19" s="80"/>
      <c r="X19" s="81"/>
      <c r="Y19" s="79">
        <f t="shared" ref="Y19:Y23" si="25">W19*X19</f>
        <v>0</v>
      </c>
      <c r="Z19" s="80"/>
      <c r="AA19" s="81"/>
      <c r="AB19" s="86">
        <v>0</v>
      </c>
      <c r="AC19" s="172">
        <f t="shared" si="0"/>
        <v>9000</v>
      </c>
      <c r="AD19" s="173">
        <f t="shared" si="1"/>
        <v>9000</v>
      </c>
      <c r="AE19" s="174">
        <f t="shared" si="2"/>
        <v>0</v>
      </c>
      <c r="AF19" s="175">
        <f t="shared" si="3"/>
        <v>0</v>
      </c>
      <c r="AG19" s="506"/>
      <c r="AH19" s="74"/>
      <c r="AI19" s="74"/>
    </row>
    <row r="20" spans="1:35" ht="41.25" customHeight="1" x14ac:dyDescent="0.2">
      <c r="A20" s="297" t="s">
        <v>104</v>
      </c>
      <c r="B20" s="298" t="s">
        <v>109</v>
      </c>
      <c r="C20" s="299" t="s">
        <v>278</v>
      </c>
      <c r="D20" s="300" t="s">
        <v>107</v>
      </c>
      <c r="E20" s="311">
        <v>3</v>
      </c>
      <c r="F20" s="312">
        <v>3000</v>
      </c>
      <c r="G20" s="303">
        <f t="shared" si="21"/>
        <v>9000</v>
      </c>
      <c r="H20" s="311">
        <v>3</v>
      </c>
      <c r="I20" s="312">
        <v>3000</v>
      </c>
      <c r="J20" s="303">
        <f t="shared" si="22"/>
        <v>9000</v>
      </c>
      <c r="K20" s="301"/>
      <c r="L20" s="302"/>
      <c r="M20" s="303">
        <f t="shared" si="23"/>
        <v>0</v>
      </c>
      <c r="N20" s="80"/>
      <c r="O20" s="81"/>
      <c r="P20" s="86">
        <v>0</v>
      </c>
      <c r="Q20" s="80"/>
      <c r="R20" s="81"/>
      <c r="S20" s="79">
        <f t="shared" si="24"/>
        <v>0</v>
      </c>
      <c r="T20" s="80"/>
      <c r="U20" s="81"/>
      <c r="V20" s="86">
        <v>0</v>
      </c>
      <c r="W20" s="80"/>
      <c r="X20" s="81"/>
      <c r="Y20" s="79">
        <f t="shared" si="25"/>
        <v>0</v>
      </c>
      <c r="Z20" s="80"/>
      <c r="AA20" s="81"/>
      <c r="AB20" s="86">
        <v>0</v>
      </c>
      <c r="AC20" s="172">
        <f t="shared" si="0"/>
        <v>9000</v>
      </c>
      <c r="AD20" s="173">
        <f t="shared" si="1"/>
        <v>9000</v>
      </c>
      <c r="AE20" s="174">
        <f t="shared" si="2"/>
        <v>0</v>
      </c>
      <c r="AF20" s="175">
        <f t="shared" si="3"/>
        <v>0</v>
      </c>
      <c r="AG20" s="506"/>
      <c r="AH20" s="74"/>
      <c r="AI20" s="74"/>
    </row>
    <row r="21" spans="1:35" s="167" customFormat="1" ht="41.25" customHeight="1" x14ac:dyDescent="0.2">
      <c r="A21" s="297" t="s">
        <v>104</v>
      </c>
      <c r="B21" s="298" t="s">
        <v>187</v>
      </c>
      <c r="C21" s="299" t="s">
        <v>281</v>
      </c>
      <c r="D21" s="300" t="s">
        <v>107</v>
      </c>
      <c r="E21" s="311">
        <v>3</v>
      </c>
      <c r="F21" s="312">
        <v>3000</v>
      </c>
      <c r="G21" s="303">
        <f t="shared" ref="G21" si="26">E21*F21</f>
        <v>9000</v>
      </c>
      <c r="H21" s="311">
        <v>3</v>
      </c>
      <c r="I21" s="312">
        <v>3000</v>
      </c>
      <c r="J21" s="303">
        <f t="shared" ref="J21" si="27">H21*I21</f>
        <v>9000</v>
      </c>
      <c r="K21" s="301"/>
      <c r="L21" s="302"/>
      <c r="M21" s="303">
        <f t="shared" ref="M21" si="28">K21*L21</f>
        <v>0</v>
      </c>
      <c r="N21" s="80"/>
      <c r="O21" s="81"/>
      <c r="P21" s="86">
        <v>0</v>
      </c>
      <c r="Q21" s="80"/>
      <c r="R21" s="81"/>
      <c r="S21" s="79">
        <f t="shared" ref="S21" si="29">Q21*R21</f>
        <v>0</v>
      </c>
      <c r="T21" s="80"/>
      <c r="U21" s="81"/>
      <c r="V21" s="86">
        <v>0</v>
      </c>
      <c r="W21" s="80"/>
      <c r="X21" s="81"/>
      <c r="Y21" s="79">
        <f t="shared" ref="Y21" si="30">W21*X21</f>
        <v>0</v>
      </c>
      <c r="Z21" s="80"/>
      <c r="AA21" s="81"/>
      <c r="AB21" s="86">
        <v>0</v>
      </c>
      <c r="AC21" s="172">
        <f t="shared" ref="AC21" si="31">G21+M21+S21+Y21</f>
        <v>9000</v>
      </c>
      <c r="AD21" s="173">
        <f t="shared" ref="AD21" si="32">J21+P21+V21+AB21</f>
        <v>9000</v>
      </c>
      <c r="AE21" s="174">
        <f t="shared" ref="AE21" si="33">AC21-AD21</f>
        <v>0</v>
      </c>
      <c r="AF21" s="175">
        <f t="shared" ref="AF21" si="34">AE21/AC21</f>
        <v>0</v>
      </c>
      <c r="AG21" s="506"/>
      <c r="AH21" s="74"/>
      <c r="AI21" s="74"/>
    </row>
    <row r="22" spans="1:35" s="167" customFormat="1" ht="41.25" customHeight="1" x14ac:dyDescent="0.2">
      <c r="A22" s="297" t="s">
        <v>104</v>
      </c>
      <c r="B22" s="298" t="s">
        <v>189</v>
      </c>
      <c r="C22" s="299" t="s">
        <v>282</v>
      </c>
      <c r="D22" s="300" t="s">
        <v>107</v>
      </c>
      <c r="E22" s="311">
        <v>3</v>
      </c>
      <c r="F22" s="312">
        <v>3000</v>
      </c>
      <c r="G22" s="303">
        <f t="shared" ref="G22" si="35">E22*F22</f>
        <v>9000</v>
      </c>
      <c r="H22" s="311">
        <v>3</v>
      </c>
      <c r="I22" s="312">
        <v>3000</v>
      </c>
      <c r="J22" s="303">
        <f t="shared" ref="J22" si="36">H22*I22</f>
        <v>9000</v>
      </c>
      <c r="K22" s="301"/>
      <c r="L22" s="302"/>
      <c r="M22" s="303">
        <f t="shared" ref="M22" si="37">K22*L22</f>
        <v>0</v>
      </c>
      <c r="N22" s="80"/>
      <c r="O22" s="81"/>
      <c r="P22" s="86">
        <v>0</v>
      </c>
      <c r="Q22" s="80"/>
      <c r="R22" s="81"/>
      <c r="S22" s="79">
        <f t="shared" ref="S22" si="38">Q22*R22</f>
        <v>0</v>
      </c>
      <c r="T22" s="80"/>
      <c r="U22" s="81"/>
      <c r="V22" s="86">
        <v>0</v>
      </c>
      <c r="W22" s="80"/>
      <c r="X22" s="81"/>
      <c r="Y22" s="79">
        <f t="shared" ref="Y22" si="39">W22*X22</f>
        <v>0</v>
      </c>
      <c r="Z22" s="80"/>
      <c r="AA22" s="81"/>
      <c r="AB22" s="86">
        <v>0</v>
      </c>
      <c r="AC22" s="172">
        <f t="shared" ref="AC22" si="40">G22+M22+S22+Y22</f>
        <v>9000</v>
      </c>
      <c r="AD22" s="173">
        <f t="shared" ref="AD22" si="41">J22+P22+V22+AB22</f>
        <v>9000</v>
      </c>
      <c r="AE22" s="174">
        <f t="shared" ref="AE22" si="42">AC22-AD22</f>
        <v>0</v>
      </c>
      <c r="AF22" s="175">
        <f t="shared" ref="AF22" si="43">AE22/AC22</f>
        <v>0</v>
      </c>
      <c r="AG22" s="506"/>
      <c r="AH22" s="74"/>
      <c r="AI22" s="74"/>
    </row>
    <row r="23" spans="1:35" ht="27" customHeight="1" x14ac:dyDescent="0.2">
      <c r="A23" s="313" t="s">
        <v>104</v>
      </c>
      <c r="B23" s="314" t="s">
        <v>191</v>
      </c>
      <c r="C23" s="315" t="s">
        <v>283</v>
      </c>
      <c r="D23" s="316" t="s">
        <v>107</v>
      </c>
      <c r="E23" s="311">
        <v>3</v>
      </c>
      <c r="F23" s="312">
        <v>3000</v>
      </c>
      <c r="G23" s="317">
        <f t="shared" si="21"/>
        <v>9000</v>
      </c>
      <c r="H23" s="311">
        <v>3</v>
      </c>
      <c r="I23" s="312">
        <v>3000</v>
      </c>
      <c r="J23" s="317">
        <f t="shared" si="22"/>
        <v>9000</v>
      </c>
      <c r="K23" s="318"/>
      <c r="L23" s="319"/>
      <c r="M23" s="317">
        <f t="shared" si="23"/>
        <v>0</v>
      </c>
      <c r="N23" s="87"/>
      <c r="O23" s="88"/>
      <c r="P23" s="90">
        <v>0</v>
      </c>
      <c r="Q23" s="87"/>
      <c r="R23" s="88"/>
      <c r="S23" s="89">
        <f t="shared" si="24"/>
        <v>0</v>
      </c>
      <c r="T23" s="87"/>
      <c r="U23" s="88"/>
      <c r="V23" s="90">
        <v>0</v>
      </c>
      <c r="W23" s="87"/>
      <c r="X23" s="88"/>
      <c r="Y23" s="89">
        <f t="shared" si="25"/>
        <v>0</v>
      </c>
      <c r="Z23" s="87"/>
      <c r="AA23" s="88"/>
      <c r="AB23" s="90">
        <v>0</v>
      </c>
      <c r="AC23" s="176">
        <f t="shared" si="0"/>
        <v>9000</v>
      </c>
      <c r="AD23" s="177">
        <f t="shared" si="1"/>
        <v>9000</v>
      </c>
      <c r="AE23" s="178">
        <f t="shared" si="2"/>
        <v>0</v>
      </c>
      <c r="AF23" s="175">
        <f t="shared" si="3"/>
        <v>0</v>
      </c>
      <c r="AG23" s="506"/>
      <c r="AH23" s="74"/>
      <c r="AI23" s="74"/>
    </row>
    <row r="24" spans="1:35" ht="30" customHeight="1" x14ac:dyDescent="0.2">
      <c r="A24" s="290" t="s">
        <v>101</v>
      </c>
      <c r="B24" s="291" t="s">
        <v>112</v>
      </c>
      <c r="C24" s="292" t="s">
        <v>113</v>
      </c>
      <c r="D24" s="293"/>
      <c r="E24" s="294"/>
      <c r="F24" s="295"/>
      <c r="G24" s="296">
        <f>SUM(G25:G27)</f>
        <v>25500</v>
      </c>
      <c r="H24" s="294"/>
      <c r="I24" s="295"/>
      <c r="J24" s="296">
        <f>SUM(J25:J27)</f>
        <v>49500</v>
      </c>
      <c r="K24" s="294"/>
      <c r="L24" s="295"/>
      <c r="M24" s="296">
        <f>SUM(M25:M27)</f>
        <v>0</v>
      </c>
      <c r="N24" s="75"/>
      <c r="O24" s="76"/>
      <c r="P24" s="85">
        <f>SUM(P25:P27)</f>
        <v>0</v>
      </c>
      <c r="Q24" s="75"/>
      <c r="R24" s="76"/>
      <c r="S24" s="77">
        <f>SUM(S25:S27)</f>
        <v>0</v>
      </c>
      <c r="T24" s="75"/>
      <c r="U24" s="76"/>
      <c r="V24" s="85">
        <f>SUM(V25:V27)</f>
        <v>0</v>
      </c>
      <c r="W24" s="75"/>
      <c r="X24" s="76"/>
      <c r="Y24" s="77">
        <f>SUM(Y25:Y27)</f>
        <v>0</v>
      </c>
      <c r="Z24" s="75"/>
      <c r="AA24" s="76"/>
      <c r="AB24" s="85">
        <f>SUM(AB25:AB27)</f>
        <v>0</v>
      </c>
      <c r="AC24" s="168">
        <f t="shared" si="0"/>
        <v>25500</v>
      </c>
      <c r="AD24" s="169">
        <f t="shared" si="1"/>
        <v>49500</v>
      </c>
      <c r="AE24" s="170">
        <f t="shared" si="2"/>
        <v>-24000</v>
      </c>
      <c r="AF24" s="180">
        <f t="shared" si="3"/>
        <v>-0.94117647058823528</v>
      </c>
      <c r="AG24" s="509"/>
      <c r="AH24" s="78"/>
      <c r="AI24" s="78"/>
    </row>
    <row r="25" spans="1:35" ht="30" customHeight="1" x14ac:dyDescent="0.2">
      <c r="A25" s="297" t="s">
        <v>104</v>
      </c>
      <c r="B25" s="298" t="s">
        <v>105</v>
      </c>
      <c r="C25" s="299" t="s">
        <v>284</v>
      </c>
      <c r="D25" s="300" t="s">
        <v>107</v>
      </c>
      <c r="E25" s="301">
        <v>3</v>
      </c>
      <c r="F25" s="302">
        <v>8500</v>
      </c>
      <c r="G25" s="303">
        <f t="shared" ref="G25:G27" si="44">E25*F25</f>
        <v>25500</v>
      </c>
      <c r="H25" s="301">
        <v>4</v>
      </c>
      <c r="I25" s="302">
        <v>6250</v>
      </c>
      <c r="J25" s="303">
        <f t="shared" ref="J25:J27" si="45">H25*I25</f>
        <v>25000</v>
      </c>
      <c r="K25" s="301"/>
      <c r="L25" s="302"/>
      <c r="M25" s="303">
        <f t="shared" ref="M25:M27" si="46">K25*L25</f>
        <v>0</v>
      </c>
      <c r="N25" s="80"/>
      <c r="O25" s="81"/>
      <c r="P25" s="86">
        <f t="shared" ref="P25:P27" si="47">N25*O25</f>
        <v>0</v>
      </c>
      <c r="Q25" s="80"/>
      <c r="R25" s="81"/>
      <c r="S25" s="79">
        <f t="shared" ref="S25:S27" si="48">Q25*R25</f>
        <v>0</v>
      </c>
      <c r="T25" s="80"/>
      <c r="U25" s="81"/>
      <c r="V25" s="86">
        <f t="shared" ref="V25:V27" si="49">T25*U25</f>
        <v>0</v>
      </c>
      <c r="W25" s="80"/>
      <c r="X25" s="81"/>
      <c r="Y25" s="79">
        <f t="shared" ref="Y25:Y27" si="50">W25*X25</f>
        <v>0</v>
      </c>
      <c r="Z25" s="80"/>
      <c r="AA25" s="81"/>
      <c r="AB25" s="86">
        <f t="shared" ref="AB25:AB27" si="51">Z25*AA25</f>
        <v>0</v>
      </c>
      <c r="AC25" s="172">
        <f t="shared" si="0"/>
        <v>25500</v>
      </c>
      <c r="AD25" s="173">
        <f t="shared" si="1"/>
        <v>25000</v>
      </c>
      <c r="AE25" s="174">
        <f t="shared" si="2"/>
        <v>500</v>
      </c>
      <c r="AF25" s="175">
        <f t="shared" si="3"/>
        <v>1.9607843137254902E-2</v>
      </c>
      <c r="AG25" s="506"/>
      <c r="AH25" s="74"/>
      <c r="AI25" s="74"/>
    </row>
    <row r="26" spans="1:35" ht="55.5" customHeight="1" x14ac:dyDescent="0.2">
      <c r="A26" s="297" t="s">
        <v>104</v>
      </c>
      <c r="B26" s="298" t="s">
        <v>108</v>
      </c>
      <c r="C26" s="299" t="s">
        <v>279</v>
      </c>
      <c r="D26" s="300" t="s">
        <v>107</v>
      </c>
      <c r="E26" s="311">
        <v>0</v>
      </c>
      <c r="F26" s="312">
        <v>0</v>
      </c>
      <c r="G26" s="303">
        <f t="shared" si="44"/>
        <v>0</v>
      </c>
      <c r="H26" s="311">
        <v>4</v>
      </c>
      <c r="I26" s="312">
        <v>6125</v>
      </c>
      <c r="J26" s="303">
        <f t="shared" si="45"/>
        <v>24500</v>
      </c>
      <c r="K26" s="301"/>
      <c r="L26" s="302"/>
      <c r="M26" s="303">
        <f t="shared" si="46"/>
        <v>0</v>
      </c>
      <c r="N26" s="80"/>
      <c r="O26" s="81"/>
      <c r="P26" s="86">
        <f t="shared" si="47"/>
        <v>0</v>
      </c>
      <c r="Q26" s="80"/>
      <c r="R26" s="81"/>
      <c r="S26" s="79">
        <f t="shared" si="48"/>
        <v>0</v>
      </c>
      <c r="T26" s="80"/>
      <c r="U26" s="81"/>
      <c r="V26" s="86">
        <f t="shared" si="49"/>
        <v>0</v>
      </c>
      <c r="W26" s="80"/>
      <c r="X26" s="81"/>
      <c r="Y26" s="79">
        <f t="shared" si="50"/>
        <v>0</v>
      </c>
      <c r="Z26" s="80"/>
      <c r="AA26" s="81"/>
      <c r="AB26" s="86">
        <f t="shared" si="51"/>
        <v>0</v>
      </c>
      <c r="AC26" s="172">
        <f t="shared" si="0"/>
        <v>0</v>
      </c>
      <c r="AD26" s="173">
        <f t="shared" si="1"/>
        <v>24500</v>
      </c>
      <c r="AE26" s="174">
        <f t="shared" si="2"/>
        <v>-24500</v>
      </c>
      <c r="AF26" s="175" t="e">
        <f t="shared" si="3"/>
        <v>#DIV/0!</v>
      </c>
      <c r="AG26" s="510" t="s">
        <v>298</v>
      </c>
      <c r="AH26" s="74"/>
      <c r="AI26" s="74"/>
    </row>
    <row r="27" spans="1:35" ht="30" customHeight="1" x14ac:dyDescent="0.2">
      <c r="A27" s="313" t="s">
        <v>104</v>
      </c>
      <c r="B27" s="314" t="s">
        <v>109</v>
      </c>
      <c r="C27" s="315" t="s">
        <v>106</v>
      </c>
      <c r="D27" s="316" t="s">
        <v>107</v>
      </c>
      <c r="E27" s="318"/>
      <c r="F27" s="319"/>
      <c r="G27" s="317">
        <f t="shared" si="44"/>
        <v>0</v>
      </c>
      <c r="H27" s="318"/>
      <c r="I27" s="319"/>
      <c r="J27" s="317">
        <f t="shared" si="45"/>
        <v>0</v>
      </c>
      <c r="K27" s="318"/>
      <c r="L27" s="319"/>
      <c r="M27" s="317">
        <f t="shared" si="46"/>
        <v>0</v>
      </c>
      <c r="N27" s="87"/>
      <c r="O27" s="88"/>
      <c r="P27" s="90">
        <f t="shared" si="47"/>
        <v>0</v>
      </c>
      <c r="Q27" s="87"/>
      <c r="R27" s="88"/>
      <c r="S27" s="89">
        <f t="shared" si="48"/>
        <v>0</v>
      </c>
      <c r="T27" s="87"/>
      <c r="U27" s="88"/>
      <c r="V27" s="90">
        <f t="shared" si="49"/>
        <v>0</v>
      </c>
      <c r="W27" s="87"/>
      <c r="X27" s="88"/>
      <c r="Y27" s="89">
        <f t="shared" si="50"/>
        <v>0</v>
      </c>
      <c r="Z27" s="87"/>
      <c r="AA27" s="88"/>
      <c r="AB27" s="90">
        <f t="shared" si="51"/>
        <v>0</v>
      </c>
      <c r="AC27" s="176">
        <f t="shared" si="0"/>
        <v>0</v>
      </c>
      <c r="AD27" s="177">
        <f t="shared" si="1"/>
        <v>0</v>
      </c>
      <c r="AE27" s="178">
        <f t="shared" si="2"/>
        <v>0</v>
      </c>
      <c r="AF27" s="181" t="e">
        <f t="shared" si="3"/>
        <v>#DIV/0!</v>
      </c>
      <c r="AG27" s="511"/>
      <c r="AH27" s="74"/>
      <c r="AI27" s="74"/>
    </row>
    <row r="28" spans="1:35" ht="15.75" customHeight="1" x14ac:dyDescent="0.2">
      <c r="A28" s="320" t="s">
        <v>114</v>
      </c>
      <c r="B28" s="321"/>
      <c r="C28" s="322"/>
      <c r="D28" s="323"/>
      <c r="E28" s="324"/>
      <c r="F28" s="324"/>
      <c r="G28" s="325">
        <f>G24+G17+G13</f>
        <v>94500</v>
      </c>
      <c r="H28" s="324"/>
      <c r="I28" s="326"/>
      <c r="J28" s="327">
        <f>J24+J17+J13</f>
        <v>94500</v>
      </c>
      <c r="K28" s="328"/>
      <c r="L28" s="324"/>
      <c r="M28" s="325">
        <f>M24+M17+M13</f>
        <v>0</v>
      </c>
      <c r="N28" s="91"/>
      <c r="O28" s="91"/>
      <c r="P28" s="93">
        <f>P24+P17+P13</f>
        <v>0</v>
      </c>
      <c r="Q28" s="94"/>
      <c r="R28" s="91"/>
      <c r="S28" s="92">
        <f>S24+S17+S13</f>
        <v>0</v>
      </c>
      <c r="T28" s="91"/>
      <c r="U28" s="91"/>
      <c r="V28" s="93">
        <f>V24+V17+V13</f>
        <v>0</v>
      </c>
      <c r="W28" s="94"/>
      <c r="X28" s="91"/>
      <c r="Y28" s="92">
        <f>Y24+Y17+Y13</f>
        <v>0</v>
      </c>
      <c r="Z28" s="91"/>
      <c r="AA28" s="91"/>
      <c r="AB28" s="93">
        <f t="shared" ref="AB28:AC28" si="52">AB24+AB17+AB13</f>
        <v>0</v>
      </c>
      <c r="AC28" s="182">
        <f t="shared" si="52"/>
        <v>94500</v>
      </c>
      <c r="AD28" s="183">
        <f>AD24+AD17+AD13</f>
        <v>94500</v>
      </c>
      <c r="AE28" s="184">
        <f t="shared" si="2"/>
        <v>0</v>
      </c>
      <c r="AF28" s="185">
        <f t="shared" si="3"/>
        <v>0</v>
      </c>
      <c r="AG28" s="512"/>
      <c r="AH28" s="74"/>
      <c r="AI28" s="74"/>
    </row>
    <row r="29" spans="1:35" ht="30" customHeight="1" x14ac:dyDescent="0.2">
      <c r="A29" s="329" t="s">
        <v>99</v>
      </c>
      <c r="B29" s="330">
        <v>2</v>
      </c>
      <c r="C29" s="331" t="s">
        <v>115</v>
      </c>
      <c r="D29" s="332"/>
      <c r="E29" s="333"/>
      <c r="F29" s="333"/>
      <c r="G29" s="333"/>
      <c r="H29" s="334"/>
      <c r="I29" s="333"/>
      <c r="J29" s="333"/>
      <c r="K29" s="333"/>
      <c r="L29" s="333"/>
      <c r="M29" s="335"/>
      <c r="N29" s="96"/>
      <c r="O29" s="95"/>
      <c r="P29" s="97"/>
      <c r="Q29" s="95"/>
      <c r="R29" s="95"/>
      <c r="S29" s="97"/>
      <c r="T29" s="96"/>
      <c r="U29" s="95"/>
      <c r="V29" s="97"/>
      <c r="W29" s="95"/>
      <c r="X29" s="95"/>
      <c r="Y29" s="97"/>
      <c r="Z29" s="96"/>
      <c r="AA29" s="95"/>
      <c r="AB29" s="95"/>
      <c r="AC29" s="186"/>
      <c r="AD29" s="187"/>
      <c r="AE29" s="187"/>
      <c r="AF29" s="188"/>
      <c r="AG29" s="504"/>
      <c r="AH29" s="74"/>
      <c r="AI29" s="74"/>
    </row>
    <row r="30" spans="1:35" ht="30" customHeight="1" x14ac:dyDescent="0.2">
      <c r="A30" s="290" t="s">
        <v>101</v>
      </c>
      <c r="B30" s="291" t="s">
        <v>116</v>
      </c>
      <c r="C30" s="336" t="s">
        <v>117</v>
      </c>
      <c r="D30" s="337"/>
      <c r="E30" s="294"/>
      <c r="F30" s="295"/>
      <c r="G30" s="296">
        <f>G31</f>
        <v>13859.097</v>
      </c>
      <c r="H30" s="294"/>
      <c r="I30" s="295"/>
      <c r="J30" s="296">
        <f>J31</f>
        <v>15950</v>
      </c>
      <c r="K30" s="294"/>
      <c r="L30" s="295"/>
      <c r="M30" s="296">
        <f>M31</f>
        <v>0</v>
      </c>
      <c r="N30" s="75"/>
      <c r="O30" s="76"/>
      <c r="P30" s="85">
        <f>P31</f>
        <v>0</v>
      </c>
      <c r="Q30" s="75"/>
      <c r="R30" s="76"/>
      <c r="S30" s="77">
        <f>S31</f>
        <v>0</v>
      </c>
      <c r="T30" s="75"/>
      <c r="U30" s="76"/>
      <c r="V30" s="85">
        <f>V31</f>
        <v>0</v>
      </c>
      <c r="W30" s="75"/>
      <c r="X30" s="76"/>
      <c r="Y30" s="77">
        <f>Y31</f>
        <v>0</v>
      </c>
      <c r="Z30" s="75"/>
      <c r="AA30" s="76"/>
      <c r="AB30" s="85">
        <f>AB31</f>
        <v>0</v>
      </c>
      <c r="AC30" s="168">
        <f t="shared" ref="AC30:AC31" si="53">G30+M30+S30+Y30</f>
        <v>13859.097</v>
      </c>
      <c r="AD30" s="169">
        <f t="shared" ref="AD30:AD31" si="54">J30+P30+V30+AB30</f>
        <v>15950</v>
      </c>
      <c r="AE30" s="170">
        <f t="shared" ref="AE30:AE31" si="55">AC30-AD30</f>
        <v>-2090.9030000000002</v>
      </c>
      <c r="AF30" s="171">
        <f t="shared" ref="AF30:AF32" si="56">AE30/AC30</f>
        <v>-0.15086863162874178</v>
      </c>
      <c r="AG30" s="505"/>
      <c r="AH30" s="78"/>
      <c r="AI30" s="78"/>
    </row>
    <row r="31" spans="1:35" ht="152.25" customHeight="1" x14ac:dyDescent="0.2">
      <c r="A31" s="304" t="s">
        <v>104</v>
      </c>
      <c r="B31" s="305" t="s">
        <v>105</v>
      </c>
      <c r="C31" s="306" t="s">
        <v>285</v>
      </c>
      <c r="D31" s="307"/>
      <c r="E31" s="318"/>
      <c r="F31" s="319"/>
      <c r="G31" s="317">
        <v>13859.097</v>
      </c>
      <c r="H31" s="318"/>
      <c r="I31" s="319"/>
      <c r="J31" s="317">
        <v>15950</v>
      </c>
      <c r="K31" s="318"/>
      <c r="L31" s="319"/>
      <c r="M31" s="317">
        <f>M28*22%</f>
        <v>0</v>
      </c>
      <c r="N31" s="87"/>
      <c r="O31" s="88"/>
      <c r="P31" s="90">
        <f>P28*22%</f>
        <v>0</v>
      </c>
      <c r="Q31" s="87"/>
      <c r="R31" s="88"/>
      <c r="S31" s="89">
        <f>S28*22%</f>
        <v>0</v>
      </c>
      <c r="T31" s="87"/>
      <c r="U31" s="88"/>
      <c r="V31" s="90">
        <f>V28*22%</f>
        <v>0</v>
      </c>
      <c r="W31" s="87"/>
      <c r="X31" s="88"/>
      <c r="Y31" s="89">
        <f>Y28*22%</f>
        <v>0</v>
      </c>
      <c r="Z31" s="87"/>
      <c r="AA31" s="88"/>
      <c r="AB31" s="90">
        <f>AB28*22%</f>
        <v>0</v>
      </c>
      <c r="AC31" s="176">
        <f t="shared" si="53"/>
        <v>13859.097</v>
      </c>
      <c r="AD31" s="177">
        <f t="shared" si="54"/>
        <v>15950</v>
      </c>
      <c r="AE31" s="178">
        <f t="shared" si="55"/>
        <v>-2090.9030000000002</v>
      </c>
      <c r="AF31" s="181">
        <f t="shared" si="56"/>
        <v>-0.15086863162874178</v>
      </c>
      <c r="AG31" s="513" t="s">
        <v>344</v>
      </c>
      <c r="AH31" s="74"/>
      <c r="AI31" s="74"/>
    </row>
    <row r="32" spans="1:35" ht="15.75" customHeight="1" x14ac:dyDescent="0.2">
      <c r="A32" s="320" t="s">
        <v>118</v>
      </c>
      <c r="B32" s="321"/>
      <c r="C32" s="338"/>
      <c r="D32" s="339"/>
      <c r="E32" s="324"/>
      <c r="F32" s="324"/>
      <c r="G32" s="327">
        <f>G30</f>
        <v>13859.097</v>
      </c>
      <c r="H32" s="324"/>
      <c r="I32" s="326"/>
      <c r="J32" s="327">
        <f>J30</f>
        <v>15950</v>
      </c>
      <c r="K32" s="328"/>
      <c r="L32" s="324"/>
      <c r="M32" s="325">
        <f>M30</f>
        <v>0</v>
      </c>
      <c r="N32" s="91"/>
      <c r="O32" s="91"/>
      <c r="P32" s="93">
        <f>P30</f>
        <v>0</v>
      </c>
      <c r="Q32" s="94"/>
      <c r="R32" s="91"/>
      <c r="S32" s="92">
        <f>S30</f>
        <v>0</v>
      </c>
      <c r="T32" s="91"/>
      <c r="U32" s="91"/>
      <c r="V32" s="93">
        <f>V30</f>
        <v>0</v>
      </c>
      <c r="W32" s="94"/>
      <c r="X32" s="91"/>
      <c r="Y32" s="92">
        <f>Y30</f>
        <v>0</v>
      </c>
      <c r="Z32" s="91"/>
      <c r="AA32" s="91"/>
      <c r="AB32" s="93">
        <f>AB30</f>
        <v>0</v>
      </c>
      <c r="AC32" s="182">
        <f t="shared" ref="AC32:AE32" si="57">AC31</f>
        <v>13859.097</v>
      </c>
      <c r="AD32" s="183">
        <f t="shared" si="57"/>
        <v>15950</v>
      </c>
      <c r="AE32" s="184">
        <f t="shared" si="57"/>
        <v>-2090.9030000000002</v>
      </c>
      <c r="AF32" s="185">
        <f t="shared" si="56"/>
        <v>-0.15086863162874178</v>
      </c>
      <c r="AG32" s="512"/>
      <c r="AH32" s="74"/>
      <c r="AI32" s="74"/>
    </row>
    <row r="33" spans="1:35" ht="33" customHeight="1" x14ac:dyDescent="0.2">
      <c r="A33" s="329" t="s">
        <v>119</v>
      </c>
      <c r="B33" s="340" t="s">
        <v>23</v>
      </c>
      <c r="C33" s="341" t="s">
        <v>120</v>
      </c>
      <c r="D33" s="342"/>
      <c r="E33" s="343"/>
      <c r="F33" s="344"/>
      <c r="G33" s="344"/>
      <c r="H33" s="284"/>
      <c r="I33" s="285"/>
      <c r="J33" s="289"/>
      <c r="K33" s="285"/>
      <c r="L33" s="285"/>
      <c r="M33" s="289"/>
      <c r="N33" s="68"/>
      <c r="O33" s="69"/>
      <c r="P33" s="70"/>
      <c r="Q33" s="69"/>
      <c r="R33" s="69"/>
      <c r="S33" s="70"/>
      <c r="T33" s="68"/>
      <c r="U33" s="69"/>
      <c r="V33" s="70"/>
      <c r="W33" s="69"/>
      <c r="X33" s="69"/>
      <c r="Y33" s="70"/>
      <c r="Z33" s="68"/>
      <c r="AA33" s="69"/>
      <c r="AB33" s="69"/>
      <c r="AC33" s="186"/>
      <c r="AD33" s="187"/>
      <c r="AE33" s="187"/>
      <c r="AF33" s="188"/>
      <c r="AG33" s="504"/>
      <c r="AH33" s="74"/>
      <c r="AI33" s="74"/>
    </row>
    <row r="34" spans="1:35" ht="29.25" customHeight="1" x14ac:dyDescent="0.2">
      <c r="A34" s="290" t="s">
        <v>101</v>
      </c>
      <c r="B34" s="291" t="s">
        <v>121</v>
      </c>
      <c r="C34" s="336" t="s">
        <v>122</v>
      </c>
      <c r="D34" s="345"/>
      <c r="E34" s="294"/>
      <c r="F34" s="295"/>
      <c r="G34" s="346">
        <f>SUM(G35:G37)</f>
        <v>0</v>
      </c>
      <c r="H34" s="294"/>
      <c r="I34" s="295"/>
      <c r="J34" s="296">
        <f>SUM(J35:J37)</f>
        <v>0</v>
      </c>
      <c r="K34" s="294"/>
      <c r="L34" s="295"/>
      <c r="M34" s="296">
        <f>SUM(M35:M37)</f>
        <v>0</v>
      </c>
      <c r="N34" s="75"/>
      <c r="O34" s="76"/>
      <c r="P34" s="85">
        <f>SUM(P35:P37)</f>
        <v>0</v>
      </c>
      <c r="Q34" s="75"/>
      <c r="R34" s="76"/>
      <c r="S34" s="77">
        <f>SUM(S35:S37)</f>
        <v>0</v>
      </c>
      <c r="T34" s="75"/>
      <c r="U34" s="76"/>
      <c r="V34" s="85">
        <f>SUM(V35:V37)</f>
        <v>0</v>
      </c>
      <c r="W34" s="75"/>
      <c r="X34" s="76"/>
      <c r="Y34" s="77">
        <f>SUM(Y35:Y37)</f>
        <v>0</v>
      </c>
      <c r="Z34" s="75"/>
      <c r="AA34" s="76"/>
      <c r="AB34" s="85">
        <f>SUM(AB35:AB37)</f>
        <v>0</v>
      </c>
      <c r="AC34" s="168">
        <f t="shared" ref="AC34:AC45" si="58">G34+M34+S34+Y34</f>
        <v>0</v>
      </c>
      <c r="AD34" s="169">
        <f t="shared" ref="AD34:AD45" si="59">J34+P34+V34+AB34</f>
        <v>0</v>
      </c>
      <c r="AE34" s="169">
        <f t="shared" ref="AE34:AE46" si="60">AC34-AD34</f>
        <v>0</v>
      </c>
      <c r="AF34" s="189" t="e">
        <f t="shared" ref="AF34:AF46" si="61">AE34/AC34</f>
        <v>#DIV/0!</v>
      </c>
      <c r="AG34" s="505"/>
      <c r="AH34" s="78"/>
      <c r="AI34" s="78"/>
    </row>
    <row r="35" spans="1:35" ht="39.75" customHeight="1" x14ac:dyDescent="0.2">
      <c r="A35" s="297" t="s">
        <v>104</v>
      </c>
      <c r="B35" s="298" t="s">
        <v>105</v>
      </c>
      <c r="C35" s="299" t="s">
        <v>123</v>
      </c>
      <c r="D35" s="300" t="s">
        <v>124</v>
      </c>
      <c r="E35" s="301"/>
      <c r="F35" s="302"/>
      <c r="G35" s="347">
        <f t="shared" ref="G35:G37" si="62">E35*F35</f>
        <v>0</v>
      </c>
      <c r="H35" s="301"/>
      <c r="I35" s="302"/>
      <c r="J35" s="303">
        <f t="shared" ref="J35:J37" si="63">H35*I35</f>
        <v>0</v>
      </c>
      <c r="K35" s="301"/>
      <c r="L35" s="302"/>
      <c r="M35" s="303">
        <f t="shared" ref="M35:M37" si="64">K35*L35</f>
        <v>0</v>
      </c>
      <c r="N35" s="80"/>
      <c r="O35" s="81"/>
      <c r="P35" s="86">
        <f t="shared" ref="P35:P37" si="65">N35*O35</f>
        <v>0</v>
      </c>
      <c r="Q35" s="80"/>
      <c r="R35" s="81"/>
      <c r="S35" s="79">
        <f t="shared" ref="S35:S37" si="66">Q35*R35</f>
        <v>0</v>
      </c>
      <c r="T35" s="80"/>
      <c r="U35" s="81"/>
      <c r="V35" s="86">
        <f t="shared" ref="V35:V37" si="67">T35*U35</f>
        <v>0</v>
      </c>
      <c r="W35" s="80"/>
      <c r="X35" s="81"/>
      <c r="Y35" s="79">
        <f t="shared" ref="Y35:Y37" si="68">W35*X35</f>
        <v>0</v>
      </c>
      <c r="Z35" s="80"/>
      <c r="AA35" s="81"/>
      <c r="AB35" s="86">
        <f t="shared" ref="AB35:AB37" si="69">Z35*AA35</f>
        <v>0</v>
      </c>
      <c r="AC35" s="172">
        <f t="shared" si="58"/>
        <v>0</v>
      </c>
      <c r="AD35" s="173">
        <f t="shared" si="59"/>
        <v>0</v>
      </c>
      <c r="AE35" s="190">
        <f t="shared" si="60"/>
        <v>0</v>
      </c>
      <c r="AF35" s="191" t="e">
        <f t="shared" si="61"/>
        <v>#DIV/0!</v>
      </c>
      <c r="AG35" s="506"/>
      <c r="AH35" s="74"/>
      <c r="AI35" s="74"/>
    </row>
    <row r="36" spans="1:35" ht="39.75" customHeight="1" x14ac:dyDescent="0.2">
      <c r="A36" s="297" t="s">
        <v>104</v>
      </c>
      <c r="B36" s="298" t="s">
        <v>108</v>
      </c>
      <c r="C36" s="299" t="s">
        <v>123</v>
      </c>
      <c r="D36" s="300" t="s">
        <v>124</v>
      </c>
      <c r="E36" s="301"/>
      <c r="F36" s="302"/>
      <c r="G36" s="347">
        <f t="shared" si="62"/>
        <v>0</v>
      </c>
      <c r="H36" s="301"/>
      <c r="I36" s="302"/>
      <c r="J36" s="303">
        <f t="shared" si="63"/>
        <v>0</v>
      </c>
      <c r="K36" s="301"/>
      <c r="L36" s="302"/>
      <c r="M36" s="303">
        <f t="shared" si="64"/>
        <v>0</v>
      </c>
      <c r="N36" s="80"/>
      <c r="O36" s="81"/>
      <c r="P36" s="86">
        <f t="shared" si="65"/>
        <v>0</v>
      </c>
      <c r="Q36" s="80"/>
      <c r="R36" s="81"/>
      <c r="S36" s="79">
        <f t="shared" si="66"/>
        <v>0</v>
      </c>
      <c r="T36" s="80"/>
      <c r="U36" s="81"/>
      <c r="V36" s="86">
        <f t="shared" si="67"/>
        <v>0</v>
      </c>
      <c r="W36" s="80"/>
      <c r="X36" s="81"/>
      <c r="Y36" s="79">
        <f t="shared" si="68"/>
        <v>0</v>
      </c>
      <c r="Z36" s="80"/>
      <c r="AA36" s="81"/>
      <c r="AB36" s="86">
        <f t="shared" si="69"/>
        <v>0</v>
      </c>
      <c r="AC36" s="172">
        <f t="shared" si="58"/>
        <v>0</v>
      </c>
      <c r="AD36" s="173">
        <f t="shared" si="59"/>
        <v>0</v>
      </c>
      <c r="AE36" s="190">
        <f t="shared" si="60"/>
        <v>0</v>
      </c>
      <c r="AF36" s="191" t="e">
        <f t="shared" si="61"/>
        <v>#DIV/0!</v>
      </c>
      <c r="AG36" s="506"/>
      <c r="AH36" s="74"/>
      <c r="AI36" s="74"/>
    </row>
    <row r="37" spans="1:35" ht="39.75" customHeight="1" x14ac:dyDescent="0.2">
      <c r="A37" s="313" t="s">
        <v>104</v>
      </c>
      <c r="B37" s="314" t="s">
        <v>109</v>
      </c>
      <c r="C37" s="315" t="s">
        <v>123</v>
      </c>
      <c r="D37" s="316" t="s">
        <v>124</v>
      </c>
      <c r="E37" s="318"/>
      <c r="F37" s="319"/>
      <c r="G37" s="348">
        <f t="shared" si="62"/>
        <v>0</v>
      </c>
      <c r="H37" s="318"/>
      <c r="I37" s="319"/>
      <c r="J37" s="317">
        <f t="shared" si="63"/>
        <v>0</v>
      </c>
      <c r="K37" s="318"/>
      <c r="L37" s="319"/>
      <c r="M37" s="317">
        <f t="shared" si="64"/>
        <v>0</v>
      </c>
      <c r="N37" s="87"/>
      <c r="O37" s="88"/>
      <c r="P37" s="90">
        <f t="shared" si="65"/>
        <v>0</v>
      </c>
      <c r="Q37" s="87"/>
      <c r="R37" s="88"/>
      <c r="S37" s="89">
        <f t="shared" si="66"/>
        <v>0</v>
      </c>
      <c r="T37" s="87"/>
      <c r="U37" s="88"/>
      <c r="V37" s="90">
        <f t="shared" si="67"/>
        <v>0</v>
      </c>
      <c r="W37" s="87"/>
      <c r="X37" s="88"/>
      <c r="Y37" s="89">
        <f t="shared" si="68"/>
        <v>0</v>
      </c>
      <c r="Z37" s="87"/>
      <c r="AA37" s="88"/>
      <c r="AB37" s="90">
        <f t="shared" si="69"/>
        <v>0</v>
      </c>
      <c r="AC37" s="176">
        <f t="shared" si="58"/>
        <v>0</v>
      </c>
      <c r="AD37" s="177">
        <f t="shared" si="59"/>
        <v>0</v>
      </c>
      <c r="AE37" s="192">
        <f t="shared" si="60"/>
        <v>0</v>
      </c>
      <c r="AF37" s="191" t="e">
        <f t="shared" si="61"/>
        <v>#DIV/0!</v>
      </c>
      <c r="AG37" s="506"/>
      <c r="AH37" s="74"/>
      <c r="AI37" s="74"/>
    </row>
    <row r="38" spans="1:35" ht="30" customHeight="1" x14ac:dyDescent="0.2">
      <c r="A38" s="290" t="s">
        <v>101</v>
      </c>
      <c r="B38" s="291" t="s">
        <v>125</v>
      </c>
      <c r="C38" s="292" t="s">
        <v>126</v>
      </c>
      <c r="D38" s="293"/>
      <c r="E38" s="294">
        <f t="shared" ref="E38:AB38" si="70">SUM(E39:E41)</f>
        <v>0</v>
      </c>
      <c r="F38" s="295">
        <f t="shared" si="70"/>
        <v>0</v>
      </c>
      <c r="G38" s="296">
        <f t="shared" si="70"/>
        <v>0</v>
      </c>
      <c r="H38" s="294">
        <f t="shared" si="70"/>
        <v>0</v>
      </c>
      <c r="I38" s="295">
        <f t="shared" si="70"/>
        <v>0</v>
      </c>
      <c r="J38" s="296">
        <f t="shared" si="70"/>
        <v>0</v>
      </c>
      <c r="K38" s="294">
        <f t="shared" si="70"/>
        <v>0</v>
      </c>
      <c r="L38" s="295">
        <f t="shared" si="70"/>
        <v>0</v>
      </c>
      <c r="M38" s="296">
        <f t="shared" si="70"/>
        <v>0</v>
      </c>
      <c r="N38" s="75">
        <f t="shared" si="70"/>
        <v>0</v>
      </c>
      <c r="O38" s="76">
        <f t="shared" si="70"/>
        <v>0</v>
      </c>
      <c r="P38" s="85">
        <f t="shared" si="70"/>
        <v>0</v>
      </c>
      <c r="Q38" s="75">
        <f t="shared" si="70"/>
        <v>0</v>
      </c>
      <c r="R38" s="76">
        <f t="shared" si="70"/>
        <v>0</v>
      </c>
      <c r="S38" s="77">
        <f t="shared" si="70"/>
        <v>0</v>
      </c>
      <c r="T38" s="75">
        <f t="shared" si="70"/>
        <v>0</v>
      </c>
      <c r="U38" s="76">
        <f t="shared" si="70"/>
        <v>0</v>
      </c>
      <c r="V38" s="85">
        <f t="shared" si="70"/>
        <v>0</v>
      </c>
      <c r="W38" s="75">
        <f t="shared" si="70"/>
        <v>0</v>
      </c>
      <c r="X38" s="76">
        <f t="shared" si="70"/>
        <v>0</v>
      </c>
      <c r="Y38" s="77">
        <f t="shared" si="70"/>
        <v>0</v>
      </c>
      <c r="Z38" s="75">
        <f t="shared" si="70"/>
        <v>0</v>
      </c>
      <c r="AA38" s="76">
        <f t="shared" si="70"/>
        <v>0</v>
      </c>
      <c r="AB38" s="85">
        <f t="shared" si="70"/>
        <v>0</v>
      </c>
      <c r="AC38" s="168">
        <f t="shared" si="58"/>
        <v>0</v>
      </c>
      <c r="AD38" s="169">
        <f t="shared" si="59"/>
        <v>0</v>
      </c>
      <c r="AE38" s="169">
        <f t="shared" si="60"/>
        <v>0</v>
      </c>
      <c r="AF38" s="193" t="e">
        <f t="shared" si="61"/>
        <v>#DIV/0!</v>
      </c>
      <c r="AG38" s="509"/>
      <c r="AH38" s="78"/>
      <c r="AI38" s="78"/>
    </row>
    <row r="39" spans="1:35" ht="39.75" customHeight="1" x14ac:dyDescent="0.2">
      <c r="A39" s="297" t="s">
        <v>104</v>
      </c>
      <c r="B39" s="298" t="s">
        <v>105</v>
      </c>
      <c r="C39" s="299" t="s">
        <v>127</v>
      </c>
      <c r="D39" s="300" t="s">
        <v>128</v>
      </c>
      <c r="E39" s="301"/>
      <c r="F39" s="302"/>
      <c r="G39" s="303">
        <f t="shared" ref="G39:G41" si="71">E39*F39</f>
        <v>0</v>
      </c>
      <c r="H39" s="301"/>
      <c r="I39" s="302"/>
      <c r="J39" s="303">
        <f t="shared" ref="J39:J41" si="72">H39*I39</f>
        <v>0</v>
      </c>
      <c r="K39" s="301"/>
      <c r="L39" s="302"/>
      <c r="M39" s="303">
        <f t="shared" ref="M39:M41" si="73">K39*L39</f>
        <v>0</v>
      </c>
      <c r="N39" s="80"/>
      <c r="O39" s="81"/>
      <c r="P39" s="86">
        <f t="shared" ref="P39:P41" si="74">N39*O39</f>
        <v>0</v>
      </c>
      <c r="Q39" s="80"/>
      <c r="R39" s="81"/>
      <c r="S39" s="79">
        <f t="shared" ref="S39:S41" si="75">Q39*R39</f>
        <v>0</v>
      </c>
      <c r="T39" s="80"/>
      <c r="U39" s="81"/>
      <c r="V39" s="86">
        <f t="shared" ref="V39:V41" si="76">T39*U39</f>
        <v>0</v>
      </c>
      <c r="W39" s="80"/>
      <c r="X39" s="81"/>
      <c r="Y39" s="79">
        <f t="shared" ref="Y39:Y41" si="77">W39*X39</f>
        <v>0</v>
      </c>
      <c r="Z39" s="80"/>
      <c r="AA39" s="81"/>
      <c r="AB39" s="86">
        <f t="shared" ref="AB39:AB41" si="78">Z39*AA39</f>
        <v>0</v>
      </c>
      <c r="AC39" s="172">
        <f t="shared" si="58"/>
        <v>0</v>
      </c>
      <c r="AD39" s="173">
        <f t="shared" si="59"/>
        <v>0</v>
      </c>
      <c r="AE39" s="190">
        <f t="shared" si="60"/>
        <v>0</v>
      </c>
      <c r="AF39" s="191" t="e">
        <f t="shared" si="61"/>
        <v>#DIV/0!</v>
      </c>
      <c r="AG39" s="506"/>
      <c r="AH39" s="74"/>
      <c r="AI39" s="74"/>
    </row>
    <row r="40" spans="1:35" ht="39.75" customHeight="1" x14ac:dyDescent="0.2">
      <c r="A40" s="297" t="s">
        <v>104</v>
      </c>
      <c r="B40" s="298" t="s">
        <v>108</v>
      </c>
      <c r="C40" s="299" t="s">
        <v>127</v>
      </c>
      <c r="D40" s="300" t="s">
        <v>128</v>
      </c>
      <c r="E40" s="301"/>
      <c r="F40" s="302"/>
      <c r="G40" s="303">
        <f t="shared" si="71"/>
        <v>0</v>
      </c>
      <c r="H40" s="301"/>
      <c r="I40" s="302"/>
      <c r="J40" s="303">
        <f t="shared" si="72"/>
        <v>0</v>
      </c>
      <c r="K40" s="301"/>
      <c r="L40" s="302"/>
      <c r="M40" s="303">
        <f t="shared" si="73"/>
        <v>0</v>
      </c>
      <c r="N40" s="80"/>
      <c r="O40" s="81"/>
      <c r="P40" s="86">
        <f t="shared" si="74"/>
        <v>0</v>
      </c>
      <c r="Q40" s="80"/>
      <c r="R40" s="81"/>
      <c r="S40" s="79">
        <f t="shared" si="75"/>
        <v>0</v>
      </c>
      <c r="T40" s="80"/>
      <c r="U40" s="81"/>
      <c r="V40" s="86">
        <f t="shared" si="76"/>
        <v>0</v>
      </c>
      <c r="W40" s="80"/>
      <c r="X40" s="81"/>
      <c r="Y40" s="79">
        <f t="shared" si="77"/>
        <v>0</v>
      </c>
      <c r="Z40" s="80"/>
      <c r="AA40" s="81"/>
      <c r="AB40" s="86">
        <f t="shared" si="78"/>
        <v>0</v>
      </c>
      <c r="AC40" s="172">
        <f t="shared" si="58"/>
        <v>0</v>
      </c>
      <c r="AD40" s="173">
        <f t="shared" si="59"/>
        <v>0</v>
      </c>
      <c r="AE40" s="190">
        <f t="shared" si="60"/>
        <v>0</v>
      </c>
      <c r="AF40" s="191" t="e">
        <f t="shared" si="61"/>
        <v>#DIV/0!</v>
      </c>
      <c r="AG40" s="506"/>
      <c r="AH40" s="74"/>
      <c r="AI40" s="74"/>
    </row>
    <row r="41" spans="1:35" ht="39.75" customHeight="1" x14ac:dyDescent="0.2">
      <c r="A41" s="313" t="s">
        <v>104</v>
      </c>
      <c r="B41" s="314" t="s">
        <v>109</v>
      </c>
      <c r="C41" s="315" t="s">
        <v>127</v>
      </c>
      <c r="D41" s="316" t="s">
        <v>128</v>
      </c>
      <c r="E41" s="318"/>
      <c r="F41" s="319"/>
      <c r="G41" s="317">
        <f t="shared" si="71"/>
        <v>0</v>
      </c>
      <c r="H41" s="318"/>
      <c r="I41" s="319"/>
      <c r="J41" s="317">
        <f t="shared" si="72"/>
        <v>0</v>
      </c>
      <c r="K41" s="318"/>
      <c r="L41" s="319"/>
      <c r="M41" s="317">
        <f t="shared" si="73"/>
        <v>0</v>
      </c>
      <c r="N41" s="87"/>
      <c r="O41" s="88"/>
      <c r="P41" s="90">
        <f t="shared" si="74"/>
        <v>0</v>
      </c>
      <c r="Q41" s="87"/>
      <c r="R41" s="88"/>
      <c r="S41" s="89">
        <f t="shared" si="75"/>
        <v>0</v>
      </c>
      <c r="T41" s="87"/>
      <c r="U41" s="88"/>
      <c r="V41" s="90">
        <f t="shared" si="76"/>
        <v>0</v>
      </c>
      <c r="W41" s="87"/>
      <c r="X41" s="88"/>
      <c r="Y41" s="89">
        <f t="shared" si="77"/>
        <v>0</v>
      </c>
      <c r="Z41" s="87"/>
      <c r="AA41" s="88"/>
      <c r="AB41" s="90">
        <f t="shared" si="78"/>
        <v>0</v>
      </c>
      <c r="AC41" s="176">
        <f t="shared" si="58"/>
        <v>0</v>
      </c>
      <c r="AD41" s="177">
        <f t="shared" si="59"/>
        <v>0</v>
      </c>
      <c r="AE41" s="192">
        <f t="shared" si="60"/>
        <v>0</v>
      </c>
      <c r="AF41" s="191" t="e">
        <f t="shared" si="61"/>
        <v>#DIV/0!</v>
      </c>
      <c r="AG41" s="506"/>
      <c r="AH41" s="74"/>
      <c r="AI41" s="74"/>
    </row>
    <row r="42" spans="1:35" ht="30" customHeight="1" x14ac:dyDescent="0.2">
      <c r="A42" s="290" t="s">
        <v>101</v>
      </c>
      <c r="B42" s="291" t="s">
        <v>129</v>
      </c>
      <c r="C42" s="292" t="s">
        <v>130</v>
      </c>
      <c r="D42" s="293"/>
      <c r="E42" s="294">
        <f t="shared" ref="E42:AB42" si="79">SUM(E43:E45)</f>
        <v>0</v>
      </c>
      <c r="F42" s="295">
        <f t="shared" si="79"/>
        <v>0</v>
      </c>
      <c r="G42" s="296">
        <f t="shared" si="79"/>
        <v>0</v>
      </c>
      <c r="H42" s="294">
        <f t="shared" si="79"/>
        <v>0</v>
      </c>
      <c r="I42" s="295">
        <f t="shared" si="79"/>
        <v>0</v>
      </c>
      <c r="J42" s="346">
        <f t="shared" si="79"/>
        <v>0</v>
      </c>
      <c r="K42" s="294">
        <f t="shared" si="79"/>
        <v>0</v>
      </c>
      <c r="L42" s="295">
        <f t="shared" si="79"/>
        <v>0</v>
      </c>
      <c r="M42" s="296">
        <f t="shared" si="79"/>
        <v>0</v>
      </c>
      <c r="N42" s="75">
        <f t="shared" si="79"/>
        <v>0</v>
      </c>
      <c r="O42" s="76">
        <f t="shared" si="79"/>
        <v>0</v>
      </c>
      <c r="P42" s="85">
        <f t="shared" si="79"/>
        <v>0</v>
      </c>
      <c r="Q42" s="75">
        <f t="shared" si="79"/>
        <v>0</v>
      </c>
      <c r="R42" s="76">
        <f t="shared" si="79"/>
        <v>0</v>
      </c>
      <c r="S42" s="77">
        <f t="shared" si="79"/>
        <v>0</v>
      </c>
      <c r="T42" s="75">
        <f t="shared" si="79"/>
        <v>0</v>
      </c>
      <c r="U42" s="76">
        <f t="shared" si="79"/>
        <v>0</v>
      </c>
      <c r="V42" s="85">
        <f t="shared" si="79"/>
        <v>0</v>
      </c>
      <c r="W42" s="75">
        <f t="shared" si="79"/>
        <v>0</v>
      </c>
      <c r="X42" s="76">
        <f t="shared" si="79"/>
        <v>0</v>
      </c>
      <c r="Y42" s="77">
        <f t="shared" si="79"/>
        <v>0</v>
      </c>
      <c r="Z42" s="75">
        <f t="shared" si="79"/>
        <v>0</v>
      </c>
      <c r="AA42" s="76">
        <f t="shared" si="79"/>
        <v>0</v>
      </c>
      <c r="AB42" s="85">
        <f t="shared" si="79"/>
        <v>0</v>
      </c>
      <c r="AC42" s="168">
        <f t="shared" si="58"/>
        <v>0</v>
      </c>
      <c r="AD42" s="169">
        <f t="shared" si="59"/>
        <v>0</v>
      </c>
      <c r="AE42" s="169">
        <f t="shared" si="60"/>
        <v>0</v>
      </c>
      <c r="AF42" s="193" t="e">
        <f t="shared" si="61"/>
        <v>#DIV/0!</v>
      </c>
      <c r="AG42" s="509"/>
      <c r="AH42" s="78"/>
      <c r="AI42" s="78"/>
    </row>
    <row r="43" spans="1:35" ht="34.5" customHeight="1" x14ac:dyDescent="0.2">
      <c r="A43" s="297" t="s">
        <v>104</v>
      </c>
      <c r="B43" s="298" t="s">
        <v>105</v>
      </c>
      <c r="C43" s="299" t="s">
        <v>131</v>
      </c>
      <c r="D43" s="300" t="s">
        <v>128</v>
      </c>
      <c r="E43" s="301"/>
      <c r="F43" s="302"/>
      <c r="G43" s="303">
        <f t="shared" ref="G43:G45" si="80">E43*F43</f>
        <v>0</v>
      </c>
      <c r="H43" s="301"/>
      <c r="I43" s="302"/>
      <c r="J43" s="347">
        <f t="shared" ref="J43:J45" si="81">H43*I43</f>
        <v>0</v>
      </c>
      <c r="K43" s="301"/>
      <c r="L43" s="302"/>
      <c r="M43" s="303">
        <f t="shared" ref="M43:M45" si="82">K43*L43</f>
        <v>0</v>
      </c>
      <c r="N43" s="80"/>
      <c r="O43" s="81"/>
      <c r="P43" s="86">
        <f t="shared" ref="P43:P45" si="83">N43*O43</f>
        <v>0</v>
      </c>
      <c r="Q43" s="80"/>
      <c r="R43" s="81"/>
      <c r="S43" s="79">
        <f t="shared" ref="S43:S45" si="84">Q43*R43</f>
        <v>0</v>
      </c>
      <c r="T43" s="80"/>
      <c r="U43" s="81"/>
      <c r="V43" s="86">
        <f t="shared" ref="V43:V45" si="85">T43*U43</f>
        <v>0</v>
      </c>
      <c r="W43" s="80"/>
      <c r="X43" s="81"/>
      <c r="Y43" s="79">
        <f t="shared" ref="Y43:Y45" si="86">W43*X43</f>
        <v>0</v>
      </c>
      <c r="Z43" s="80"/>
      <c r="AA43" s="81"/>
      <c r="AB43" s="86">
        <f t="shared" ref="AB43:AB45" si="87">Z43*AA43</f>
        <v>0</v>
      </c>
      <c r="AC43" s="172">
        <f t="shared" si="58"/>
        <v>0</v>
      </c>
      <c r="AD43" s="173">
        <f t="shared" si="59"/>
        <v>0</v>
      </c>
      <c r="AE43" s="190">
        <f t="shared" si="60"/>
        <v>0</v>
      </c>
      <c r="AF43" s="191" t="e">
        <f t="shared" si="61"/>
        <v>#DIV/0!</v>
      </c>
      <c r="AG43" s="506"/>
      <c r="AH43" s="74"/>
      <c r="AI43" s="74"/>
    </row>
    <row r="44" spans="1:35" ht="34.5" customHeight="1" x14ac:dyDescent="0.2">
      <c r="A44" s="297" t="s">
        <v>104</v>
      </c>
      <c r="B44" s="298" t="s">
        <v>108</v>
      </c>
      <c r="C44" s="299" t="s">
        <v>131</v>
      </c>
      <c r="D44" s="300" t="s">
        <v>128</v>
      </c>
      <c r="E44" s="301"/>
      <c r="F44" s="302"/>
      <c r="G44" s="303">
        <f t="shared" si="80"/>
        <v>0</v>
      </c>
      <c r="H44" s="301"/>
      <c r="I44" s="302"/>
      <c r="J44" s="347">
        <f t="shared" si="81"/>
        <v>0</v>
      </c>
      <c r="K44" s="301"/>
      <c r="L44" s="302"/>
      <c r="M44" s="303">
        <f t="shared" si="82"/>
        <v>0</v>
      </c>
      <c r="N44" s="80"/>
      <c r="O44" s="81"/>
      <c r="P44" s="86">
        <f t="shared" si="83"/>
        <v>0</v>
      </c>
      <c r="Q44" s="80"/>
      <c r="R44" s="81"/>
      <c r="S44" s="79">
        <f t="shared" si="84"/>
        <v>0</v>
      </c>
      <c r="T44" s="80"/>
      <c r="U44" s="81"/>
      <c r="V44" s="86">
        <f t="shared" si="85"/>
        <v>0</v>
      </c>
      <c r="W44" s="80"/>
      <c r="X44" s="81"/>
      <c r="Y44" s="79">
        <f t="shared" si="86"/>
        <v>0</v>
      </c>
      <c r="Z44" s="80"/>
      <c r="AA44" s="81"/>
      <c r="AB44" s="86">
        <f t="shared" si="87"/>
        <v>0</v>
      </c>
      <c r="AC44" s="172">
        <f t="shared" si="58"/>
        <v>0</v>
      </c>
      <c r="AD44" s="173">
        <f t="shared" si="59"/>
        <v>0</v>
      </c>
      <c r="AE44" s="190">
        <f t="shared" si="60"/>
        <v>0</v>
      </c>
      <c r="AF44" s="191" t="e">
        <f t="shared" si="61"/>
        <v>#DIV/0!</v>
      </c>
      <c r="AG44" s="506"/>
      <c r="AH44" s="74"/>
      <c r="AI44" s="74"/>
    </row>
    <row r="45" spans="1:35" ht="34.5" customHeight="1" x14ac:dyDescent="0.2">
      <c r="A45" s="313" t="s">
        <v>104</v>
      </c>
      <c r="B45" s="314" t="s">
        <v>109</v>
      </c>
      <c r="C45" s="315" t="s">
        <v>131</v>
      </c>
      <c r="D45" s="316" t="s">
        <v>128</v>
      </c>
      <c r="E45" s="318"/>
      <c r="F45" s="319"/>
      <c r="G45" s="317">
        <f t="shared" si="80"/>
        <v>0</v>
      </c>
      <c r="H45" s="318"/>
      <c r="I45" s="319"/>
      <c r="J45" s="348">
        <f t="shared" si="81"/>
        <v>0</v>
      </c>
      <c r="K45" s="318"/>
      <c r="L45" s="319"/>
      <c r="M45" s="317">
        <f t="shared" si="82"/>
        <v>0</v>
      </c>
      <c r="N45" s="87"/>
      <c r="O45" s="88"/>
      <c r="P45" s="90">
        <f t="shared" si="83"/>
        <v>0</v>
      </c>
      <c r="Q45" s="87"/>
      <c r="R45" s="88"/>
      <c r="S45" s="89">
        <f t="shared" si="84"/>
        <v>0</v>
      </c>
      <c r="T45" s="87"/>
      <c r="U45" s="88"/>
      <c r="V45" s="90">
        <f t="shared" si="85"/>
        <v>0</v>
      </c>
      <c r="W45" s="87"/>
      <c r="X45" s="88"/>
      <c r="Y45" s="89">
        <f t="shared" si="86"/>
        <v>0</v>
      </c>
      <c r="Z45" s="87"/>
      <c r="AA45" s="88"/>
      <c r="AB45" s="90">
        <f t="shared" si="87"/>
        <v>0</v>
      </c>
      <c r="AC45" s="176">
        <f t="shared" si="58"/>
        <v>0</v>
      </c>
      <c r="AD45" s="177">
        <f t="shared" si="59"/>
        <v>0</v>
      </c>
      <c r="AE45" s="192">
        <f t="shared" si="60"/>
        <v>0</v>
      </c>
      <c r="AF45" s="191" t="e">
        <f t="shared" si="61"/>
        <v>#DIV/0!</v>
      </c>
      <c r="AG45" s="506"/>
      <c r="AH45" s="74"/>
      <c r="AI45" s="74"/>
    </row>
    <row r="46" spans="1:35" ht="15" customHeight="1" x14ac:dyDescent="0.2">
      <c r="A46" s="349" t="s">
        <v>132</v>
      </c>
      <c r="B46" s="350"/>
      <c r="C46" s="351"/>
      <c r="D46" s="352"/>
      <c r="E46" s="353"/>
      <c r="F46" s="354"/>
      <c r="G46" s="355">
        <f>G42+G38+G34</f>
        <v>0</v>
      </c>
      <c r="H46" s="324"/>
      <c r="I46" s="326"/>
      <c r="J46" s="355">
        <f>J42+J38+J34</f>
        <v>0</v>
      </c>
      <c r="K46" s="356"/>
      <c r="L46" s="354"/>
      <c r="M46" s="357">
        <f>M42+M38+M34</f>
        <v>0</v>
      </c>
      <c r="N46" s="98"/>
      <c r="O46" s="99"/>
      <c r="P46" s="101">
        <f>P42+P38+P34</f>
        <v>0</v>
      </c>
      <c r="Q46" s="100"/>
      <c r="R46" s="99"/>
      <c r="S46" s="101">
        <f>S42+S38+S34</f>
        <v>0</v>
      </c>
      <c r="T46" s="98"/>
      <c r="U46" s="99"/>
      <c r="V46" s="101">
        <f>V42+V38+V34</f>
        <v>0</v>
      </c>
      <c r="W46" s="100"/>
      <c r="X46" s="99"/>
      <c r="Y46" s="101">
        <f>Y42+Y38+Y34</f>
        <v>0</v>
      </c>
      <c r="Z46" s="98"/>
      <c r="AA46" s="99"/>
      <c r="AB46" s="101">
        <f>AB42+AB38+AB34</f>
        <v>0</v>
      </c>
      <c r="AC46" s="194">
        <f t="shared" ref="AC46:AD46" si="88">AC34+AC38+AC42</f>
        <v>0</v>
      </c>
      <c r="AD46" s="195">
        <f t="shared" si="88"/>
        <v>0</v>
      </c>
      <c r="AE46" s="196">
        <f t="shared" si="60"/>
        <v>0</v>
      </c>
      <c r="AF46" s="197" t="e">
        <f t="shared" si="61"/>
        <v>#DIV/0!</v>
      </c>
      <c r="AG46" s="514"/>
      <c r="AH46" s="74"/>
      <c r="AI46" s="74"/>
    </row>
    <row r="47" spans="1:35" ht="15.75" customHeight="1" x14ac:dyDescent="0.2">
      <c r="A47" s="358" t="s">
        <v>99</v>
      </c>
      <c r="B47" s="359" t="s">
        <v>24</v>
      </c>
      <c r="C47" s="331" t="s">
        <v>133</v>
      </c>
      <c r="D47" s="360"/>
      <c r="E47" s="284"/>
      <c r="F47" s="285"/>
      <c r="G47" s="285"/>
      <c r="H47" s="284"/>
      <c r="I47" s="285"/>
      <c r="J47" s="289"/>
      <c r="K47" s="285"/>
      <c r="L47" s="285"/>
      <c r="M47" s="289"/>
      <c r="N47" s="68"/>
      <c r="O47" s="69"/>
      <c r="P47" s="70"/>
      <c r="Q47" s="69"/>
      <c r="R47" s="69"/>
      <c r="S47" s="70"/>
      <c r="T47" s="68"/>
      <c r="U47" s="69"/>
      <c r="V47" s="70"/>
      <c r="W47" s="69"/>
      <c r="X47" s="69"/>
      <c r="Y47" s="70"/>
      <c r="Z47" s="68"/>
      <c r="AA47" s="69"/>
      <c r="AB47" s="69"/>
      <c r="AC47" s="186"/>
      <c r="AD47" s="187"/>
      <c r="AE47" s="187"/>
      <c r="AF47" s="188"/>
      <c r="AG47" s="504"/>
      <c r="AH47" s="74"/>
      <c r="AI47" s="74"/>
    </row>
    <row r="48" spans="1:35" ht="57.75" customHeight="1" x14ac:dyDescent="0.2">
      <c r="A48" s="290" t="s">
        <v>101</v>
      </c>
      <c r="B48" s="291" t="s">
        <v>134</v>
      </c>
      <c r="C48" s="336" t="s">
        <v>135</v>
      </c>
      <c r="D48" s="345"/>
      <c r="E48" s="361">
        <f t="shared" ref="E48:AB48" si="89">SUM(E49:E51)</f>
        <v>0</v>
      </c>
      <c r="F48" s="362">
        <f t="shared" si="89"/>
        <v>0</v>
      </c>
      <c r="G48" s="363">
        <f t="shared" si="89"/>
        <v>0</v>
      </c>
      <c r="H48" s="294">
        <f t="shared" si="89"/>
        <v>0</v>
      </c>
      <c r="I48" s="295">
        <f t="shared" si="89"/>
        <v>0</v>
      </c>
      <c r="J48" s="346">
        <f t="shared" si="89"/>
        <v>0</v>
      </c>
      <c r="K48" s="361">
        <f t="shared" si="89"/>
        <v>0</v>
      </c>
      <c r="L48" s="362">
        <f t="shared" si="89"/>
        <v>0</v>
      </c>
      <c r="M48" s="363">
        <f t="shared" si="89"/>
        <v>0</v>
      </c>
      <c r="N48" s="75">
        <f t="shared" si="89"/>
        <v>0</v>
      </c>
      <c r="O48" s="76">
        <f t="shared" si="89"/>
        <v>0</v>
      </c>
      <c r="P48" s="85">
        <f t="shared" si="89"/>
        <v>0</v>
      </c>
      <c r="Q48" s="102">
        <f t="shared" si="89"/>
        <v>0</v>
      </c>
      <c r="R48" s="103">
        <f t="shared" si="89"/>
        <v>0</v>
      </c>
      <c r="S48" s="104">
        <f t="shared" si="89"/>
        <v>0</v>
      </c>
      <c r="T48" s="75">
        <f t="shared" si="89"/>
        <v>0</v>
      </c>
      <c r="U48" s="76">
        <f t="shared" si="89"/>
        <v>0</v>
      </c>
      <c r="V48" s="85">
        <f t="shared" si="89"/>
        <v>0</v>
      </c>
      <c r="W48" s="102">
        <f t="shared" si="89"/>
        <v>0</v>
      </c>
      <c r="X48" s="103">
        <f t="shared" si="89"/>
        <v>0</v>
      </c>
      <c r="Y48" s="104">
        <f t="shared" si="89"/>
        <v>0</v>
      </c>
      <c r="Z48" s="75">
        <f t="shared" si="89"/>
        <v>0</v>
      </c>
      <c r="AA48" s="76">
        <f t="shared" si="89"/>
        <v>0</v>
      </c>
      <c r="AB48" s="85">
        <f t="shared" si="89"/>
        <v>0</v>
      </c>
      <c r="AC48" s="168">
        <f t="shared" ref="AC48:AC55" si="90">G48+M48+S48+Y48</f>
        <v>0</v>
      </c>
      <c r="AD48" s="169">
        <f t="shared" ref="AD48:AD55" si="91">J48+P48+V48+AB48</f>
        <v>0</v>
      </c>
      <c r="AE48" s="169">
        <f t="shared" ref="AE48:AE56" si="92">AC48-AD48</f>
        <v>0</v>
      </c>
      <c r="AF48" s="171" t="e">
        <f t="shared" ref="AF48:AF56" si="93">AE48/AC48</f>
        <v>#DIV/0!</v>
      </c>
      <c r="AG48" s="505"/>
      <c r="AH48" s="78"/>
      <c r="AI48" s="78"/>
    </row>
    <row r="49" spans="1:35" ht="34.5" customHeight="1" x14ac:dyDescent="0.2">
      <c r="A49" s="297" t="s">
        <v>104</v>
      </c>
      <c r="B49" s="298" t="s">
        <v>105</v>
      </c>
      <c r="C49" s="299" t="s">
        <v>136</v>
      </c>
      <c r="D49" s="300" t="s">
        <v>124</v>
      </c>
      <c r="E49" s="301"/>
      <c r="F49" s="302"/>
      <c r="G49" s="303">
        <f t="shared" ref="G49:G51" si="94">E49*F49</f>
        <v>0</v>
      </c>
      <c r="H49" s="301"/>
      <c r="I49" s="302"/>
      <c r="J49" s="347">
        <f t="shared" ref="J49:J51" si="95">H49*I49</f>
        <v>0</v>
      </c>
      <c r="K49" s="301"/>
      <c r="L49" s="302"/>
      <c r="M49" s="303">
        <f t="shared" ref="M49:M51" si="96">K49*L49</f>
        <v>0</v>
      </c>
      <c r="N49" s="80"/>
      <c r="O49" s="81"/>
      <c r="P49" s="86">
        <f t="shared" ref="P49:P51" si="97">N49*O49</f>
        <v>0</v>
      </c>
      <c r="Q49" s="80"/>
      <c r="R49" s="81"/>
      <c r="S49" s="79">
        <f t="shared" ref="S49:S51" si="98">Q49*R49</f>
        <v>0</v>
      </c>
      <c r="T49" s="80"/>
      <c r="U49" s="81"/>
      <c r="V49" s="86">
        <f t="shared" ref="V49:V51" si="99">T49*U49</f>
        <v>0</v>
      </c>
      <c r="W49" s="80"/>
      <c r="X49" s="81"/>
      <c r="Y49" s="79">
        <f t="shared" ref="Y49:Y51" si="100">W49*X49</f>
        <v>0</v>
      </c>
      <c r="Z49" s="80"/>
      <c r="AA49" s="81"/>
      <c r="AB49" s="86">
        <f t="shared" ref="AB49:AB51" si="101">Z49*AA49</f>
        <v>0</v>
      </c>
      <c r="AC49" s="172">
        <f t="shared" si="90"/>
        <v>0</v>
      </c>
      <c r="AD49" s="173">
        <f t="shared" si="91"/>
        <v>0</v>
      </c>
      <c r="AE49" s="190">
        <f t="shared" si="92"/>
        <v>0</v>
      </c>
      <c r="AF49" s="175" t="e">
        <f t="shared" si="93"/>
        <v>#DIV/0!</v>
      </c>
      <c r="AG49" s="506"/>
      <c r="AH49" s="74"/>
      <c r="AI49" s="74"/>
    </row>
    <row r="50" spans="1:35" ht="34.5" customHeight="1" x14ac:dyDescent="0.2">
      <c r="A50" s="297" t="s">
        <v>104</v>
      </c>
      <c r="B50" s="298" t="s">
        <v>108</v>
      </c>
      <c r="C50" s="299" t="s">
        <v>137</v>
      </c>
      <c r="D50" s="300" t="s">
        <v>124</v>
      </c>
      <c r="E50" s="301"/>
      <c r="F50" s="302"/>
      <c r="G50" s="303">
        <f t="shared" si="94"/>
        <v>0</v>
      </c>
      <c r="H50" s="301"/>
      <c r="I50" s="302"/>
      <c r="J50" s="347">
        <f t="shared" si="95"/>
        <v>0</v>
      </c>
      <c r="K50" s="301"/>
      <c r="L50" s="302"/>
      <c r="M50" s="303">
        <f t="shared" si="96"/>
        <v>0</v>
      </c>
      <c r="N50" s="80"/>
      <c r="O50" s="81"/>
      <c r="P50" s="86">
        <f t="shared" si="97"/>
        <v>0</v>
      </c>
      <c r="Q50" s="80"/>
      <c r="R50" s="81"/>
      <c r="S50" s="79">
        <f t="shared" si="98"/>
        <v>0</v>
      </c>
      <c r="T50" s="80"/>
      <c r="U50" s="81"/>
      <c r="V50" s="86">
        <f t="shared" si="99"/>
        <v>0</v>
      </c>
      <c r="W50" s="80"/>
      <c r="X50" s="81"/>
      <c r="Y50" s="79">
        <f t="shared" si="100"/>
        <v>0</v>
      </c>
      <c r="Z50" s="80"/>
      <c r="AA50" s="81"/>
      <c r="AB50" s="86">
        <f t="shared" si="101"/>
        <v>0</v>
      </c>
      <c r="AC50" s="172">
        <f t="shared" si="90"/>
        <v>0</v>
      </c>
      <c r="AD50" s="173">
        <f t="shared" si="91"/>
        <v>0</v>
      </c>
      <c r="AE50" s="190">
        <f t="shared" si="92"/>
        <v>0</v>
      </c>
      <c r="AF50" s="175" t="e">
        <f t="shared" si="93"/>
        <v>#DIV/0!</v>
      </c>
      <c r="AG50" s="506"/>
      <c r="AH50" s="74"/>
      <c r="AI50" s="74"/>
    </row>
    <row r="51" spans="1:35" ht="34.5" customHeight="1" x14ac:dyDescent="0.2">
      <c r="A51" s="304" t="s">
        <v>104</v>
      </c>
      <c r="B51" s="305" t="s">
        <v>109</v>
      </c>
      <c r="C51" s="306" t="s">
        <v>138</v>
      </c>
      <c r="D51" s="307" t="s">
        <v>124</v>
      </c>
      <c r="E51" s="308"/>
      <c r="F51" s="309"/>
      <c r="G51" s="310">
        <f t="shared" si="94"/>
        <v>0</v>
      </c>
      <c r="H51" s="318"/>
      <c r="I51" s="319"/>
      <c r="J51" s="348">
        <f t="shared" si="95"/>
        <v>0</v>
      </c>
      <c r="K51" s="308"/>
      <c r="L51" s="309"/>
      <c r="M51" s="310">
        <f t="shared" si="96"/>
        <v>0</v>
      </c>
      <c r="N51" s="87"/>
      <c r="O51" s="88"/>
      <c r="P51" s="90">
        <f t="shared" si="97"/>
        <v>0</v>
      </c>
      <c r="Q51" s="82"/>
      <c r="R51" s="83"/>
      <c r="S51" s="84">
        <f t="shared" si="98"/>
        <v>0</v>
      </c>
      <c r="T51" s="87"/>
      <c r="U51" s="88"/>
      <c r="V51" s="90">
        <f t="shared" si="99"/>
        <v>0</v>
      </c>
      <c r="W51" s="82"/>
      <c r="X51" s="83"/>
      <c r="Y51" s="84">
        <f t="shared" si="100"/>
        <v>0</v>
      </c>
      <c r="Z51" s="87"/>
      <c r="AA51" s="88"/>
      <c r="AB51" s="90">
        <f t="shared" si="101"/>
        <v>0</v>
      </c>
      <c r="AC51" s="176">
        <f t="shared" si="90"/>
        <v>0</v>
      </c>
      <c r="AD51" s="177">
        <f t="shared" si="91"/>
        <v>0</v>
      </c>
      <c r="AE51" s="192">
        <f t="shared" si="92"/>
        <v>0</v>
      </c>
      <c r="AF51" s="175" t="e">
        <f t="shared" si="93"/>
        <v>#DIV/0!</v>
      </c>
      <c r="AG51" s="506"/>
      <c r="AH51" s="74"/>
      <c r="AI51" s="74"/>
    </row>
    <row r="52" spans="1:35" ht="56.25" customHeight="1" x14ac:dyDescent="0.2">
      <c r="A52" s="290" t="s">
        <v>101</v>
      </c>
      <c r="B52" s="291" t="s">
        <v>139</v>
      </c>
      <c r="C52" s="292" t="s">
        <v>140</v>
      </c>
      <c r="D52" s="293"/>
      <c r="E52" s="294">
        <f t="shared" ref="E52:AB52" si="102">SUM(E53:E55)</f>
        <v>0</v>
      </c>
      <c r="F52" s="295">
        <f t="shared" si="102"/>
        <v>0</v>
      </c>
      <c r="G52" s="296">
        <f t="shared" si="102"/>
        <v>0</v>
      </c>
      <c r="H52" s="294">
        <f t="shared" si="102"/>
        <v>0</v>
      </c>
      <c r="I52" s="295">
        <f t="shared" si="102"/>
        <v>0</v>
      </c>
      <c r="J52" s="346">
        <f t="shared" si="102"/>
        <v>0</v>
      </c>
      <c r="K52" s="364">
        <f t="shared" si="102"/>
        <v>0</v>
      </c>
      <c r="L52" s="295">
        <f t="shared" si="102"/>
        <v>0</v>
      </c>
      <c r="M52" s="346">
        <f t="shared" si="102"/>
        <v>0</v>
      </c>
      <c r="N52" s="75">
        <f t="shared" si="102"/>
        <v>0</v>
      </c>
      <c r="O52" s="76">
        <f t="shared" si="102"/>
        <v>0</v>
      </c>
      <c r="P52" s="85">
        <f t="shared" si="102"/>
        <v>0</v>
      </c>
      <c r="Q52" s="105">
        <f t="shared" si="102"/>
        <v>0</v>
      </c>
      <c r="R52" s="76">
        <f t="shared" si="102"/>
        <v>0</v>
      </c>
      <c r="S52" s="85">
        <f t="shared" si="102"/>
        <v>0</v>
      </c>
      <c r="T52" s="75">
        <f t="shared" si="102"/>
        <v>0</v>
      </c>
      <c r="U52" s="76">
        <f t="shared" si="102"/>
        <v>0</v>
      </c>
      <c r="V52" s="85">
        <f t="shared" si="102"/>
        <v>0</v>
      </c>
      <c r="W52" s="105">
        <f t="shared" si="102"/>
        <v>0</v>
      </c>
      <c r="X52" s="76">
        <f t="shared" si="102"/>
        <v>0</v>
      </c>
      <c r="Y52" s="85">
        <f t="shared" si="102"/>
        <v>0</v>
      </c>
      <c r="Z52" s="75">
        <f t="shared" si="102"/>
        <v>0</v>
      </c>
      <c r="AA52" s="76">
        <f t="shared" si="102"/>
        <v>0</v>
      </c>
      <c r="AB52" s="85">
        <f t="shared" si="102"/>
        <v>0</v>
      </c>
      <c r="AC52" s="168">
        <f t="shared" si="90"/>
        <v>0</v>
      </c>
      <c r="AD52" s="169">
        <f t="shared" si="91"/>
        <v>0</v>
      </c>
      <c r="AE52" s="169">
        <f t="shared" si="92"/>
        <v>0</v>
      </c>
      <c r="AF52" s="180" t="e">
        <f t="shared" si="93"/>
        <v>#DIV/0!</v>
      </c>
      <c r="AG52" s="509"/>
      <c r="AH52" s="78"/>
      <c r="AI52" s="78"/>
    </row>
    <row r="53" spans="1:35" ht="45" customHeight="1" x14ac:dyDescent="0.2">
      <c r="A53" s="297" t="s">
        <v>104</v>
      </c>
      <c r="B53" s="298" t="s">
        <v>105</v>
      </c>
      <c r="C53" s="299" t="s">
        <v>141</v>
      </c>
      <c r="D53" s="365"/>
      <c r="E53" s="301"/>
      <c r="F53" s="302"/>
      <c r="G53" s="303">
        <f t="shared" ref="G53:G55" si="103">E53*F53</f>
        <v>0</v>
      </c>
      <c r="H53" s="301"/>
      <c r="I53" s="302"/>
      <c r="J53" s="347">
        <f t="shared" ref="J53:J55" si="104">H53*I53</f>
        <v>0</v>
      </c>
      <c r="K53" s="366"/>
      <c r="L53" s="302"/>
      <c r="M53" s="347">
        <f t="shared" ref="M53:M55" si="105">K53*L53</f>
        <v>0</v>
      </c>
      <c r="N53" s="80"/>
      <c r="O53" s="81"/>
      <c r="P53" s="86">
        <f t="shared" ref="P53:P55" si="106">N53*O53</f>
        <v>0</v>
      </c>
      <c r="Q53" s="106"/>
      <c r="R53" s="81"/>
      <c r="S53" s="86">
        <f t="shared" ref="S53:S55" si="107">Q53*R53</f>
        <v>0</v>
      </c>
      <c r="T53" s="80"/>
      <c r="U53" s="81"/>
      <c r="V53" s="86">
        <f t="shared" ref="V53:V55" si="108">T53*U53</f>
        <v>0</v>
      </c>
      <c r="W53" s="106"/>
      <c r="X53" s="81"/>
      <c r="Y53" s="86">
        <f t="shared" ref="Y53:Y55" si="109">W53*X53</f>
        <v>0</v>
      </c>
      <c r="Z53" s="80"/>
      <c r="AA53" s="81"/>
      <c r="AB53" s="86">
        <f t="shared" ref="AB53:AB55" si="110">Z53*AA53</f>
        <v>0</v>
      </c>
      <c r="AC53" s="172">
        <f t="shared" si="90"/>
        <v>0</v>
      </c>
      <c r="AD53" s="173">
        <f t="shared" si="91"/>
        <v>0</v>
      </c>
      <c r="AE53" s="190">
        <f t="shared" si="92"/>
        <v>0</v>
      </c>
      <c r="AF53" s="175" t="e">
        <f t="shared" si="93"/>
        <v>#DIV/0!</v>
      </c>
      <c r="AG53" s="506"/>
      <c r="AH53" s="74"/>
      <c r="AI53" s="74"/>
    </row>
    <row r="54" spans="1:35" ht="24.75" customHeight="1" x14ac:dyDescent="0.2">
      <c r="A54" s="297" t="s">
        <v>104</v>
      </c>
      <c r="B54" s="298" t="s">
        <v>108</v>
      </c>
      <c r="C54" s="299" t="s">
        <v>142</v>
      </c>
      <c r="D54" s="365"/>
      <c r="E54" s="301"/>
      <c r="F54" s="302"/>
      <c r="G54" s="303">
        <f t="shared" si="103"/>
        <v>0</v>
      </c>
      <c r="H54" s="301"/>
      <c r="I54" s="302"/>
      <c r="J54" s="347">
        <f t="shared" si="104"/>
        <v>0</v>
      </c>
      <c r="K54" s="366"/>
      <c r="L54" s="302"/>
      <c r="M54" s="347">
        <f t="shared" si="105"/>
        <v>0</v>
      </c>
      <c r="N54" s="80"/>
      <c r="O54" s="81"/>
      <c r="P54" s="86">
        <f t="shared" si="106"/>
        <v>0</v>
      </c>
      <c r="Q54" s="106"/>
      <c r="R54" s="81"/>
      <c r="S54" s="86">
        <f t="shared" si="107"/>
        <v>0</v>
      </c>
      <c r="T54" s="80"/>
      <c r="U54" s="81"/>
      <c r="V54" s="86">
        <f t="shared" si="108"/>
        <v>0</v>
      </c>
      <c r="W54" s="106"/>
      <c r="X54" s="81"/>
      <c r="Y54" s="86">
        <f t="shared" si="109"/>
        <v>0</v>
      </c>
      <c r="Z54" s="80"/>
      <c r="AA54" s="81"/>
      <c r="AB54" s="86">
        <f t="shared" si="110"/>
        <v>0</v>
      </c>
      <c r="AC54" s="172">
        <f t="shared" si="90"/>
        <v>0</v>
      </c>
      <c r="AD54" s="173">
        <f t="shared" si="91"/>
        <v>0</v>
      </c>
      <c r="AE54" s="190">
        <f t="shared" si="92"/>
        <v>0</v>
      </c>
      <c r="AF54" s="175" t="e">
        <f t="shared" si="93"/>
        <v>#DIV/0!</v>
      </c>
      <c r="AG54" s="506"/>
      <c r="AH54" s="74"/>
      <c r="AI54" s="74"/>
    </row>
    <row r="55" spans="1:35" ht="21" customHeight="1" x14ac:dyDescent="0.2">
      <c r="A55" s="313" t="s">
        <v>104</v>
      </c>
      <c r="B55" s="314" t="s">
        <v>109</v>
      </c>
      <c r="C55" s="315" t="s">
        <v>143</v>
      </c>
      <c r="D55" s="367"/>
      <c r="E55" s="318"/>
      <c r="F55" s="319"/>
      <c r="G55" s="317">
        <f t="shared" si="103"/>
        <v>0</v>
      </c>
      <c r="H55" s="318"/>
      <c r="I55" s="319"/>
      <c r="J55" s="348">
        <f t="shared" si="104"/>
        <v>0</v>
      </c>
      <c r="K55" s="368"/>
      <c r="L55" s="319"/>
      <c r="M55" s="348">
        <f t="shared" si="105"/>
        <v>0</v>
      </c>
      <c r="N55" s="87"/>
      <c r="O55" s="88"/>
      <c r="P55" s="90">
        <f t="shared" si="106"/>
        <v>0</v>
      </c>
      <c r="Q55" s="107"/>
      <c r="R55" s="88"/>
      <c r="S55" s="90">
        <f t="shared" si="107"/>
        <v>0</v>
      </c>
      <c r="T55" s="87"/>
      <c r="U55" s="88"/>
      <c r="V55" s="90">
        <f t="shared" si="108"/>
        <v>0</v>
      </c>
      <c r="W55" s="107"/>
      <c r="X55" s="88"/>
      <c r="Y55" s="90">
        <f t="shared" si="109"/>
        <v>0</v>
      </c>
      <c r="Z55" s="87"/>
      <c r="AA55" s="88"/>
      <c r="AB55" s="90">
        <f t="shared" si="110"/>
        <v>0</v>
      </c>
      <c r="AC55" s="176">
        <f t="shared" si="90"/>
        <v>0</v>
      </c>
      <c r="AD55" s="177">
        <f t="shared" si="91"/>
        <v>0</v>
      </c>
      <c r="AE55" s="192">
        <f t="shared" si="92"/>
        <v>0</v>
      </c>
      <c r="AF55" s="181" t="e">
        <f t="shared" si="93"/>
        <v>#DIV/0!</v>
      </c>
      <c r="AG55" s="511"/>
      <c r="AH55" s="74"/>
      <c r="AI55" s="74"/>
    </row>
    <row r="56" spans="1:35" ht="15" customHeight="1" x14ac:dyDescent="0.2">
      <c r="A56" s="349" t="s">
        <v>144</v>
      </c>
      <c r="B56" s="350"/>
      <c r="C56" s="351"/>
      <c r="D56" s="352"/>
      <c r="E56" s="353">
        <f t="shared" ref="E56:AB56" si="111">E52+E48</f>
        <v>0</v>
      </c>
      <c r="F56" s="354">
        <f t="shared" si="111"/>
        <v>0</v>
      </c>
      <c r="G56" s="355">
        <f t="shared" si="111"/>
        <v>0</v>
      </c>
      <c r="H56" s="324">
        <f t="shared" si="111"/>
        <v>0</v>
      </c>
      <c r="I56" s="326">
        <f t="shared" si="111"/>
        <v>0</v>
      </c>
      <c r="J56" s="369">
        <f t="shared" si="111"/>
        <v>0</v>
      </c>
      <c r="K56" s="356">
        <f t="shared" si="111"/>
        <v>0</v>
      </c>
      <c r="L56" s="354">
        <f t="shared" si="111"/>
        <v>0</v>
      </c>
      <c r="M56" s="357">
        <f t="shared" si="111"/>
        <v>0</v>
      </c>
      <c r="N56" s="98">
        <f t="shared" si="111"/>
        <v>0</v>
      </c>
      <c r="O56" s="99">
        <f t="shared" si="111"/>
        <v>0</v>
      </c>
      <c r="P56" s="101">
        <f t="shared" si="111"/>
        <v>0</v>
      </c>
      <c r="Q56" s="100">
        <f t="shared" si="111"/>
        <v>0</v>
      </c>
      <c r="R56" s="99">
        <f t="shared" si="111"/>
        <v>0</v>
      </c>
      <c r="S56" s="101">
        <f t="shared" si="111"/>
        <v>0</v>
      </c>
      <c r="T56" s="98">
        <f t="shared" si="111"/>
        <v>0</v>
      </c>
      <c r="U56" s="99">
        <f t="shared" si="111"/>
        <v>0</v>
      </c>
      <c r="V56" s="101">
        <f t="shared" si="111"/>
        <v>0</v>
      </c>
      <c r="W56" s="100">
        <f t="shared" si="111"/>
        <v>0</v>
      </c>
      <c r="X56" s="99">
        <f t="shared" si="111"/>
        <v>0</v>
      </c>
      <c r="Y56" s="101">
        <f t="shared" si="111"/>
        <v>0</v>
      </c>
      <c r="Z56" s="98">
        <f t="shared" si="111"/>
        <v>0</v>
      </c>
      <c r="AA56" s="99">
        <f t="shared" si="111"/>
        <v>0</v>
      </c>
      <c r="AB56" s="101">
        <f t="shared" si="111"/>
        <v>0</v>
      </c>
      <c r="AC56" s="198">
        <f t="shared" ref="AC56:AD56" si="112">AC48+AC52</f>
        <v>0</v>
      </c>
      <c r="AD56" s="195">
        <f t="shared" si="112"/>
        <v>0</v>
      </c>
      <c r="AE56" s="194">
        <f t="shared" si="92"/>
        <v>0</v>
      </c>
      <c r="AF56" s="199" t="e">
        <f t="shared" si="93"/>
        <v>#DIV/0!</v>
      </c>
      <c r="AG56" s="515"/>
      <c r="AH56" s="74"/>
      <c r="AI56" s="74"/>
    </row>
    <row r="57" spans="1:35" ht="15" customHeight="1" x14ac:dyDescent="0.2">
      <c r="A57" s="370" t="s">
        <v>99</v>
      </c>
      <c r="B57" s="371" t="s">
        <v>25</v>
      </c>
      <c r="C57" s="331" t="s">
        <v>145</v>
      </c>
      <c r="D57" s="360"/>
      <c r="E57" s="284"/>
      <c r="F57" s="285"/>
      <c r="G57" s="285"/>
      <c r="H57" s="284"/>
      <c r="I57" s="285"/>
      <c r="J57" s="289"/>
      <c r="K57" s="285"/>
      <c r="L57" s="285"/>
      <c r="M57" s="289"/>
      <c r="N57" s="68"/>
      <c r="O57" s="69"/>
      <c r="P57" s="70"/>
      <c r="Q57" s="69"/>
      <c r="R57" s="69"/>
      <c r="S57" s="70"/>
      <c r="T57" s="68"/>
      <c r="U57" s="69"/>
      <c r="V57" s="70"/>
      <c r="W57" s="69"/>
      <c r="X57" s="69"/>
      <c r="Y57" s="70"/>
      <c r="Z57" s="68"/>
      <c r="AA57" s="69"/>
      <c r="AB57" s="69"/>
      <c r="AC57" s="186"/>
      <c r="AD57" s="187"/>
      <c r="AE57" s="187"/>
      <c r="AF57" s="188"/>
      <c r="AG57" s="504"/>
      <c r="AH57" s="74"/>
      <c r="AI57" s="74"/>
    </row>
    <row r="58" spans="1:35" ht="15" customHeight="1" x14ac:dyDescent="0.2">
      <c r="A58" s="290" t="s">
        <v>101</v>
      </c>
      <c r="B58" s="291" t="s">
        <v>146</v>
      </c>
      <c r="C58" s="336" t="s">
        <v>147</v>
      </c>
      <c r="D58" s="345"/>
      <c r="E58" s="361">
        <f t="shared" ref="E58:AB58" si="113">SUM(E59:E61)</f>
        <v>0</v>
      </c>
      <c r="F58" s="362">
        <f t="shared" si="113"/>
        <v>0</v>
      </c>
      <c r="G58" s="363">
        <f t="shared" si="113"/>
        <v>0</v>
      </c>
      <c r="H58" s="294">
        <f t="shared" si="113"/>
        <v>0</v>
      </c>
      <c r="I58" s="295">
        <f t="shared" si="113"/>
        <v>0</v>
      </c>
      <c r="J58" s="346">
        <f t="shared" si="113"/>
        <v>0</v>
      </c>
      <c r="K58" s="372">
        <f t="shared" si="113"/>
        <v>0</v>
      </c>
      <c r="L58" s="362">
        <f t="shared" si="113"/>
        <v>0</v>
      </c>
      <c r="M58" s="373">
        <f t="shared" si="113"/>
        <v>0</v>
      </c>
      <c r="N58" s="102">
        <f t="shared" si="113"/>
        <v>0</v>
      </c>
      <c r="O58" s="103">
        <f t="shared" si="113"/>
        <v>0</v>
      </c>
      <c r="P58" s="109">
        <f t="shared" si="113"/>
        <v>0</v>
      </c>
      <c r="Q58" s="108">
        <f t="shared" si="113"/>
        <v>0</v>
      </c>
      <c r="R58" s="103">
        <f t="shared" si="113"/>
        <v>0</v>
      </c>
      <c r="S58" s="109">
        <f t="shared" si="113"/>
        <v>0</v>
      </c>
      <c r="T58" s="102">
        <f t="shared" si="113"/>
        <v>0</v>
      </c>
      <c r="U58" s="103">
        <f t="shared" si="113"/>
        <v>0</v>
      </c>
      <c r="V58" s="109">
        <f t="shared" si="113"/>
        <v>0</v>
      </c>
      <c r="W58" s="108">
        <f t="shared" si="113"/>
        <v>0</v>
      </c>
      <c r="X58" s="103">
        <f t="shared" si="113"/>
        <v>0</v>
      </c>
      <c r="Y58" s="109">
        <f t="shared" si="113"/>
        <v>0</v>
      </c>
      <c r="Z58" s="102">
        <f t="shared" si="113"/>
        <v>0</v>
      </c>
      <c r="AA58" s="103">
        <f t="shared" si="113"/>
        <v>0</v>
      </c>
      <c r="AB58" s="109">
        <f t="shared" si="113"/>
        <v>0</v>
      </c>
      <c r="AC58" s="168">
        <f t="shared" ref="AC58:AC77" si="114">G58+M58+S58+Y58</f>
        <v>0</v>
      </c>
      <c r="AD58" s="169">
        <f t="shared" ref="AD58:AD77" si="115">J58+P58+V58+AB58</f>
        <v>0</v>
      </c>
      <c r="AE58" s="169">
        <f t="shared" ref="AE58:AE84" si="116">AC58-AD58</f>
        <v>0</v>
      </c>
      <c r="AF58" s="171" t="e">
        <f t="shared" ref="AF58:AF84" si="117">AE58/AC58</f>
        <v>#DIV/0!</v>
      </c>
      <c r="AG58" s="505"/>
      <c r="AH58" s="78"/>
      <c r="AI58" s="78"/>
    </row>
    <row r="59" spans="1:35" ht="34.5" customHeight="1" x14ac:dyDescent="0.2">
      <c r="A59" s="297" t="s">
        <v>104</v>
      </c>
      <c r="B59" s="298" t="s">
        <v>105</v>
      </c>
      <c r="C59" s="299" t="s">
        <v>148</v>
      </c>
      <c r="D59" s="374" t="s">
        <v>149</v>
      </c>
      <c r="E59" s="375"/>
      <c r="F59" s="376"/>
      <c r="G59" s="377">
        <f t="shared" ref="G59:G61" si="118">E59*F59</f>
        <v>0</v>
      </c>
      <c r="H59" s="375"/>
      <c r="I59" s="376"/>
      <c r="J59" s="378">
        <f t="shared" ref="J59:J61" si="119">H59*I59</f>
        <v>0</v>
      </c>
      <c r="K59" s="366"/>
      <c r="L59" s="376"/>
      <c r="M59" s="347">
        <f t="shared" ref="M59:M61" si="120">K59*L59</f>
        <v>0</v>
      </c>
      <c r="N59" s="80"/>
      <c r="O59" s="110"/>
      <c r="P59" s="86">
        <f t="shared" ref="P59:P61" si="121">N59*O59</f>
        <v>0</v>
      </c>
      <c r="Q59" s="106"/>
      <c r="R59" s="110"/>
      <c r="S59" s="86">
        <f t="shared" ref="S59:S61" si="122">Q59*R59</f>
        <v>0</v>
      </c>
      <c r="T59" s="80"/>
      <c r="U59" s="110"/>
      <c r="V59" s="86">
        <f t="shared" ref="V59:V61" si="123">T59*U59</f>
        <v>0</v>
      </c>
      <c r="W59" s="106"/>
      <c r="X59" s="110"/>
      <c r="Y59" s="86">
        <f t="shared" ref="Y59:Y61" si="124">W59*X59</f>
        <v>0</v>
      </c>
      <c r="Z59" s="80"/>
      <c r="AA59" s="110"/>
      <c r="AB59" s="86">
        <f t="shared" ref="AB59:AB61" si="125">Z59*AA59</f>
        <v>0</v>
      </c>
      <c r="AC59" s="172">
        <f t="shared" si="114"/>
        <v>0</v>
      </c>
      <c r="AD59" s="173">
        <f t="shared" si="115"/>
        <v>0</v>
      </c>
      <c r="AE59" s="190">
        <f t="shared" si="116"/>
        <v>0</v>
      </c>
      <c r="AF59" s="175" t="e">
        <f t="shared" si="117"/>
        <v>#DIV/0!</v>
      </c>
      <c r="AG59" s="506"/>
      <c r="AH59" s="74"/>
      <c r="AI59" s="74"/>
    </row>
    <row r="60" spans="1:35" ht="34.5" customHeight="1" x14ac:dyDescent="0.2">
      <c r="A60" s="297" t="s">
        <v>104</v>
      </c>
      <c r="B60" s="298" t="s">
        <v>108</v>
      </c>
      <c r="C60" s="299" t="s">
        <v>148</v>
      </c>
      <c r="D60" s="374" t="s">
        <v>149</v>
      </c>
      <c r="E60" s="375"/>
      <c r="F60" s="376"/>
      <c r="G60" s="377">
        <f t="shared" si="118"/>
        <v>0</v>
      </c>
      <c r="H60" s="375"/>
      <c r="I60" s="376"/>
      <c r="J60" s="378">
        <f t="shared" si="119"/>
        <v>0</v>
      </c>
      <c r="K60" s="366"/>
      <c r="L60" s="376"/>
      <c r="M60" s="347">
        <f t="shared" si="120"/>
        <v>0</v>
      </c>
      <c r="N60" s="80"/>
      <c r="O60" s="110"/>
      <c r="P60" s="86">
        <f t="shared" si="121"/>
        <v>0</v>
      </c>
      <c r="Q60" s="106"/>
      <c r="R60" s="110"/>
      <c r="S60" s="86">
        <f t="shared" si="122"/>
        <v>0</v>
      </c>
      <c r="T60" s="80"/>
      <c r="U60" s="110"/>
      <c r="V60" s="86">
        <f t="shared" si="123"/>
        <v>0</v>
      </c>
      <c r="W60" s="106"/>
      <c r="X60" s="110"/>
      <c r="Y60" s="86">
        <f t="shared" si="124"/>
        <v>0</v>
      </c>
      <c r="Z60" s="80"/>
      <c r="AA60" s="110"/>
      <c r="AB60" s="86">
        <f t="shared" si="125"/>
        <v>0</v>
      </c>
      <c r="AC60" s="172">
        <f t="shared" si="114"/>
        <v>0</v>
      </c>
      <c r="AD60" s="173">
        <f t="shared" si="115"/>
        <v>0</v>
      </c>
      <c r="AE60" s="190">
        <f t="shared" si="116"/>
        <v>0</v>
      </c>
      <c r="AF60" s="175" t="e">
        <f t="shared" si="117"/>
        <v>#DIV/0!</v>
      </c>
      <c r="AG60" s="506"/>
      <c r="AH60" s="74"/>
      <c r="AI60" s="74"/>
    </row>
    <row r="61" spans="1:35" ht="34.5" customHeight="1" x14ac:dyDescent="0.2">
      <c r="A61" s="313" t="s">
        <v>104</v>
      </c>
      <c r="B61" s="305" t="s">
        <v>109</v>
      </c>
      <c r="C61" s="306" t="s">
        <v>148</v>
      </c>
      <c r="D61" s="379" t="s">
        <v>149</v>
      </c>
      <c r="E61" s="380"/>
      <c r="F61" s="381"/>
      <c r="G61" s="382">
        <f t="shared" si="118"/>
        <v>0</v>
      </c>
      <c r="H61" s="383"/>
      <c r="I61" s="384"/>
      <c r="J61" s="385">
        <f t="shared" si="119"/>
        <v>0</v>
      </c>
      <c r="K61" s="386"/>
      <c r="L61" s="381"/>
      <c r="M61" s="387">
        <f t="shared" si="120"/>
        <v>0</v>
      </c>
      <c r="N61" s="82"/>
      <c r="O61" s="111"/>
      <c r="P61" s="113">
        <f t="shared" si="121"/>
        <v>0</v>
      </c>
      <c r="Q61" s="112"/>
      <c r="R61" s="111"/>
      <c r="S61" s="113">
        <f t="shared" si="122"/>
        <v>0</v>
      </c>
      <c r="T61" s="82"/>
      <c r="U61" s="111"/>
      <c r="V61" s="113">
        <f t="shared" si="123"/>
        <v>0</v>
      </c>
      <c r="W61" s="112"/>
      <c r="X61" s="111"/>
      <c r="Y61" s="113">
        <f t="shared" si="124"/>
        <v>0</v>
      </c>
      <c r="Z61" s="82"/>
      <c r="AA61" s="111"/>
      <c r="AB61" s="113">
        <f t="shared" si="125"/>
        <v>0</v>
      </c>
      <c r="AC61" s="176">
        <f t="shared" si="114"/>
        <v>0</v>
      </c>
      <c r="AD61" s="177">
        <f t="shared" si="115"/>
        <v>0</v>
      </c>
      <c r="AE61" s="192">
        <f t="shared" si="116"/>
        <v>0</v>
      </c>
      <c r="AF61" s="175" t="e">
        <f t="shared" si="117"/>
        <v>#DIV/0!</v>
      </c>
      <c r="AG61" s="506"/>
      <c r="AH61" s="74"/>
      <c r="AI61" s="74"/>
    </row>
    <row r="62" spans="1:35" ht="27.75" customHeight="1" x14ac:dyDescent="0.2">
      <c r="A62" s="290" t="s">
        <v>101</v>
      </c>
      <c r="B62" s="291" t="s">
        <v>150</v>
      </c>
      <c r="C62" s="292" t="s">
        <v>151</v>
      </c>
      <c r="D62" s="293"/>
      <c r="E62" s="294">
        <f t="shared" ref="E62:AB62" si="126">SUM(E63:E65)</f>
        <v>0</v>
      </c>
      <c r="F62" s="295">
        <f t="shared" si="126"/>
        <v>0</v>
      </c>
      <c r="G62" s="296">
        <f t="shared" si="126"/>
        <v>0</v>
      </c>
      <c r="H62" s="294">
        <f t="shared" si="126"/>
        <v>0</v>
      </c>
      <c r="I62" s="295">
        <f t="shared" si="126"/>
        <v>0</v>
      </c>
      <c r="J62" s="346">
        <f t="shared" si="126"/>
        <v>0</v>
      </c>
      <c r="K62" s="364">
        <f t="shared" si="126"/>
        <v>0</v>
      </c>
      <c r="L62" s="295">
        <f t="shared" si="126"/>
        <v>0</v>
      </c>
      <c r="M62" s="346">
        <f t="shared" si="126"/>
        <v>0</v>
      </c>
      <c r="N62" s="75">
        <f t="shared" si="126"/>
        <v>0</v>
      </c>
      <c r="O62" s="76">
        <f t="shared" si="126"/>
        <v>0</v>
      </c>
      <c r="P62" s="85">
        <f t="shared" si="126"/>
        <v>0</v>
      </c>
      <c r="Q62" s="105">
        <f t="shared" si="126"/>
        <v>0</v>
      </c>
      <c r="R62" s="76">
        <f t="shared" si="126"/>
        <v>0</v>
      </c>
      <c r="S62" s="85">
        <f t="shared" si="126"/>
        <v>0</v>
      </c>
      <c r="T62" s="75">
        <f t="shared" si="126"/>
        <v>0</v>
      </c>
      <c r="U62" s="76">
        <f t="shared" si="126"/>
        <v>0</v>
      </c>
      <c r="V62" s="85">
        <f t="shared" si="126"/>
        <v>0</v>
      </c>
      <c r="W62" s="105">
        <f t="shared" si="126"/>
        <v>0</v>
      </c>
      <c r="X62" s="76">
        <f t="shared" si="126"/>
        <v>0</v>
      </c>
      <c r="Y62" s="85">
        <f t="shared" si="126"/>
        <v>0</v>
      </c>
      <c r="Z62" s="75">
        <f t="shared" si="126"/>
        <v>0</v>
      </c>
      <c r="AA62" s="76">
        <f t="shared" si="126"/>
        <v>0</v>
      </c>
      <c r="AB62" s="85">
        <f t="shared" si="126"/>
        <v>0</v>
      </c>
      <c r="AC62" s="168">
        <f t="shared" si="114"/>
        <v>0</v>
      </c>
      <c r="AD62" s="169">
        <f t="shared" si="115"/>
        <v>0</v>
      </c>
      <c r="AE62" s="169">
        <f t="shared" si="116"/>
        <v>0</v>
      </c>
      <c r="AF62" s="180" t="e">
        <f t="shared" si="117"/>
        <v>#DIV/0!</v>
      </c>
      <c r="AG62" s="509"/>
      <c r="AH62" s="78"/>
      <c r="AI62" s="78"/>
    </row>
    <row r="63" spans="1:35" ht="30" customHeight="1" x14ac:dyDescent="0.2">
      <c r="A63" s="297" t="s">
        <v>104</v>
      </c>
      <c r="B63" s="298" t="s">
        <v>105</v>
      </c>
      <c r="C63" s="388" t="s">
        <v>152</v>
      </c>
      <c r="D63" s="300" t="s">
        <v>153</v>
      </c>
      <c r="E63" s="301"/>
      <c r="F63" s="302"/>
      <c r="G63" s="303">
        <f t="shared" ref="G63:G65" si="127">E63*F63</f>
        <v>0</v>
      </c>
      <c r="H63" s="301"/>
      <c r="I63" s="302"/>
      <c r="J63" s="347">
        <f t="shared" ref="J63:J65" si="128">H63*I63</f>
        <v>0</v>
      </c>
      <c r="K63" s="366"/>
      <c r="L63" s="302"/>
      <c r="M63" s="347">
        <f t="shared" ref="M63:M65" si="129">K63*L63</f>
        <v>0</v>
      </c>
      <c r="N63" s="80"/>
      <c r="O63" s="81"/>
      <c r="P63" s="86">
        <f t="shared" ref="P63:P65" si="130">N63*O63</f>
        <v>0</v>
      </c>
      <c r="Q63" s="106"/>
      <c r="R63" s="81"/>
      <c r="S63" s="86">
        <f t="shared" ref="S63:S65" si="131">Q63*R63</f>
        <v>0</v>
      </c>
      <c r="T63" s="80"/>
      <c r="U63" s="81"/>
      <c r="V63" s="86">
        <f t="shared" ref="V63:V65" si="132">T63*U63</f>
        <v>0</v>
      </c>
      <c r="W63" s="106"/>
      <c r="X63" s="81"/>
      <c r="Y63" s="86">
        <f t="shared" ref="Y63:Y65" si="133">W63*X63</f>
        <v>0</v>
      </c>
      <c r="Z63" s="80"/>
      <c r="AA63" s="81"/>
      <c r="AB63" s="86">
        <f t="shared" ref="AB63:AB65" si="134">Z63*AA63</f>
        <v>0</v>
      </c>
      <c r="AC63" s="172">
        <f t="shared" si="114"/>
        <v>0</v>
      </c>
      <c r="AD63" s="173">
        <f t="shared" si="115"/>
        <v>0</v>
      </c>
      <c r="AE63" s="190">
        <f t="shared" si="116"/>
        <v>0</v>
      </c>
      <c r="AF63" s="175" t="e">
        <f t="shared" si="117"/>
        <v>#DIV/0!</v>
      </c>
      <c r="AG63" s="506"/>
      <c r="AH63" s="74"/>
      <c r="AI63" s="74"/>
    </row>
    <row r="64" spans="1:35" ht="30" customHeight="1" x14ac:dyDescent="0.2">
      <c r="A64" s="297" t="s">
        <v>104</v>
      </c>
      <c r="B64" s="298" t="s">
        <v>108</v>
      </c>
      <c r="C64" s="388" t="s">
        <v>136</v>
      </c>
      <c r="D64" s="300" t="s">
        <v>153</v>
      </c>
      <c r="E64" s="301"/>
      <c r="F64" s="302"/>
      <c r="G64" s="303">
        <f t="shared" si="127"/>
        <v>0</v>
      </c>
      <c r="H64" s="301"/>
      <c r="I64" s="302"/>
      <c r="J64" s="347">
        <f t="shared" si="128"/>
        <v>0</v>
      </c>
      <c r="K64" s="366"/>
      <c r="L64" s="302"/>
      <c r="M64" s="347">
        <f t="shared" si="129"/>
        <v>0</v>
      </c>
      <c r="N64" s="80"/>
      <c r="O64" s="81"/>
      <c r="P64" s="86">
        <f t="shared" si="130"/>
        <v>0</v>
      </c>
      <c r="Q64" s="106"/>
      <c r="R64" s="81"/>
      <c r="S64" s="86">
        <f t="shared" si="131"/>
        <v>0</v>
      </c>
      <c r="T64" s="80"/>
      <c r="U64" s="81"/>
      <c r="V64" s="86">
        <f t="shared" si="132"/>
        <v>0</v>
      </c>
      <c r="W64" s="106"/>
      <c r="X64" s="81"/>
      <c r="Y64" s="86">
        <f t="shared" si="133"/>
        <v>0</v>
      </c>
      <c r="Z64" s="80"/>
      <c r="AA64" s="81"/>
      <c r="AB64" s="86">
        <f t="shared" si="134"/>
        <v>0</v>
      </c>
      <c r="AC64" s="172">
        <f t="shared" si="114"/>
        <v>0</v>
      </c>
      <c r="AD64" s="173">
        <f t="shared" si="115"/>
        <v>0</v>
      </c>
      <c r="AE64" s="190">
        <f t="shared" si="116"/>
        <v>0</v>
      </c>
      <c r="AF64" s="175" t="e">
        <f t="shared" si="117"/>
        <v>#DIV/0!</v>
      </c>
      <c r="AG64" s="506"/>
      <c r="AH64" s="74"/>
      <c r="AI64" s="74"/>
    </row>
    <row r="65" spans="1:35" ht="30" customHeight="1" x14ac:dyDescent="0.2">
      <c r="A65" s="304" t="s">
        <v>104</v>
      </c>
      <c r="B65" s="314" t="s">
        <v>109</v>
      </c>
      <c r="C65" s="389" t="s">
        <v>137</v>
      </c>
      <c r="D65" s="307" t="s">
        <v>153</v>
      </c>
      <c r="E65" s="308"/>
      <c r="F65" s="309"/>
      <c r="G65" s="310">
        <f t="shared" si="127"/>
        <v>0</v>
      </c>
      <c r="H65" s="318"/>
      <c r="I65" s="319"/>
      <c r="J65" s="348">
        <f t="shared" si="128"/>
        <v>0</v>
      </c>
      <c r="K65" s="386"/>
      <c r="L65" s="309"/>
      <c r="M65" s="387">
        <f t="shared" si="129"/>
        <v>0</v>
      </c>
      <c r="N65" s="82"/>
      <c r="O65" s="83"/>
      <c r="P65" s="113">
        <f t="shared" si="130"/>
        <v>0</v>
      </c>
      <c r="Q65" s="112"/>
      <c r="R65" s="83"/>
      <c r="S65" s="113">
        <f t="shared" si="131"/>
        <v>0</v>
      </c>
      <c r="T65" s="82"/>
      <c r="U65" s="83"/>
      <c r="V65" s="113">
        <f t="shared" si="132"/>
        <v>0</v>
      </c>
      <c r="W65" s="112"/>
      <c r="X65" s="83"/>
      <c r="Y65" s="113">
        <f t="shared" si="133"/>
        <v>0</v>
      </c>
      <c r="Z65" s="82"/>
      <c r="AA65" s="83"/>
      <c r="AB65" s="113">
        <f t="shared" si="134"/>
        <v>0</v>
      </c>
      <c r="AC65" s="176">
        <f t="shared" si="114"/>
        <v>0</v>
      </c>
      <c r="AD65" s="177">
        <f t="shared" si="115"/>
        <v>0</v>
      </c>
      <c r="AE65" s="192">
        <f t="shared" si="116"/>
        <v>0</v>
      </c>
      <c r="AF65" s="175" t="e">
        <f t="shared" si="117"/>
        <v>#DIV/0!</v>
      </c>
      <c r="AG65" s="506"/>
      <c r="AH65" s="74"/>
      <c r="AI65" s="74"/>
    </row>
    <row r="66" spans="1:35" ht="15" customHeight="1" x14ac:dyDescent="0.2">
      <c r="A66" s="290" t="s">
        <v>101</v>
      </c>
      <c r="B66" s="291" t="s">
        <v>154</v>
      </c>
      <c r="C66" s="292" t="s">
        <v>155</v>
      </c>
      <c r="D66" s="293"/>
      <c r="E66" s="294">
        <f t="shared" ref="E66:AB66" si="135">SUM(E67:E69)</f>
        <v>0</v>
      </c>
      <c r="F66" s="295">
        <f t="shared" si="135"/>
        <v>0</v>
      </c>
      <c r="G66" s="296">
        <f t="shared" si="135"/>
        <v>0</v>
      </c>
      <c r="H66" s="294">
        <f t="shared" si="135"/>
        <v>0</v>
      </c>
      <c r="I66" s="295">
        <f t="shared" si="135"/>
        <v>0</v>
      </c>
      <c r="J66" s="346">
        <f t="shared" si="135"/>
        <v>0</v>
      </c>
      <c r="K66" s="364">
        <f t="shared" si="135"/>
        <v>0</v>
      </c>
      <c r="L66" s="295">
        <f t="shared" si="135"/>
        <v>0</v>
      </c>
      <c r="M66" s="346">
        <f t="shared" si="135"/>
        <v>0</v>
      </c>
      <c r="N66" s="75">
        <f t="shared" si="135"/>
        <v>0</v>
      </c>
      <c r="O66" s="76">
        <f t="shared" si="135"/>
        <v>0</v>
      </c>
      <c r="P66" s="85">
        <f t="shared" si="135"/>
        <v>0</v>
      </c>
      <c r="Q66" s="105">
        <f t="shared" si="135"/>
        <v>0</v>
      </c>
      <c r="R66" s="76">
        <f t="shared" si="135"/>
        <v>0</v>
      </c>
      <c r="S66" s="85">
        <f t="shared" si="135"/>
        <v>0</v>
      </c>
      <c r="T66" s="75">
        <f t="shared" si="135"/>
        <v>0</v>
      </c>
      <c r="U66" s="76">
        <f t="shared" si="135"/>
        <v>0</v>
      </c>
      <c r="V66" s="85">
        <f t="shared" si="135"/>
        <v>0</v>
      </c>
      <c r="W66" s="105">
        <f t="shared" si="135"/>
        <v>0</v>
      </c>
      <c r="X66" s="76">
        <f t="shared" si="135"/>
        <v>0</v>
      </c>
      <c r="Y66" s="85">
        <f t="shared" si="135"/>
        <v>0</v>
      </c>
      <c r="Z66" s="75">
        <f t="shared" si="135"/>
        <v>0</v>
      </c>
      <c r="AA66" s="76">
        <f t="shared" si="135"/>
        <v>0</v>
      </c>
      <c r="AB66" s="85">
        <f t="shared" si="135"/>
        <v>0</v>
      </c>
      <c r="AC66" s="168">
        <f t="shared" si="114"/>
        <v>0</v>
      </c>
      <c r="AD66" s="169">
        <f t="shared" si="115"/>
        <v>0</v>
      </c>
      <c r="AE66" s="169">
        <f t="shared" si="116"/>
        <v>0</v>
      </c>
      <c r="AF66" s="180" t="e">
        <f t="shared" si="117"/>
        <v>#DIV/0!</v>
      </c>
      <c r="AG66" s="509"/>
      <c r="AH66" s="78"/>
      <c r="AI66" s="78"/>
    </row>
    <row r="67" spans="1:35" ht="41.25" customHeight="1" x14ac:dyDescent="0.2">
      <c r="A67" s="297" t="s">
        <v>104</v>
      </c>
      <c r="B67" s="298" t="s">
        <v>105</v>
      </c>
      <c r="C67" s="388" t="s">
        <v>156</v>
      </c>
      <c r="D67" s="300" t="s">
        <v>157</v>
      </c>
      <c r="E67" s="301"/>
      <c r="F67" s="302"/>
      <c r="G67" s="303">
        <f t="shared" ref="G67:G69" si="136">E67*F67</f>
        <v>0</v>
      </c>
      <c r="H67" s="301"/>
      <c r="I67" s="302"/>
      <c r="J67" s="347">
        <f t="shared" ref="J67:J69" si="137">H67*I67</f>
        <v>0</v>
      </c>
      <c r="K67" s="366"/>
      <c r="L67" s="302"/>
      <c r="M67" s="347">
        <f t="shared" ref="M67:M69" si="138">K67*L67</f>
        <v>0</v>
      </c>
      <c r="N67" s="80"/>
      <c r="O67" s="81"/>
      <c r="P67" s="86">
        <f t="shared" ref="P67:P69" si="139">N67*O67</f>
        <v>0</v>
      </c>
      <c r="Q67" s="106"/>
      <c r="R67" s="81"/>
      <c r="S67" s="86">
        <f t="shared" ref="S67:S69" si="140">Q67*R67</f>
        <v>0</v>
      </c>
      <c r="T67" s="80"/>
      <c r="U67" s="81"/>
      <c r="V67" s="86">
        <f t="shared" ref="V67:V69" si="141">T67*U67</f>
        <v>0</v>
      </c>
      <c r="W67" s="106"/>
      <c r="X67" s="81"/>
      <c r="Y67" s="86">
        <f t="shared" ref="Y67:Y69" si="142">W67*X67</f>
        <v>0</v>
      </c>
      <c r="Z67" s="80"/>
      <c r="AA67" s="81"/>
      <c r="AB67" s="86">
        <f t="shared" ref="AB67:AB69" si="143">Z67*AA67</f>
        <v>0</v>
      </c>
      <c r="AC67" s="172">
        <f t="shared" si="114"/>
        <v>0</v>
      </c>
      <c r="AD67" s="173">
        <f t="shared" si="115"/>
        <v>0</v>
      </c>
      <c r="AE67" s="190">
        <f t="shared" si="116"/>
        <v>0</v>
      </c>
      <c r="AF67" s="175" t="e">
        <f t="shared" si="117"/>
        <v>#DIV/0!</v>
      </c>
      <c r="AG67" s="506"/>
      <c r="AH67" s="74"/>
      <c r="AI67" s="74"/>
    </row>
    <row r="68" spans="1:35" ht="41.25" customHeight="1" x14ac:dyDescent="0.2">
      <c r="A68" s="297" t="s">
        <v>104</v>
      </c>
      <c r="B68" s="298" t="s">
        <v>108</v>
      </c>
      <c r="C68" s="388" t="s">
        <v>158</v>
      </c>
      <c r="D68" s="300" t="s">
        <v>157</v>
      </c>
      <c r="E68" s="301"/>
      <c r="F68" s="302"/>
      <c r="G68" s="303">
        <f t="shared" si="136"/>
        <v>0</v>
      </c>
      <c r="H68" s="301"/>
      <c r="I68" s="302"/>
      <c r="J68" s="347">
        <f t="shared" si="137"/>
        <v>0</v>
      </c>
      <c r="K68" s="366"/>
      <c r="L68" s="302"/>
      <c r="M68" s="347">
        <f t="shared" si="138"/>
        <v>0</v>
      </c>
      <c r="N68" s="80"/>
      <c r="O68" s="81"/>
      <c r="P68" s="86">
        <f t="shared" si="139"/>
        <v>0</v>
      </c>
      <c r="Q68" s="106"/>
      <c r="R68" s="81"/>
      <c r="S68" s="86">
        <f t="shared" si="140"/>
        <v>0</v>
      </c>
      <c r="T68" s="80"/>
      <c r="U68" s="81"/>
      <c r="V68" s="86">
        <f t="shared" si="141"/>
        <v>0</v>
      </c>
      <c r="W68" s="106"/>
      <c r="X68" s="81"/>
      <c r="Y68" s="86">
        <f t="shared" si="142"/>
        <v>0</v>
      </c>
      <c r="Z68" s="80"/>
      <c r="AA68" s="81"/>
      <c r="AB68" s="86">
        <f t="shared" si="143"/>
        <v>0</v>
      </c>
      <c r="AC68" s="172">
        <f t="shared" si="114"/>
        <v>0</v>
      </c>
      <c r="AD68" s="173">
        <f t="shared" si="115"/>
        <v>0</v>
      </c>
      <c r="AE68" s="190">
        <f t="shared" si="116"/>
        <v>0</v>
      </c>
      <c r="AF68" s="175" t="e">
        <f t="shared" si="117"/>
        <v>#DIV/0!</v>
      </c>
      <c r="AG68" s="506"/>
      <c r="AH68" s="74"/>
      <c r="AI68" s="74"/>
    </row>
    <row r="69" spans="1:35" ht="40.5" customHeight="1" x14ac:dyDescent="0.2">
      <c r="A69" s="304" t="s">
        <v>104</v>
      </c>
      <c r="B69" s="314" t="s">
        <v>109</v>
      </c>
      <c r="C69" s="389" t="s">
        <v>159</v>
      </c>
      <c r="D69" s="307" t="s">
        <v>157</v>
      </c>
      <c r="E69" s="308"/>
      <c r="F69" s="309"/>
      <c r="G69" s="310">
        <f t="shared" si="136"/>
        <v>0</v>
      </c>
      <c r="H69" s="318"/>
      <c r="I69" s="319"/>
      <c r="J69" s="348">
        <f t="shared" si="137"/>
        <v>0</v>
      </c>
      <c r="K69" s="386"/>
      <c r="L69" s="309"/>
      <c r="M69" s="387">
        <f t="shared" si="138"/>
        <v>0</v>
      </c>
      <c r="N69" s="82"/>
      <c r="O69" s="83"/>
      <c r="P69" s="113">
        <f t="shared" si="139"/>
        <v>0</v>
      </c>
      <c r="Q69" s="112"/>
      <c r="R69" s="83"/>
      <c r="S69" s="113">
        <f t="shared" si="140"/>
        <v>0</v>
      </c>
      <c r="T69" s="82"/>
      <c r="U69" s="83"/>
      <c r="V69" s="113">
        <f t="shared" si="141"/>
        <v>0</v>
      </c>
      <c r="W69" s="112"/>
      <c r="X69" s="83"/>
      <c r="Y69" s="113">
        <f t="shared" si="142"/>
        <v>0</v>
      </c>
      <c r="Z69" s="82"/>
      <c r="AA69" s="83"/>
      <c r="AB69" s="113">
        <f t="shared" si="143"/>
        <v>0</v>
      </c>
      <c r="AC69" s="176">
        <f t="shared" si="114"/>
        <v>0</v>
      </c>
      <c r="AD69" s="177">
        <f t="shared" si="115"/>
        <v>0</v>
      </c>
      <c r="AE69" s="192">
        <f t="shared" si="116"/>
        <v>0</v>
      </c>
      <c r="AF69" s="175" t="e">
        <f t="shared" si="117"/>
        <v>#DIV/0!</v>
      </c>
      <c r="AG69" s="506"/>
      <c r="AH69" s="74"/>
      <c r="AI69" s="74"/>
    </row>
    <row r="70" spans="1:35" ht="15.75" customHeight="1" x14ac:dyDescent="0.2">
      <c r="A70" s="290" t="s">
        <v>101</v>
      </c>
      <c r="B70" s="291" t="s">
        <v>160</v>
      </c>
      <c r="C70" s="292" t="s">
        <v>161</v>
      </c>
      <c r="D70" s="293"/>
      <c r="E70" s="294">
        <f t="shared" ref="E70:AB70" si="144">SUM(E71:E73)</f>
        <v>0</v>
      </c>
      <c r="F70" s="295">
        <f t="shared" si="144"/>
        <v>0</v>
      </c>
      <c r="G70" s="296">
        <f t="shared" si="144"/>
        <v>0</v>
      </c>
      <c r="H70" s="294">
        <f t="shared" si="144"/>
        <v>0</v>
      </c>
      <c r="I70" s="295">
        <f t="shared" si="144"/>
        <v>0</v>
      </c>
      <c r="J70" s="346">
        <f t="shared" si="144"/>
        <v>0</v>
      </c>
      <c r="K70" s="364">
        <f t="shared" si="144"/>
        <v>0</v>
      </c>
      <c r="L70" s="295">
        <f t="shared" si="144"/>
        <v>0</v>
      </c>
      <c r="M70" s="346">
        <f t="shared" si="144"/>
        <v>0</v>
      </c>
      <c r="N70" s="75">
        <f t="shared" si="144"/>
        <v>0</v>
      </c>
      <c r="O70" s="76">
        <f t="shared" si="144"/>
        <v>0</v>
      </c>
      <c r="P70" s="85">
        <f t="shared" si="144"/>
        <v>0</v>
      </c>
      <c r="Q70" s="105">
        <f t="shared" si="144"/>
        <v>0</v>
      </c>
      <c r="R70" s="76">
        <f t="shared" si="144"/>
        <v>0</v>
      </c>
      <c r="S70" s="85">
        <f t="shared" si="144"/>
        <v>0</v>
      </c>
      <c r="T70" s="75">
        <f t="shared" si="144"/>
        <v>0</v>
      </c>
      <c r="U70" s="76">
        <f t="shared" si="144"/>
        <v>0</v>
      </c>
      <c r="V70" s="85">
        <f t="shared" si="144"/>
        <v>0</v>
      </c>
      <c r="W70" s="105">
        <f t="shared" si="144"/>
        <v>0</v>
      </c>
      <c r="X70" s="76">
        <f t="shared" si="144"/>
        <v>0</v>
      </c>
      <c r="Y70" s="85">
        <f t="shared" si="144"/>
        <v>0</v>
      </c>
      <c r="Z70" s="75">
        <f t="shared" si="144"/>
        <v>0</v>
      </c>
      <c r="AA70" s="76">
        <f t="shared" si="144"/>
        <v>0</v>
      </c>
      <c r="AB70" s="85">
        <f t="shared" si="144"/>
        <v>0</v>
      </c>
      <c r="AC70" s="168">
        <f t="shared" si="114"/>
        <v>0</v>
      </c>
      <c r="AD70" s="169">
        <f t="shared" si="115"/>
        <v>0</v>
      </c>
      <c r="AE70" s="169">
        <f t="shared" si="116"/>
        <v>0</v>
      </c>
      <c r="AF70" s="180" t="e">
        <f t="shared" si="117"/>
        <v>#DIV/0!</v>
      </c>
      <c r="AG70" s="509"/>
      <c r="AH70" s="78"/>
      <c r="AI70" s="78"/>
    </row>
    <row r="71" spans="1:35" ht="30" customHeight="1" x14ac:dyDescent="0.2">
      <c r="A71" s="297" t="s">
        <v>104</v>
      </c>
      <c r="B71" s="298" t="s">
        <v>105</v>
      </c>
      <c r="C71" s="299" t="s">
        <v>162</v>
      </c>
      <c r="D71" s="300" t="s">
        <v>153</v>
      </c>
      <c r="E71" s="301"/>
      <c r="F71" s="302"/>
      <c r="G71" s="303">
        <f t="shared" ref="G71:G73" si="145">E71*F71</f>
        <v>0</v>
      </c>
      <c r="H71" s="301"/>
      <c r="I71" s="302"/>
      <c r="J71" s="347">
        <f t="shared" ref="J71:J73" si="146">H71*I71</f>
        <v>0</v>
      </c>
      <c r="K71" s="366"/>
      <c r="L71" s="302"/>
      <c r="M71" s="347">
        <f t="shared" ref="M71:M73" si="147">K71*L71</f>
        <v>0</v>
      </c>
      <c r="N71" s="80"/>
      <c r="O71" s="81"/>
      <c r="P71" s="86">
        <f t="shared" ref="P71:P73" si="148">N71*O71</f>
        <v>0</v>
      </c>
      <c r="Q71" s="106"/>
      <c r="R71" s="81"/>
      <c r="S71" s="86">
        <f t="shared" ref="S71:S73" si="149">Q71*R71</f>
        <v>0</v>
      </c>
      <c r="T71" s="80"/>
      <c r="U71" s="81"/>
      <c r="V71" s="86">
        <f t="shared" ref="V71:V73" si="150">T71*U71</f>
        <v>0</v>
      </c>
      <c r="W71" s="106"/>
      <c r="X71" s="81"/>
      <c r="Y71" s="86">
        <f t="shared" ref="Y71:Y73" si="151">W71*X71</f>
        <v>0</v>
      </c>
      <c r="Z71" s="80"/>
      <c r="AA71" s="81"/>
      <c r="AB71" s="86">
        <f t="shared" ref="AB71:AB73" si="152">Z71*AA71</f>
        <v>0</v>
      </c>
      <c r="AC71" s="172">
        <f t="shared" si="114"/>
        <v>0</v>
      </c>
      <c r="AD71" s="173">
        <f t="shared" si="115"/>
        <v>0</v>
      </c>
      <c r="AE71" s="190">
        <f t="shared" si="116"/>
        <v>0</v>
      </c>
      <c r="AF71" s="175" t="e">
        <f t="shared" si="117"/>
        <v>#DIV/0!</v>
      </c>
      <c r="AG71" s="506"/>
      <c r="AH71" s="74"/>
      <c r="AI71" s="74"/>
    </row>
    <row r="72" spans="1:35" ht="30" customHeight="1" x14ac:dyDescent="0.2">
      <c r="A72" s="297" t="s">
        <v>104</v>
      </c>
      <c r="B72" s="298" t="s">
        <v>108</v>
      </c>
      <c r="C72" s="299" t="s">
        <v>162</v>
      </c>
      <c r="D72" s="300" t="s">
        <v>153</v>
      </c>
      <c r="E72" s="301"/>
      <c r="F72" s="302"/>
      <c r="G72" s="303">
        <f t="shared" si="145"/>
        <v>0</v>
      </c>
      <c r="H72" s="301"/>
      <c r="I72" s="302"/>
      <c r="J72" s="347">
        <f t="shared" si="146"/>
        <v>0</v>
      </c>
      <c r="K72" s="366"/>
      <c r="L72" s="302"/>
      <c r="M72" s="347">
        <f t="shared" si="147"/>
        <v>0</v>
      </c>
      <c r="N72" s="80"/>
      <c r="O72" s="81"/>
      <c r="P72" s="86">
        <f t="shared" si="148"/>
        <v>0</v>
      </c>
      <c r="Q72" s="106"/>
      <c r="R72" s="81"/>
      <c r="S72" s="86">
        <f t="shared" si="149"/>
        <v>0</v>
      </c>
      <c r="T72" s="80"/>
      <c r="U72" s="81"/>
      <c r="V72" s="86">
        <f t="shared" si="150"/>
        <v>0</v>
      </c>
      <c r="W72" s="106"/>
      <c r="X72" s="81"/>
      <c r="Y72" s="86">
        <f t="shared" si="151"/>
        <v>0</v>
      </c>
      <c r="Z72" s="80"/>
      <c r="AA72" s="81"/>
      <c r="AB72" s="86">
        <f t="shared" si="152"/>
        <v>0</v>
      </c>
      <c r="AC72" s="172">
        <f t="shared" si="114"/>
        <v>0</v>
      </c>
      <c r="AD72" s="173">
        <f t="shared" si="115"/>
        <v>0</v>
      </c>
      <c r="AE72" s="190">
        <f t="shared" si="116"/>
        <v>0</v>
      </c>
      <c r="AF72" s="175" t="e">
        <f t="shared" si="117"/>
        <v>#DIV/0!</v>
      </c>
      <c r="AG72" s="506"/>
      <c r="AH72" s="74"/>
      <c r="AI72" s="74"/>
    </row>
    <row r="73" spans="1:35" ht="30" customHeight="1" x14ac:dyDescent="0.2">
      <c r="A73" s="304" t="s">
        <v>104</v>
      </c>
      <c r="B73" s="305" t="s">
        <v>109</v>
      </c>
      <c r="C73" s="306" t="s">
        <v>162</v>
      </c>
      <c r="D73" s="307" t="s">
        <v>153</v>
      </c>
      <c r="E73" s="308"/>
      <c r="F73" s="309"/>
      <c r="G73" s="310">
        <f t="shared" si="145"/>
        <v>0</v>
      </c>
      <c r="H73" s="318"/>
      <c r="I73" s="319"/>
      <c r="J73" s="348">
        <f t="shared" si="146"/>
        <v>0</v>
      </c>
      <c r="K73" s="386"/>
      <c r="L73" s="309"/>
      <c r="M73" s="387">
        <f t="shared" si="147"/>
        <v>0</v>
      </c>
      <c r="N73" s="82"/>
      <c r="O73" s="83"/>
      <c r="P73" s="113">
        <f t="shared" si="148"/>
        <v>0</v>
      </c>
      <c r="Q73" s="112"/>
      <c r="R73" s="83"/>
      <c r="S73" s="113">
        <f t="shared" si="149"/>
        <v>0</v>
      </c>
      <c r="T73" s="82"/>
      <c r="U73" s="83"/>
      <c r="V73" s="113">
        <f t="shared" si="150"/>
        <v>0</v>
      </c>
      <c r="W73" s="112"/>
      <c r="X73" s="83"/>
      <c r="Y73" s="113">
        <f t="shared" si="151"/>
        <v>0</v>
      </c>
      <c r="Z73" s="82"/>
      <c r="AA73" s="83"/>
      <c r="AB73" s="113">
        <f t="shared" si="152"/>
        <v>0</v>
      </c>
      <c r="AC73" s="176">
        <f t="shared" si="114"/>
        <v>0</v>
      </c>
      <c r="AD73" s="177">
        <f t="shared" si="115"/>
        <v>0</v>
      </c>
      <c r="AE73" s="192">
        <f t="shared" si="116"/>
        <v>0</v>
      </c>
      <c r="AF73" s="175" t="e">
        <f t="shared" si="117"/>
        <v>#DIV/0!</v>
      </c>
      <c r="AG73" s="506"/>
      <c r="AH73" s="74"/>
      <c r="AI73" s="74"/>
    </row>
    <row r="74" spans="1:35" ht="15.75" customHeight="1" x14ac:dyDescent="0.2">
      <c r="A74" s="290" t="s">
        <v>101</v>
      </c>
      <c r="B74" s="291" t="s">
        <v>163</v>
      </c>
      <c r="C74" s="292" t="s">
        <v>164</v>
      </c>
      <c r="D74" s="293"/>
      <c r="E74" s="294">
        <f t="shared" ref="E74:AB74" si="153">SUM(E75:E77)</f>
        <v>0</v>
      </c>
      <c r="F74" s="295">
        <f t="shared" si="153"/>
        <v>0</v>
      </c>
      <c r="G74" s="296">
        <f t="shared" si="153"/>
        <v>0</v>
      </c>
      <c r="H74" s="294">
        <f t="shared" si="153"/>
        <v>0</v>
      </c>
      <c r="I74" s="295">
        <f t="shared" si="153"/>
        <v>0</v>
      </c>
      <c r="J74" s="346">
        <f t="shared" si="153"/>
        <v>0</v>
      </c>
      <c r="K74" s="364">
        <f t="shared" si="153"/>
        <v>0</v>
      </c>
      <c r="L74" s="295">
        <f t="shared" si="153"/>
        <v>0</v>
      </c>
      <c r="M74" s="346">
        <f t="shared" si="153"/>
        <v>0</v>
      </c>
      <c r="N74" s="75">
        <f t="shared" si="153"/>
        <v>0</v>
      </c>
      <c r="O74" s="76">
        <f t="shared" si="153"/>
        <v>0</v>
      </c>
      <c r="P74" s="85">
        <f t="shared" si="153"/>
        <v>0</v>
      </c>
      <c r="Q74" s="105">
        <f t="shared" si="153"/>
        <v>0</v>
      </c>
      <c r="R74" s="76">
        <f t="shared" si="153"/>
        <v>0</v>
      </c>
      <c r="S74" s="85">
        <f t="shared" si="153"/>
        <v>0</v>
      </c>
      <c r="T74" s="75">
        <f t="shared" si="153"/>
        <v>0</v>
      </c>
      <c r="U74" s="76">
        <f t="shared" si="153"/>
        <v>0</v>
      </c>
      <c r="V74" s="85">
        <f t="shared" si="153"/>
        <v>0</v>
      </c>
      <c r="W74" s="105">
        <f t="shared" si="153"/>
        <v>0</v>
      </c>
      <c r="X74" s="76">
        <f t="shared" si="153"/>
        <v>0</v>
      </c>
      <c r="Y74" s="85">
        <f t="shared" si="153"/>
        <v>0</v>
      </c>
      <c r="Z74" s="75">
        <f t="shared" si="153"/>
        <v>0</v>
      </c>
      <c r="AA74" s="76">
        <f t="shared" si="153"/>
        <v>0</v>
      </c>
      <c r="AB74" s="85">
        <f t="shared" si="153"/>
        <v>0</v>
      </c>
      <c r="AC74" s="168">
        <f t="shared" si="114"/>
        <v>0</v>
      </c>
      <c r="AD74" s="169">
        <f t="shared" si="115"/>
        <v>0</v>
      </c>
      <c r="AE74" s="169">
        <f t="shared" si="116"/>
        <v>0</v>
      </c>
      <c r="AF74" s="180" t="e">
        <f t="shared" si="117"/>
        <v>#DIV/0!</v>
      </c>
      <c r="AG74" s="509"/>
      <c r="AH74" s="78"/>
      <c r="AI74" s="78"/>
    </row>
    <row r="75" spans="1:35" ht="30" customHeight="1" x14ac:dyDescent="0.2">
      <c r="A75" s="297" t="s">
        <v>104</v>
      </c>
      <c r="B75" s="298" t="s">
        <v>105</v>
      </c>
      <c r="C75" s="299" t="s">
        <v>162</v>
      </c>
      <c r="D75" s="300" t="s">
        <v>153</v>
      </c>
      <c r="E75" s="301"/>
      <c r="F75" s="302"/>
      <c r="G75" s="303">
        <f t="shared" ref="G75:G77" si="154">E75*F75</f>
        <v>0</v>
      </c>
      <c r="H75" s="301"/>
      <c r="I75" s="302"/>
      <c r="J75" s="347">
        <f t="shared" ref="J75:J77" si="155">H75*I75</f>
        <v>0</v>
      </c>
      <c r="K75" s="366"/>
      <c r="L75" s="302"/>
      <c r="M75" s="347">
        <f t="shared" ref="M75:M77" si="156">K75*L75</f>
        <v>0</v>
      </c>
      <c r="N75" s="80"/>
      <c r="O75" s="81"/>
      <c r="P75" s="86">
        <f t="shared" ref="P75:P77" si="157">N75*O75</f>
        <v>0</v>
      </c>
      <c r="Q75" s="106"/>
      <c r="R75" s="81"/>
      <c r="S75" s="86">
        <f t="shared" ref="S75:S77" si="158">Q75*R75</f>
        <v>0</v>
      </c>
      <c r="T75" s="80"/>
      <c r="U75" s="81"/>
      <c r="V75" s="86">
        <f t="shared" ref="V75:V77" si="159">T75*U75</f>
        <v>0</v>
      </c>
      <c r="W75" s="106"/>
      <c r="X75" s="81"/>
      <c r="Y75" s="86">
        <f t="shared" ref="Y75:Y77" si="160">W75*X75</f>
        <v>0</v>
      </c>
      <c r="Z75" s="80"/>
      <c r="AA75" s="81"/>
      <c r="AB75" s="86">
        <f t="shared" ref="AB75:AB77" si="161">Z75*AA75</f>
        <v>0</v>
      </c>
      <c r="AC75" s="172">
        <f t="shared" si="114"/>
        <v>0</v>
      </c>
      <c r="AD75" s="173">
        <f t="shared" si="115"/>
        <v>0</v>
      </c>
      <c r="AE75" s="190">
        <f t="shared" si="116"/>
        <v>0</v>
      </c>
      <c r="AF75" s="175" t="e">
        <f t="shared" si="117"/>
        <v>#DIV/0!</v>
      </c>
      <c r="AG75" s="506"/>
      <c r="AH75" s="74"/>
      <c r="AI75" s="74"/>
    </row>
    <row r="76" spans="1:35" ht="30" customHeight="1" x14ac:dyDescent="0.2">
      <c r="A76" s="297" t="s">
        <v>104</v>
      </c>
      <c r="B76" s="298" t="s">
        <v>108</v>
      </c>
      <c r="C76" s="299" t="s">
        <v>162</v>
      </c>
      <c r="D76" s="300" t="s">
        <v>153</v>
      </c>
      <c r="E76" s="301"/>
      <c r="F76" s="302"/>
      <c r="G76" s="303">
        <f t="shared" si="154"/>
        <v>0</v>
      </c>
      <c r="H76" s="301"/>
      <c r="I76" s="302"/>
      <c r="J76" s="347">
        <f t="shared" si="155"/>
        <v>0</v>
      </c>
      <c r="K76" s="366"/>
      <c r="L76" s="302"/>
      <c r="M76" s="347">
        <f t="shared" si="156"/>
        <v>0</v>
      </c>
      <c r="N76" s="80"/>
      <c r="O76" s="81"/>
      <c r="P76" s="86">
        <f t="shared" si="157"/>
        <v>0</v>
      </c>
      <c r="Q76" s="106"/>
      <c r="R76" s="81"/>
      <c r="S76" s="86">
        <f t="shared" si="158"/>
        <v>0</v>
      </c>
      <c r="T76" s="80"/>
      <c r="U76" s="81"/>
      <c r="V76" s="86">
        <f t="shared" si="159"/>
        <v>0</v>
      </c>
      <c r="W76" s="106"/>
      <c r="X76" s="81"/>
      <c r="Y76" s="86">
        <f t="shared" si="160"/>
        <v>0</v>
      </c>
      <c r="Z76" s="80"/>
      <c r="AA76" s="81"/>
      <c r="AB76" s="86">
        <f t="shared" si="161"/>
        <v>0</v>
      </c>
      <c r="AC76" s="172">
        <f t="shared" si="114"/>
        <v>0</v>
      </c>
      <c r="AD76" s="173">
        <f t="shared" si="115"/>
        <v>0</v>
      </c>
      <c r="AE76" s="190">
        <f t="shared" si="116"/>
        <v>0</v>
      </c>
      <c r="AF76" s="175" t="e">
        <f t="shared" si="117"/>
        <v>#DIV/0!</v>
      </c>
      <c r="AG76" s="506"/>
      <c r="AH76" s="74"/>
      <c r="AI76" s="74"/>
    </row>
    <row r="77" spans="1:35" ht="30" customHeight="1" x14ac:dyDescent="0.2">
      <c r="A77" s="304" t="s">
        <v>104</v>
      </c>
      <c r="B77" s="305" t="s">
        <v>109</v>
      </c>
      <c r="C77" s="306" t="s">
        <v>162</v>
      </c>
      <c r="D77" s="307" t="s">
        <v>153</v>
      </c>
      <c r="E77" s="308"/>
      <c r="F77" s="309"/>
      <c r="G77" s="310">
        <f t="shared" si="154"/>
        <v>0</v>
      </c>
      <c r="H77" s="318"/>
      <c r="I77" s="319"/>
      <c r="J77" s="348">
        <f t="shared" si="155"/>
        <v>0</v>
      </c>
      <c r="K77" s="386"/>
      <c r="L77" s="309"/>
      <c r="M77" s="387">
        <f t="shared" si="156"/>
        <v>0</v>
      </c>
      <c r="N77" s="82"/>
      <c r="O77" s="83"/>
      <c r="P77" s="113">
        <f t="shared" si="157"/>
        <v>0</v>
      </c>
      <c r="Q77" s="112"/>
      <c r="R77" s="83"/>
      <c r="S77" s="113">
        <f t="shared" si="158"/>
        <v>0</v>
      </c>
      <c r="T77" s="82"/>
      <c r="U77" s="83"/>
      <c r="V77" s="113">
        <f t="shared" si="159"/>
        <v>0</v>
      </c>
      <c r="W77" s="112"/>
      <c r="X77" s="83"/>
      <c r="Y77" s="113">
        <f t="shared" si="160"/>
        <v>0</v>
      </c>
      <c r="Z77" s="82"/>
      <c r="AA77" s="83"/>
      <c r="AB77" s="113">
        <f t="shared" si="161"/>
        <v>0</v>
      </c>
      <c r="AC77" s="176">
        <f t="shared" si="114"/>
        <v>0</v>
      </c>
      <c r="AD77" s="177">
        <f t="shared" si="115"/>
        <v>0</v>
      </c>
      <c r="AE77" s="192">
        <f t="shared" si="116"/>
        <v>0</v>
      </c>
      <c r="AF77" s="181" t="e">
        <f t="shared" si="117"/>
        <v>#DIV/0!</v>
      </c>
      <c r="AG77" s="511"/>
      <c r="AH77" s="74"/>
      <c r="AI77" s="74"/>
    </row>
    <row r="78" spans="1:35" ht="15" customHeight="1" x14ac:dyDescent="0.2">
      <c r="A78" s="349" t="s">
        <v>165</v>
      </c>
      <c r="B78" s="350"/>
      <c r="C78" s="351"/>
      <c r="D78" s="352"/>
      <c r="E78" s="353">
        <f t="shared" ref="E78:AD78" si="162">E74+E70+E66+E62+E58</f>
        <v>0</v>
      </c>
      <c r="F78" s="354">
        <f t="shared" si="162"/>
        <v>0</v>
      </c>
      <c r="G78" s="355">
        <f t="shared" si="162"/>
        <v>0</v>
      </c>
      <c r="H78" s="324">
        <f t="shared" si="162"/>
        <v>0</v>
      </c>
      <c r="I78" s="326">
        <f t="shared" si="162"/>
        <v>0</v>
      </c>
      <c r="J78" s="369">
        <f t="shared" si="162"/>
        <v>0</v>
      </c>
      <c r="K78" s="356">
        <f t="shared" si="162"/>
        <v>0</v>
      </c>
      <c r="L78" s="354">
        <f t="shared" si="162"/>
        <v>0</v>
      </c>
      <c r="M78" s="357">
        <f t="shared" si="162"/>
        <v>0</v>
      </c>
      <c r="N78" s="98">
        <f t="shared" si="162"/>
        <v>0</v>
      </c>
      <c r="O78" s="99">
        <f t="shared" si="162"/>
        <v>0</v>
      </c>
      <c r="P78" s="101">
        <f t="shared" si="162"/>
        <v>0</v>
      </c>
      <c r="Q78" s="100">
        <f t="shared" si="162"/>
        <v>0</v>
      </c>
      <c r="R78" s="99">
        <f t="shared" si="162"/>
        <v>0</v>
      </c>
      <c r="S78" s="101">
        <f t="shared" si="162"/>
        <v>0</v>
      </c>
      <c r="T78" s="98">
        <f t="shared" si="162"/>
        <v>0</v>
      </c>
      <c r="U78" s="99">
        <f t="shared" si="162"/>
        <v>0</v>
      </c>
      <c r="V78" s="101">
        <f t="shared" si="162"/>
        <v>0</v>
      </c>
      <c r="W78" s="100">
        <f t="shared" si="162"/>
        <v>0</v>
      </c>
      <c r="X78" s="99">
        <f t="shared" si="162"/>
        <v>0</v>
      </c>
      <c r="Y78" s="101">
        <f t="shared" si="162"/>
        <v>0</v>
      </c>
      <c r="Z78" s="98">
        <f t="shared" si="162"/>
        <v>0</v>
      </c>
      <c r="AA78" s="99">
        <f t="shared" si="162"/>
        <v>0</v>
      </c>
      <c r="AB78" s="101">
        <f t="shared" si="162"/>
        <v>0</v>
      </c>
      <c r="AC78" s="200">
        <f t="shared" si="162"/>
        <v>0</v>
      </c>
      <c r="AD78" s="183">
        <f t="shared" si="162"/>
        <v>0</v>
      </c>
      <c r="AE78" s="200">
        <f t="shared" si="116"/>
        <v>0</v>
      </c>
      <c r="AF78" s="185" t="e">
        <f t="shared" si="117"/>
        <v>#DIV/0!</v>
      </c>
      <c r="AG78" s="512"/>
      <c r="AH78" s="74"/>
      <c r="AI78" s="74"/>
    </row>
    <row r="79" spans="1:35" ht="15.75" customHeight="1" x14ac:dyDescent="0.2">
      <c r="A79" s="370" t="s">
        <v>99</v>
      </c>
      <c r="B79" s="390" t="s">
        <v>26</v>
      </c>
      <c r="C79" s="331" t="s">
        <v>166</v>
      </c>
      <c r="D79" s="360"/>
      <c r="E79" s="284"/>
      <c r="F79" s="285"/>
      <c r="G79" s="285"/>
      <c r="H79" s="284"/>
      <c r="I79" s="285"/>
      <c r="J79" s="289"/>
      <c r="K79" s="285"/>
      <c r="L79" s="285"/>
      <c r="M79" s="289"/>
      <c r="N79" s="68"/>
      <c r="O79" s="69"/>
      <c r="P79" s="70"/>
      <c r="Q79" s="69"/>
      <c r="R79" s="69"/>
      <c r="S79" s="70"/>
      <c r="T79" s="68"/>
      <c r="U79" s="69"/>
      <c r="V79" s="70"/>
      <c r="W79" s="69"/>
      <c r="X79" s="69"/>
      <c r="Y79" s="70"/>
      <c r="Z79" s="68"/>
      <c r="AA79" s="69"/>
      <c r="AB79" s="70"/>
      <c r="AC79" s="201"/>
      <c r="AD79" s="201"/>
      <c r="AE79" s="202">
        <f t="shared" si="116"/>
        <v>0</v>
      </c>
      <c r="AF79" s="203" t="e">
        <f t="shared" si="117"/>
        <v>#DIV/0!</v>
      </c>
      <c r="AG79" s="516"/>
      <c r="AH79" s="74"/>
      <c r="AI79" s="74"/>
    </row>
    <row r="80" spans="1:35" ht="48" customHeight="1" x14ac:dyDescent="0.2">
      <c r="A80" s="290" t="s">
        <v>101</v>
      </c>
      <c r="B80" s="291" t="s">
        <v>167</v>
      </c>
      <c r="C80" s="336" t="s">
        <v>168</v>
      </c>
      <c r="D80" s="345"/>
      <c r="E80" s="361">
        <f t="shared" ref="E80:AB80" si="163">SUM(E81:E83)</f>
        <v>0</v>
      </c>
      <c r="F80" s="362">
        <f t="shared" si="163"/>
        <v>0</v>
      </c>
      <c r="G80" s="363">
        <f t="shared" si="163"/>
        <v>0</v>
      </c>
      <c r="H80" s="294">
        <f t="shared" si="163"/>
        <v>0</v>
      </c>
      <c r="I80" s="295">
        <f t="shared" si="163"/>
        <v>0</v>
      </c>
      <c r="J80" s="346">
        <f t="shared" si="163"/>
        <v>0</v>
      </c>
      <c r="K80" s="372">
        <f t="shared" si="163"/>
        <v>0</v>
      </c>
      <c r="L80" s="362">
        <f t="shared" si="163"/>
        <v>0</v>
      </c>
      <c r="M80" s="373">
        <f t="shared" si="163"/>
        <v>0</v>
      </c>
      <c r="N80" s="102">
        <f t="shared" si="163"/>
        <v>0</v>
      </c>
      <c r="O80" s="103">
        <f t="shared" si="163"/>
        <v>0</v>
      </c>
      <c r="P80" s="109">
        <f t="shared" si="163"/>
        <v>0</v>
      </c>
      <c r="Q80" s="108">
        <f t="shared" si="163"/>
        <v>0</v>
      </c>
      <c r="R80" s="103">
        <f t="shared" si="163"/>
        <v>0</v>
      </c>
      <c r="S80" s="109">
        <f t="shared" si="163"/>
        <v>0</v>
      </c>
      <c r="T80" s="102">
        <f t="shared" si="163"/>
        <v>0</v>
      </c>
      <c r="U80" s="103">
        <f t="shared" si="163"/>
        <v>0</v>
      </c>
      <c r="V80" s="109">
        <f t="shared" si="163"/>
        <v>0</v>
      </c>
      <c r="W80" s="108">
        <f t="shared" si="163"/>
        <v>0</v>
      </c>
      <c r="X80" s="103">
        <f t="shared" si="163"/>
        <v>0</v>
      </c>
      <c r="Y80" s="109">
        <f t="shared" si="163"/>
        <v>0</v>
      </c>
      <c r="Z80" s="102">
        <f t="shared" si="163"/>
        <v>0</v>
      </c>
      <c r="AA80" s="103">
        <f t="shared" si="163"/>
        <v>0</v>
      </c>
      <c r="AB80" s="109">
        <f t="shared" si="163"/>
        <v>0</v>
      </c>
      <c r="AC80" s="168">
        <f t="shared" ref="AC80:AC84" si="164">G80+M80+S80+Y80</f>
        <v>0</v>
      </c>
      <c r="AD80" s="169">
        <f t="shared" ref="AD80:AD84" si="165">J80+P80+V80+AB80</f>
        <v>0</v>
      </c>
      <c r="AE80" s="169">
        <f t="shared" si="116"/>
        <v>0</v>
      </c>
      <c r="AF80" s="180" t="e">
        <f t="shared" si="117"/>
        <v>#DIV/0!</v>
      </c>
      <c r="AG80" s="509"/>
      <c r="AH80" s="78"/>
      <c r="AI80" s="78"/>
    </row>
    <row r="81" spans="1:35" ht="36" customHeight="1" x14ac:dyDescent="0.2">
      <c r="A81" s="297" t="s">
        <v>104</v>
      </c>
      <c r="B81" s="298" t="s">
        <v>105</v>
      </c>
      <c r="C81" s="299" t="s">
        <v>169</v>
      </c>
      <c r="D81" s="300" t="s">
        <v>170</v>
      </c>
      <c r="E81" s="301"/>
      <c r="F81" s="302"/>
      <c r="G81" s="303">
        <f t="shared" ref="G81:G83" si="166">E81*F81</f>
        <v>0</v>
      </c>
      <c r="H81" s="301"/>
      <c r="I81" s="302"/>
      <c r="J81" s="347">
        <f t="shared" ref="J81:J83" si="167">H81*I81</f>
        <v>0</v>
      </c>
      <c r="K81" s="366"/>
      <c r="L81" s="302"/>
      <c r="M81" s="347">
        <f t="shared" ref="M81:M83" si="168">K81*L81</f>
        <v>0</v>
      </c>
      <c r="N81" s="80"/>
      <c r="O81" s="81"/>
      <c r="P81" s="86">
        <f t="shared" ref="P81:P83" si="169">N81*O81</f>
        <v>0</v>
      </c>
      <c r="Q81" s="106"/>
      <c r="R81" s="81"/>
      <c r="S81" s="86">
        <f t="shared" ref="S81:S83" si="170">Q81*R81</f>
        <v>0</v>
      </c>
      <c r="T81" s="80"/>
      <c r="U81" s="81"/>
      <c r="V81" s="86">
        <f t="shared" ref="V81:V83" si="171">T81*U81</f>
        <v>0</v>
      </c>
      <c r="W81" s="106"/>
      <c r="X81" s="81"/>
      <c r="Y81" s="86">
        <f t="shared" ref="Y81:Y83" si="172">W81*X81</f>
        <v>0</v>
      </c>
      <c r="Z81" s="80"/>
      <c r="AA81" s="81"/>
      <c r="AB81" s="86">
        <f t="shared" ref="AB81:AB83" si="173">Z81*AA81</f>
        <v>0</v>
      </c>
      <c r="AC81" s="172">
        <f t="shared" si="164"/>
        <v>0</v>
      </c>
      <c r="AD81" s="173">
        <f t="shared" si="165"/>
        <v>0</v>
      </c>
      <c r="AE81" s="190">
        <f t="shared" si="116"/>
        <v>0</v>
      </c>
      <c r="AF81" s="175" t="e">
        <f t="shared" si="117"/>
        <v>#DIV/0!</v>
      </c>
      <c r="AG81" s="506"/>
      <c r="AH81" s="74"/>
      <c r="AI81" s="74"/>
    </row>
    <row r="82" spans="1:35" ht="33.75" customHeight="1" x14ac:dyDescent="0.2">
      <c r="A82" s="297" t="s">
        <v>104</v>
      </c>
      <c r="B82" s="298" t="s">
        <v>108</v>
      </c>
      <c r="C82" s="299" t="s">
        <v>169</v>
      </c>
      <c r="D82" s="300" t="s">
        <v>170</v>
      </c>
      <c r="E82" s="301"/>
      <c r="F82" s="302"/>
      <c r="G82" s="303">
        <f t="shared" si="166"/>
        <v>0</v>
      </c>
      <c r="H82" s="301"/>
      <c r="I82" s="302"/>
      <c r="J82" s="347">
        <f t="shared" si="167"/>
        <v>0</v>
      </c>
      <c r="K82" s="366"/>
      <c r="L82" s="302"/>
      <c r="M82" s="347">
        <f t="shared" si="168"/>
        <v>0</v>
      </c>
      <c r="N82" s="80"/>
      <c r="O82" s="81"/>
      <c r="P82" s="86">
        <f t="shared" si="169"/>
        <v>0</v>
      </c>
      <c r="Q82" s="106"/>
      <c r="R82" s="81"/>
      <c r="S82" s="86">
        <f t="shared" si="170"/>
        <v>0</v>
      </c>
      <c r="T82" s="80"/>
      <c r="U82" s="81"/>
      <c r="V82" s="86">
        <f t="shared" si="171"/>
        <v>0</v>
      </c>
      <c r="W82" s="106"/>
      <c r="X82" s="81"/>
      <c r="Y82" s="86">
        <f t="shared" si="172"/>
        <v>0</v>
      </c>
      <c r="Z82" s="80"/>
      <c r="AA82" s="81"/>
      <c r="AB82" s="86">
        <f t="shared" si="173"/>
        <v>0</v>
      </c>
      <c r="AC82" s="172">
        <f t="shared" si="164"/>
        <v>0</v>
      </c>
      <c r="AD82" s="173">
        <f t="shared" si="165"/>
        <v>0</v>
      </c>
      <c r="AE82" s="190">
        <f t="shared" si="116"/>
        <v>0</v>
      </c>
      <c r="AF82" s="175" t="e">
        <f t="shared" si="117"/>
        <v>#DIV/0!</v>
      </c>
      <c r="AG82" s="506"/>
      <c r="AH82" s="74"/>
      <c r="AI82" s="74"/>
    </row>
    <row r="83" spans="1:35" ht="33" customHeight="1" x14ac:dyDescent="0.2">
      <c r="A83" s="313" t="s">
        <v>104</v>
      </c>
      <c r="B83" s="314" t="s">
        <v>109</v>
      </c>
      <c r="C83" s="315" t="s">
        <v>169</v>
      </c>
      <c r="D83" s="316" t="s">
        <v>170</v>
      </c>
      <c r="E83" s="318"/>
      <c r="F83" s="319"/>
      <c r="G83" s="317">
        <f t="shared" si="166"/>
        <v>0</v>
      </c>
      <c r="H83" s="318"/>
      <c r="I83" s="319"/>
      <c r="J83" s="348">
        <f t="shared" si="167"/>
        <v>0</v>
      </c>
      <c r="K83" s="368"/>
      <c r="L83" s="319"/>
      <c r="M83" s="348">
        <f t="shared" si="168"/>
        <v>0</v>
      </c>
      <c r="N83" s="87"/>
      <c r="O83" s="88"/>
      <c r="P83" s="90">
        <f t="shared" si="169"/>
        <v>0</v>
      </c>
      <c r="Q83" s="107"/>
      <c r="R83" s="88"/>
      <c r="S83" s="90">
        <f t="shared" si="170"/>
        <v>0</v>
      </c>
      <c r="T83" s="87"/>
      <c r="U83" s="88"/>
      <c r="V83" s="90">
        <f t="shared" si="171"/>
        <v>0</v>
      </c>
      <c r="W83" s="107"/>
      <c r="X83" s="88"/>
      <c r="Y83" s="90">
        <f t="shared" si="172"/>
        <v>0</v>
      </c>
      <c r="Z83" s="87"/>
      <c r="AA83" s="88"/>
      <c r="AB83" s="90">
        <f t="shared" si="173"/>
        <v>0</v>
      </c>
      <c r="AC83" s="204">
        <f t="shared" si="164"/>
        <v>0</v>
      </c>
      <c r="AD83" s="205">
        <f t="shared" si="165"/>
        <v>0</v>
      </c>
      <c r="AE83" s="206">
        <f t="shared" si="116"/>
        <v>0</v>
      </c>
      <c r="AF83" s="175" t="e">
        <f t="shared" si="117"/>
        <v>#DIV/0!</v>
      </c>
      <c r="AG83" s="506"/>
      <c r="AH83" s="74"/>
      <c r="AI83" s="74"/>
    </row>
    <row r="84" spans="1:35" ht="15" customHeight="1" x14ac:dyDescent="0.2">
      <c r="A84" s="349" t="s">
        <v>171</v>
      </c>
      <c r="B84" s="350"/>
      <c r="C84" s="351"/>
      <c r="D84" s="352"/>
      <c r="E84" s="353">
        <f t="shared" ref="E84:AB84" si="174">E80</f>
        <v>0</v>
      </c>
      <c r="F84" s="354">
        <f t="shared" si="174"/>
        <v>0</v>
      </c>
      <c r="G84" s="355">
        <f t="shared" si="174"/>
        <v>0</v>
      </c>
      <c r="H84" s="324">
        <f t="shared" si="174"/>
        <v>0</v>
      </c>
      <c r="I84" s="326">
        <f t="shared" si="174"/>
        <v>0</v>
      </c>
      <c r="J84" s="369">
        <f t="shared" si="174"/>
        <v>0</v>
      </c>
      <c r="K84" s="356">
        <f t="shared" si="174"/>
        <v>0</v>
      </c>
      <c r="L84" s="354">
        <f t="shared" si="174"/>
        <v>0</v>
      </c>
      <c r="M84" s="357">
        <f t="shared" si="174"/>
        <v>0</v>
      </c>
      <c r="N84" s="98">
        <f t="shared" si="174"/>
        <v>0</v>
      </c>
      <c r="O84" s="99">
        <f t="shared" si="174"/>
        <v>0</v>
      </c>
      <c r="P84" s="101">
        <f t="shared" si="174"/>
        <v>0</v>
      </c>
      <c r="Q84" s="100">
        <f t="shared" si="174"/>
        <v>0</v>
      </c>
      <c r="R84" s="99">
        <f t="shared" si="174"/>
        <v>0</v>
      </c>
      <c r="S84" s="101">
        <f t="shared" si="174"/>
        <v>0</v>
      </c>
      <c r="T84" s="98">
        <f t="shared" si="174"/>
        <v>0</v>
      </c>
      <c r="U84" s="99">
        <f t="shared" si="174"/>
        <v>0</v>
      </c>
      <c r="V84" s="101">
        <f t="shared" si="174"/>
        <v>0</v>
      </c>
      <c r="W84" s="100">
        <f t="shared" si="174"/>
        <v>0</v>
      </c>
      <c r="X84" s="99">
        <f t="shared" si="174"/>
        <v>0</v>
      </c>
      <c r="Y84" s="101">
        <f t="shared" si="174"/>
        <v>0</v>
      </c>
      <c r="Z84" s="98">
        <f t="shared" si="174"/>
        <v>0</v>
      </c>
      <c r="AA84" s="99">
        <f t="shared" si="174"/>
        <v>0</v>
      </c>
      <c r="AB84" s="101">
        <f t="shared" si="174"/>
        <v>0</v>
      </c>
      <c r="AC84" s="194">
        <f t="shared" si="164"/>
        <v>0</v>
      </c>
      <c r="AD84" s="195">
        <f t="shared" si="165"/>
        <v>0</v>
      </c>
      <c r="AE84" s="196">
        <f t="shared" si="116"/>
        <v>0</v>
      </c>
      <c r="AF84" s="197" t="e">
        <f t="shared" si="117"/>
        <v>#DIV/0!</v>
      </c>
      <c r="AG84" s="514"/>
      <c r="AH84" s="74"/>
      <c r="AI84" s="74"/>
    </row>
    <row r="85" spans="1:35" ht="15.75" customHeight="1" x14ac:dyDescent="0.2">
      <c r="A85" s="370" t="s">
        <v>99</v>
      </c>
      <c r="B85" s="390" t="s">
        <v>27</v>
      </c>
      <c r="C85" s="331" t="s">
        <v>172</v>
      </c>
      <c r="D85" s="391"/>
      <c r="E85" s="392"/>
      <c r="F85" s="393"/>
      <c r="G85" s="393"/>
      <c r="H85" s="284"/>
      <c r="I85" s="285"/>
      <c r="J85" s="289"/>
      <c r="K85" s="393"/>
      <c r="L85" s="393"/>
      <c r="M85" s="394"/>
      <c r="N85" s="114"/>
      <c r="O85" s="115"/>
      <c r="P85" s="116"/>
      <c r="Q85" s="115"/>
      <c r="R85" s="115"/>
      <c r="S85" s="116"/>
      <c r="T85" s="114"/>
      <c r="U85" s="115"/>
      <c r="V85" s="116"/>
      <c r="W85" s="115"/>
      <c r="X85" s="115"/>
      <c r="Y85" s="116"/>
      <c r="Z85" s="114"/>
      <c r="AA85" s="115"/>
      <c r="AB85" s="115"/>
      <c r="AC85" s="186"/>
      <c r="AD85" s="187"/>
      <c r="AE85" s="187"/>
      <c r="AF85" s="188"/>
      <c r="AG85" s="504"/>
      <c r="AH85" s="74"/>
      <c r="AI85" s="74"/>
    </row>
    <row r="86" spans="1:35" ht="24.75" customHeight="1" x14ac:dyDescent="0.2">
      <c r="A86" s="290" t="s">
        <v>101</v>
      </c>
      <c r="B86" s="291" t="s">
        <v>173</v>
      </c>
      <c r="C86" s="395" t="s">
        <v>174</v>
      </c>
      <c r="D86" s="345"/>
      <c r="E86" s="361">
        <f t="shared" ref="E86:AB86" si="175">SUM(E87:E89)</f>
        <v>0</v>
      </c>
      <c r="F86" s="362">
        <f t="shared" si="175"/>
        <v>0</v>
      </c>
      <c r="G86" s="363">
        <f t="shared" si="175"/>
        <v>0</v>
      </c>
      <c r="H86" s="294">
        <f t="shared" si="175"/>
        <v>0</v>
      </c>
      <c r="I86" s="295">
        <f t="shared" si="175"/>
        <v>0</v>
      </c>
      <c r="J86" s="346">
        <f t="shared" si="175"/>
        <v>0</v>
      </c>
      <c r="K86" s="372">
        <f t="shared" si="175"/>
        <v>0</v>
      </c>
      <c r="L86" s="362">
        <f t="shared" si="175"/>
        <v>0</v>
      </c>
      <c r="M86" s="373">
        <f t="shared" si="175"/>
        <v>0</v>
      </c>
      <c r="N86" s="102">
        <f t="shared" si="175"/>
        <v>0</v>
      </c>
      <c r="O86" s="103">
        <f t="shared" si="175"/>
        <v>0</v>
      </c>
      <c r="P86" s="109">
        <f t="shared" si="175"/>
        <v>0</v>
      </c>
      <c r="Q86" s="108">
        <f t="shared" si="175"/>
        <v>0</v>
      </c>
      <c r="R86" s="103">
        <f t="shared" si="175"/>
        <v>0</v>
      </c>
      <c r="S86" s="109">
        <f t="shared" si="175"/>
        <v>0</v>
      </c>
      <c r="T86" s="102">
        <f t="shared" si="175"/>
        <v>0</v>
      </c>
      <c r="U86" s="103">
        <f t="shared" si="175"/>
        <v>0</v>
      </c>
      <c r="V86" s="109">
        <f t="shared" si="175"/>
        <v>0</v>
      </c>
      <c r="W86" s="108">
        <f t="shared" si="175"/>
        <v>0</v>
      </c>
      <c r="X86" s="103">
        <f t="shared" si="175"/>
        <v>0</v>
      </c>
      <c r="Y86" s="109">
        <f t="shared" si="175"/>
        <v>0</v>
      </c>
      <c r="Z86" s="102">
        <f t="shared" si="175"/>
        <v>0</v>
      </c>
      <c r="AA86" s="103">
        <f t="shared" si="175"/>
        <v>0</v>
      </c>
      <c r="AB86" s="109">
        <f t="shared" si="175"/>
        <v>0</v>
      </c>
      <c r="AC86" s="168">
        <f t="shared" ref="AC86:AC98" si="176">G86+M86+S86+Y86</f>
        <v>0</v>
      </c>
      <c r="AD86" s="169">
        <f t="shared" ref="AD86:AD98" si="177">J86+P86+V86+AB86</f>
        <v>0</v>
      </c>
      <c r="AE86" s="169">
        <f t="shared" ref="AE86:AE98" si="178">AC86-AD86</f>
        <v>0</v>
      </c>
      <c r="AF86" s="171" t="e">
        <f t="shared" ref="AF86:AF98" si="179">AE86/AC86</f>
        <v>#DIV/0!</v>
      </c>
      <c r="AG86" s="505"/>
      <c r="AH86" s="78"/>
      <c r="AI86" s="78"/>
    </row>
    <row r="87" spans="1:35" ht="24" customHeight="1" x14ac:dyDescent="0.2">
      <c r="A87" s="297" t="s">
        <v>104</v>
      </c>
      <c r="B87" s="298" t="s">
        <v>105</v>
      </c>
      <c r="C87" s="299" t="s">
        <v>175</v>
      </c>
      <c r="D87" s="300" t="s">
        <v>124</v>
      </c>
      <c r="E87" s="301"/>
      <c r="F87" s="302"/>
      <c r="G87" s="303">
        <f t="shared" ref="G87:G89" si="180">E87*F87</f>
        <v>0</v>
      </c>
      <c r="H87" s="301"/>
      <c r="I87" s="302"/>
      <c r="J87" s="347">
        <f t="shared" ref="J87:J89" si="181">H87*I87</f>
        <v>0</v>
      </c>
      <c r="K87" s="366"/>
      <c r="L87" s="302"/>
      <c r="M87" s="347">
        <f t="shared" ref="M87:M89" si="182">K87*L87</f>
        <v>0</v>
      </c>
      <c r="N87" s="80"/>
      <c r="O87" s="81"/>
      <c r="P87" s="86">
        <f t="shared" ref="P87:P89" si="183">N87*O87</f>
        <v>0</v>
      </c>
      <c r="Q87" s="106"/>
      <c r="R87" s="81"/>
      <c r="S87" s="86">
        <f t="shared" ref="S87:S89" si="184">Q87*R87</f>
        <v>0</v>
      </c>
      <c r="T87" s="80"/>
      <c r="U87" s="81"/>
      <c r="V87" s="86">
        <f t="shared" ref="V87:V89" si="185">T87*U87</f>
        <v>0</v>
      </c>
      <c r="W87" s="106"/>
      <c r="X87" s="81"/>
      <c r="Y87" s="86">
        <f t="shared" ref="Y87:Y89" si="186">W87*X87</f>
        <v>0</v>
      </c>
      <c r="Z87" s="80"/>
      <c r="AA87" s="81"/>
      <c r="AB87" s="86">
        <f t="shared" ref="AB87:AB89" si="187">Z87*AA87</f>
        <v>0</v>
      </c>
      <c r="AC87" s="172">
        <f t="shared" si="176"/>
        <v>0</v>
      </c>
      <c r="AD87" s="173">
        <f t="shared" si="177"/>
        <v>0</v>
      </c>
      <c r="AE87" s="190">
        <f t="shared" si="178"/>
        <v>0</v>
      </c>
      <c r="AF87" s="175" t="e">
        <f t="shared" si="179"/>
        <v>#DIV/0!</v>
      </c>
      <c r="AG87" s="506"/>
      <c r="AH87" s="74"/>
      <c r="AI87" s="74"/>
    </row>
    <row r="88" spans="1:35" ht="18.75" customHeight="1" x14ac:dyDescent="0.2">
      <c r="A88" s="297" t="s">
        <v>104</v>
      </c>
      <c r="B88" s="298" t="s">
        <v>108</v>
      </c>
      <c r="C88" s="299" t="s">
        <v>175</v>
      </c>
      <c r="D88" s="300" t="s">
        <v>124</v>
      </c>
      <c r="E88" s="301"/>
      <c r="F88" s="302"/>
      <c r="G88" s="303">
        <f t="shared" si="180"/>
        <v>0</v>
      </c>
      <c r="H88" s="301"/>
      <c r="I88" s="302"/>
      <c r="J88" s="347">
        <f t="shared" si="181"/>
        <v>0</v>
      </c>
      <c r="K88" s="366"/>
      <c r="L88" s="302"/>
      <c r="M88" s="347">
        <f t="shared" si="182"/>
        <v>0</v>
      </c>
      <c r="N88" s="80"/>
      <c r="O88" s="81"/>
      <c r="P88" s="86">
        <f t="shared" si="183"/>
        <v>0</v>
      </c>
      <c r="Q88" s="106"/>
      <c r="R88" s="81"/>
      <c r="S88" s="86">
        <f t="shared" si="184"/>
        <v>0</v>
      </c>
      <c r="T88" s="80"/>
      <c r="U88" s="81"/>
      <c r="V88" s="86">
        <f t="shared" si="185"/>
        <v>0</v>
      </c>
      <c r="W88" s="106"/>
      <c r="X88" s="81"/>
      <c r="Y88" s="86">
        <f t="shared" si="186"/>
        <v>0</v>
      </c>
      <c r="Z88" s="80"/>
      <c r="AA88" s="81"/>
      <c r="AB88" s="86">
        <f t="shared" si="187"/>
        <v>0</v>
      </c>
      <c r="AC88" s="172">
        <f t="shared" si="176"/>
        <v>0</v>
      </c>
      <c r="AD88" s="173">
        <f t="shared" si="177"/>
        <v>0</v>
      </c>
      <c r="AE88" s="190">
        <f t="shared" si="178"/>
        <v>0</v>
      </c>
      <c r="AF88" s="175" t="e">
        <f t="shared" si="179"/>
        <v>#DIV/0!</v>
      </c>
      <c r="AG88" s="506"/>
      <c r="AH88" s="74"/>
      <c r="AI88" s="74"/>
    </row>
    <row r="89" spans="1:35" ht="21.75" customHeight="1" x14ac:dyDescent="0.2">
      <c r="A89" s="304" t="s">
        <v>104</v>
      </c>
      <c r="B89" s="305" t="s">
        <v>109</v>
      </c>
      <c r="C89" s="306" t="s">
        <v>175</v>
      </c>
      <c r="D89" s="307" t="s">
        <v>124</v>
      </c>
      <c r="E89" s="308"/>
      <c r="F89" s="309"/>
      <c r="G89" s="310">
        <f t="shared" si="180"/>
        <v>0</v>
      </c>
      <c r="H89" s="318"/>
      <c r="I89" s="319"/>
      <c r="J89" s="348">
        <f t="shared" si="181"/>
        <v>0</v>
      </c>
      <c r="K89" s="386"/>
      <c r="L89" s="309"/>
      <c r="M89" s="387">
        <f t="shared" si="182"/>
        <v>0</v>
      </c>
      <c r="N89" s="82"/>
      <c r="O89" s="83"/>
      <c r="P89" s="113">
        <f t="shared" si="183"/>
        <v>0</v>
      </c>
      <c r="Q89" s="112"/>
      <c r="R89" s="83"/>
      <c r="S89" s="113">
        <f t="shared" si="184"/>
        <v>0</v>
      </c>
      <c r="T89" s="82"/>
      <c r="U89" s="83"/>
      <c r="V89" s="113">
        <f t="shared" si="185"/>
        <v>0</v>
      </c>
      <c r="W89" s="112"/>
      <c r="X89" s="83"/>
      <c r="Y89" s="113">
        <f t="shared" si="186"/>
        <v>0</v>
      </c>
      <c r="Z89" s="82"/>
      <c r="AA89" s="83"/>
      <c r="AB89" s="113">
        <f t="shared" si="187"/>
        <v>0</v>
      </c>
      <c r="AC89" s="204">
        <f t="shared" si="176"/>
        <v>0</v>
      </c>
      <c r="AD89" s="205">
        <f t="shared" si="177"/>
        <v>0</v>
      </c>
      <c r="AE89" s="206">
        <f t="shared" si="178"/>
        <v>0</v>
      </c>
      <c r="AF89" s="175" t="e">
        <f t="shared" si="179"/>
        <v>#DIV/0!</v>
      </c>
      <c r="AG89" s="506"/>
      <c r="AH89" s="74"/>
      <c r="AI89" s="74"/>
    </row>
    <row r="90" spans="1:35" ht="24.75" customHeight="1" x14ac:dyDescent="0.2">
      <c r="A90" s="290" t="s">
        <v>101</v>
      </c>
      <c r="B90" s="291" t="s">
        <v>176</v>
      </c>
      <c r="C90" s="396" t="s">
        <v>177</v>
      </c>
      <c r="D90" s="293"/>
      <c r="E90" s="294">
        <f t="shared" ref="E90:AB90" si="188">SUM(E91:E93)</f>
        <v>0</v>
      </c>
      <c r="F90" s="295">
        <f t="shared" si="188"/>
        <v>0</v>
      </c>
      <c r="G90" s="296">
        <f t="shared" si="188"/>
        <v>0</v>
      </c>
      <c r="H90" s="294">
        <f t="shared" si="188"/>
        <v>0</v>
      </c>
      <c r="I90" s="295">
        <f t="shared" si="188"/>
        <v>0</v>
      </c>
      <c r="J90" s="346">
        <f t="shared" si="188"/>
        <v>0</v>
      </c>
      <c r="K90" s="364">
        <f t="shared" si="188"/>
        <v>0</v>
      </c>
      <c r="L90" s="295">
        <f t="shared" si="188"/>
        <v>0</v>
      </c>
      <c r="M90" s="346">
        <f t="shared" si="188"/>
        <v>0</v>
      </c>
      <c r="N90" s="75">
        <f t="shared" si="188"/>
        <v>0</v>
      </c>
      <c r="O90" s="76">
        <f t="shared" si="188"/>
        <v>0</v>
      </c>
      <c r="P90" s="85">
        <f t="shared" si="188"/>
        <v>0</v>
      </c>
      <c r="Q90" s="105">
        <f t="shared" si="188"/>
        <v>0</v>
      </c>
      <c r="R90" s="76">
        <f t="shared" si="188"/>
        <v>0</v>
      </c>
      <c r="S90" s="85">
        <f t="shared" si="188"/>
        <v>0</v>
      </c>
      <c r="T90" s="75">
        <f t="shared" si="188"/>
        <v>0</v>
      </c>
      <c r="U90" s="76">
        <f t="shared" si="188"/>
        <v>0</v>
      </c>
      <c r="V90" s="85">
        <f t="shared" si="188"/>
        <v>0</v>
      </c>
      <c r="W90" s="105">
        <f t="shared" si="188"/>
        <v>0</v>
      </c>
      <c r="X90" s="76">
        <f t="shared" si="188"/>
        <v>0</v>
      </c>
      <c r="Y90" s="85">
        <f t="shared" si="188"/>
        <v>0</v>
      </c>
      <c r="Z90" s="75">
        <f t="shared" si="188"/>
        <v>0</v>
      </c>
      <c r="AA90" s="76">
        <f t="shared" si="188"/>
        <v>0</v>
      </c>
      <c r="AB90" s="85">
        <f t="shared" si="188"/>
        <v>0</v>
      </c>
      <c r="AC90" s="168">
        <f t="shared" si="176"/>
        <v>0</v>
      </c>
      <c r="AD90" s="169">
        <f t="shared" si="177"/>
        <v>0</v>
      </c>
      <c r="AE90" s="169">
        <f t="shared" si="178"/>
        <v>0</v>
      </c>
      <c r="AF90" s="180" t="e">
        <f t="shared" si="179"/>
        <v>#DIV/0!</v>
      </c>
      <c r="AG90" s="509"/>
      <c r="AH90" s="78"/>
      <c r="AI90" s="78"/>
    </row>
    <row r="91" spans="1:35" ht="24" customHeight="1" x14ac:dyDescent="0.2">
      <c r="A91" s="297" t="s">
        <v>104</v>
      </c>
      <c r="B91" s="298" t="s">
        <v>105</v>
      </c>
      <c r="C91" s="299" t="s">
        <v>175</v>
      </c>
      <c r="D91" s="300" t="s">
        <v>124</v>
      </c>
      <c r="E91" s="301"/>
      <c r="F91" s="302"/>
      <c r="G91" s="303">
        <f t="shared" ref="G91:G93" si="189">E91*F91</f>
        <v>0</v>
      </c>
      <c r="H91" s="301"/>
      <c r="I91" s="302"/>
      <c r="J91" s="347">
        <f t="shared" ref="J91:J93" si="190">H91*I91</f>
        <v>0</v>
      </c>
      <c r="K91" s="366"/>
      <c r="L91" s="302"/>
      <c r="M91" s="347">
        <f t="shared" ref="M91:M93" si="191">K91*L91</f>
        <v>0</v>
      </c>
      <c r="N91" s="80"/>
      <c r="O91" s="81"/>
      <c r="P91" s="86">
        <f t="shared" ref="P91:P93" si="192">N91*O91</f>
        <v>0</v>
      </c>
      <c r="Q91" s="106"/>
      <c r="R91" s="81"/>
      <c r="S91" s="86">
        <f t="shared" ref="S91:S93" si="193">Q91*R91</f>
        <v>0</v>
      </c>
      <c r="T91" s="80"/>
      <c r="U91" s="81"/>
      <c r="V91" s="86">
        <f t="shared" ref="V91:V93" si="194">T91*U91</f>
        <v>0</v>
      </c>
      <c r="W91" s="106"/>
      <c r="X91" s="81"/>
      <c r="Y91" s="86">
        <f t="shared" ref="Y91:Y93" si="195">W91*X91</f>
        <v>0</v>
      </c>
      <c r="Z91" s="80"/>
      <c r="AA91" s="81"/>
      <c r="AB91" s="86">
        <f t="shared" ref="AB91:AB93" si="196">Z91*AA91</f>
        <v>0</v>
      </c>
      <c r="AC91" s="172">
        <f t="shared" si="176"/>
        <v>0</v>
      </c>
      <c r="AD91" s="173">
        <f t="shared" si="177"/>
        <v>0</v>
      </c>
      <c r="AE91" s="190">
        <f t="shared" si="178"/>
        <v>0</v>
      </c>
      <c r="AF91" s="175" t="e">
        <f t="shared" si="179"/>
        <v>#DIV/0!</v>
      </c>
      <c r="AG91" s="506"/>
      <c r="AH91" s="74"/>
      <c r="AI91" s="74"/>
    </row>
    <row r="92" spans="1:35" ht="18.75" customHeight="1" x14ac:dyDescent="0.2">
      <c r="A92" s="297" t="s">
        <v>104</v>
      </c>
      <c r="B92" s="298" t="s">
        <v>108</v>
      </c>
      <c r="C92" s="299" t="s">
        <v>175</v>
      </c>
      <c r="D92" s="300" t="s">
        <v>124</v>
      </c>
      <c r="E92" s="301"/>
      <c r="F92" s="302"/>
      <c r="G92" s="303">
        <f t="shared" si="189"/>
        <v>0</v>
      </c>
      <c r="H92" s="301"/>
      <c r="I92" s="302"/>
      <c r="J92" s="347">
        <f t="shared" si="190"/>
        <v>0</v>
      </c>
      <c r="K92" s="366"/>
      <c r="L92" s="302"/>
      <c r="M92" s="347">
        <f t="shared" si="191"/>
        <v>0</v>
      </c>
      <c r="N92" s="80"/>
      <c r="O92" s="81"/>
      <c r="P92" s="86">
        <f t="shared" si="192"/>
        <v>0</v>
      </c>
      <c r="Q92" s="106"/>
      <c r="R92" s="81"/>
      <c r="S92" s="86">
        <f t="shared" si="193"/>
        <v>0</v>
      </c>
      <c r="T92" s="80"/>
      <c r="U92" s="81"/>
      <c r="V92" s="86">
        <f t="shared" si="194"/>
        <v>0</v>
      </c>
      <c r="W92" s="106"/>
      <c r="X92" s="81"/>
      <c r="Y92" s="86">
        <f t="shared" si="195"/>
        <v>0</v>
      </c>
      <c r="Z92" s="80"/>
      <c r="AA92" s="81"/>
      <c r="AB92" s="86">
        <f t="shared" si="196"/>
        <v>0</v>
      </c>
      <c r="AC92" s="172">
        <f t="shared" si="176"/>
        <v>0</v>
      </c>
      <c r="AD92" s="173">
        <f t="shared" si="177"/>
        <v>0</v>
      </c>
      <c r="AE92" s="190">
        <f t="shared" si="178"/>
        <v>0</v>
      </c>
      <c r="AF92" s="175" t="e">
        <f t="shared" si="179"/>
        <v>#DIV/0!</v>
      </c>
      <c r="AG92" s="506"/>
      <c r="AH92" s="74"/>
      <c r="AI92" s="74"/>
    </row>
    <row r="93" spans="1:35" ht="21.75" customHeight="1" x14ac:dyDescent="0.2">
      <c r="A93" s="304" t="s">
        <v>104</v>
      </c>
      <c r="B93" s="305" t="s">
        <v>109</v>
      </c>
      <c r="C93" s="306" t="s">
        <v>175</v>
      </c>
      <c r="D93" s="307" t="s">
        <v>124</v>
      </c>
      <c r="E93" s="308"/>
      <c r="F93" s="309"/>
      <c r="G93" s="310">
        <f t="shared" si="189"/>
        <v>0</v>
      </c>
      <c r="H93" s="318"/>
      <c r="I93" s="319"/>
      <c r="J93" s="348">
        <f t="shared" si="190"/>
        <v>0</v>
      </c>
      <c r="K93" s="386"/>
      <c r="L93" s="309"/>
      <c r="M93" s="387">
        <f t="shared" si="191"/>
        <v>0</v>
      </c>
      <c r="N93" s="82"/>
      <c r="O93" s="83"/>
      <c r="P93" s="113">
        <f t="shared" si="192"/>
        <v>0</v>
      </c>
      <c r="Q93" s="112"/>
      <c r="R93" s="83"/>
      <c r="S93" s="113">
        <f t="shared" si="193"/>
        <v>0</v>
      </c>
      <c r="T93" s="82"/>
      <c r="U93" s="83"/>
      <c r="V93" s="113">
        <f t="shared" si="194"/>
        <v>0</v>
      </c>
      <c r="W93" s="112"/>
      <c r="X93" s="83"/>
      <c r="Y93" s="113">
        <f t="shared" si="195"/>
        <v>0</v>
      </c>
      <c r="Z93" s="82"/>
      <c r="AA93" s="83"/>
      <c r="AB93" s="113">
        <f t="shared" si="196"/>
        <v>0</v>
      </c>
      <c r="AC93" s="204">
        <f t="shared" si="176"/>
        <v>0</v>
      </c>
      <c r="AD93" s="205">
        <f t="shared" si="177"/>
        <v>0</v>
      </c>
      <c r="AE93" s="206">
        <f t="shared" si="178"/>
        <v>0</v>
      </c>
      <c r="AF93" s="175" t="e">
        <f t="shared" si="179"/>
        <v>#DIV/0!</v>
      </c>
      <c r="AG93" s="506"/>
      <c r="AH93" s="74"/>
      <c r="AI93" s="74"/>
    </row>
    <row r="94" spans="1:35" ht="24.75" customHeight="1" x14ac:dyDescent="0.2">
      <c r="A94" s="290" t="s">
        <v>101</v>
      </c>
      <c r="B94" s="291" t="s">
        <v>178</v>
      </c>
      <c r="C94" s="396" t="s">
        <v>179</v>
      </c>
      <c r="D94" s="293"/>
      <c r="E94" s="294">
        <f t="shared" ref="E94:AB94" si="197">SUM(E95:E97)</f>
        <v>0</v>
      </c>
      <c r="F94" s="295">
        <f t="shared" si="197"/>
        <v>0</v>
      </c>
      <c r="G94" s="296">
        <f t="shared" si="197"/>
        <v>0</v>
      </c>
      <c r="H94" s="294">
        <f t="shared" si="197"/>
        <v>0</v>
      </c>
      <c r="I94" s="295">
        <f t="shared" si="197"/>
        <v>0</v>
      </c>
      <c r="J94" s="346">
        <f t="shared" si="197"/>
        <v>0</v>
      </c>
      <c r="K94" s="364">
        <f t="shared" si="197"/>
        <v>0</v>
      </c>
      <c r="L94" s="295">
        <f t="shared" si="197"/>
        <v>0</v>
      </c>
      <c r="M94" s="346">
        <f t="shared" si="197"/>
        <v>0</v>
      </c>
      <c r="N94" s="75">
        <f t="shared" si="197"/>
        <v>0</v>
      </c>
      <c r="O94" s="76">
        <f t="shared" si="197"/>
        <v>0</v>
      </c>
      <c r="P94" s="85">
        <f t="shared" si="197"/>
        <v>0</v>
      </c>
      <c r="Q94" s="105">
        <f t="shared" si="197"/>
        <v>0</v>
      </c>
      <c r="R94" s="76">
        <f t="shared" si="197"/>
        <v>0</v>
      </c>
      <c r="S94" s="85">
        <f t="shared" si="197"/>
        <v>0</v>
      </c>
      <c r="T94" s="75">
        <f t="shared" si="197"/>
        <v>0</v>
      </c>
      <c r="U94" s="76">
        <f t="shared" si="197"/>
        <v>0</v>
      </c>
      <c r="V94" s="85">
        <f t="shared" si="197"/>
        <v>0</v>
      </c>
      <c r="W94" s="105">
        <f t="shared" si="197"/>
        <v>0</v>
      </c>
      <c r="X94" s="76">
        <f t="shared" si="197"/>
        <v>0</v>
      </c>
      <c r="Y94" s="85">
        <f t="shared" si="197"/>
        <v>0</v>
      </c>
      <c r="Z94" s="75">
        <f t="shared" si="197"/>
        <v>0</v>
      </c>
      <c r="AA94" s="76">
        <f t="shared" si="197"/>
        <v>0</v>
      </c>
      <c r="AB94" s="85">
        <f t="shared" si="197"/>
        <v>0</v>
      </c>
      <c r="AC94" s="168">
        <f t="shared" si="176"/>
        <v>0</v>
      </c>
      <c r="AD94" s="169">
        <f t="shared" si="177"/>
        <v>0</v>
      </c>
      <c r="AE94" s="169">
        <f t="shared" si="178"/>
        <v>0</v>
      </c>
      <c r="AF94" s="180" t="e">
        <f t="shared" si="179"/>
        <v>#DIV/0!</v>
      </c>
      <c r="AG94" s="509"/>
      <c r="AH94" s="78"/>
      <c r="AI94" s="78"/>
    </row>
    <row r="95" spans="1:35" ht="24" customHeight="1" x14ac:dyDescent="0.2">
      <c r="A95" s="297" t="s">
        <v>104</v>
      </c>
      <c r="B95" s="298" t="s">
        <v>105</v>
      </c>
      <c r="C95" s="299" t="s">
        <v>175</v>
      </c>
      <c r="D95" s="300" t="s">
        <v>124</v>
      </c>
      <c r="E95" s="301"/>
      <c r="F95" s="302"/>
      <c r="G95" s="303">
        <f t="shared" ref="G95:G97" si="198">E95*F95</f>
        <v>0</v>
      </c>
      <c r="H95" s="301"/>
      <c r="I95" s="302"/>
      <c r="J95" s="347">
        <f t="shared" ref="J95:J97" si="199">H95*I95</f>
        <v>0</v>
      </c>
      <c r="K95" s="366"/>
      <c r="L95" s="302"/>
      <c r="M95" s="347">
        <f t="shared" ref="M95:M97" si="200">K95*L95</f>
        <v>0</v>
      </c>
      <c r="N95" s="80"/>
      <c r="O95" s="81"/>
      <c r="P95" s="86">
        <f t="shared" ref="P95:P97" si="201">N95*O95</f>
        <v>0</v>
      </c>
      <c r="Q95" s="106"/>
      <c r="R95" s="81"/>
      <c r="S95" s="86">
        <f t="shared" ref="S95:S97" si="202">Q95*R95</f>
        <v>0</v>
      </c>
      <c r="T95" s="80"/>
      <c r="U95" s="81"/>
      <c r="V95" s="86">
        <f t="shared" ref="V95:V97" si="203">T95*U95</f>
        <v>0</v>
      </c>
      <c r="W95" s="106"/>
      <c r="X95" s="81"/>
      <c r="Y95" s="86">
        <f t="shared" ref="Y95:Y97" si="204">W95*X95</f>
        <v>0</v>
      </c>
      <c r="Z95" s="80"/>
      <c r="AA95" s="81"/>
      <c r="AB95" s="86">
        <f t="shared" ref="AB95:AB97" si="205">Z95*AA95</f>
        <v>0</v>
      </c>
      <c r="AC95" s="172">
        <f t="shared" si="176"/>
        <v>0</v>
      </c>
      <c r="AD95" s="173">
        <f t="shared" si="177"/>
        <v>0</v>
      </c>
      <c r="AE95" s="190">
        <f t="shared" si="178"/>
        <v>0</v>
      </c>
      <c r="AF95" s="175" t="e">
        <f t="shared" si="179"/>
        <v>#DIV/0!</v>
      </c>
      <c r="AG95" s="506"/>
      <c r="AH95" s="74"/>
      <c r="AI95" s="74"/>
    </row>
    <row r="96" spans="1:35" ht="18.75" customHeight="1" x14ac:dyDescent="0.2">
      <c r="A96" s="297" t="s">
        <v>104</v>
      </c>
      <c r="B96" s="298" t="s">
        <v>108</v>
      </c>
      <c r="C96" s="299" t="s">
        <v>175</v>
      </c>
      <c r="D96" s="300" t="s">
        <v>124</v>
      </c>
      <c r="E96" s="301"/>
      <c r="F96" s="302"/>
      <c r="G96" s="303">
        <f t="shared" si="198"/>
        <v>0</v>
      </c>
      <c r="H96" s="301"/>
      <c r="I96" s="302"/>
      <c r="J96" s="347">
        <f t="shared" si="199"/>
        <v>0</v>
      </c>
      <c r="K96" s="366"/>
      <c r="L96" s="302"/>
      <c r="M96" s="347">
        <f t="shared" si="200"/>
        <v>0</v>
      </c>
      <c r="N96" s="80"/>
      <c r="O96" s="81"/>
      <c r="P96" s="86">
        <f t="shared" si="201"/>
        <v>0</v>
      </c>
      <c r="Q96" s="106"/>
      <c r="R96" s="81"/>
      <c r="S96" s="86">
        <f t="shared" si="202"/>
        <v>0</v>
      </c>
      <c r="T96" s="80"/>
      <c r="U96" s="81"/>
      <c r="V96" s="86">
        <f t="shared" si="203"/>
        <v>0</v>
      </c>
      <c r="W96" s="106"/>
      <c r="X96" s="81"/>
      <c r="Y96" s="86">
        <f t="shared" si="204"/>
        <v>0</v>
      </c>
      <c r="Z96" s="80"/>
      <c r="AA96" s="81"/>
      <c r="AB96" s="86">
        <f t="shared" si="205"/>
        <v>0</v>
      </c>
      <c r="AC96" s="172">
        <f t="shared" si="176"/>
        <v>0</v>
      </c>
      <c r="AD96" s="173">
        <f t="shared" si="177"/>
        <v>0</v>
      </c>
      <c r="AE96" s="190">
        <f t="shared" si="178"/>
        <v>0</v>
      </c>
      <c r="AF96" s="175" t="e">
        <f t="shared" si="179"/>
        <v>#DIV/0!</v>
      </c>
      <c r="AG96" s="506"/>
      <c r="AH96" s="74"/>
      <c r="AI96" s="74"/>
    </row>
    <row r="97" spans="1:35" ht="21.75" customHeight="1" x14ac:dyDescent="0.2">
      <c r="A97" s="313" t="s">
        <v>104</v>
      </c>
      <c r="B97" s="314" t="s">
        <v>109</v>
      </c>
      <c r="C97" s="315" t="s">
        <v>175</v>
      </c>
      <c r="D97" s="316" t="s">
        <v>124</v>
      </c>
      <c r="E97" s="318"/>
      <c r="F97" s="319"/>
      <c r="G97" s="317">
        <f t="shared" si="198"/>
        <v>0</v>
      </c>
      <c r="H97" s="318"/>
      <c r="I97" s="319"/>
      <c r="J97" s="348">
        <f t="shared" si="199"/>
        <v>0</v>
      </c>
      <c r="K97" s="368"/>
      <c r="L97" s="319"/>
      <c r="M97" s="348">
        <f t="shared" si="200"/>
        <v>0</v>
      </c>
      <c r="N97" s="87"/>
      <c r="O97" s="88"/>
      <c r="P97" s="90">
        <f t="shared" si="201"/>
        <v>0</v>
      </c>
      <c r="Q97" s="107"/>
      <c r="R97" s="88"/>
      <c r="S97" s="90">
        <f t="shared" si="202"/>
        <v>0</v>
      </c>
      <c r="T97" s="87"/>
      <c r="U97" s="88"/>
      <c r="V97" s="90">
        <f t="shared" si="203"/>
        <v>0</v>
      </c>
      <c r="W97" s="107"/>
      <c r="X97" s="88"/>
      <c r="Y97" s="90">
        <f t="shared" si="204"/>
        <v>0</v>
      </c>
      <c r="Z97" s="87"/>
      <c r="AA97" s="88"/>
      <c r="AB97" s="90">
        <f t="shared" si="205"/>
        <v>0</v>
      </c>
      <c r="AC97" s="176">
        <f t="shared" si="176"/>
        <v>0</v>
      </c>
      <c r="AD97" s="177">
        <f t="shared" si="177"/>
        <v>0</v>
      </c>
      <c r="AE97" s="192">
        <f t="shared" si="178"/>
        <v>0</v>
      </c>
      <c r="AF97" s="181" t="e">
        <f t="shared" si="179"/>
        <v>#DIV/0!</v>
      </c>
      <c r="AG97" s="511"/>
      <c r="AH97" s="74"/>
      <c r="AI97" s="74"/>
    </row>
    <row r="98" spans="1:35" ht="15" customHeight="1" x14ac:dyDescent="0.2">
      <c r="A98" s="349" t="s">
        <v>180</v>
      </c>
      <c r="B98" s="350"/>
      <c r="C98" s="351"/>
      <c r="D98" s="352"/>
      <c r="E98" s="353">
        <f t="shared" ref="E98:AB98" si="206">E94+E90+E86</f>
        <v>0</v>
      </c>
      <c r="F98" s="354">
        <f t="shared" si="206"/>
        <v>0</v>
      </c>
      <c r="G98" s="355">
        <f t="shared" si="206"/>
        <v>0</v>
      </c>
      <c r="H98" s="353">
        <f t="shared" si="206"/>
        <v>0</v>
      </c>
      <c r="I98" s="354">
        <f t="shared" si="206"/>
        <v>0</v>
      </c>
      <c r="J98" s="357">
        <f t="shared" si="206"/>
        <v>0</v>
      </c>
      <c r="K98" s="356">
        <f t="shared" si="206"/>
        <v>0</v>
      </c>
      <c r="L98" s="354">
        <f t="shared" si="206"/>
        <v>0</v>
      </c>
      <c r="M98" s="357">
        <f t="shared" si="206"/>
        <v>0</v>
      </c>
      <c r="N98" s="98">
        <f t="shared" si="206"/>
        <v>0</v>
      </c>
      <c r="O98" s="99">
        <f t="shared" si="206"/>
        <v>0</v>
      </c>
      <c r="P98" s="101">
        <f t="shared" si="206"/>
        <v>0</v>
      </c>
      <c r="Q98" s="100">
        <f t="shared" si="206"/>
        <v>0</v>
      </c>
      <c r="R98" s="99">
        <f t="shared" si="206"/>
        <v>0</v>
      </c>
      <c r="S98" s="101">
        <f t="shared" si="206"/>
        <v>0</v>
      </c>
      <c r="T98" s="98">
        <f t="shared" si="206"/>
        <v>0</v>
      </c>
      <c r="U98" s="99">
        <f t="shared" si="206"/>
        <v>0</v>
      </c>
      <c r="V98" s="101">
        <f t="shared" si="206"/>
        <v>0</v>
      </c>
      <c r="W98" s="100">
        <f t="shared" si="206"/>
        <v>0</v>
      </c>
      <c r="X98" s="99">
        <f t="shared" si="206"/>
        <v>0</v>
      </c>
      <c r="Y98" s="101">
        <f t="shared" si="206"/>
        <v>0</v>
      </c>
      <c r="Z98" s="98">
        <f t="shared" si="206"/>
        <v>0</v>
      </c>
      <c r="AA98" s="99">
        <f t="shared" si="206"/>
        <v>0</v>
      </c>
      <c r="AB98" s="101">
        <f t="shared" si="206"/>
        <v>0</v>
      </c>
      <c r="AC98" s="200">
        <f t="shared" si="176"/>
        <v>0</v>
      </c>
      <c r="AD98" s="183">
        <f t="shared" si="177"/>
        <v>0</v>
      </c>
      <c r="AE98" s="207">
        <f t="shared" si="178"/>
        <v>0</v>
      </c>
      <c r="AF98" s="208" t="e">
        <f t="shared" si="179"/>
        <v>#DIV/0!</v>
      </c>
      <c r="AG98" s="515"/>
      <c r="AH98" s="74"/>
      <c r="AI98" s="74"/>
    </row>
    <row r="99" spans="1:35" ht="15.75" customHeight="1" x14ac:dyDescent="0.2">
      <c r="A99" s="397" t="s">
        <v>99</v>
      </c>
      <c r="B99" s="398" t="s">
        <v>28</v>
      </c>
      <c r="C99" s="331" t="s">
        <v>181</v>
      </c>
      <c r="D99" s="360"/>
      <c r="E99" s="284"/>
      <c r="F99" s="285"/>
      <c r="G99" s="285"/>
      <c r="H99" s="284"/>
      <c r="I99" s="285"/>
      <c r="J99" s="289"/>
      <c r="K99" s="285"/>
      <c r="L99" s="285"/>
      <c r="M99" s="289"/>
      <c r="N99" s="68"/>
      <c r="O99" s="69"/>
      <c r="P99" s="70"/>
      <c r="Q99" s="69"/>
      <c r="R99" s="69"/>
      <c r="S99" s="70"/>
      <c r="T99" s="68"/>
      <c r="U99" s="69"/>
      <c r="V99" s="70"/>
      <c r="W99" s="69"/>
      <c r="X99" s="69"/>
      <c r="Y99" s="70"/>
      <c r="Z99" s="68"/>
      <c r="AA99" s="69"/>
      <c r="AB99" s="69"/>
      <c r="AC99" s="186"/>
      <c r="AD99" s="187"/>
      <c r="AE99" s="187"/>
      <c r="AF99" s="188"/>
      <c r="AG99" s="504"/>
      <c r="AH99" s="74"/>
      <c r="AI99" s="74"/>
    </row>
    <row r="100" spans="1:35" ht="15.75" customHeight="1" x14ac:dyDescent="0.2">
      <c r="A100" s="290" t="s">
        <v>101</v>
      </c>
      <c r="B100" s="291" t="s">
        <v>182</v>
      </c>
      <c r="C100" s="395" t="s">
        <v>183</v>
      </c>
      <c r="D100" s="345"/>
      <c r="E100" s="361">
        <f t="shared" ref="E100:AB100" si="207">SUM(E101:E110)</f>
        <v>0</v>
      </c>
      <c r="F100" s="362">
        <f t="shared" si="207"/>
        <v>0</v>
      </c>
      <c r="G100" s="363">
        <f t="shared" si="207"/>
        <v>0</v>
      </c>
      <c r="H100" s="361">
        <f t="shared" si="207"/>
        <v>0</v>
      </c>
      <c r="I100" s="362">
        <f t="shared" si="207"/>
        <v>0</v>
      </c>
      <c r="J100" s="373">
        <f t="shared" si="207"/>
        <v>0</v>
      </c>
      <c r="K100" s="372">
        <f t="shared" si="207"/>
        <v>0</v>
      </c>
      <c r="L100" s="362">
        <f t="shared" si="207"/>
        <v>0</v>
      </c>
      <c r="M100" s="373">
        <f t="shared" si="207"/>
        <v>0</v>
      </c>
      <c r="N100" s="102">
        <f t="shared" si="207"/>
        <v>0</v>
      </c>
      <c r="O100" s="103">
        <f t="shared" si="207"/>
        <v>0</v>
      </c>
      <c r="P100" s="109">
        <f t="shared" si="207"/>
        <v>0</v>
      </c>
      <c r="Q100" s="108">
        <f t="shared" si="207"/>
        <v>0</v>
      </c>
      <c r="R100" s="103">
        <f t="shared" si="207"/>
        <v>0</v>
      </c>
      <c r="S100" s="109">
        <f t="shared" si="207"/>
        <v>0</v>
      </c>
      <c r="T100" s="102">
        <f t="shared" si="207"/>
        <v>0</v>
      </c>
      <c r="U100" s="103">
        <f t="shared" si="207"/>
        <v>0</v>
      </c>
      <c r="V100" s="109">
        <f t="shared" si="207"/>
        <v>0</v>
      </c>
      <c r="W100" s="108">
        <f t="shared" si="207"/>
        <v>0</v>
      </c>
      <c r="X100" s="103">
        <f t="shared" si="207"/>
        <v>0</v>
      </c>
      <c r="Y100" s="109">
        <f t="shared" si="207"/>
        <v>0</v>
      </c>
      <c r="Z100" s="102">
        <f t="shared" si="207"/>
        <v>0</v>
      </c>
      <c r="AA100" s="103">
        <f t="shared" si="207"/>
        <v>0</v>
      </c>
      <c r="AB100" s="109">
        <f t="shared" si="207"/>
        <v>0</v>
      </c>
      <c r="AC100" s="168">
        <f t="shared" ref="AC100:AC111" si="208">G100+M100+S100+Y100</f>
        <v>0</v>
      </c>
      <c r="AD100" s="169">
        <f t="shared" ref="AD100:AD111" si="209">J100+P100+V100+AB100</f>
        <v>0</v>
      </c>
      <c r="AE100" s="169">
        <f t="shared" ref="AE100:AE111" si="210">AC100-AD100</f>
        <v>0</v>
      </c>
      <c r="AF100" s="171" t="e">
        <f t="shared" ref="AF100:AF111" si="211">AE100/AC100</f>
        <v>#DIV/0!</v>
      </c>
      <c r="AG100" s="505"/>
      <c r="AH100" s="78"/>
      <c r="AI100" s="78"/>
    </row>
    <row r="101" spans="1:35" ht="15.75" customHeight="1" x14ac:dyDescent="0.2">
      <c r="A101" s="297" t="s">
        <v>104</v>
      </c>
      <c r="B101" s="298" t="s">
        <v>105</v>
      </c>
      <c r="C101" s="299" t="s">
        <v>184</v>
      </c>
      <c r="D101" s="300" t="s">
        <v>124</v>
      </c>
      <c r="E101" s="301"/>
      <c r="F101" s="302"/>
      <c r="G101" s="303">
        <f t="shared" ref="G101:G110" si="212">E101*F101</f>
        <v>0</v>
      </c>
      <c r="H101" s="301"/>
      <c r="I101" s="302"/>
      <c r="J101" s="347">
        <f t="shared" ref="J101:J110" si="213">H101*I101</f>
        <v>0</v>
      </c>
      <c r="K101" s="366"/>
      <c r="L101" s="302"/>
      <c r="M101" s="347">
        <f t="shared" ref="M101:M110" si="214">K101*L101</f>
        <v>0</v>
      </c>
      <c r="N101" s="80"/>
      <c r="O101" s="81"/>
      <c r="P101" s="86">
        <f t="shared" ref="P101:P110" si="215">N101*O101</f>
        <v>0</v>
      </c>
      <c r="Q101" s="106"/>
      <c r="R101" s="81"/>
      <c r="S101" s="86">
        <f t="shared" ref="S101:S110" si="216">Q101*R101</f>
        <v>0</v>
      </c>
      <c r="T101" s="80"/>
      <c r="U101" s="81"/>
      <c r="V101" s="86">
        <f t="shared" ref="V101:V110" si="217">T101*U101</f>
        <v>0</v>
      </c>
      <c r="W101" s="106"/>
      <c r="X101" s="81"/>
      <c r="Y101" s="86">
        <f t="shared" ref="Y101:Y110" si="218">W101*X101</f>
        <v>0</v>
      </c>
      <c r="Z101" s="80"/>
      <c r="AA101" s="81"/>
      <c r="AB101" s="86">
        <f t="shared" ref="AB101:AB110" si="219">Z101*AA101</f>
        <v>0</v>
      </c>
      <c r="AC101" s="172">
        <f t="shared" si="208"/>
        <v>0</v>
      </c>
      <c r="AD101" s="173">
        <f t="shared" si="209"/>
        <v>0</v>
      </c>
      <c r="AE101" s="190">
        <f t="shared" si="210"/>
        <v>0</v>
      </c>
      <c r="AF101" s="175" t="e">
        <f t="shared" si="211"/>
        <v>#DIV/0!</v>
      </c>
      <c r="AG101" s="506"/>
      <c r="AH101" s="74"/>
      <c r="AI101" s="74"/>
    </row>
    <row r="102" spans="1:35" ht="15.75" customHeight="1" x14ac:dyDescent="0.2">
      <c r="A102" s="297" t="s">
        <v>104</v>
      </c>
      <c r="B102" s="298" t="s">
        <v>108</v>
      </c>
      <c r="C102" s="299" t="s">
        <v>185</v>
      </c>
      <c r="D102" s="300" t="s">
        <v>124</v>
      </c>
      <c r="E102" s="301"/>
      <c r="F102" s="302"/>
      <c r="G102" s="303">
        <f t="shared" si="212"/>
        <v>0</v>
      </c>
      <c r="H102" s="301"/>
      <c r="I102" s="302"/>
      <c r="J102" s="347">
        <f t="shared" si="213"/>
        <v>0</v>
      </c>
      <c r="K102" s="366"/>
      <c r="L102" s="302"/>
      <c r="M102" s="347">
        <f t="shared" si="214"/>
        <v>0</v>
      </c>
      <c r="N102" s="80"/>
      <c r="O102" s="81"/>
      <c r="P102" s="86">
        <f t="shared" si="215"/>
        <v>0</v>
      </c>
      <c r="Q102" s="106"/>
      <c r="R102" s="81"/>
      <c r="S102" s="86">
        <f t="shared" si="216"/>
        <v>0</v>
      </c>
      <c r="T102" s="80"/>
      <c r="U102" s="81"/>
      <c r="V102" s="86">
        <f t="shared" si="217"/>
        <v>0</v>
      </c>
      <c r="W102" s="106"/>
      <c r="X102" s="81"/>
      <c r="Y102" s="86">
        <f t="shared" si="218"/>
        <v>0</v>
      </c>
      <c r="Z102" s="80"/>
      <c r="AA102" s="81"/>
      <c r="AB102" s="86">
        <f t="shared" si="219"/>
        <v>0</v>
      </c>
      <c r="AC102" s="172">
        <f t="shared" si="208"/>
        <v>0</v>
      </c>
      <c r="AD102" s="173">
        <f t="shared" si="209"/>
        <v>0</v>
      </c>
      <c r="AE102" s="190">
        <f t="shared" si="210"/>
        <v>0</v>
      </c>
      <c r="AF102" s="175" t="e">
        <f t="shared" si="211"/>
        <v>#DIV/0!</v>
      </c>
      <c r="AG102" s="506"/>
      <c r="AH102" s="74"/>
      <c r="AI102" s="74"/>
    </row>
    <row r="103" spans="1:35" ht="15.75" customHeight="1" x14ac:dyDescent="0.2">
      <c r="A103" s="297" t="s">
        <v>104</v>
      </c>
      <c r="B103" s="298" t="s">
        <v>109</v>
      </c>
      <c r="C103" s="299" t="s">
        <v>186</v>
      </c>
      <c r="D103" s="300" t="s">
        <v>124</v>
      </c>
      <c r="E103" s="301"/>
      <c r="F103" s="302"/>
      <c r="G103" s="303">
        <f t="shared" si="212"/>
        <v>0</v>
      </c>
      <c r="H103" s="301"/>
      <c r="I103" s="302"/>
      <c r="J103" s="347">
        <f t="shared" si="213"/>
        <v>0</v>
      </c>
      <c r="K103" s="366"/>
      <c r="L103" s="302"/>
      <c r="M103" s="347">
        <f t="shared" si="214"/>
        <v>0</v>
      </c>
      <c r="N103" s="80"/>
      <c r="O103" s="81"/>
      <c r="P103" s="86">
        <f t="shared" si="215"/>
        <v>0</v>
      </c>
      <c r="Q103" s="106"/>
      <c r="R103" s="81"/>
      <c r="S103" s="86">
        <f t="shared" si="216"/>
        <v>0</v>
      </c>
      <c r="T103" s="80"/>
      <c r="U103" s="81"/>
      <c r="V103" s="86">
        <f t="shared" si="217"/>
        <v>0</v>
      </c>
      <c r="W103" s="106"/>
      <c r="X103" s="81"/>
      <c r="Y103" s="86">
        <f t="shared" si="218"/>
        <v>0</v>
      </c>
      <c r="Z103" s="80"/>
      <c r="AA103" s="81"/>
      <c r="AB103" s="86">
        <f t="shared" si="219"/>
        <v>0</v>
      </c>
      <c r="AC103" s="172">
        <f t="shared" si="208"/>
        <v>0</v>
      </c>
      <c r="AD103" s="173">
        <f t="shared" si="209"/>
        <v>0</v>
      </c>
      <c r="AE103" s="190">
        <f t="shared" si="210"/>
        <v>0</v>
      </c>
      <c r="AF103" s="175" t="e">
        <f t="shared" si="211"/>
        <v>#DIV/0!</v>
      </c>
      <c r="AG103" s="506"/>
      <c r="AH103" s="74"/>
      <c r="AI103" s="74"/>
    </row>
    <row r="104" spans="1:35" ht="15.75" customHeight="1" x14ac:dyDescent="0.2">
      <c r="A104" s="297" t="s">
        <v>104</v>
      </c>
      <c r="B104" s="298" t="s">
        <v>187</v>
      </c>
      <c r="C104" s="299" t="s">
        <v>188</v>
      </c>
      <c r="D104" s="300" t="s">
        <v>124</v>
      </c>
      <c r="E104" s="301"/>
      <c r="F104" s="302"/>
      <c r="G104" s="303">
        <f t="shared" si="212"/>
        <v>0</v>
      </c>
      <c r="H104" s="301"/>
      <c r="I104" s="302"/>
      <c r="J104" s="347">
        <f t="shared" si="213"/>
        <v>0</v>
      </c>
      <c r="K104" s="366"/>
      <c r="L104" s="302"/>
      <c r="M104" s="347">
        <f t="shared" si="214"/>
        <v>0</v>
      </c>
      <c r="N104" s="80"/>
      <c r="O104" s="81"/>
      <c r="P104" s="86">
        <f t="shared" si="215"/>
        <v>0</v>
      </c>
      <c r="Q104" s="106"/>
      <c r="R104" s="81"/>
      <c r="S104" s="86">
        <f t="shared" si="216"/>
        <v>0</v>
      </c>
      <c r="T104" s="80"/>
      <c r="U104" s="81"/>
      <c r="V104" s="86">
        <f t="shared" si="217"/>
        <v>0</v>
      </c>
      <c r="W104" s="106"/>
      <c r="X104" s="81"/>
      <c r="Y104" s="86">
        <f t="shared" si="218"/>
        <v>0</v>
      </c>
      <c r="Z104" s="80"/>
      <c r="AA104" s="81"/>
      <c r="AB104" s="86">
        <f t="shared" si="219"/>
        <v>0</v>
      </c>
      <c r="AC104" s="172">
        <f t="shared" si="208"/>
        <v>0</v>
      </c>
      <c r="AD104" s="173">
        <f t="shared" si="209"/>
        <v>0</v>
      </c>
      <c r="AE104" s="190">
        <f t="shared" si="210"/>
        <v>0</v>
      </c>
      <c r="AF104" s="175" t="e">
        <f t="shared" si="211"/>
        <v>#DIV/0!</v>
      </c>
      <c r="AG104" s="506"/>
      <c r="AH104" s="74"/>
      <c r="AI104" s="74"/>
    </row>
    <row r="105" spans="1:35" ht="15.75" customHeight="1" x14ac:dyDescent="0.2">
      <c r="A105" s="297" t="s">
        <v>104</v>
      </c>
      <c r="B105" s="399" t="s">
        <v>189</v>
      </c>
      <c r="C105" s="299" t="s">
        <v>190</v>
      </c>
      <c r="D105" s="300" t="s">
        <v>124</v>
      </c>
      <c r="E105" s="301"/>
      <c r="F105" s="302"/>
      <c r="G105" s="303">
        <f t="shared" si="212"/>
        <v>0</v>
      </c>
      <c r="H105" s="301"/>
      <c r="I105" s="302"/>
      <c r="J105" s="347">
        <f t="shared" si="213"/>
        <v>0</v>
      </c>
      <c r="K105" s="366"/>
      <c r="L105" s="302"/>
      <c r="M105" s="347">
        <f t="shared" si="214"/>
        <v>0</v>
      </c>
      <c r="N105" s="80"/>
      <c r="O105" s="81"/>
      <c r="P105" s="86">
        <f t="shared" si="215"/>
        <v>0</v>
      </c>
      <c r="Q105" s="106"/>
      <c r="R105" s="81"/>
      <c r="S105" s="86">
        <f t="shared" si="216"/>
        <v>0</v>
      </c>
      <c r="T105" s="80"/>
      <c r="U105" s="81"/>
      <c r="V105" s="86">
        <f t="shared" si="217"/>
        <v>0</v>
      </c>
      <c r="W105" s="106"/>
      <c r="X105" s="81"/>
      <c r="Y105" s="86">
        <f t="shared" si="218"/>
        <v>0</v>
      </c>
      <c r="Z105" s="80"/>
      <c r="AA105" s="81"/>
      <c r="AB105" s="86">
        <f t="shared" si="219"/>
        <v>0</v>
      </c>
      <c r="AC105" s="172">
        <f t="shared" si="208"/>
        <v>0</v>
      </c>
      <c r="AD105" s="173">
        <f t="shared" si="209"/>
        <v>0</v>
      </c>
      <c r="AE105" s="190">
        <f t="shared" si="210"/>
        <v>0</v>
      </c>
      <c r="AF105" s="175" t="e">
        <f t="shared" si="211"/>
        <v>#DIV/0!</v>
      </c>
      <c r="AG105" s="506"/>
      <c r="AH105" s="74"/>
      <c r="AI105" s="74"/>
    </row>
    <row r="106" spans="1:35" ht="15.75" customHeight="1" x14ac:dyDescent="0.2">
      <c r="A106" s="297" t="s">
        <v>104</v>
      </c>
      <c r="B106" s="298" t="s">
        <v>191</v>
      </c>
      <c r="C106" s="299" t="s">
        <v>192</v>
      </c>
      <c r="D106" s="300" t="s">
        <v>124</v>
      </c>
      <c r="E106" s="301"/>
      <c r="F106" s="302"/>
      <c r="G106" s="303">
        <f t="shared" si="212"/>
        <v>0</v>
      </c>
      <c r="H106" s="301"/>
      <c r="I106" s="302"/>
      <c r="J106" s="347">
        <f t="shared" si="213"/>
        <v>0</v>
      </c>
      <c r="K106" s="366"/>
      <c r="L106" s="302"/>
      <c r="M106" s="347">
        <f t="shared" si="214"/>
        <v>0</v>
      </c>
      <c r="N106" s="80"/>
      <c r="O106" s="81"/>
      <c r="P106" s="86">
        <f t="shared" si="215"/>
        <v>0</v>
      </c>
      <c r="Q106" s="106"/>
      <c r="R106" s="81"/>
      <c r="S106" s="86">
        <f t="shared" si="216"/>
        <v>0</v>
      </c>
      <c r="T106" s="80"/>
      <c r="U106" s="81"/>
      <c r="V106" s="86">
        <f t="shared" si="217"/>
        <v>0</v>
      </c>
      <c r="W106" s="106"/>
      <c r="X106" s="81"/>
      <c r="Y106" s="86">
        <f t="shared" si="218"/>
        <v>0</v>
      </c>
      <c r="Z106" s="80"/>
      <c r="AA106" s="81"/>
      <c r="AB106" s="86">
        <f t="shared" si="219"/>
        <v>0</v>
      </c>
      <c r="AC106" s="172">
        <f t="shared" si="208"/>
        <v>0</v>
      </c>
      <c r="AD106" s="173">
        <f t="shared" si="209"/>
        <v>0</v>
      </c>
      <c r="AE106" s="190">
        <f t="shared" si="210"/>
        <v>0</v>
      </c>
      <c r="AF106" s="175" t="e">
        <f t="shared" si="211"/>
        <v>#DIV/0!</v>
      </c>
      <c r="AG106" s="506"/>
      <c r="AH106" s="74"/>
      <c r="AI106" s="74"/>
    </row>
    <row r="107" spans="1:35" ht="15.75" customHeight="1" x14ac:dyDescent="0.2">
      <c r="A107" s="297" t="s">
        <v>104</v>
      </c>
      <c r="B107" s="298" t="s">
        <v>193</v>
      </c>
      <c r="C107" s="299" t="s">
        <v>194</v>
      </c>
      <c r="D107" s="300" t="s">
        <v>124</v>
      </c>
      <c r="E107" s="301"/>
      <c r="F107" s="302"/>
      <c r="G107" s="303">
        <f t="shared" si="212"/>
        <v>0</v>
      </c>
      <c r="H107" s="301"/>
      <c r="I107" s="302"/>
      <c r="J107" s="347">
        <f t="shared" si="213"/>
        <v>0</v>
      </c>
      <c r="K107" s="366"/>
      <c r="L107" s="302"/>
      <c r="M107" s="347">
        <f t="shared" si="214"/>
        <v>0</v>
      </c>
      <c r="N107" s="80"/>
      <c r="O107" s="81"/>
      <c r="P107" s="86">
        <f t="shared" si="215"/>
        <v>0</v>
      </c>
      <c r="Q107" s="106"/>
      <c r="R107" s="81"/>
      <c r="S107" s="86">
        <f t="shared" si="216"/>
        <v>0</v>
      </c>
      <c r="T107" s="80"/>
      <c r="U107" s="81"/>
      <c r="V107" s="86">
        <f t="shared" si="217"/>
        <v>0</v>
      </c>
      <c r="W107" s="106"/>
      <c r="X107" s="81"/>
      <c r="Y107" s="86">
        <f t="shared" si="218"/>
        <v>0</v>
      </c>
      <c r="Z107" s="80"/>
      <c r="AA107" s="81"/>
      <c r="AB107" s="86">
        <f t="shared" si="219"/>
        <v>0</v>
      </c>
      <c r="AC107" s="172">
        <f t="shared" si="208"/>
        <v>0</v>
      </c>
      <c r="AD107" s="173">
        <f t="shared" si="209"/>
        <v>0</v>
      </c>
      <c r="AE107" s="190">
        <f t="shared" si="210"/>
        <v>0</v>
      </c>
      <c r="AF107" s="175" t="e">
        <f t="shared" si="211"/>
        <v>#DIV/0!</v>
      </c>
      <c r="AG107" s="506"/>
      <c r="AH107" s="74"/>
      <c r="AI107" s="74"/>
    </row>
    <row r="108" spans="1:35" ht="15.75" customHeight="1" x14ac:dyDescent="0.2">
      <c r="A108" s="297" t="s">
        <v>104</v>
      </c>
      <c r="B108" s="298" t="s">
        <v>195</v>
      </c>
      <c r="C108" s="299" t="s">
        <v>196</v>
      </c>
      <c r="D108" s="300" t="s">
        <v>124</v>
      </c>
      <c r="E108" s="301"/>
      <c r="F108" s="302"/>
      <c r="G108" s="303">
        <f t="shared" si="212"/>
        <v>0</v>
      </c>
      <c r="H108" s="301"/>
      <c r="I108" s="302"/>
      <c r="J108" s="347">
        <f t="shared" si="213"/>
        <v>0</v>
      </c>
      <c r="K108" s="366"/>
      <c r="L108" s="302"/>
      <c r="M108" s="347">
        <f t="shared" si="214"/>
        <v>0</v>
      </c>
      <c r="N108" s="80"/>
      <c r="O108" s="81"/>
      <c r="P108" s="86">
        <f t="shared" si="215"/>
        <v>0</v>
      </c>
      <c r="Q108" s="106"/>
      <c r="R108" s="81"/>
      <c r="S108" s="86">
        <f t="shared" si="216"/>
        <v>0</v>
      </c>
      <c r="T108" s="80"/>
      <c r="U108" s="81"/>
      <c r="V108" s="86">
        <f t="shared" si="217"/>
        <v>0</v>
      </c>
      <c r="W108" s="106"/>
      <c r="X108" s="81"/>
      <c r="Y108" s="86">
        <f t="shared" si="218"/>
        <v>0</v>
      </c>
      <c r="Z108" s="80"/>
      <c r="AA108" s="81"/>
      <c r="AB108" s="86">
        <f t="shared" si="219"/>
        <v>0</v>
      </c>
      <c r="AC108" s="172">
        <f t="shared" si="208"/>
        <v>0</v>
      </c>
      <c r="AD108" s="173">
        <f t="shared" si="209"/>
        <v>0</v>
      </c>
      <c r="AE108" s="190">
        <f t="shared" si="210"/>
        <v>0</v>
      </c>
      <c r="AF108" s="175" t="e">
        <f t="shared" si="211"/>
        <v>#DIV/0!</v>
      </c>
      <c r="AG108" s="506"/>
      <c r="AH108" s="74"/>
      <c r="AI108" s="74"/>
    </row>
    <row r="109" spans="1:35" ht="15.75" customHeight="1" x14ac:dyDescent="0.2">
      <c r="A109" s="304" t="s">
        <v>104</v>
      </c>
      <c r="B109" s="305" t="s">
        <v>197</v>
      </c>
      <c r="C109" s="306" t="s">
        <v>198</v>
      </c>
      <c r="D109" s="300" t="s">
        <v>124</v>
      </c>
      <c r="E109" s="308"/>
      <c r="F109" s="309"/>
      <c r="G109" s="303">
        <f t="shared" si="212"/>
        <v>0</v>
      </c>
      <c r="H109" s="308"/>
      <c r="I109" s="309"/>
      <c r="J109" s="347">
        <f t="shared" si="213"/>
        <v>0</v>
      </c>
      <c r="K109" s="366"/>
      <c r="L109" s="302"/>
      <c r="M109" s="347">
        <f t="shared" si="214"/>
        <v>0</v>
      </c>
      <c r="N109" s="80"/>
      <c r="O109" s="81"/>
      <c r="P109" s="86">
        <f t="shared" si="215"/>
        <v>0</v>
      </c>
      <c r="Q109" s="106"/>
      <c r="R109" s="81"/>
      <c r="S109" s="86">
        <f t="shared" si="216"/>
        <v>0</v>
      </c>
      <c r="T109" s="80"/>
      <c r="U109" s="81"/>
      <c r="V109" s="86">
        <f t="shared" si="217"/>
        <v>0</v>
      </c>
      <c r="W109" s="106"/>
      <c r="X109" s="81"/>
      <c r="Y109" s="86">
        <f t="shared" si="218"/>
        <v>0</v>
      </c>
      <c r="Z109" s="80"/>
      <c r="AA109" s="81"/>
      <c r="AB109" s="86">
        <f t="shared" si="219"/>
        <v>0</v>
      </c>
      <c r="AC109" s="172">
        <f t="shared" si="208"/>
        <v>0</v>
      </c>
      <c r="AD109" s="173">
        <f t="shared" si="209"/>
        <v>0</v>
      </c>
      <c r="AE109" s="190">
        <f t="shared" si="210"/>
        <v>0</v>
      </c>
      <c r="AF109" s="175" t="e">
        <f t="shared" si="211"/>
        <v>#DIV/0!</v>
      </c>
      <c r="AG109" s="506"/>
      <c r="AH109" s="74"/>
      <c r="AI109" s="74"/>
    </row>
    <row r="110" spans="1:35" ht="15.75" customHeight="1" x14ac:dyDescent="0.2">
      <c r="A110" s="313" t="s">
        <v>104</v>
      </c>
      <c r="B110" s="314" t="s">
        <v>199</v>
      </c>
      <c r="C110" s="315" t="s">
        <v>200</v>
      </c>
      <c r="D110" s="316" t="s">
        <v>124</v>
      </c>
      <c r="E110" s="318"/>
      <c r="F110" s="319"/>
      <c r="G110" s="317">
        <f t="shared" si="212"/>
        <v>0</v>
      </c>
      <c r="H110" s="318"/>
      <c r="I110" s="319"/>
      <c r="J110" s="348">
        <f t="shared" si="213"/>
        <v>0</v>
      </c>
      <c r="K110" s="368"/>
      <c r="L110" s="319"/>
      <c r="M110" s="348">
        <f t="shared" si="214"/>
        <v>0</v>
      </c>
      <c r="N110" s="87"/>
      <c r="O110" s="88"/>
      <c r="P110" s="90">
        <f t="shared" si="215"/>
        <v>0</v>
      </c>
      <c r="Q110" s="107"/>
      <c r="R110" s="88"/>
      <c r="S110" s="90">
        <f t="shared" si="216"/>
        <v>0</v>
      </c>
      <c r="T110" s="87"/>
      <c r="U110" s="88"/>
      <c r="V110" s="90">
        <f t="shared" si="217"/>
        <v>0</v>
      </c>
      <c r="W110" s="107"/>
      <c r="X110" s="88"/>
      <c r="Y110" s="90">
        <f t="shared" si="218"/>
        <v>0</v>
      </c>
      <c r="Z110" s="87"/>
      <c r="AA110" s="88"/>
      <c r="AB110" s="90">
        <f t="shared" si="219"/>
        <v>0</v>
      </c>
      <c r="AC110" s="176">
        <f t="shared" si="208"/>
        <v>0</v>
      </c>
      <c r="AD110" s="177">
        <f t="shared" si="209"/>
        <v>0</v>
      </c>
      <c r="AE110" s="192">
        <f t="shared" si="210"/>
        <v>0</v>
      </c>
      <c r="AF110" s="175" t="e">
        <f t="shared" si="211"/>
        <v>#DIV/0!</v>
      </c>
      <c r="AG110" s="506"/>
      <c r="AH110" s="74"/>
      <c r="AI110" s="74"/>
    </row>
    <row r="111" spans="1:35" ht="15" customHeight="1" x14ac:dyDescent="0.2">
      <c r="A111" s="349" t="s">
        <v>201</v>
      </c>
      <c r="B111" s="350"/>
      <c r="C111" s="351"/>
      <c r="D111" s="352"/>
      <c r="E111" s="353">
        <f t="shared" ref="E111:AB111" si="220">E100</f>
        <v>0</v>
      </c>
      <c r="F111" s="354">
        <f t="shared" si="220"/>
        <v>0</v>
      </c>
      <c r="G111" s="355">
        <f t="shared" si="220"/>
        <v>0</v>
      </c>
      <c r="H111" s="324">
        <f t="shared" si="220"/>
        <v>0</v>
      </c>
      <c r="I111" s="326">
        <f t="shared" si="220"/>
        <v>0</v>
      </c>
      <c r="J111" s="369">
        <f t="shared" si="220"/>
        <v>0</v>
      </c>
      <c r="K111" s="356">
        <f t="shared" si="220"/>
        <v>0</v>
      </c>
      <c r="L111" s="354">
        <f t="shared" si="220"/>
        <v>0</v>
      </c>
      <c r="M111" s="357">
        <f t="shared" si="220"/>
        <v>0</v>
      </c>
      <c r="N111" s="98">
        <f t="shared" si="220"/>
        <v>0</v>
      </c>
      <c r="O111" s="99">
        <f t="shared" si="220"/>
        <v>0</v>
      </c>
      <c r="P111" s="101">
        <f t="shared" si="220"/>
        <v>0</v>
      </c>
      <c r="Q111" s="100">
        <f t="shared" si="220"/>
        <v>0</v>
      </c>
      <c r="R111" s="99">
        <f t="shared" si="220"/>
        <v>0</v>
      </c>
      <c r="S111" s="101">
        <f t="shared" si="220"/>
        <v>0</v>
      </c>
      <c r="T111" s="98">
        <f t="shared" si="220"/>
        <v>0</v>
      </c>
      <c r="U111" s="99">
        <f t="shared" si="220"/>
        <v>0</v>
      </c>
      <c r="V111" s="101">
        <f t="shared" si="220"/>
        <v>0</v>
      </c>
      <c r="W111" s="100">
        <f t="shared" si="220"/>
        <v>0</v>
      </c>
      <c r="X111" s="99">
        <f t="shared" si="220"/>
        <v>0</v>
      </c>
      <c r="Y111" s="101">
        <f t="shared" si="220"/>
        <v>0</v>
      </c>
      <c r="Z111" s="98">
        <f t="shared" si="220"/>
        <v>0</v>
      </c>
      <c r="AA111" s="99">
        <f t="shared" si="220"/>
        <v>0</v>
      </c>
      <c r="AB111" s="101">
        <f t="shared" si="220"/>
        <v>0</v>
      </c>
      <c r="AC111" s="194">
        <f t="shared" si="208"/>
        <v>0</v>
      </c>
      <c r="AD111" s="195">
        <f t="shared" si="209"/>
        <v>0</v>
      </c>
      <c r="AE111" s="196">
        <f t="shared" si="210"/>
        <v>0</v>
      </c>
      <c r="AF111" s="209" t="e">
        <f t="shared" si="211"/>
        <v>#DIV/0!</v>
      </c>
      <c r="AG111" s="514"/>
      <c r="AH111" s="74"/>
      <c r="AI111" s="74"/>
    </row>
    <row r="112" spans="1:35" ht="30" customHeight="1" x14ac:dyDescent="0.2">
      <c r="A112" s="397" t="s">
        <v>99</v>
      </c>
      <c r="B112" s="398" t="s">
        <v>29</v>
      </c>
      <c r="C112" s="400" t="s">
        <v>202</v>
      </c>
      <c r="D112" s="401"/>
      <c r="E112" s="402"/>
      <c r="F112" s="403"/>
      <c r="G112" s="403"/>
      <c r="H112" s="402"/>
      <c r="I112" s="403"/>
      <c r="J112" s="403"/>
      <c r="K112" s="403"/>
      <c r="L112" s="403"/>
      <c r="M112" s="404"/>
      <c r="N112" s="117"/>
      <c r="O112" s="118"/>
      <c r="P112" s="119"/>
      <c r="Q112" s="118"/>
      <c r="R112" s="118"/>
      <c r="S112" s="119"/>
      <c r="T112" s="117"/>
      <c r="U112" s="118"/>
      <c r="V112" s="119"/>
      <c r="W112" s="118"/>
      <c r="X112" s="118"/>
      <c r="Y112" s="119"/>
      <c r="Z112" s="117"/>
      <c r="AA112" s="118"/>
      <c r="AB112" s="118"/>
      <c r="AC112" s="186"/>
      <c r="AD112" s="187"/>
      <c r="AE112" s="187"/>
      <c r="AF112" s="188"/>
      <c r="AG112" s="504"/>
      <c r="AH112" s="74"/>
      <c r="AI112" s="74"/>
    </row>
    <row r="113" spans="1:35" ht="30" customHeight="1" x14ac:dyDescent="0.2">
      <c r="A113" s="405" t="s">
        <v>104</v>
      </c>
      <c r="B113" s="406" t="s">
        <v>105</v>
      </c>
      <c r="C113" s="407" t="s">
        <v>203</v>
      </c>
      <c r="D113" s="408"/>
      <c r="E113" s="409"/>
      <c r="F113" s="410"/>
      <c r="G113" s="411">
        <f t="shared" ref="G113:G116" si="221">E113*F113</f>
        <v>0</v>
      </c>
      <c r="H113" s="409"/>
      <c r="I113" s="410"/>
      <c r="J113" s="412">
        <f t="shared" ref="J113:J116" si="222">H113*I113</f>
        <v>0</v>
      </c>
      <c r="K113" s="413"/>
      <c r="L113" s="410"/>
      <c r="M113" s="412">
        <f t="shared" ref="M113:M116" si="223">K113*L113</f>
        <v>0</v>
      </c>
      <c r="N113" s="120"/>
      <c r="O113" s="121"/>
      <c r="P113" s="123">
        <f t="shared" ref="P113:P116" si="224">N113*O113</f>
        <v>0</v>
      </c>
      <c r="Q113" s="124"/>
      <c r="R113" s="121"/>
      <c r="S113" s="123">
        <f t="shared" ref="S113:S116" si="225">Q113*R113</f>
        <v>0</v>
      </c>
      <c r="T113" s="120"/>
      <c r="U113" s="121"/>
      <c r="V113" s="123">
        <f t="shared" ref="V113:V116" si="226">T113*U113</f>
        <v>0</v>
      </c>
      <c r="W113" s="124"/>
      <c r="X113" s="121"/>
      <c r="Y113" s="123">
        <f t="shared" ref="Y113:Y116" si="227">W113*X113</f>
        <v>0</v>
      </c>
      <c r="Z113" s="120"/>
      <c r="AA113" s="121"/>
      <c r="AB113" s="123">
        <f t="shared" ref="AB113:AB116" si="228">Z113*AA113</f>
        <v>0</v>
      </c>
      <c r="AC113" s="210">
        <f t="shared" ref="AC113:AC117" si="229">G113+M113+S113+Y113</f>
        <v>0</v>
      </c>
      <c r="AD113" s="211">
        <f t="shared" ref="AD113:AD117" si="230">J113+P113+V113+AB113</f>
        <v>0</v>
      </c>
      <c r="AE113" s="212">
        <f t="shared" ref="AE113:AE117" si="231">AC113-AD113</f>
        <v>0</v>
      </c>
      <c r="AF113" s="213" t="e">
        <f t="shared" ref="AF113:AF117" si="232">AE113/AC113</f>
        <v>#DIV/0!</v>
      </c>
      <c r="AG113" s="517"/>
      <c r="AH113" s="74"/>
      <c r="AI113" s="74"/>
    </row>
    <row r="114" spans="1:35" ht="70.5" customHeight="1" x14ac:dyDescent="0.2">
      <c r="A114" s="297" t="s">
        <v>104</v>
      </c>
      <c r="B114" s="414" t="s">
        <v>108</v>
      </c>
      <c r="C114" s="415" t="s">
        <v>204</v>
      </c>
      <c r="D114" s="416"/>
      <c r="E114" s="301">
        <v>1</v>
      </c>
      <c r="F114" s="302">
        <v>1000</v>
      </c>
      <c r="G114" s="303">
        <f t="shared" si="221"/>
        <v>1000</v>
      </c>
      <c r="H114" s="417">
        <v>0</v>
      </c>
      <c r="I114" s="418">
        <v>0</v>
      </c>
      <c r="J114" s="419">
        <f t="shared" si="222"/>
        <v>0</v>
      </c>
      <c r="K114" s="366"/>
      <c r="L114" s="302"/>
      <c r="M114" s="347">
        <f t="shared" si="223"/>
        <v>0</v>
      </c>
      <c r="N114" s="80"/>
      <c r="O114" s="81"/>
      <c r="P114" s="86">
        <f t="shared" si="224"/>
        <v>0</v>
      </c>
      <c r="Q114" s="106"/>
      <c r="R114" s="81"/>
      <c r="S114" s="86">
        <f t="shared" si="225"/>
        <v>0</v>
      </c>
      <c r="T114" s="80"/>
      <c r="U114" s="81"/>
      <c r="V114" s="86">
        <f t="shared" si="226"/>
        <v>0</v>
      </c>
      <c r="W114" s="106"/>
      <c r="X114" s="81"/>
      <c r="Y114" s="86">
        <f t="shared" si="227"/>
        <v>0</v>
      </c>
      <c r="Z114" s="80"/>
      <c r="AA114" s="81"/>
      <c r="AB114" s="86">
        <f t="shared" si="228"/>
        <v>0</v>
      </c>
      <c r="AC114" s="172">
        <f t="shared" si="229"/>
        <v>1000</v>
      </c>
      <c r="AD114" s="173">
        <f t="shared" si="230"/>
        <v>0</v>
      </c>
      <c r="AE114" s="190">
        <f t="shared" si="231"/>
        <v>1000</v>
      </c>
      <c r="AF114" s="175">
        <f t="shared" si="232"/>
        <v>1</v>
      </c>
      <c r="AG114" s="510" t="s">
        <v>288</v>
      </c>
      <c r="AH114" s="74"/>
      <c r="AI114" s="74"/>
    </row>
    <row r="115" spans="1:35" ht="30" customHeight="1" x14ac:dyDescent="0.2">
      <c r="A115" s="297" t="s">
        <v>104</v>
      </c>
      <c r="B115" s="414" t="s">
        <v>109</v>
      </c>
      <c r="C115" s="415" t="s">
        <v>205</v>
      </c>
      <c r="D115" s="416"/>
      <c r="E115" s="301"/>
      <c r="F115" s="302"/>
      <c r="G115" s="303">
        <f t="shared" si="221"/>
        <v>0</v>
      </c>
      <c r="H115" s="301"/>
      <c r="I115" s="302"/>
      <c r="J115" s="347">
        <f t="shared" si="222"/>
        <v>0</v>
      </c>
      <c r="K115" s="366"/>
      <c r="L115" s="302"/>
      <c r="M115" s="347">
        <f t="shared" si="223"/>
        <v>0</v>
      </c>
      <c r="N115" s="80"/>
      <c r="O115" s="81"/>
      <c r="P115" s="86">
        <f t="shared" si="224"/>
        <v>0</v>
      </c>
      <c r="Q115" s="106"/>
      <c r="R115" s="81"/>
      <c r="S115" s="86">
        <f t="shared" si="225"/>
        <v>0</v>
      </c>
      <c r="T115" s="80"/>
      <c r="U115" s="81"/>
      <c r="V115" s="86">
        <f t="shared" si="226"/>
        <v>0</v>
      </c>
      <c r="W115" s="106"/>
      <c r="X115" s="81"/>
      <c r="Y115" s="86">
        <f t="shared" si="227"/>
        <v>0</v>
      </c>
      <c r="Z115" s="80"/>
      <c r="AA115" s="81"/>
      <c r="AB115" s="86">
        <f t="shared" si="228"/>
        <v>0</v>
      </c>
      <c r="AC115" s="172">
        <f t="shared" si="229"/>
        <v>0</v>
      </c>
      <c r="AD115" s="173">
        <f t="shared" si="230"/>
        <v>0</v>
      </c>
      <c r="AE115" s="190">
        <f t="shared" si="231"/>
        <v>0</v>
      </c>
      <c r="AF115" s="175" t="e">
        <f t="shared" si="232"/>
        <v>#DIV/0!</v>
      </c>
      <c r="AG115" s="506"/>
      <c r="AH115" s="74"/>
      <c r="AI115" s="74"/>
    </row>
    <row r="116" spans="1:35" ht="30" customHeight="1" x14ac:dyDescent="0.2">
      <c r="A116" s="313" t="s">
        <v>104</v>
      </c>
      <c r="B116" s="420" t="s">
        <v>187</v>
      </c>
      <c r="C116" s="421" t="s">
        <v>206</v>
      </c>
      <c r="D116" s="422"/>
      <c r="E116" s="318"/>
      <c r="F116" s="319"/>
      <c r="G116" s="317">
        <f t="shared" si="221"/>
        <v>0</v>
      </c>
      <c r="H116" s="318"/>
      <c r="I116" s="319"/>
      <c r="J116" s="348">
        <f t="shared" si="222"/>
        <v>0</v>
      </c>
      <c r="K116" s="368"/>
      <c r="L116" s="319"/>
      <c r="M116" s="348">
        <f t="shared" si="223"/>
        <v>0</v>
      </c>
      <c r="N116" s="87"/>
      <c r="O116" s="88"/>
      <c r="P116" s="90">
        <f t="shared" si="224"/>
        <v>0</v>
      </c>
      <c r="Q116" s="107"/>
      <c r="R116" s="88"/>
      <c r="S116" s="90">
        <f t="shared" si="225"/>
        <v>0</v>
      </c>
      <c r="T116" s="87"/>
      <c r="U116" s="88"/>
      <c r="V116" s="90">
        <f t="shared" si="226"/>
        <v>0</v>
      </c>
      <c r="W116" s="107"/>
      <c r="X116" s="88"/>
      <c r="Y116" s="90">
        <f t="shared" si="227"/>
        <v>0</v>
      </c>
      <c r="Z116" s="87"/>
      <c r="AA116" s="88"/>
      <c r="AB116" s="90">
        <f t="shared" si="228"/>
        <v>0</v>
      </c>
      <c r="AC116" s="176">
        <f t="shared" si="229"/>
        <v>0</v>
      </c>
      <c r="AD116" s="177">
        <f t="shared" si="230"/>
        <v>0</v>
      </c>
      <c r="AE116" s="192">
        <f t="shared" si="231"/>
        <v>0</v>
      </c>
      <c r="AF116" s="175" t="e">
        <f t="shared" si="232"/>
        <v>#DIV/0!</v>
      </c>
      <c r="AG116" s="506"/>
      <c r="AH116" s="74"/>
      <c r="AI116" s="74"/>
    </row>
    <row r="117" spans="1:35" ht="15" customHeight="1" x14ac:dyDescent="0.2">
      <c r="A117" s="423" t="s">
        <v>207</v>
      </c>
      <c r="B117" s="424"/>
      <c r="C117" s="425"/>
      <c r="D117" s="426"/>
      <c r="E117" s="427">
        <f t="shared" ref="E117:AB117" si="233">SUM(E113:E116)</f>
        <v>1</v>
      </c>
      <c r="F117" s="428">
        <f t="shared" si="233"/>
        <v>1000</v>
      </c>
      <c r="G117" s="429">
        <f t="shared" si="233"/>
        <v>1000</v>
      </c>
      <c r="H117" s="430">
        <f t="shared" si="233"/>
        <v>0</v>
      </c>
      <c r="I117" s="431">
        <f t="shared" si="233"/>
        <v>0</v>
      </c>
      <c r="J117" s="432">
        <f t="shared" si="233"/>
        <v>0</v>
      </c>
      <c r="K117" s="433">
        <f t="shared" si="233"/>
        <v>0</v>
      </c>
      <c r="L117" s="428">
        <f t="shared" si="233"/>
        <v>0</v>
      </c>
      <c r="M117" s="434">
        <f t="shared" si="233"/>
        <v>0</v>
      </c>
      <c r="N117" s="125">
        <f t="shared" si="233"/>
        <v>0</v>
      </c>
      <c r="O117" s="126">
        <f t="shared" si="233"/>
        <v>0</v>
      </c>
      <c r="P117" s="128">
        <f t="shared" si="233"/>
        <v>0</v>
      </c>
      <c r="Q117" s="127">
        <f t="shared" si="233"/>
        <v>0</v>
      </c>
      <c r="R117" s="126">
        <f t="shared" si="233"/>
        <v>0</v>
      </c>
      <c r="S117" s="128">
        <f t="shared" si="233"/>
        <v>0</v>
      </c>
      <c r="T117" s="125">
        <f t="shared" si="233"/>
        <v>0</v>
      </c>
      <c r="U117" s="126">
        <f t="shared" si="233"/>
        <v>0</v>
      </c>
      <c r="V117" s="128">
        <f t="shared" si="233"/>
        <v>0</v>
      </c>
      <c r="W117" s="127">
        <f t="shared" si="233"/>
        <v>0</v>
      </c>
      <c r="X117" s="126">
        <f t="shared" si="233"/>
        <v>0</v>
      </c>
      <c r="Y117" s="128">
        <f t="shared" si="233"/>
        <v>0</v>
      </c>
      <c r="Z117" s="125">
        <f t="shared" si="233"/>
        <v>0</v>
      </c>
      <c r="AA117" s="126">
        <f t="shared" si="233"/>
        <v>0</v>
      </c>
      <c r="AB117" s="128">
        <f t="shared" si="233"/>
        <v>0</v>
      </c>
      <c r="AC117" s="194">
        <f t="shared" si="229"/>
        <v>1000</v>
      </c>
      <c r="AD117" s="195">
        <f t="shared" si="230"/>
        <v>0</v>
      </c>
      <c r="AE117" s="196">
        <f t="shared" si="231"/>
        <v>1000</v>
      </c>
      <c r="AF117" s="209">
        <f t="shared" si="232"/>
        <v>1</v>
      </c>
      <c r="AG117" s="514"/>
      <c r="AH117" s="74"/>
      <c r="AI117" s="74"/>
    </row>
    <row r="118" spans="1:35" ht="15" customHeight="1" x14ac:dyDescent="0.2">
      <c r="A118" s="397" t="s">
        <v>99</v>
      </c>
      <c r="B118" s="435" t="s">
        <v>30</v>
      </c>
      <c r="C118" s="331" t="s">
        <v>208</v>
      </c>
      <c r="D118" s="436"/>
      <c r="E118" s="284"/>
      <c r="F118" s="285"/>
      <c r="G118" s="285"/>
      <c r="H118" s="284"/>
      <c r="I118" s="285"/>
      <c r="J118" s="289"/>
      <c r="K118" s="285"/>
      <c r="L118" s="285"/>
      <c r="M118" s="289"/>
      <c r="N118" s="68"/>
      <c r="O118" s="69"/>
      <c r="P118" s="70"/>
      <c r="Q118" s="69"/>
      <c r="R118" s="69"/>
      <c r="S118" s="70"/>
      <c r="T118" s="68"/>
      <c r="U118" s="69"/>
      <c r="V118" s="70"/>
      <c r="W118" s="69"/>
      <c r="X118" s="69"/>
      <c r="Y118" s="70"/>
      <c r="Z118" s="68"/>
      <c r="AA118" s="69"/>
      <c r="AB118" s="69"/>
      <c r="AC118" s="186"/>
      <c r="AD118" s="187"/>
      <c r="AE118" s="187"/>
      <c r="AF118" s="188"/>
      <c r="AG118" s="504"/>
      <c r="AH118" s="74"/>
      <c r="AI118" s="74"/>
    </row>
    <row r="119" spans="1:35" ht="46.5" customHeight="1" x14ac:dyDescent="0.2">
      <c r="A119" s="437" t="s">
        <v>104</v>
      </c>
      <c r="B119" s="438" t="s">
        <v>105</v>
      </c>
      <c r="C119" s="439" t="s">
        <v>286</v>
      </c>
      <c r="D119" s="440" t="s">
        <v>124</v>
      </c>
      <c r="E119" s="441">
        <v>1</v>
      </c>
      <c r="F119" s="442">
        <v>164000</v>
      </c>
      <c r="G119" s="443">
        <f t="shared" ref="G119:G120" si="234">E119*F119</f>
        <v>164000</v>
      </c>
      <c r="H119" s="409">
        <v>1</v>
      </c>
      <c r="I119" s="444">
        <v>164000</v>
      </c>
      <c r="J119" s="412">
        <f t="shared" ref="J119:J120" si="235">H119*I119</f>
        <v>164000</v>
      </c>
      <c r="K119" s="445"/>
      <c r="L119" s="446"/>
      <c r="M119" s="447">
        <f t="shared" ref="M119:M120" si="236">K119*L119</f>
        <v>0</v>
      </c>
      <c r="N119" s="129"/>
      <c r="O119" s="130"/>
      <c r="P119" s="132">
        <f t="shared" ref="P119:P120" si="237">N119*O119</f>
        <v>0</v>
      </c>
      <c r="Q119" s="131"/>
      <c r="R119" s="130"/>
      <c r="S119" s="132">
        <f t="shared" ref="S119:S120" si="238">Q119*R119</f>
        <v>0</v>
      </c>
      <c r="T119" s="129"/>
      <c r="U119" s="130"/>
      <c r="V119" s="132">
        <f t="shared" ref="V119:V120" si="239">T119*U119</f>
        <v>0</v>
      </c>
      <c r="W119" s="131"/>
      <c r="X119" s="130"/>
      <c r="Y119" s="132">
        <f t="shared" ref="Y119:Y120" si="240">W119*X119</f>
        <v>0</v>
      </c>
      <c r="Z119" s="129"/>
      <c r="AA119" s="130"/>
      <c r="AB119" s="132">
        <f t="shared" ref="AB119:AB120" si="241">Z119*AA119</f>
        <v>0</v>
      </c>
      <c r="AC119" s="210">
        <f t="shared" ref="AC119:AC121" si="242">G119+M119+S119+Y119</f>
        <v>164000</v>
      </c>
      <c r="AD119" s="211">
        <f t="shared" ref="AD119:AD121" si="243">J119+P119+V119+AB119</f>
        <v>164000</v>
      </c>
      <c r="AE119" s="212">
        <f t="shared" ref="AE119:AE121" si="244">AC119-AD119</f>
        <v>0</v>
      </c>
      <c r="AF119" s="213">
        <f t="shared" ref="AF119:AF121" si="245">AE119/AC119</f>
        <v>0</v>
      </c>
      <c r="AG119" s="517"/>
      <c r="AH119" s="74"/>
      <c r="AI119" s="74"/>
    </row>
    <row r="120" spans="1:35" ht="48" customHeight="1" x14ac:dyDescent="0.2">
      <c r="A120" s="448" t="s">
        <v>104</v>
      </c>
      <c r="B120" s="438" t="s">
        <v>108</v>
      </c>
      <c r="C120" s="449" t="s">
        <v>287</v>
      </c>
      <c r="D120" s="440" t="s">
        <v>124</v>
      </c>
      <c r="E120" s="450">
        <v>1</v>
      </c>
      <c r="F120" s="451">
        <v>9000</v>
      </c>
      <c r="G120" s="303">
        <f t="shared" si="234"/>
        <v>9000</v>
      </c>
      <c r="H120" s="308">
        <v>1</v>
      </c>
      <c r="I120" s="452">
        <v>9812.9699999999993</v>
      </c>
      <c r="J120" s="347">
        <f t="shared" si="235"/>
        <v>9812.9699999999993</v>
      </c>
      <c r="K120" s="386"/>
      <c r="L120" s="309"/>
      <c r="M120" s="387">
        <f t="shared" si="236"/>
        <v>0</v>
      </c>
      <c r="N120" s="82"/>
      <c r="O120" s="83"/>
      <c r="P120" s="113">
        <f t="shared" si="237"/>
        <v>0</v>
      </c>
      <c r="Q120" s="112"/>
      <c r="R120" s="83"/>
      <c r="S120" s="113">
        <f t="shared" si="238"/>
        <v>0</v>
      </c>
      <c r="T120" s="82"/>
      <c r="U120" s="83"/>
      <c r="V120" s="113">
        <f t="shared" si="239"/>
        <v>0</v>
      </c>
      <c r="W120" s="112"/>
      <c r="X120" s="83"/>
      <c r="Y120" s="113">
        <f t="shared" si="240"/>
        <v>0</v>
      </c>
      <c r="Z120" s="82"/>
      <c r="AA120" s="83"/>
      <c r="AB120" s="113">
        <f t="shared" si="241"/>
        <v>0</v>
      </c>
      <c r="AC120" s="176">
        <f t="shared" si="242"/>
        <v>9000</v>
      </c>
      <c r="AD120" s="177">
        <f t="shared" si="243"/>
        <v>9812.9699999999993</v>
      </c>
      <c r="AE120" s="192">
        <f t="shared" si="244"/>
        <v>-812.96999999999935</v>
      </c>
      <c r="AF120" s="175">
        <f t="shared" si="245"/>
        <v>-9.0329999999999924E-2</v>
      </c>
      <c r="AG120" s="510" t="s">
        <v>289</v>
      </c>
      <c r="AH120" s="74"/>
      <c r="AI120" s="74"/>
    </row>
    <row r="121" spans="1:35" ht="15" customHeight="1" x14ac:dyDescent="0.2">
      <c r="A121" s="349" t="s">
        <v>209</v>
      </c>
      <c r="B121" s="350"/>
      <c r="C121" s="351"/>
      <c r="D121" s="352"/>
      <c r="E121" s="353">
        <f t="shared" ref="E121:AB121" si="246">SUM(E119:E120)</f>
        <v>2</v>
      </c>
      <c r="F121" s="354">
        <f t="shared" si="246"/>
        <v>173000</v>
      </c>
      <c r="G121" s="355">
        <f t="shared" si="246"/>
        <v>173000</v>
      </c>
      <c r="H121" s="324">
        <f t="shared" si="246"/>
        <v>2</v>
      </c>
      <c r="I121" s="326">
        <f t="shared" si="246"/>
        <v>173812.97</v>
      </c>
      <c r="J121" s="369">
        <f t="shared" si="246"/>
        <v>173812.97</v>
      </c>
      <c r="K121" s="356">
        <f t="shared" si="246"/>
        <v>0</v>
      </c>
      <c r="L121" s="354">
        <f t="shared" si="246"/>
        <v>0</v>
      </c>
      <c r="M121" s="357">
        <f t="shared" si="246"/>
        <v>0</v>
      </c>
      <c r="N121" s="98">
        <f t="shared" si="246"/>
        <v>0</v>
      </c>
      <c r="O121" s="99">
        <f t="shared" si="246"/>
        <v>0</v>
      </c>
      <c r="P121" s="101">
        <f t="shared" si="246"/>
        <v>0</v>
      </c>
      <c r="Q121" s="100">
        <f t="shared" si="246"/>
        <v>0</v>
      </c>
      <c r="R121" s="99">
        <f t="shared" si="246"/>
        <v>0</v>
      </c>
      <c r="S121" s="101">
        <f t="shared" si="246"/>
        <v>0</v>
      </c>
      <c r="T121" s="98">
        <f t="shared" si="246"/>
        <v>0</v>
      </c>
      <c r="U121" s="99">
        <f t="shared" si="246"/>
        <v>0</v>
      </c>
      <c r="V121" s="101">
        <f t="shared" si="246"/>
        <v>0</v>
      </c>
      <c r="W121" s="100">
        <f t="shared" si="246"/>
        <v>0</v>
      </c>
      <c r="X121" s="99">
        <f t="shared" si="246"/>
        <v>0</v>
      </c>
      <c r="Y121" s="101">
        <f t="shared" si="246"/>
        <v>0</v>
      </c>
      <c r="Z121" s="98">
        <f t="shared" si="246"/>
        <v>0</v>
      </c>
      <c r="AA121" s="99">
        <f t="shared" si="246"/>
        <v>0</v>
      </c>
      <c r="AB121" s="101">
        <f t="shared" si="246"/>
        <v>0</v>
      </c>
      <c r="AC121" s="200">
        <f t="shared" si="242"/>
        <v>173000</v>
      </c>
      <c r="AD121" s="183">
        <f t="shared" si="243"/>
        <v>173812.97</v>
      </c>
      <c r="AE121" s="207">
        <f t="shared" si="244"/>
        <v>-812.97000000000116</v>
      </c>
      <c r="AF121" s="214">
        <f t="shared" si="245"/>
        <v>-4.6992485549133016E-3</v>
      </c>
      <c r="AG121" s="518"/>
      <c r="AH121" s="74"/>
      <c r="AI121" s="74"/>
    </row>
    <row r="122" spans="1:35" ht="54.75" customHeight="1" x14ac:dyDescent="0.2">
      <c r="A122" s="453" t="s">
        <v>99</v>
      </c>
      <c r="B122" s="435" t="s">
        <v>31</v>
      </c>
      <c r="C122" s="331" t="s">
        <v>210</v>
      </c>
      <c r="D122" s="436"/>
      <c r="E122" s="284"/>
      <c r="F122" s="285"/>
      <c r="G122" s="285"/>
      <c r="H122" s="284"/>
      <c r="I122" s="285"/>
      <c r="J122" s="289"/>
      <c r="K122" s="285"/>
      <c r="L122" s="285"/>
      <c r="M122" s="289"/>
      <c r="N122" s="68"/>
      <c r="O122" s="69"/>
      <c r="P122" s="70"/>
      <c r="Q122" s="69"/>
      <c r="R122" s="69"/>
      <c r="S122" s="70"/>
      <c r="T122" s="68"/>
      <c r="U122" s="69"/>
      <c r="V122" s="70"/>
      <c r="W122" s="69"/>
      <c r="X122" s="69"/>
      <c r="Y122" s="70"/>
      <c r="Z122" s="68"/>
      <c r="AA122" s="69"/>
      <c r="AB122" s="70"/>
      <c r="AC122" s="186"/>
      <c r="AD122" s="187"/>
      <c r="AE122" s="187"/>
      <c r="AF122" s="188"/>
      <c r="AG122" s="504"/>
      <c r="AH122" s="74"/>
      <c r="AI122" s="74"/>
    </row>
    <row r="123" spans="1:35" ht="30" customHeight="1" x14ac:dyDescent="0.2">
      <c r="A123" s="437" t="s">
        <v>104</v>
      </c>
      <c r="B123" s="438" t="s">
        <v>105</v>
      </c>
      <c r="C123" s="439" t="s">
        <v>211</v>
      </c>
      <c r="D123" s="454" t="s">
        <v>212</v>
      </c>
      <c r="E123" s="455"/>
      <c r="F123" s="446"/>
      <c r="G123" s="443">
        <f t="shared" ref="G123:G124" si="247">E123*F123</f>
        <v>0</v>
      </c>
      <c r="H123" s="409"/>
      <c r="I123" s="410"/>
      <c r="J123" s="412">
        <f t="shared" ref="J123:J124" si="248">H123*I123</f>
        <v>0</v>
      </c>
      <c r="K123" s="445"/>
      <c r="L123" s="446"/>
      <c r="M123" s="447">
        <f t="shared" ref="M123:M124" si="249">K123*L123</f>
        <v>0</v>
      </c>
      <c r="N123" s="129"/>
      <c r="O123" s="130"/>
      <c r="P123" s="132">
        <f t="shared" ref="P123:P124" si="250">N123*O123</f>
        <v>0</v>
      </c>
      <c r="Q123" s="131"/>
      <c r="R123" s="130"/>
      <c r="S123" s="132">
        <f t="shared" ref="S123:S124" si="251">Q123*R123</f>
        <v>0</v>
      </c>
      <c r="T123" s="129"/>
      <c r="U123" s="130"/>
      <c r="V123" s="132">
        <f t="shared" ref="V123:V124" si="252">T123*U123</f>
        <v>0</v>
      </c>
      <c r="W123" s="131"/>
      <c r="X123" s="130"/>
      <c r="Y123" s="132">
        <f t="shared" ref="Y123:Y124" si="253">W123*X123</f>
        <v>0</v>
      </c>
      <c r="Z123" s="129"/>
      <c r="AA123" s="130"/>
      <c r="AB123" s="132">
        <f t="shared" ref="AB123:AB124" si="254">Z123*AA123</f>
        <v>0</v>
      </c>
      <c r="AC123" s="210">
        <f t="shared" ref="AC123:AC125" si="255">G123+M123+S123+Y123</f>
        <v>0</v>
      </c>
      <c r="AD123" s="211">
        <f t="shared" ref="AD123:AD125" si="256">J123+P123+V123+AB123</f>
        <v>0</v>
      </c>
      <c r="AE123" s="212">
        <f t="shared" ref="AE123:AE125" si="257">AC123-AD123</f>
        <v>0</v>
      </c>
      <c r="AF123" s="175" t="e">
        <f t="shared" ref="AF123:AF125" si="258">AE123/AC123</f>
        <v>#DIV/0!</v>
      </c>
      <c r="AG123" s="506"/>
      <c r="AH123" s="74"/>
      <c r="AI123" s="74"/>
    </row>
    <row r="124" spans="1:35" ht="30" customHeight="1" x14ac:dyDescent="0.2">
      <c r="A124" s="448" t="s">
        <v>104</v>
      </c>
      <c r="B124" s="438" t="s">
        <v>108</v>
      </c>
      <c r="C124" s="449" t="s">
        <v>211</v>
      </c>
      <c r="D124" s="307" t="s">
        <v>212</v>
      </c>
      <c r="E124" s="308"/>
      <c r="F124" s="309"/>
      <c r="G124" s="303">
        <f t="shared" si="247"/>
        <v>0</v>
      </c>
      <c r="H124" s="308"/>
      <c r="I124" s="309"/>
      <c r="J124" s="347">
        <f t="shared" si="248"/>
        <v>0</v>
      </c>
      <c r="K124" s="386"/>
      <c r="L124" s="309"/>
      <c r="M124" s="387">
        <f t="shared" si="249"/>
        <v>0</v>
      </c>
      <c r="N124" s="82"/>
      <c r="O124" s="83"/>
      <c r="P124" s="113">
        <f t="shared" si="250"/>
        <v>0</v>
      </c>
      <c r="Q124" s="112"/>
      <c r="R124" s="83"/>
      <c r="S124" s="113">
        <f t="shared" si="251"/>
        <v>0</v>
      </c>
      <c r="T124" s="82"/>
      <c r="U124" s="83"/>
      <c r="V124" s="113">
        <f t="shared" si="252"/>
        <v>0</v>
      </c>
      <c r="W124" s="112"/>
      <c r="X124" s="83"/>
      <c r="Y124" s="113">
        <f t="shared" si="253"/>
        <v>0</v>
      </c>
      <c r="Z124" s="82"/>
      <c r="AA124" s="83"/>
      <c r="AB124" s="113">
        <f t="shared" si="254"/>
        <v>0</v>
      </c>
      <c r="AC124" s="176">
        <f t="shared" si="255"/>
        <v>0</v>
      </c>
      <c r="AD124" s="177">
        <f t="shared" si="256"/>
        <v>0</v>
      </c>
      <c r="AE124" s="192">
        <f t="shared" si="257"/>
        <v>0</v>
      </c>
      <c r="AF124" s="175" t="e">
        <f t="shared" si="258"/>
        <v>#DIV/0!</v>
      </c>
      <c r="AG124" s="506"/>
      <c r="AH124" s="74"/>
      <c r="AI124" s="74"/>
    </row>
    <row r="125" spans="1:35" ht="42" customHeight="1" x14ac:dyDescent="0.2">
      <c r="A125" s="560" t="s">
        <v>213</v>
      </c>
      <c r="B125" s="547"/>
      <c r="C125" s="548"/>
      <c r="D125" s="456"/>
      <c r="E125" s="457">
        <f t="shared" ref="E125:AB125" si="259">SUM(E123:E124)</f>
        <v>0</v>
      </c>
      <c r="F125" s="458">
        <f t="shared" si="259"/>
        <v>0</v>
      </c>
      <c r="G125" s="459">
        <f t="shared" si="259"/>
        <v>0</v>
      </c>
      <c r="H125" s="460">
        <f t="shared" si="259"/>
        <v>0</v>
      </c>
      <c r="I125" s="461">
        <f t="shared" si="259"/>
        <v>0</v>
      </c>
      <c r="J125" s="461">
        <f t="shared" si="259"/>
        <v>0</v>
      </c>
      <c r="K125" s="462">
        <f t="shared" si="259"/>
        <v>0</v>
      </c>
      <c r="L125" s="458">
        <f t="shared" si="259"/>
        <v>0</v>
      </c>
      <c r="M125" s="458">
        <f t="shared" si="259"/>
        <v>0</v>
      </c>
      <c r="N125" s="133">
        <f t="shared" si="259"/>
        <v>0</v>
      </c>
      <c r="O125" s="134">
        <f t="shared" si="259"/>
        <v>0</v>
      </c>
      <c r="P125" s="134">
        <f t="shared" si="259"/>
        <v>0</v>
      </c>
      <c r="Q125" s="136">
        <f t="shared" si="259"/>
        <v>0</v>
      </c>
      <c r="R125" s="134">
        <f t="shared" si="259"/>
        <v>0</v>
      </c>
      <c r="S125" s="134">
        <f t="shared" si="259"/>
        <v>0</v>
      </c>
      <c r="T125" s="133">
        <f t="shared" si="259"/>
        <v>0</v>
      </c>
      <c r="U125" s="134">
        <f t="shared" si="259"/>
        <v>0</v>
      </c>
      <c r="V125" s="134">
        <f t="shared" si="259"/>
        <v>0</v>
      </c>
      <c r="W125" s="136">
        <f t="shared" si="259"/>
        <v>0</v>
      </c>
      <c r="X125" s="134">
        <f t="shared" si="259"/>
        <v>0</v>
      </c>
      <c r="Y125" s="134">
        <f t="shared" si="259"/>
        <v>0</v>
      </c>
      <c r="Z125" s="133">
        <f t="shared" si="259"/>
        <v>0</v>
      </c>
      <c r="AA125" s="134">
        <f t="shared" si="259"/>
        <v>0</v>
      </c>
      <c r="AB125" s="134">
        <f t="shared" si="259"/>
        <v>0</v>
      </c>
      <c r="AC125" s="200">
        <f t="shared" si="255"/>
        <v>0</v>
      </c>
      <c r="AD125" s="183">
        <f t="shared" si="256"/>
        <v>0</v>
      </c>
      <c r="AE125" s="207">
        <f t="shared" si="257"/>
        <v>0</v>
      </c>
      <c r="AF125" s="215" t="e">
        <f t="shared" si="258"/>
        <v>#DIV/0!</v>
      </c>
      <c r="AG125" s="519"/>
      <c r="AH125" s="74"/>
      <c r="AI125" s="74"/>
    </row>
    <row r="126" spans="1:35" ht="15.75" customHeight="1" x14ac:dyDescent="0.2">
      <c r="A126" s="358" t="s">
        <v>99</v>
      </c>
      <c r="B126" s="398" t="s">
        <v>32</v>
      </c>
      <c r="C126" s="400" t="s">
        <v>214</v>
      </c>
      <c r="D126" s="463"/>
      <c r="E126" s="464"/>
      <c r="F126" s="465"/>
      <c r="G126" s="465"/>
      <c r="H126" s="464"/>
      <c r="I126" s="465"/>
      <c r="J126" s="465"/>
      <c r="K126" s="465"/>
      <c r="L126" s="465"/>
      <c r="M126" s="466"/>
      <c r="N126" s="137"/>
      <c r="O126" s="138"/>
      <c r="P126" s="139"/>
      <c r="Q126" s="138"/>
      <c r="R126" s="138"/>
      <c r="S126" s="139"/>
      <c r="T126" s="137"/>
      <c r="U126" s="138"/>
      <c r="V126" s="139"/>
      <c r="W126" s="138"/>
      <c r="X126" s="138"/>
      <c r="Y126" s="139"/>
      <c r="Z126" s="137"/>
      <c r="AA126" s="138"/>
      <c r="AB126" s="139"/>
      <c r="AC126" s="216"/>
      <c r="AD126" s="217"/>
      <c r="AE126" s="217"/>
      <c r="AF126" s="188"/>
      <c r="AG126" s="504"/>
      <c r="AH126" s="74"/>
      <c r="AI126" s="74"/>
    </row>
    <row r="127" spans="1:35" ht="30" customHeight="1" x14ac:dyDescent="0.2">
      <c r="A127" s="405" t="s">
        <v>104</v>
      </c>
      <c r="B127" s="406" t="s">
        <v>105</v>
      </c>
      <c r="C127" s="407" t="s">
        <v>215</v>
      </c>
      <c r="D127" s="408" t="s">
        <v>216</v>
      </c>
      <c r="E127" s="409"/>
      <c r="F127" s="410"/>
      <c r="G127" s="411">
        <f t="shared" ref="G127:G129" si="260">E127*F127</f>
        <v>0</v>
      </c>
      <c r="H127" s="409"/>
      <c r="I127" s="410"/>
      <c r="J127" s="412">
        <f t="shared" ref="J127:J129" si="261">H127*I127</f>
        <v>0</v>
      </c>
      <c r="K127" s="413"/>
      <c r="L127" s="410"/>
      <c r="M127" s="412">
        <f t="shared" ref="M127:M129" si="262">K127*L127</f>
        <v>0</v>
      </c>
      <c r="N127" s="120"/>
      <c r="O127" s="121"/>
      <c r="P127" s="123">
        <f t="shared" ref="P127:P129" si="263">N127*O127</f>
        <v>0</v>
      </c>
      <c r="Q127" s="124"/>
      <c r="R127" s="121"/>
      <c r="S127" s="123">
        <f t="shared" ref="S127:S129" si="264">Q127*R127</f>
        <v>0</v>
      </c>
      <c r="T127" s="120"/>
      <c r="U127" s="121"/>
      <c r="V127" s="123">
        <f t="shared" ref="V127:V129" si="265">T127*U127</f>
        <v>0</v>
      </c>
      <c r="W127" s="124"/>
      <c r="X127" s="121"/>
      <c r="Y127" s="123">
        <f t="shared" ref="Y127:Y129" si="266">W127*X127</f>
        <v>0</v>
      </c>
      <c r="Z127" s="120"/>
      <c r="AA127" s="121"/>
      <c r="AB127" s="122">
        <f t="shared" ref="AB127:AB129" si="267">Z127*AA127</f>
        <v>0</v>
      </c>
      <c r="AC127" s="210">
        <f t="shared" ref="AC127:AC130" si="268">G127+M127+S127+Y127</f>
        <v>0</v>
      </c>
      <c r="AD127" s="218">
        <f t="shared" ref="AD127:AD130" si="269">J127+P127+V127+AB127</f>
        <v>0</v>
      </c>
      <c r="AE127" s="219">
        <f t="shared" ref="AE127:AE130" si="270">AC127-AD127</f>
        <v>0</v>
      </c>
      <c r="AF127" s="191" t="e">
        <f t="shared" ref="AF127:AF130" si="271">AE127/AC127</f>
        <v>#DIV/0!</v>
      </c>
      <c r="AG127" s="506"/>
      <c r="AH127" s="74"/>
      <c r="AI127" s="74"/>
    </row>
    <row r="128" spans="1:35" ht="30" customHeight="1" x14ac:dyDescent="0.2">
      <c r="A128" s="297" t="s">
        <v>104</v>
      </c>
      <c r="B128" s="414" t="s">
        <v>108</v>
      </c>
      <c r="C128" s="415" t="s">
        <v>217</v>
      </c>
      <c r="D128" s="416" t="s">
        <v>218</v>
      </c>
      <c r="E128" s="301"/>
      <c r="F128" s="302"/>
      <c r="G128" s="303">
        <f t="shared" si="260"/>
        <v>0</v>
      </c>
      <c r="H128" s="301"/>
      <c r="I128" s="302"/>
      <c r="J128" s="347">
        <f t="shared" si="261"/>
        <v>0</v>
      </c>
      <c r="K128" s="366"/>
      <c r="L128" s="302"/>
      <c r="M128" s="347">
        <f t="shared" si="262"/>
        <v>0</v>
      </c>
      <c r="N128" s="80"/>
      <c r="O128" s="81"/>
      <c r="P128" s="86">
        <f t="shared" si="263"/>
        <v>0</v>
      </c>
      <c r="Q128" s="106"/>
      <c r="R128" s="81"/>
      <c r="S128" s="86">
        <f t="shared" si="264"/>
        <v>0</v>
      </c>
      <c r="T128" s="80"/>
      <c r="U128" s="81"/>
      <c r="V128" s="86">
        <f t="shared" si="265"/>
        <v>0</v>
      </c>
      <c r="W128" s="106"/>
      <c r="X128" s="81"/>
      <c r="Y128" s="86">
        <f t="shared" si="266"/>
        <v>0</v>
      </c>
      <c r="Z128" s="80"/>
      <c r="AA128" s="81"/>
      <c r="AB128" s="79">
        <f t="shared" si="267"/>
        <v>0</v>
      </c>
      <c r="AC128" s="172">
        <f t="shared" si="268"/>
        <v>0</v>
      </c>
      <c r="AD128" s="220">
        <f t="shared" si="269"/>
        <v>0</v>
      </c>
      <c r="AE128" s="221">
        <f t="shared" si="270"/>
        <v>0</v>
      </c>
      <c r="AF128" s="191" t="e">
        <f t="shared" si="271"/>
        <v>#DIV/0!</v>
      </c>
      <c r="AG128" s="506"/>
      <c r="AH128" s="74"/>
      <c r="AI128" s="74"/>
    </row>
    <row r="129" spans="1:35" ht="30" customHeight="1" x14ac:dyDescent="0.2">
      <c r="A129" s="313" t="s">
        <v>104</v>
      </c>
      <c r="B129" s="420" t="s">
        <v>109</v>
      </c>
      <c r="C129" s="421" t="s">
        <v>219</v>
      </c>
      <c r="D129" s="422" t="s">
        <v>218</v>
      </c>
      <c r="E129" s="318"/>
      <c r="F129" s="319"/>
      <c r="G129" s="317">
        <f t="shared" si="260"/>
        <v>0</v>
      </c>
      <c r="H129" s="318"/>
      <c r="I129" s="319"/>
      <c r="J129" s="348">
        <f t="shared" si="261"/>
        <v>0</v>
      </c>
      <c r="K129" s="368"/>
      <c r="L129" s="319"/>
      <c r="M129" s="348">
        <f t="shared" si="262"/>
        <v>0</v>
      </c>
      <c r="N129" s="87"/>
      <c r="O129" s="88"/>
      <c r="P129" s="90">
        <f t="shared" si="263"/>
        <v>0</v>
      </c>
      <c r="Q129" s="107"/>
      <c r="R129" s="88"/>
      <c r="S129" s="90">
        <f t="shared" si="264"/>
        <v>0</v>
      </c>
      <c r="T129" s="87"/>
      <c r="U129" s="88"/>
      <c r="V129" s="90">
        <f t="shared" si="265"/>
        <v>0</v>
      </c>
      <c r="W129" s="107"/>
      <c r="X129" s="88"/>
      <c r="Y129" s="90">
        <f t="shared" si="266"/>
        <v>0</v>
      </c>
      <c r="Z129" s="87"/>
      <c r="AA129" s="88"/>
      <c r="AB129" s="89">
        <f t="shared" si="267"/>
        <v>0</v>
      </c>
      <c r="AC129" s="204">
        <f t="shared" si="268"/>
        <v>0</v>
      </c>
      <c r="AD129" s="222">
        <f t="shared" si="269"/>
        <v>0</v>
      </c>
      <c r="AE129" s="221">
        <f t="shared" si="270"/>
        <v>0</v>
      </c>
      <c r="AF129" s="191" t="e">
        <f t="shared" si="271"/>
        <v>#DIV/0!</v>
      </c>
      <c r="AG129" s="506"/>
      <c r="AH129" s="74"/>
      <c r="AI129" s="74"/>
    </row>
    <row r="130" spans="1:35" ht="15.75" customHeight="1" x14ac:dyDescent="0.2">
      <c r="A130" s="561" t="s">
        <v>220</v>
      </c>
      <c r="B130" s="562"/>
      <c r="C130" s="563"/>
      <c r="D130" s="467"/>
      <c r="E130" s="468">
        <f t="shared" ref="E130:AB130" si="272">SUM(E127:E129)</f>
        <v>0</v>
      </c>
      <c r="F130" s="469">
        <f t="shared" si="272"/>
        <v>0</v>
      </c>
      <c r="G130" s="470">
        <f t="shared" si="272"/>
        <v>0</v>
      </c>
      <c r="H130" s="471">
        <f t="shared" si="272"/>
        <v>0</v>
      </c>
      <c r="I130" s="472">
        <f t="shared" si="272"/>
        <v>0</v>
      </c>
      <c r="J130" s="472">
        <f t="shared" si="272"/>
        <v>0</v>
      </c>
      <c r="K130" s="473">
        <f t="shared" si="272"/>
        <v>0</v>
      </c>
      <c r="L130" s="469">
        <f t="shared" si="272"/>
        <v>0</v>
      </c>
      <c r="M130" s="469">
        <f t="shared" si="272"/>
        <v>0</v>
      </c>
      <c r="N130" s="140">
        <f t="shared" si="272"/>
        <v>0</v>
      </c>
      <c r="O130" s="141">
        <f t="shared" si="272"/>
        <v>0</v>
      </c>
      <c r="P130" s="141">
        <f t="shared" si="272"/>
        <v>0</v>
      </c>
      <c r="Q130" s="142">
        <f t="shared" si="272"/>
        <v>0</v>
      </c>
      <c r="R130" s="141">
        <f t="shared" si="272"/>
        <v>0</v>
      </c>
      <c r="S130" s="141">
        <f t="shared" si="272"/>
        <v>0</v>
      </c>
      <c r="T130" s="140">
        <f t="shared" si="272"/>
        <v>0</v>
      </c>
      <c r="U130" s="141">
        <f t="shared" si="272"/>
        <v>0</v>
      </c>
      <c r="V130" s="141">
        <f t="shared" si="272"/>
        <v>0</v>
      </c>
      <c r="W130" s="142">
        <f t="shared" si="272"/>
        <v>0</v>
      </c>
      <c r="X130" s="141">
        <f t="shared" si="272"/>
        <v>0</v>
      </c>
      <c r="Y130" s="141">
        <f t="shared" si="272"/>
        <v>0</v>
      </c>
      <c r="Z130" s="140">
        <f t="shared" si="272"/>
        <v>0</v>
      </c>
      <c r="AA130" s="141">
        <f t="shared" si="272"/>
        <v>0</v>
      </c>
      <c r="AB130" s="141">
        <f t="shared" si="272"/>
        <v>0</v>
      </c>
      <c r="AC130" s="223">
        <f t="shared" si="268"/>
        <v>0</v>
      </c>
      <c r="AD130" s="224">
        <f t="shared" si="269"/>
        <v>0</v>
      </c>
      <c r="AE130" s="225">
        <f t="shared" si="270"/>
        <v>0</v>
      </c>
      <c r="AF130" s="226" t="e">
        <f t="shared" si="271"/>
        <v>#DIV/0!</v>
      </c>
      <c r="AG130" s="519"/>
      <c r="AH130" s="74"/>
      <c r="AI130" s="74"/>
    </row>
    <row r="131" spans="1:35" ht="15" customHeight="1" x14ac:dyDescent="0.2">
      <c r="A131" s="358" t="s">
        <v>99</v>
      </c>
      <c r="B131" s="398" t="s">
        <v>33</v>
      </c>
      <c r="C131" s="400" t="s">
        <v>221</v>
      </c>
      <c r="D131" s="401"/>
      <c r="E131" s="402"/>
      <c r="F131" s="403"/>
      <c r="G131" s="403"/>
      <c r="H131" s="402"/>
      <c r="I131" s="403"/>
      <c r="J131" s="404"/>
      <c r="K131" s="403"/>
      <c r="L131" s="403"/>
      <c r="M131" s="404"/>
      <c r="N131" s="117"/>
      <c r="O131" s="118"/>
      <c r="P131" s="119"/>
      <c r="Q131" s="118"/>
      <c r="R131" s="118"/>
      <c r="S131" s="119"/>
      <c r="T131" s="117"/>
      <c r="U131" s="118"/>
      <c r="V131" s="119"/>
      <c r="W131" s="118"/>
      <c r="X131" s="118"/>
      <c r="Y131" s="119"/>
      <c r="Z131" s="117"/>
      <c r="AA131" s="118"/>
      <c r="AB131" s="119"/>
      <c r="AC131" s="216"/>
      <c r="AD131" s="217"/>
      <c r="AE131" s="227"/>
      <c r="AF131" s="228"/>
      <c r="AG131" s="520"/>
      <c r="AH131" s="74"/>
      <c r="AI131" s="74"/>
    </row>
    <row r="132" spans="1:35" ht="30" customHeight="1" x14ac:dyDescent="0.2">
      <c r="A132" s="405" t="s">
        <v>104</v>
      </c>
      <c r="B132" s="406" t="s">
        <v>105</v>
      </c>
      <c r="C132" s="407" t="s">
        <v>222</v>
      </c>
      <c r="D132" s="408" t="s">
        <v>223</v>
      </c>
      <c r="E132" s="409"/>
      <c r="F132" s="410"/>
      <c r="G132" s="411">
        <f t="shared" ref="G132:G135" si="273">E132*F132</f>
        <v>0</v>
      </c>
      <c r="H132" s="409"/>
      <c r="I132" s="410"/>
      <c r="J132" s="412">
        <f t="shared" ref="J132:J135" si="274">H132*I132</f>
        <v>0</v>
      </c>
      <c r="K132" s="413"/>
      <c r="L132" s="410"/>
      <c r="M132" s="412">
        <f t="shared" ref="M132:M135" si="275">K132*L132</f>
        <v>0</v>
      </c>
      <c r="N132" s="120"/>
      <c r="O132" s="121"/>
      <c r="P132" s="123">
        <f t="shared" ref="P132:P135" si="276">N132*O132</f>
        <v>0</v>
      </c>
      <c r="Q132" s="124"/>
      <c r="R132" s="121"/>
      <c r="S132" s="123">
        <f t="shared" ref="S132:S135" si="277">Q132*R132</f>
        <v>0</v>
      </c>
      <c r="T132" s="120"/>
      <c r="U132" s="121"/>
      <c r="V132" s="123">
        <f t="shared" ref="V132:V135" si="278">T132*U132</f>
        <v>0</v>
      </c>
      <c r="W132" s="124"/>
      <c r="X132" s="121"/>
      <c r="Y132" s="123">
        <f t="shared" ref="Y132:Y135" si="279">W132*X132</f>
        <v>0</v>
      </c>
      <c r="Z132" s="120"/>
      <c r="AA132" s="121"/>
      <c r="AB132" s="122">
        <f t="shared" ref="AB132:AB135" si="280">Z132*AA132</f>
        <v>0</v>
      </c>
      <c r="AC132" s="210">
        <f t="shared" ref="AC132:AC136" si="281">G132+M132+S132+Y132</f>
        <v>0</v>
      </c>
      <c r="AD132" s="218">
        <f t="shared" ref="AD132:AD136" si="282">J132+P132+V132+AB132</f>
        <v>0</v>
      </c>
      <c r="AE132" s="210">
        <f t="shared" ref="AE132:AE136" si="283">AC132-AD132</f>
        <v>0</v>
      </c>
      <c r="AF132" s="213" t="e">
        <f t="shared" ref="AF132:AF136" si="284">AE132/AC132</f>
        <v>#DIV/0!</v>
      </c>
      <c r="AG132" s="517"/>
      <c r="AH132" s="74"/>
      <c r="AI132" s="74"/>
    </row>
    <row r="133" spans="1:35" ht="30" customHeight="1" x14ac:dyDescent="0.2">
      <c r="A133" s="297" t="s">
        <v>104</v>
      </c>
      <c r="B133" s="414" t="s">
        <v>108</v>
      </c>
      <c r="C133" s="415" t="s">
        <v>224</v>
      </c>
      <c r="D133" s="416" t="s">
        <v>223</v>
      </c>
      <c r="E133" s="301"/>
      <c r="F133" s="302"/>
      <c r="G133" s="303">
        <f t="shared" si="273"/>
        <v>0</v>
      </c>
      <c r="H133" s="301"/>
      <c r="I133" s="302"/>
      <c r="J133" s="347">
        <f t="shared" si="274"/>
        <v>0</v>
      </c>
      <c r="K133" s="366"/>
      <c r="L133" s="302"/>
      <c r="M133" s="347">
        <f t="shared" si="275"/>
        <v>0</v>
      </c>
      <c r="N133" s="80"/>
      <c r="O133" s="81"/>
      <c r="P133" s="86">
        <f t="shared" si="276"/>
        <v>0</v>
      </c>
      <c r="Q133" s="106"/>
      <c r="R133" s="81"/>
      <c r="S133" s="86">
        <f t="shared" si="277"/>
        <v>0</v>
      </c>
      <c r="T133" s="80"/>
      <c r="U133" s="81"/>
      <c r="V133" s="86">
        <f t="shared" si="278"/>
        <v>0</v>
      </c>
      <c r="W133" s="106"/>
      <c r="X133" s="81"/>
      <c r="Y133" s="86">
        <f t="shared" si="279"/>
        <v>0</v>
      </c>
      <c r="Z133" s="80"/>
      <c r="AA133" s="81"/>
      <c r="AB133" s="79">
        <f t="shared" si="280"/>
        <v>0</v>
      </c>
      <c r="AC133" s="172">
        <f t="shared" si="281"/>
        <v>0</v>
      </c>
      <c r="AD133" s="220">
        <f t="shared" si="282"/>
        <v>0</v>
      </c>
      <c r="AE133" s="172">
        <f t="shared" si="283"/>
        <v>0</v>
      </c>
      <c r="AF133" s="175" t="e">
        <f t="shared" si="284"/>
        <v>#DIV/0!</v>
      </c>
      <c r="AG133" s="506"/>
      <c r="AH133" s="74"/>
      <c r="AI133" s="74"/>
    </row>
    <row r="134" spans="1:35" ht="30" customHeight="1" x14ac:dyDescent="0.2">
      <c r="A134" s="297" t="s">
        <v>104</v>
      </c>
      <c r="B134" s="414" t="s">
        <v>109</v>
      </c>
      <c r="C134" s="415" t="s">
        <v>225</v>
      </c>
      <c r="D134" s="416" t="s">
        <v>223</v>
      </c>
      <c r="E134" s="474">
        <v>1</v>
      </c>
      <c r="F134" s="475">
        <v>10000</v>
      </c>
      <c r="G134" s="303">
        <f t="shared" si="273"/>
        <v>10000</v>
      </c>
      <c r="H134" s="474">
        <v>1</v>
      </c>
      <c r="I134" s="475">
        <v>10000</v>
      </c>
      <c r="J134" s="347">
        <f t="shared" si="274"/>
        <v>10000</v>
      </c>
      <c r="K134" s="366"/>
      <c r="L134" s="302"/>
      <c r="M134" s="347">
        <f t="shared" si="275"/>
        <v>0</v>
      </c>
      <c r="N134" s="80"/>
      <c r="O134" s="81"/>
      <c r="P134" s="86">
        <f t="shared" si="276"/>
        <v>0</v>
      </c>
      <c r="Q134" s="106"/>
      <c r="R134" s="81"/>
      <c r="S134" s="86">
        <f t="shared" si="277"/>
        <v>0</v>
      </c>
      <c r="T134" s="80"/>
      <c r="U134" s="81"/>
      <c r="V134" s="86">
        <f t="shared" si="278"/>
        <v>0</v>
      </c>
      <c r="W134" s="106"/>
      <c r="X134" s="81"/>
      <c r="Y134" s="86">
        <f t="shared" si="279"/>
        <v>0</v>
      </c>
      <c r="Z134" s="80"/>
      <c r="AA134" s="81"/>
      <c r="AB134" s="79">
        <f t="shared" si="280"/>
        <v>0</v>
      </c>
      <c r="AC134" s="172">
        <f t="shared" si="281"/>
        <v>10000</v>
      </c>
      <c r="AD134" s="220">
        <f t="shared" si="282"/>
        <v>10000</v>
      </c>
      <c r="AE134" s="172">
        <f t="shared" si="283"/>
        <v>0</v>
      </c>
      <c r="AF134" s="175">
        <f t="shared" si="284"/>
        <v>0</v>
      </c>
      <c r="AG134" s="506"/>
      <c r="AH134" s="74"/>
      <c r="AI134" s="74"/>
    </row>
    <row r="135" spans="1:35" ht="30" customHeight="1" x14ac:dyDescent="0.2">
      <c r="A135" s="313" t="s">
        <v>104</v>
      </c>
      <c r="B135" s="420" t="s">
        <v>187</v>
      </c>
      <c r="C135" s="421" t="s">
        <v>226</v>
      </c>
      <c r="D135" s="422" t="s">
        <v>223</v>
      </c>
      <c r="E135" s="318"/>
      <c r="F135" s="319"/>
      <c r="G135" s="317">
        <f t="shared" si="273"/>
        <v>0</v>
      </c>
      <c r="H135" s="318"/>
      <c r="I135" s="319"/>
      <c r="J135" s="348">
        <f t="shared" si="274"/>
        <v>0</v>
      </c>
      <c r="K135" s="368"/>
      <c r="L135" s="319"/>
      <c r="M135" s="348">
        <f t="shared" si="275"/>
        <v>0</v>
      </c>
      <c r="N135" s="87"/>
      <c r="O135" s="88"/>
      <c r="P135" s="90">
        <f t="shared" si="276"/>
        <v>0</v>
      </c>
      <c r="Q135" s="107"/>
      <c r="R135" s="88"/>
      <c r="S135" s="90">
        <f t="shared" si="277"/>
        <v>0</v>
      </c>
      <c r="T135" s="87"/>
      <c r="U135" s="88"/>
      <c r="V135" s="90">
        <f t="shared" si="278"/>
        <v>0</v>
      </c>
      <c r="W135" s="107"/>
      <c r="X135" s="88"/>
      <c r="Y135" s="90">
        <f t="shared" si="279"/>
        <v>0</v>
      </c>
      <c r="Z135" s="87"/>
      <c r="AA135" s="88"/>
      <c r="AB135" s="89">
        <f t="shared" si="280"/>
        <v>0</v>
      </c>
      <c r="AC135" s="204">
        <f t="shared" si="281"/>
        <v>0</v>
      </c>
      <c r="AD135" s="222">
        <f t="shared" si="282"/>
        <v>0</v>
      </c>
      <c r="AE135" s="204">
        <f t="shared" si="283"/>
        <v>0</v>
      </c>
      <c r="AF135" s="179" t="e">
        <f t="shared" si="284"/>
        <v>#DIV/0!</v>
      </c>
      <c r="AG135" s="507"/>
      <c r="AH135" s="74"/>
      <c r="AI135" s="74"/>
    </row>
    <row r="136" spans="1:35" ht="15" customHeight="1" x14ac:dyDescent="0.2">
      <c r="A136" s="561" t="s">
        <v>227</v>
      </c>
      <c r="B136" s="562"/>
      <c r="C136" s="563"/>
      <c r="D136" s="426"/>
      <c r="E136" s="468">
        <f t="shared" ref="E136:AB136" si="285">SUM(E132:E135)</f>
        <v>1</v>
      </c>
      <c r="F136" s="469">
        <f t="shared" si="285"/>
        <v>10000</v>
      </c>
      <c r="G136" s="470">
        <f t="shared" si="285"/>
        <v>10000</v>
      </c>
      <c r="H136" s="471">
        <f t="shared" si="285"/>
        <v>1</v>
      </c>
      <c r="I136" s="472">
        <f t="shared" si="285"/>
        <v>10000</v>
      </c>
      <c r="J136" s="472">
        <f t="shared" si="285"/>
        <v>10000</v>
      </c>
      <c r="K136" s="473">
        <f t="shared" si="285"/>
        <v>0</v>
      </c>
      <c r="L136" s="469">
        <f t="shared" si="285"/>
        <v>0</v>
      </c>
      <c r="M136" s="469">
        <f t="shared" si="285"/>
        <v>0</v>
      </c>
      <c r="N136" s="140">
        <f t="shared" si="285"/>
        <v>0</v>
      </c>
      <c r="O136" s="141">
        <f t="shared" si="285"/>
        <v>0</v>
      </c>
      <c r="P136" s="141">
        <f t="shared" si="285"/>
        <v>0</v>
      </c>
      <c r="Q136" s="142">
        <f t="shared" si="285"/>
        <v>0</v>
      </c>
      <c r="R136" s="141">
        <f t="shared" si="285"/>
        <v>0</v>
      </c>
      <c r="S136" s="141">
        <f t="shared" si="285"/>
        <v>0</v>
      </c>
      <c r="T136" s="140">
        <f t="shared" si="285"/>
        <v>0</v>
      </c>
      <c r="U136" s="141">
        <f t="shared" si="285"/>
        <v>0</v>
      </c>
      <c r="V136" s="141">
        <f t="shared" si="285"/>
        <v>0</v>
      </c>
      <c r="W136" s="142">
        <f t="shared" si="285"/>
        <v>0</v>
      </c>
      <c r="X136" s="141">
        <f t="shared" si="285"/>
        <v>0</v>
      </c>
      <c r="Y136" s="141">
        <f t="shared" si="285"/>
        <v>0</v>
      </c>
      <c r="Z136" s="140">
        <f t="shared" si="285"/>
        <v>0</v>
      </c>
      <c r="AA136" s="141">
        <f t="shared" si="285"/>
        <v>0</v>
      </c>
      <c r="AB136" s="141">
        <f t="shared" si="285"/>
        <v>0</v>
      </c>
      <c r="AC136" s="223">
        <f t="shared" si="281"/>
        <v>10000</v>
      </c>
      <c r="AD136" s="224">
        <f t="shared" si="282"/>
        <v>10000</v>
      </c>
      <c r="AE136" s="229">
        <f t="shared" si="283"/>
        <v>0</v>
      </c>
      <c r="AF136" s="230">
        <f t="shared" si="284"/>
        <v>0</v>
      </c>
      <c r="AG136" s="521"/>
      <c r="AH136" s="74"/>
      <c r="AI136" s="74"/>
    </row>
    <row r="137" spans="1:35" ht="15" customHeight="1" x14ac:dyDescent="0.2">
      <c r="A137" s="476" t="s">
        <v>99</v>
      </c>
      <c r="B137" s="398" t="s">
        <v>228</v>
      </c>
      <c r="C137" s="331" t="s">
        <v>229</v>
      </c>
      <c r="D137" s="391"/>
      <c r="E137" s="392"/>
      <c r="F137" s="393"/>
      <c r="G137" s="393"/>
      <c r="H137" s="392"/>
      <c r="I137" s="393"/>
      <c r="J137" s="393"/>
      <c r="K137" s="393"/>
      <c r="L137" s="393"/>
      <c r="M137" s="394"/>
      <c r="N137" s="114"/>
      <c r="O137" s="115"/>
      <c r="P137" s="116"/>
      <c r="Q137" s="115"/>
      <c r="R137" s="115"/>
      <c r="S137" s="116"/>
      <c r="T137" s="114"/>
      <c r="U137" s="115"/>
      <c r="V137" s="116"/>
      <c r="W137" s="115"/>
      <c r="X137" s="115"/>
      <c r="Y137" s="116"/>
      <c r="Z137" s="114"/>
      <c r="AA137" s="115"/>
      <c r="AB137" s="116"/>
      <c r="AC137" s="186"/>
      <c r="AD137" s="187"/>
      <c r="AE137" s="217"/>
      <c r="AF137" s="228"/>
      <c r="AG137" s="520"/>
      <c r="AH137" s="74"/>
      <c r="AI137" s="74"/>
    </row>
    <row r="138" spans="1:35" ht="30" customHeight="1" x14ac:dyDescent="0.2">
      <c r="A138" s="290" t="s">
        <v>101</v>
      </c>
      <c r="B138" s="291" t="s">
        <v>230</v>
      </c>
      <c r="C138" s="395" t="s">
        <v>231</v>
      </c>
      <c r="D138" s="345"/>
      <c r="E138" s="361">
        <f t="shared" ref="E138:AB138" si="286">SUM(E139:E141)</f>
        <v>13</v>
      </c>
      <c r="F138" s="362">
        <f t="shared" si="286"/>
        <v>9520</v>
      </c>
      <c r="G138" s="363">
        <f t="shared" si="286"/>
        <v>14140</v>
      </c>
      <c r="H138" s="294">
        <f t="shared" si="286"/>
        <v>7</v>
      </c>
      <c r="I138" s="295">
        <f t="shared" si="286"/>
        <v>7620</v>
      </c>
      <c r="J138" s="346">
        <f t="shared" si="286"/>
        <v>9720</v>
      </c>
      <c r="K138" s="372">
        <f t="shared" si="286"/>
        <v>0</v>
      </c>
      <c r="L138" s="362">
        <f t="shared" si="286"/>
        <v>0</v>
      </c>
      <c r="M138" s="373">
        <f t="shared" si="286"/>
        <v>0</v>
      </c>
      <c r="N138" s="102">
        <f t="shared" si="286"/>
        <v>0</v>
      </c>
      <c r="O138" s="103">
        <f t="shared" si="286"/>
        <v>0</v>
      </c>
      <c r="P138" s="109">
        <f t="shared" si="286"/>
        <v>0</v>
      </c>
      <c r="Q138" s="108">
        <f t="shared" si="286"/>
        <v>0</v>
      </c>
      <c r="R138" s="103">
        <f t="shared" si="286"/>
        <v>0</v>
      </c>
      <c r="S138" s="109">
        <f t="shared" si="286"/>
        <v>0</v>
      </c>
      <c r="T138" s="102">
        <f t="shared" si="286"/>
        <v>0</v>
      </c>
      <c r="U138" s="103">
        <f t="shared" si="286"/>
        <v>0</v>
      </c>
      <c r="V138" s="109">
        <f t="shared" si="286"/>
        <v>0</v>
      </c>
      <c r="W138" s="108">
        <f t="shared" si="286"/>
        <v>0</v>
      </c>
      <c r="X138" s="103">
        <f t="shared" si="286"/>
        <v>0</v>
      </c>
      <c r="Y138" s="109">
        <f t="shared" si="286"/>
        <v>0</v>
      </c>
      <c r="Z138" s="102">
        <f t="shared" si="286"/>
        <v>0</v>
      </c>
      <c r="AA138" s="103">
        <f t="shared" si="286"/>
        <v>0</v>
      </c>
      <c r="AB138" s="109">
        <f t="shared" si="286"/>
        <v>0</v>
      </c>
      <c r="AC138" s="168">
        <f t="shared" ref="AC138:AC159" si="287">G138+M138+S138+Y138</f>
        <v>14140</v>
      </c>
      <c r="AD138" s="231">
        <f t="shared" ref="AD138:AD159" si="288">J138+P138+V138+AB138</f>
        <v>9720</v>
      </c>
      <c r="AE138" s="232">
        <f t="shared" ref="AE138:AE160" si="289">AC138-AD138</f>
        <v>4420</v>
      </c>
      <c r="AF138" s="233">
        <f t="shared" ref="AF138:AF160" si="290">AE138/AC138</f>
        <v>0.31258840169731261</v>
      </c>
      <c r="AG138" s="522"/>
      <c r="AH138" s="78"/>
      <c r="AI138" s="74"/>
    </row>
    <row r="139" spans="1:35" ht="135.75" customHeight="1" x14ac:dyDescent="0.2">
      <c r="A139" s="297" t="s">
        <v>104</v>
      </c>
      <c r="B139" s="298" t="s">
        <v>105</v>
      </c>
      <c r="C139" s="477" t="s">
        <v>290</v>
      </c>
      <c r="D139" s="300" t="s">
        <v>124</v>
      </c>
      <c r="E139" s="311">
        <v>1</v>
      </c>
      <c r="F139" s="312">
        <v>9100</v>
      </c>
      <c r="G139" s="303">
        <f t="shared" ref="G139:G141" si="291">E139*F139</f>
        <v>9100</v>
      </c>
      <c r="H139" s="301">
        <v>1</v>
      </c>
      <c r="I139" s="302">
        <v>7200</v>
      </c>
      <c r="J139" s="347">
        <f t="shared" ref="J139:J141" si="292">H139*I139</f>
        <v>7200</v>
      </c>
      <c r="K139" s="366"/>
      <c r="L139" s="302"/>
      <c r="M139" s="347">
        <f t="shared" ref="M139:M141" si="293">K139*L139</f>
        <v>0</v>
      </c>
      <c r="N139" s="80"/>
      <c r="O139" s="81"/>
      <c r="P139" s="86">
        <f t="shared" ref="P139:P141" si="294">N139*O139</f>
        <v>0</v>
      </c>
      <c r="Q139" s="106"/>
      <c r="R139" s="81"/>
      <c r="S139" s="86">
        <f t="shared" ref="S139:S141" si="295">Q139*R139</f>
        <v>0</v>
      </c>
      <c r="T139" s="80"/>
      <c r="U139" s="81"/>
      <c r="V139" s="86">
        <f t="shared" ref="V139:V141" si="296">T139*U139</f>
        <v>0</v>
      </c>
      <c r="W139" s="106"/>
      <c r="X139" s="81"/>
      <c r="Y139" s="86">
        <f t="shared" ref="Y139:Y141" si="297">W139*X139</f>
        <v>0</v>
      </c>
      <c r="Z139" s="80"/>
      <c r="AA139" s="81"/>
      <c r="AB139" s="86">
        <f t="shared" ref="AB139:AB141" si="298">Z139*AA139</f>
        <v>0</v>
      </c>
      <c r="AC139" s="172">
        <f t="shared" si="287"/>
        <v>9100</v>
      </c>
      <c r="AD139" s="220">
        <f t="shared" si="288"/>
        <v>7200</v>
      </c>
      <c r="AE139" s="172">
        <f t="shared" si="289"/>
        <v>1900</v>
      </c>
      <c r="AF139" s="175">
        <f t="shared" si="290"/>
        <v>0.2087912087912088</v>
      </c>
      <c r="AG139" s="510" t="s">
        <v>295</v>
      </c>
      <c r="AH139" s="74"/>
      <c r="AI139" s="74"/>
    </row>
    <row r="140" spans="1:35" ht="126.75" customHeight="1" x14ac:dyDescent="0.2">
      <c r="A140" s="297" t="s">
        <v>104</v>
      </c>
      <c r="B140" s="298" t="s">
        <v>108</v>
      </c>
      <c r="C140" s="477" t="s">
        <v>291</v>
      </c>
      <c r="D140" s="300" t="s">
        <v>216</v>
      </c>
      <c r="E140" s="311">
        <v>12</v>
      </c>
      <c r="F140" s="312">
        <v>420</v>
      </c>
      <c r="G140" s="303">
        <f t="shared" si="291"/>
        <v>5040</v>
      </c>
      <c r="H140" s="301">
        <v>6</v>
      </c>
      <c r="I140" s="302">
        <v>420</v>
      </c>
      <c r="J140" s="347">
        <f t="shared" si="292"/>
        <v>2520</v>
      </c>
      <c r="K140" s="366"/>
      <c r="L140" s="302"/>
      <c r="M140" s="347">
        <f t="shared" si="293"/>
        <v>0</v>
      </c>
      <c r="N140" s="80"/>
      <c r="O140" s="81"/>
      <c r="P140" s="86">
        <f t="shared" si="294"/>
        <v>0</v>
      </c>
      <c r="Q140" s="106"/>
      <c r="R140" s="81"/>
      <c r="S140" s="86">
        <f t="shared" si="295"/>
        <v>0</v>
      </c>
      <c r="T140" s="80"/>
      <c r="U140" s="81"/>
      <c r="V140" s="86">
        <f t="shared" si="296"/>
        <v>0</v>
      </c>
      <c r="W140" s="106"/>
      <c r="X140" s="81"/>
      <c r="Y140" s="86">
        <f t="shared" si="297"/>
        <v>0</v>
      </c>
      <c r="Z140" s="80"/>
      <c r="AA140" s="81"/>
      <c r="AB140" s="86">
        <f t="shared" si="298"/>
        <v>0</v>
      </c>
      <c r="AC140" s="172">
        <f t="shared" si="287"/>
        <v>5040</v>
      </c>
      <c r="AD140" s="220">
        <f t="shared" si="288"/>
        <v>2520</v>
      </c>
      <c r="AE140" s="172">
        <f t="shared" si="289"/>
        <v>2520</v>
      </c>
      <c r="AF140" s="175">
        <f t="shared" si="290"/>
        <v>0.5</v>
      </c>
      <c r="AG140" s="510" t="s">
        <v>296</v>
      </c>
      <c r="AH140" s="74"/>
      <c r="AI140" s="74"/>
    </row>
    <row r="141" spans="1:35" ht="30" customHeight="1" thickBot="1" x14ac:dyDescent="0.25">
      <c r="A141" s="304" t="s">
        <v>104</v>
      </c>
      <c r="B141" s="305" t="s">
        <v>109</v>
      </c>
      <c r="C141" s="306" t="s">
        <v>232</v>
      </c>
      <c r="D141" s="307" t="s">
        <v>124</v>
      </c>
      <c r="E141" s="308"/>
      <c r="F141" s="309"/>
      <c r="G141" s="310">
        <f t="shared" si="291"/>
        <v>0</v>
      </c>
      <c r="H141" s="308"/>
      <c r="I141" s="309"/>
      <c r="J141" s="387">
        <f t="shared" si="292"/>
        <v>0</v>
      </c>
      <c r="K141" s="386"/>
      <c r="L141" s="309"/>
      <c r="M141" s="387">
        <f t="shared" si="293"/>
        <v>0</v>
      </c>
      <c r="N141" s="82"/>
      <c r="O141" s="83"/>
      <c r="P141" s="113">
        <f t="shared" si="294"/>
        <v>0</v>
      </c>
      <c r="Q141" s="112"/>
      <c r="R141" s="83"/>
      <c r="S141" s="113">
        <f t="shared" si="295"/>
        <v>0</v>
      </c>
      <c r="T141" s="82"/>
      <c r="U141" s="83"/>
      <c r="V141" s="113">
        <f t="shared" si="296"/>
        <v>0</v>
      </c>
      <c r="W141" s="112"/>
      <c r="X141" s="83"/>
      <c r="Y141" s="113">
        <f t="shared" si="297"/>
        <v>0</v>
      </c>
      <c r="Z141" s="82"/>
      <c r="AA141" s="83"/>
      <c r="AB141" s="113">
        <f t="shared" si="298"/>
        <v>0</v>
      </c>
      <c r="AC141" s="204">
        <f t="shared" si="287"/>
        <v>0</v>
      </c>
      <c r="AD141" s="222">
        <f t="shared" si="288"/>
        <v>0</v>
      </c>
      <c r="AE141" s="176">
        <f t="shared" si="289"/>
        <v>0</v>
      </c>
      <c r="AF141" s="181" t="e">
        <f t="shared" si="290"/>
        <v>#DIV/0!</v>
      </c>
      <c r="AG141" s="523"/>
      <c r="AH141" s="74"/>
      <c r="AI141" s="74"/>
    </row>
    <row r="142" spans="1:35" ht="15" customHeight="1" x14ac:dyDescent="0.2">
      <c r="A142" s="290" t="s">
        <v>101</v>
      </c>
      <c r="B142" s="291" t="s">
        <v>233</v>
      </c>
      <c r="C142" s="396" t="s">
        <v>234</v>
      </c>
      <c r="D142" s="293"/>
      <c r="E142" s="294">
        <f t="shared" ref="E142:AB142" si="299">SUM(E143:E145)</f>
        <v>0</v>
      </c>
      <c r="F142" s="295">
        <f t="shared" si="299"/>
        <v>0</v>
      </c>
      <c r="G142" s="296">
        <f t="shared" si="299"/>
        <v>0</v>
      </c>
      <c r="H142" s="294">
        <f t="shared" si="299"/>
        <v>0</v>
      </c>
      <c r="I142" s="295">
        <f t="shared" si="299"/>
        <v>0</v>
      </c>
      <c r="J142" s="346">
        <f t="shared" si="299"/>
        <v>0</v>
      </c>
      <c r="K142" s="364">
        <f t="shared" si="299"/>
        <v>0</v>
      </c>
      <c r="L142" s="295">
        <f t="shared" si="299"/>
        <v>0</v>
      </c>
      <c r="M142" s="346">
        <f t="shared" si="299"/>
        <v>0</v>
      </c>
      <c r="N142" s="75">
        <f t="shared" si="299"/>
        <v>0</v>
      </c>
      <c r="O142" s="76">
        <f t="shared" si="299"/>
        <v>0</v>
      </c>
      <c r="P142" s="85">
        <f t="shared" si="299"/>
        <v>0</v>
      </c>
      <c r="Q142" s="105">
        <f t="shared" si="299"/>
        <v>0</v>
      </c>
      <c r="R142" s="76">
        <f t="shared" si="299"/>
        <v>0</v>
      </c>
      <c r="S142" s="85">
        <f t="shared" si="299"/>
        <v>0</v>
      </c>
      <c r="T142" s="75">
        <f t="shared" si="299"/>
        <v>0</v>
      </c>
      <c r="U142" s="76">
        <f t="shared" si="299"/>
        <v>0</v>
      </c>
      <c r="V142" s="85">
        <f t="shared" si="299"/>
        <v>0</v>
      </c>
      <c r="W142" s="105">
        <f t="shared" si="299"/>
        <v>0</v>
      </c>
      <c r="X142" s="76">
        <f t="shared" si="299"/>
        <v>0</v>
      </c>
      <c r="Y142" s="85">
        <f t="shared" si="299"/>
        <v>0</v>
      </c>
      <c r="Z142" s="75">
        <f t="shared" si="299"/>
        <v>0</v>
      </c>
      <c r="AA142" s="76">
        <f t="shared" si="299"/>
        <v>0</v>
      </c>
      <c r="AB142" s="85">
        <f t="shared" si="299"/>
        <v>0</v>
      </c>
      <c r="AC142" s="168">
        <f t="shared" si="287"/>
        <v>0</v>
      </c>
      <c r="AD142" s="231">
        <f t="shared" si="288"/>
        <v>0</v>
      </c>
      <c r="AE142" s="232">
        <f t="shared" si="289"/>
        <v>0</v>
      </c>
      <c r="AF142" s="233" t="e">
        <f t="shared" si="290"/>
        <v>#DIV/0!</v>
      </c>
      <c r="AG142" s="522"/>
      <c r="AH142" s="78"/>
      <c r="AI142" s="78"/>
    </row>
    <row r="143" spans="1:35" ht="30" customHeight="1" x14ac:dyDescent="0.2">
      <c r="A143" s="297" t="s">
        <v>104</v>
      </c>
      <c r="B143" s="298" t="s">
        <v>105</v>
      </c>
      <c r="C143" s="299" t="s">
        <v>235</v>
      </c>
      <c r="D143" s="300" t="s">
        <v>124</v>
      </c>
      <c r="E143" s="301"/>
      <c r="F143" s="302"/>
      <c r="G143" s="303">
        <f t="shared" ref="G143:G145" si="300">E143*F143</f>
        <v>0</v>
      </c>
      <c r="H143" s="301"/>
      <c r="I143" s="302"/>
      <c r="J143" s="347">
        <f t="shared" ref="J143:J145" si="301">H143*I143</f>
        <v>0</v>
      </c>
      <c r="K143" s="366"/>
      <c r="L143" s="302"/>
      <c r="M143" s="347">
        <f t="shared" ref="M143:M145" si="302">K143*L143</f>
        <v>0</v>
      </c>
      <c r="N143" s="80"/>
      <c r="O143" s="81"/>
      <c r="P143" s="86">
        <f t="shared" ref="P143:P145" si="303">N143*O143</f>
        <v>0</v>
      </c>
      <c r="Q143" s="106"/>
      <c r="R143" s="81"/>
      <c r="S143" s="86">
        <f t="shared" ref="S143:S145" si="304">Q143*R143</f>
        <v>0</v>
      </c>
      <c r="T143" s="80"/>
      <c r="U143" s="81"/>
      <c r="V143" s="86">
        <f t="shared" ref="V143:V145" si="305">T143*U143</f>
        <v>0</v>
      </c>
      <c r="W143" s="106"/>
      <c r="X143" s="81"/>
      <c r="Y143" s="86">
        <f t="shared" ref="Y143:Y145" si="306">W143*X143</f>
        <v>0</v>
      </c>
      <c r="Z143" s="80"/>
      <c r="AA143" s="81"/>
      <c r="AB143" s="86">
        <f t="shared" ref="AB143:AB145" si="307">Z143*AA143</f>
        <v>0</v>
      </c>
      <c r="AC143" s="172">
        <f t="shared" si="287"/>
        <v>0</v>
      </c>
      <c r="AD143" s="220">
        <f t="shared" si="288"/>
        <v>0</v>
      </c>
      <c r="AE143" s="172">
        <f t="shared" si="289"/>
        <v>0</v>
      </c>
      <c r="AF143" s="175" t="e">
        <f t="shared" si="290"/>
        <v>#DIV/0!</v>
      </c>
      <c r="AG143" s="506"/>
      <c r="AH143" s="74"/>
      <c r="AI143" s="74"/>
    </row>
    <row r="144" spans="1:35" ht="30" customHeight="1" x14ac:dyDescent="0.2">
      <c r="A144" s="297" t="s">
        <v>104</v>
      </c>
      <c r="B144" s="298" t="s">
        <v>108</v>
      </c>
      <c r="C144" s="299" t="s">
        <v>235</v>
      </c>
      <c r="D144" s="300" t="s">
        <v>124</v>
      </c>
      <c r="E144" s="301"/>
      <c r="F144" s="302"/>
      <c r="G144" s="303">
        <f t="shared" si="300"/>
        <v>0</v>
      </c>
      <c r="H144" s="301"/>
      <c r="I144" s="302"/>
      <c r="J144" s="347">
        <f t="shared" si="301"/>
        <v>0</v>
      </c>
      <c r="K144" s="366"/>
      <c r="L144" s="302"/>
      <c r="M144" s="347">
        <f t="shared" si="302"/>
        <v>0</v>
      </c>
      <c r="N144" s="80"/>
      <c r="O144" s="81"/>
      <c r="P144" s="86">
        <f t="shared" si="303"/>
        <v>0</v>
      </c>
      <c r="Q144" s="106"/>
      <c r="R144" s="81"/>
      <c r="S144" s="86">
        <f t="shared" si="304"/>
        <v>0</v>
      </c>
      <c r="T144" s="80"/>
      <c r="U144" s="81"/>
      <c r="V144" s="86">
        <f t="shared" si="305"/>
        <v>0</v>
      </c>
      <c r="W144" s="106"/>
      <c r="X144" s="81"/>
      <c r="Y144" s="86">
        <f t="shared" si="306"/>
        <v>0</v>
      </c>
      <c r="Z144" s="80"/>
      <c r="AA144" s="81"/>
      <c r="AB144" s="86">
        <f t="shared" si="307"/>
        <v>0</v>
      </c>
      <c r="AC144" s="172">
        <f t="shared" si="287"/>
        <v>0</v>
      </c>
      <c r="AD144" s="220">
        <f t="shared" si="288"/>
        <v>0</v>
      </c>
      <c r="AE144" s="172">
        <f t="shared" si="289"/>
        <v>0</v>
      </c>
      <c r="AF144" s="175" t="e">
        <f t="shared" si="290"/>
        <v>#DIV/0!</v>
      </c>
      <c r="AG144" s="506"/>
      <c r="AH144" s="74"/>
      <c r="AI144" s="74"/>
    </row>
    <row r="145" spans="1:37" ht="30" customHeight="1" x14ac:dyDescent="0.2">
      <c r="A145" s="304" t="s">
        <v>104</v>
      </c>
      <c r="B145" s="305" t="s">
        <v>109</v>
      </c>
      <c r="C145" s="306" t="s">
        <v>235</v>
      </c>
      <c r="D145" s="307" t="s">
        <v>124</v>
      </c>
      <c r="E145" s="308"/>
      <c r="F145" s="309"/>
      <c r="G145" s="310">
        <f t="shared" si="300"/>
        <v>0</v>
      </c>
      <c r="H145" s="308"/>
      <c r="I145" s="309"/>
      <c r="J145" s="387">
        <f t="shared" si="301"/>
        <v>0</v>
      </c>
      <c r="K145" s="386"/>
      <c r="L145" s="309"/>
      <c r="M145" s="387">
        <f t="shared" si="302"/>
        <v>0</v>
      </c>
      <c r="N145" s="82"/>
      <c r="O145" s="83"/>
      <c r="P145" s="113">
        <f t="shared" si="303"/>
        <v>0</v>
      </c>
      <c r="Q145" s="112"/>
      <c r="R145" s="83"/>
      <c r="S145" s="113">
        <f t="shared" si="304"/>
        <v>0</v>
      </c>
      <c r="T145" s="82"/>
      <c r="U145" s="83"/>
      <c r="V145" s="113">
        <f t="shared" si="305"/>
        <v>0</v>
      </c>
      <c r="W145" s="112"/>
      <c r="X145" s="83"/>
      <c r="Y145" s="113">
        <f t="shared" si="306"/>
        <v>0</v>
      </c>
      <c r="Z145" s="82"/>
      <c r="AA145" s="83"/>
      <c r="AB145" s="113">
        <f t="shared" si="307"/>
        <v>0</v>
      </c>
      <c r="AC145" s="176">
        <f t="shared" si="287"/>
        <v>0</v>
      </c>
      <c r="AD145" s="234">
        <f t="shared" si="288"/>
        <v>0</v>
      </c>
      <c r="AE145" s="176">
        <f t="shared" si="289"/>
        <v>0</v>
      </c>
      <c r="AF145" s="181" t="e">
        <f t="shared" si="290"/>
        <v>#DIV/0!</v>
      </c>
      <c r="AG145" s="511"/>
      <c r="AH145" s="74"/>
      <c r="AI145" s="74"/>
    </row>
    <row r="146" spans="1:37" ht="15" customHeight="1" x14ac:dyDescent="0.2">
      <c r="A146" s="290" t="s">
        <v>101</v>
      </c>
      <c r="B146" s="291" t="s">
        <v>236</v>
      </c>
      <c r="C146" s="396" t="s">
        <v>237</v>
      </c>
      <c r="D146" s="293"/>
      <c r="E146" s="294">
        <f t="shared" ref="E146:AB146" si="308">SUM(E147:E151)</f>
        <v>0</v>
      </c>
      <c r="F146" s="295">
        <f t="shared" si="308"/>
        <v>0</v>
      </c>
      <c r="G146" s="296">
        <f t="shared" si="308"/>
        <v>0</v>
      </c>
      <c r="H146" s="294">
        <f t="shared" si="308"/>
        <v>0</v>
      </c>
      <c r="I146" s="295">
        <f t="shared" si="308"/>
        <v>0</v>
      </c>
      <c r="J146" s="346">
        <f t="shared" si="308"/>
        <v>0</v>
      </c>
      <c r="K146" s="364">
        <f t="shared" si="308"/>
        <v>0</v>
      </c>
      <c r="L146" s="295">
        <f t="shared" si="308"/>
        <v>0</v>
      </c>
      <c r="M146" s="346">
        <f t="shared" si="308"/>
        <v>0</v>
      </c>
      <c r="N146" s="75">
        <f t="shared" si="308"/>
        <v>0</v>
      </c>
      <c r="O146" s="76">
        <f t="shared" si="308"/>
        <v>0</v>
      </c>
      <c r="P146" s="85">
        <f t="shared" si="308"/>
        <v>0</v>
      </c>
      <c r="Q146" s="105">
        <f t="shared" si="308"/>
        <v>0</v>
      </c>
      <c r="R146" s="76">
        <f t="shared" si="308"/>
        <v>0</v>
      </c>
      <c r="S146" s="85">
        <f t="shared" si="308"/>
        <v>0</v>
      </c>
      <c r="T146" s="75">
        <f t="shared" si="308"/>
        <v>0</v>
      </c>
      <c r="U146" s="76">
        <f t="shared" si="308"/>
        <v>0</v>
      </c>
      <c r="V146" s="85">
        <f t="shared" si="308"/>
        <v>0</v>
      </c>
      <c r="W146" s="105">
        <f t="shared" si="308"/>
        <v>0</v>
      </c>
      <c r="X146" s="76">
        <f t="shared" si="308"/>
        <v>0</v>
      </c>
      <c r="Y146" s="85">
        <f t="shared" si="308"/>
        <v>0</v>
      </c>
      <c r="Z146" s="75">
        <f t="shared" si="308"/>
        <v>0</v>
      </c>
      <c r="AA146" s="76">
        <f t="shared" si="308"/>
        <v>0</v>
      </c>
      <c r="AB146" s="77">
        <f t="shared" si="308"/>
        <v>0</v>
      </c>
      <c r="AC146" s="232">
        <f t="shared" si="287"/>
        <v>0</v>
      </c>
      <c r="AD146" s="235">
        <f t="shared" si="288"/>
        <v>0</v>
      </c>
      <c r="AE146" s="232">
        <f t="shared" si="289"/>
        <v>0</v>
      </c>
      <c r="AF146" s="233" t="e">
        <f t="shared" si="290"/>
        <v>#DIV/0!</v>
      </c>
      <c r="AG146" s="522"/>
      <c r="AH146" s="78"/>
      <c r="AI146" s="78"/>
    </row>
    <row r="147" spans="1:37" ht="30" customHeight="1" x14ac:dyDescent="0.2">
      <c r="A147" s="297" t="s">
        <v>104</v>
      </c>
      <c r="B147" s="298" t="s">
        <v>105</v>
      </c>
      <c r="C147" s="299" t="s">
        <v>238</v>
      </c>
      <c r="D147" s="300" t="s">
        <v>239</v>
      </c>
      <c r="E147" s="301"/>
      <c r="F147" s="302"/>
      <c r="G147" s="303">
        <f t="shared" ref="G147:G151" si="309">E147*F147</f>
        <v>0</v>
      </c>
      <c r="H147" s="301"/>
      <c r="I147" s="302"/>
      <c r="J147" s="347">
        <f t="shared" ref="J147:J151" si="310">H147*I147</f>
        <v>0</v>
      </c>
      <c r="K147" s="366"/>
      <c r="L147" s="302"/>
      <c r="M147" s="347">
        <f t="shared" ref="M147:M151" si="311">K147*L147</f>
        <v>0</v>
      </c>
      <c r="N147" s="80"/>
      <c r="O147" s="81"/>
      <c r="P147" s="86">
        <f t="shared" ref="P147:P151" si="312">N147*O147</f>
        <v>0</v>
      </c>
      <c r="Q147" s="106"/>
      <c r="R147" s="81"/>
      <c r="S147" s="86">
        <f t="shared" ref="S147:S151" si="313">Q147*R147</f>
        <v>0</v>
      </c>
      <c r="T147" s="80"/>
      <c r="U147" s="81"/>
      <c r="V147" s="86">
        <f t="shared" ref="V147:V151" si="314">T147*U147</f>
        <v>0</v>
      </c>
      <c r="W147" s="106"/>
      <c r="X147" s="81"/>
      <c r="Y147" s="86">
        <f t="shared" ref="Y147:Y151" si="315">W147*X147</f>
        <v>0</v>
      </c>
      <c r="Z147" s="80"/>
      <c r="AA147" s="81"/>
      <c r="AB147" s="79">
        <f t="shared" ref="AB147:AB151" si="316">Z147*AA147</f>
        <v>0</v>
      </c>
      <c r="AC147" s="172">
        <f t="shared" si="287"/>
        <v>0</v>
      </c>
      <c r="AD147" s="220">
        <f t="shared" si="288"/>
        <v>0</v>
      </c>
      <c r="AE147" s="172">
        <f t="shared" si="289"/>
        <v>0</v>
      </c>
      <c r="AF147" s="175" t="e">
        <f t="shared" si="290"/>
        <v>#DIV/0!</v>
      </c>
      <c r="AG147" s="506"/>
      <c r="AH147" s="74"/>
      <c r="AI147" s="74"/>
    </row>
    <row r="148" spans="1:37" ht="30" customHeight="1" x14ac:dyDescent="0.2">
      <c r="A148" s="297" t="s">
        <v>104</v>
      </c>
      <c r="B148" s="298" t="s">
        <v>108</v>
      </c>
      <c r="C148" s="299" t="s">
        <v>240</v>
      </c>
      <c r="D148" s="300" t="s">
        <v>239</v>
      </c>
      <c r="E148" s="301"/>
      <c r="F148" s="302"/>
      <c r="G148" s="303">
        <f t="shared" si="309"/>
        <v>0</v>
      </c>
      <c r="H148" s="301"/>
      <c r="I148" s="302"/>
      <c r="J148" s="347">
        <f t="shared" si="310"/>
        <v>0</v>
      </c>
      <c r="K148" s="366"/>
      <c r="L148" s="302"/>
      <c r="M148" s="347">
        <f t="shared" si="311"/>
        <v>0</v>
      </c>
      <c r="N148" s="80"/>
      <c r="O148" s="81"/>
      <c r="P148" s="86">
        <f t="shared" si="312"/>
        <v>0</v>
      </c>
      <c r="Q148" s="106"/>
      <c r="R148" s="81"/>
      <c r="S148" s="86">
        <f t="shared" si="313"/>
        <v>0</v>
      </c>
      <c r="T148" s="80"/>
      <c r="U148" s="81"/>
      <c r="V148" s="86">
        <f t="shared" si="314"/>
        <v>0</v>
      </c>
      <c r="W148" s="106"/>
      <c r="X148" s="81"/>
      <c r="Y148" s="86">
        <f t="shared" si="315"/>
        <v>0</v>
      </c>
      <c r="Z148" s="80"/>
      <c r="AA148" s="81"/>
      <c r="AB148" s="79">
        <f t="shared" si="316"/>
        <v>0</v>
      </c>
      <c r="AC148" s="172">
        <f t="shared" si="287"/>
        <v>0</v>
      </c>
      <c r="AD148" s="220">
        <f t="shared" si="288"/>
        <v>0</v>
      </c>
      <c r="AE148" s="172">
        <f t="shared" si="289"/>
        <v>0</v>
      </c>
      <c r="AF148" s="175" t="e">
        <f t="shared" si="290"/>
        <v>#DIV/0!</v>
      </c>
      <c r="AG148" s="506"/>
      <c r="AH148" s="74"/>
      <c r="AI148" s="74"/>
    </row>
    <row r="149" spans="1:37" ht="30" customHeight="1" x14ac:dyDescent="0.2">
      <c r="A149" s="297" t="s">
        <v>104</v>
      </c>
      <c r="B149" s="298" t="s">
        <v>109</v>
      </c>
      <c r="C149" s="299" t="s">
        <v>241</v>
      </c>
      <c r="D149" s="300" t="s">
        <v>239</v>
      </c>
      <c r="E149" s="301"/>
      <c r="F149" s="302"/>
      <c r="G149" s="303">
        <f t="shared" si="309"/>
        <v>0</v>
      </c>
      <c r="H149" s="301"/>
      <c r="I149" s="302"/>
      <c r="J149" s="347">
        <f t="shared" si="310"/>
        <v>0</v>
      </c>
      <c r="K149" s="366"/>
      <c r="L149" s="302"/>
      <c r="M149" s="347">
        <f t="shared" si="311"/>
        <v>0</v>
      </c>
      <c r="N149" s="80"/>
      <c r="O149" s="81"/>
      <c r="P149" s="86">
        <f t="shared" si="312"/>
        <v>0</v>
      </c>
      <c r="Q149" s="106"/>
      <c r="R149" s="81"/>
      <c r="S149" s="86">
        <f t="shared" si="313"/>
        <v>0</v>
      </c>
      <c r="T149" s="80"/>
      <c r="U149" s="81"/>
      <c r="V149" s="86">
        <f t="shared" si="314"/>
        <v>0</v>
      </c>
      <c r="W149" s="106"/>
      <c r="X149" s="81"/>
      <c r="Y149" s="86">
        <f t="shared" si="315"/>
        <v>0</v>
      </c>
      <c r="Z149" s="80"/>
      <c r="AA149" s="81"/>
      <c r="AB149" s="79">
        <f t="shared" si="316"/>
        <v>0</v>
      </c>
      <c r="AC149" s="172">
        <f t="shared" si="287"/>
        <v>0</v>
      </c>
      <c r="AD149" s="220">
        <f t="shared" si="288"/>
        <v>0</v>
      </c>
      <c r="AE149" s="172">
        <f t="shared" si="289"/>
        <v>0</v>
      </c>
      <c r="AF149" s="175" t="e">
        <f t="shared" si="290"/>
        <v>#DIV/0!</v>
      </c>
      <c r="AG149" s="506"/>
      <c r="AH149" s="74"/>
      <c r="AI149" s="74"/>
    </row>
    <row r="150" spans="1:37" ht="30" customHeight="1" x14ac:dyDescent="0.2">
      <c r="A150" s="297" t="s">
        <v>104</v>
      </c>
      <c r="B150" s="298" t="s">
        <v>187</v>
      </c>
      <c r="C150" s="299" t="s">
        <v>242</v>
      </c>
      <c r="D150" s="300" t="s">
        <v>239</v>
      </c>
      <c r="E150" s="301"/>
      <c r="F150" s="302"/>
      <c r="G150" s="303">
        <f t="shared" si="309"/>
        <v>0</v>
      </c>
      <c r="H150" s="301"/>
      <c r="I150" s="302"/>
      <c r="J150" s="347">
        <f t="shared" si="310"/>
        <v>0</v>
      </c>
      <c r="K150" s="366"/>
      <c r="L150" s="302"/>
      <c r="M150" s="347">
        <f t="shared" si="311"/>
        <v>0</v>
      </c>
      <c r="N150" s="80"/>
      <c r="O150" s="81"/>
      <c r="P150" s="86">
        <f t="shared" si="312"/>
        <v>0</v>
      </c>
      <c r="Q150" s="106"/>
      <c r="R150" s="81"/>
      <c r="S150" s="86">
        <f t="shared" si="313"/>
        <v>0</v>
      </c>
      <c r="T150" s="80"/>
      <c r="U150" s="81"/>
      <c r="V150" s="86">
        <f t="shared" si="314"/>
        <v>0</v>
      </c>
      <c r="W150" s="106"/>
      <c r="X150" s="81"/>
      <c r="Y150" s="86">
        <f t="shared" si="315"/>
        <v>0</v>
      </c>
      <c r="Z150" s="80"/>
      <c r="AA150" s="81"/>
      <c r="AB150" s="79">
        <f t="shared" si="316"/>
        <v>0</v>
      </c>
      <c r="AC150" s="172">
        <f t="shared" si="287"/>
        <v>0</v>
      </c>
      <c r="AD150" s="220">
        <f t="shared" si="288"/>
        <v>0</v>
      </c>
      <c r="AE150" s="172">
        <f t="shared" si="289"/>
        <v>0</v>
      </c>
      <c r="AF150" s="175" t="e">
        <f t="shared" si="290"/>
        <v>#DIV/0!</v>
      </c>
      <c r="AG150" s="506"/>
      <c r="AH150" s="74"/>
      <c r="AI150" s="74"/>
    </row>
    <row r="151" spans="1:37" ht="30" customHeight="1" x14ac:dyDescent="0.2">
      <c r="A151" s="313" t="s">
        <v>104</v>
      </c>
      <c r="B151" s="314" t="s">
        <v>189</v>
      </c>
      <c r="C151" s="315" t="s">
        <v>243</v>
      </c>
      <c r="D151" s="316" t="s">
        <v>239</v>
      </c>
      <c r="E151" s="318"/>
      <c r="F151" s="319"/>
      <c r="G151" s="317">
        <f t="shared" si="309"/>
        <v>0</v>
      </c>
      <c r="H151" s="318"/>
      <c r="I151" s="319"/>
      <c r="J151" s="348">
        <f t="shared" si="310"/>
        <v>0</v>
      </c>
      <c r="K151" s="368"/>
      <c r="L151" s="319"/>
      <c r="M151" s="348">
        <f t="shared" si="311"/>
        <v>0</v>
      </c>
      <c r="N151" s="87"/>
      <c r="O151" s="88"/>
      <c r="P151" s="90">
        <f t="shared" si="312"/>
        <v>0</v>
      </c>
      <c r="Q151" s="107"/>
      <c r="R151" s="88"/>
      <c r="S151" s="90">
        <f t="shared" si="313"/>
        <v>0</v>
      </c>
      <c r="T151" s="87"/>
      <c r="U151" s="88"/>
      <c r="V151" s="90">
        <f t="shared" si="314"/>
        <v>0</v>
      </c>
      <c r="W151" s="107"/>
      <c r="X151" s="88"/>
      <c r="Y151" s="90">
        <f t="shared" si="315"/>
        <v>0</v>
      </c>
      <c r="Z151" s="87"/>
      <c r="AA151" s="88"/>
      <c r="AB151" s="89">
        <f t="shared" si="316"/>
        <v>0</v>
      </c>
      <c r="AC151" s="176">
        <f t="shared" si="287"/>
        <v>0</v>
      </c>
      <c r="AD151" s="234">
        <f t="shared" si="288"/>
        <v>0</v>
      </c>
      <c r="AE151" s="176">
        <f t="shared" si="289"/>
        <v>0</v>
      </c>
      <c r="AF151" s="181" t="e">
        <f t="shared" si="290"/>
        <v>#DIV/0!</v>
      </c>
      <c r="AG151" s="511"/>
      <c r="AH151" s="74"/>
      <c r="AI151" s="74"/>
    </row>
    <row r="152" spans="1:37" ht="15" customHeight="1" x14ac:dyDescent="0.2">
      <c r="A152" s="290" t="s">
        <v>101</v>
      </c>
      <c r="B152" s="291" t="s">
        <v>244</v>
      </c>
      <c r="C152" s="396" t="s">
        <v>229</v>
      </c>
      <c r="D152" s="293"/>
      <c r="E152" s="294">
        <f t="shared" ref="E152:AB152" si="317">SUM(E153:E158)</f>
        <v>3</v>
      </c>
      <c r="F152" s="295">
        <f t="shared" si="317"/>
        <v>134000</v>
      </c>
      <c r="G152" s="296">
        <f t="shared" si="317"/>
        <v>134000</v>
      </c>
      <c r="H152" s="294">
        <f t="shared" si="317"/>
        <v>2</v>
      </c>
      <c r="I152" s="295">
        <f t="shared" si="317"/>
        <v>136385.18</v>
      </c>
      <c r="J152" s="346">
        <f t="shared" si="317"/>
        <v>136385.18</v>
      </c>
      <c r="K152" s="364">
        <f t="shared" si="317"/>
        <v>0</v>
      </c>
      <c r="L152" s="295">
        <f t="shared" si="317"/>
        <v>0</v>
      </c>
      <c r="M152" s="346">
        <f t="shared" si="317"/>
        <v>0</v>
      </c>
      <c r="N152" s="75">
        <f t="shared" si="317"/>
        <v>0</v>
      </c>
      <c r="O152" s="76">
        <f t="shared" si="317"/>
        <v>0</v>
      </c>
      <c r="P152" s="85">
        <f t="shared" si="317"/>
        <v>0</v>
      </c>
      <c r="Q152" s="105">
        <f t="shared" si="317"/>
        <v>0</v>
      </c>
      <c r="R152" s="76">
        <f t="shared" si="317"/>
        <v>0</v>
      </c>
      <c r="S152" s="85">
        <f t="shared" si="317"/>
        <v>0</v>
      </c>
      <c r="T152" s="75">
        <f t="shared" si="317"/>
        <v>0</v>
      </c>
      <c r="U152" s="76">
        <f t="shared" si="317"/>
        <v>0</v>
      </c>
      <c r="V152" s="85">
        <f t="shared" si="317"/>
        <v>0</v>
      </c>
      <c r="W152" s="105">
        <f t="shared" si="317"/>
        <v>0</v>
      </c>
      <c r="X152" s="76">
        <f t="shared" si="317"/>
        <v>0</v>
      </c>
      <c r="Y152" s="85">
        <f t="shared" si="317"/>
        <v>0</v>
      </c>
      <c r="Z152" s="75">
        <f t="shared" si="317"/>
        <v>0</v>
      </c>
      <c r="AA152" s="76">
        <f t="shared" si="317"/>
        <v>0</v>
      </c>
      <c r="AB152" s="77">
        <f t="shared" si="317"/>
        <v>0</v>
      </c>
      <c r="AC152" s="232">
        <f t="shared" si="287"/>
        <v>134000</v>
      </c>
      <c r="AD152" s="235">
        <f t="shared" si="288"/>
        <v>136385.18</v>
      </c>
      <c r="AE152" s="232">
        <f t="shared" si="289"/>
        <v>-2385.179999999993</v>
      </c>
      <c r="AF152" s="233">
        <f t="shared" si="290"/>
        <v>-1.7799850746268605E-2</v>
      </c>
      <c r="AG152" s="522"/>
      <c r="AH152" s="78"/>
      <c r="AI152" s="78"/>
    </row>
    <row r="153" spans="1:37" ht="30" customHeight="1" x14ac:dyDescent="0.2">
      <c r="A153" s="297" t="s">
        <v>104</v>
      </c>
      <c r="B153" s="298" t="s">
        <v>105</v>
      </c>
      <c r="C153" s="299" t="s">
        <v>245</v>
      </c>
      <c r="D153" s="300"/>
      <c r="E153" s="301"/>
      <c r="F153" s="302"/>
      <c r="G153" s="303">
        <f t="shared" ref="G153:G158" si="318">E153*F153</f>
        <v>0</v>
      </c>
      <c r="H153" s="301"/>
      <c r="I153" s="302"/>
      <c r="J153" s="347">
        <f t="shared" ref="J153:J158" si="319">H153*I153</f>
        <v>0</v>
      </c>
      <c r="K153" s="366"/>
      <c r="L153" s="302"/>
      <c r="M153" s="347">
        <f t="shared" ref="M153:M158" si="320">K153*L153</f>
        <v>0</v>
      </c>
      <c r="N153" s="80"/>
      <c r="O153" s="81"/>
      <c r="P153" s="86">
        <f t="shared" ref="P153:P158" si="321">N153*O153</f>
        <v>0</v>
      </c>
      <c r="Q153" s="106"/>
      <c r="R153" s="81"/>
      <c r="S153" s="86">
        <f t="shared" ref="S153:S158" si="322">Q153*R153</f>
        <v>0</v>
      </c>
      <c r="T153" s="80"/>
      <c r="U153" s="81"/>
      <c r="V153" s="86">
        <f t="shared" ref="V153:V158" si="323">T153*U153</f>
        <v>0</v>
      </c>
      <c r="W153" s="106"/>
      <c r="X153" s="81"/>
      <c r="Y153" s="86">
        <f t="shared" ref="Y153:Y158" si="324">W153*X153</f>
        <v>0</v>
      </c>
      <c r="Z153" s="80"/>
      <c r="AA153" s="81"/>
      <c r="AB153" s="79">
        <f t="shared" ref="AB153:AB158" si="325">Z153*AA153</f>
        <v>0</v>
      </c>
      <c r="AC153" s="172">
        <f t="shared" si="287"/>
        <v>0</v>
      </c>
      <c r="AD153" s="220">
        <f t="shared" si="288"/>
        <v>0</v>
      </c>
      <c r="AE153" s="172">
        <f t="shared" si="289"/>
        <v>0</v>
      </c>
      <c r="AF153" s="175" t="e">
        <f t="shared" si="290"/>
        <v>#DIV/0!</v>
      </c>
      <c r="AG153" s="506"/>
      <c r="AH153" s="74"/>
      <c r="AI153" s="74"/>
    </row>
    <row r="154" spans="1:37" ht="30" customHeight="1" x14ac:dyDescent="0.2">
      <c r="A154" s="297" t="s">
        <v>104</v>
      </c>
      <c r="B154" s="298" t="s">
        <v>108</v>
      </c>
      <c r="C154" s="299" t="s">
        <v>246</v>
      </c>
      <c r="D154" s="300"/>
      <c r="E154" s="301"/>
      <c r="F154" s="302"/>
      <c r="G154" s="303">
        <f t="shared" si="318"/>
        <v>0</v>
      </c>
      <c r="H154" s="301"/>
      <c r="I154" s="302"/>
      <c r="J154" s="347">
        <f t="shared" si="319"/>
        <v>0</v>
      </c>
      <c r="K154" s="366"/>
      <c r="L154" s="302"/>
      <c r="M154" s="347">
        <f t="shared" si="320"/>
        <v>0</v>
      </c>
      <c r="N154" s="80"/>
      <c r="O154" s="81"/>
      <c r="P154" s="86">
        <f t="shared" si="321"/>
        <v>0</v>
      </c>
      <c r="Q154" s="106"/>
      <c r="R154" s="81"/>
      <c r="S154" s="86">
        <f t="shared" si="322"/>
        <v>0</v>
      </c>
      <c r="T154" s="80"/>
      <c r="U154" s="81"/>
      <c r="V154" s="86">
        <f t="shared" si="323"/>
        <v>0</v>
      </c>
      <c r="W154" s="106"/>
      <c r="X154" s="81"/>
      <c r="Y154" s="86">
        <f t="shared" si="324"/>
        <v>0</v>
      </c>
      <c r="Z154" s="80"/>
      <c r="AA154" s="81"/>
      <c r="AB154" s="79">
        <f t="shared" si="325"/>
        <v>0</v>
      </c>
      <c r="AC154" s="172">
        <f t="shared" si="287"/>
        <v>0</v>
      </c>
      <c r="AD154" s="220">
        <f t="shared" si="288"/>
        <v>0</v>
      </c>
      <c r="AE154" s="172">
        <f t="shared" si="289"/>
        <v>0</v>
      </c>
      <c r="AF154" s="175" t="e">
        <f t="shared" si="290"/>
        <v>#DIV/0!</v>
      </c>
      <c r="AG154" s="506"/>
      <c r="AH154" s="74"/>
      <c r="AI154" s="74"/>
      <c r="AK154" s="243"/>
    </row>
    <row r="155" spans="1:37" ht="86.25" customHeight="1" x14ac:dyDescent="0.2">
      <c r="A155" s="297" t="s">
        <v>104</v>
      </c>
      <c r="B155" s="298" t="s">
        <v>109</v>
      </c>
      <c r="C155" s="477" t="s">
        <v>247</v>
      </c>
      <c r="D155" s="300"/>
      <c r="E155" s="311">
        <v>1</v>
      </c>
      <c r="F155" s="312">
        <v>1000</v>
      </c>
      <c r="G155" s="303">
        <f t="shared" si="318"/>
        <v>1000</v>
      </c>
      <c r="H155" s="301">
        <v>1</v>
      </c>
      <c r="I155" s="302">
        <v>28.18</v>
      </c>
      <c r="J155" s="347">
        <f t="shared" si="319"/>
        <v>28.18</v>
      </c>
      <c r="K155" s="366"/>
      <c r="L155" s="302"/>
      <c r="M155" s="347">
        <f t="shared" si="320"/>
        <v>0</v>
      </c>
      <c r="N155" s="80"/>
      <c r="O155" s="81"/>
      <c r="P155" s="86">
        <f t="shared" si="321"/>
        <v>0</v>
      </c>
      <c r="Q155" s="106"/>
      <c r="R155" s="81"/>
      <c r="S155" s="86">
        <f t="shared" si="322"/>
        <v>0</v>
      </c>
      <c r="T155" s="80"/>
      <c r="U155" s="81"/>
      <c r="V155" s="86">
        <f t="shared" si="323"/>
        <v>0</v>
      </c>
      <c r="W155" s="106"/>
      <c r="X155" s="81"/>
      <c r="Y155" s="86">
        <f t="shared" si="324"/>
        <v>0</v>
      </c>
      <c r="Z155" s="80"/>
      <c r="AA155" s="81"/>
      <c r="AB155" s="79">
        <f t="shared" si="325"/>
        <v>0</v>
      </c>
      <c r="AC155" s="172">
        <f t="shared" si="287"/>
        <v>1000</v>
      </c>
      <c r="AD155" s="220">
        <f t="shared" si="288"/>
        <v>28.18</v>
      </c>
      <c r="AE155" s="172">
        <f t="shared" si="289"/>
        <v>971.82</v>
      </c>
      <c r="AF155" s="175">
        <f t="shared" si="290"/>
        <v>0.97182000000000002</v>
      </c>
      <c r="AG155" s="510" t="s">
        <v>292</v>
      </c>
      <c r="AH155" s="74"/>
      <c r="AI155" s="74"/>
    </row>
    <row r="156" spans="1:37" ht="71.25" customHeight="1" x14ac:dyDescent="0.2">
      <c r="A156" s="297" t="s">
        <v>104</v>
      </c>
      <c r="B156" s="298" t="s">
        <v>187</v>
      </c>
      <c r="C156" s="477" t="s">
        <v>248</v>
      </c>
      <c r="D156" s="300"/>
      <c r="E156" s="311">
        <v>1</v>
      </c>
      <c r="F156" s="312">
        <v>1000</v>
      </c>
      <c r="G156" s="303">
        <f t="shared" si="318"/>
        <v>1000</v>
      </c>
      <c r="H156" s="301"/>
      <c r="I156" s="302"/>
      <c r="J156" s="347">
        <f t="shared" si="319"/>
        <v>0</v>
      </c>
      <c r="K156" s="366"/>
      <c r="L156" s="302"/>
      <c r="M156" s="347">
        <f t="shared" si="320"/>
        <v>0</v>
      </c>
      <c r="N156" s="80"/>
      <c r="O156" s="81"/>
      <c r="P156" s="86">
        <f t="shared" si="321"/>
        <v>0</v>
      </c>
      <c r="Q156" s="106"/>
      <c r="R156" s="81"/>
      <c r="S156" s="86">
        <f t="shared" si="322"/>
        <v>0</v>
      </c>
      <c r="T156" s="80"/>
      <c r="U156" s="81"/>
      <c r="V156" s="86">
        <f t="shared" si="323"/>
        <v>0</v>
      </c>
      <c r="W156" s="106"/>
      <c r="X156" s="81"/>
      <c r="Y156" s="86">
        <f t="shared" si="324"/>
        <v>0</v>
      </c>
      <c r="Z156" s="80"/>
      <c r="AA156" s="81"/>
      <c r="AB156" s="79">
        <f t="shared" si="325"/>
        <v>0</v>
      </c>
      <c r="AC156" s="172">
        <f t="shared" si="287"/>
        <v>1000</v>
      </c>
      <c r="AD156" s="220">
        <f t="shared" si="288"/>
        <v>0</v>
      </c>
      <c r="AE156" s="172">
        <f t="shared" si="289"/>
        <v>1000</v>
      </c>
      <c r="AF156" s="175">
        <f t="shared" si="290"/>
        <v>1</v>
      </c>
      <c r="AG156" s="510" t="s">
        <v>293</v>
      </c>
      <c r="AH156" s="74"/>
      <c r="AI156" s="74"/>
    </row>
    <row r="157" spans="1:37" ht="30" customHeight="1" x14ac:dyDescent="0.2">
      <c r="A157" s="297" t="s">
        <v>104</v>
      </c>
      <c r="B157" s="298" t="s">
        <v>189</v>
      </c>
      <c r="C157" s="299" t="s">
        <v>249</v>
      </c>
      <c r="D157" s="300"/>
      <c r="E157" s="301"/>
      <c r="F157" s="302"/>
      <c r="G157" s="303">
        <f t="shared" si="318"/>
        <v>0</v>
      </c>
      <c r="H157" s="301"/>
      <c r="I157" s="302"/>
      <c r="J157" s="347">
        <f t="shared" si="319"/>
        <v>0</v>
      </c>
      <c r="K157" s="366"/>
      <c r="L157" s="302"/>
      <c r="M157" s="347">
        <f t="shared" si="320"/>
        <v>0</v>
      </c>
      <c r="N157" s="80"/>
      <c r="O157" s="81"/>
      <c r="P157" s="86">
        <f t="shared" si="321"/>
        <v>0</v>
      </c>
      <c r="Q157" s="106"/>
      <c r="R157" s="81"/>
      <c r="S157" s="86">
        <f t="shared" si="322"/>
        <v>0</v>
      </c>
      <c r="T157" s="80"/>
      <c r="U157" s="81"/>
      <c r="V157" s="86">
        <f t="shared" si="323"/>
        <v>0</v>
      </c>
      <c r="W157" s="106"/>
      <c r="X157" s="81"/>
      <c r="Y157" s="86">
        <f t="shared" si="324"/>
        <v>0</v>
      </c>
      <c r="Z157" s="80"/>
      <c r="AA157" s="81"/>
      <c r="AB157" s="79">
        <f t="shared" si="325"/>
        <v>0</v>
      </c>
      <c r="AC157" s="172">
        <f t="shared" si="287"/>
        <v>0</v>
      </c>
      <c r="AD157" s="220">
        <f t="shared" si="288"/>
        <v>0</v>
      </c>
      <c r="AE157" s="172">
        <f t="shared" si="289"/>
        <v>0</v>
      </c>
      <c r="AF157" s="175" t="e">
        <f t="shared" si="290"/>
        <v>#DIV/0!</v>
      </c>
      <c r="AG157" s="506"/>
      <c r="AH157" s="74"/>
      <c r="AI157" s="74"/>
    </row>
    <row r="158" spans="1:37" ht="139.5" customHeight="1" thickBot="1" x14ac:dyDescent="0.25">
      <c r="A158" s="313" t="s">
        <v>104</v>
      </c>
      <c r="B158" s="314" t="s">
        <v>191</v>
      </c>
      <c r="C158" s="299" t="s">
        <v>294</v>
      </c>
      <c r="D158" s="365" t="s">
        <v>124</v>
      </c>
      <c r="E158" s="474">
        <v>1</v>
      </c>
      <c r="F158" s="475">
        <v>132000</v>
      </c>
      <c r="G158" s="317">
        <f t="shared" si="318"/>
        <v>132000</v>
      </c>
      <c r="H158" s="318">
        <v>1</v>
      </c>
      <c r="I158" s="319">
        <v>136357</v>
      </c>
      <c r="J158" s="348">
        <f t="shared" si="319"/>
        <v>136357</v>
      </c>
      <c r="K158" s="368"/>
      <c r="L158" s="319"/>
      <c r="M158" s="348">
        <f t="shared" si="320"/>
        <v>0</v>
      </c>
      <c r="N158" s="87"/>
      <c r="O158" s="88"/>
      <c r="P158" s="90">
        <f t="shared" si="321"/>
        <v>0</v>
      </c>
      <c r="Q158" s="107"/>
      <c r="R158" s="88"/>
      <c r="S158" s="90">
        <f t="shared" si="322"/>
        <v>0</v>
      </c>
      <c r="T158" s="87"/>
      <c r="U158" s="88"/>
      <c r="V158" s="90">
        <f t="shared" si="323"/>
        <v>0</v>
      </c>
      <c r="W158" s="107"/>
      <c r="X158" s="88"/>
      <c r="Y158" s="90">
        <f t="shared" si="324"/>
        <v>0</v>
      </c>
      <c r="Z158" s="87"/>
      <c r="AA158" s="88"/>
      <c r="AB158" s="89">
        <f t="shared" si="325"/>
        <v>0</v>
      </c>
      <c r="AC158" s="204">
        <f t="shared" si="287"/>
        <v>132000</v>
      </c>
      <c r="AD158" s="222">
        <f t="shared" si="288"/>
        <v>136357</v>
      </c>
      <c r="AE158" s="204">
        <f t="shared" si="289"/>
        <v>-4357</v>
      </c>
      <c r="AF158" s="179">
        <f t="shared" si="290"/>
        <v>-3.3007575757575756E-2</v>
      </c>
      <c r="AG158" s="524" t="s">
        <v>297</v>
      </c>
      <c r="AH158" s="74"/>
      <c r="AI158" s="74"/>
    </row>
    <row r="159" spans="1:37" ht="15.75" customHeight="1" thickBot="1" x14ac:dyDescent="0.25">
      <c r="A159" s="555" t="s">
        <v>250</v>
      </c>
      <c r="B159" s="547"/>
      <c r="C159" s="550"/>
      <c r="D159" s="478"/>
      <c r="E159" s="460">
        <f t="shared" ref="E159:AB159" si="326">E152+E146+E142+E138</f>
        <v>16</v>
      </c>
      <c r="F159" s="460">
        <f t="shared" si="326"/>
        <v>143520</v>
      </c>
      <c r="G159" s="460">
        <f t="shared" si="326"/>
        <v>148140</v>
      </c>
      <c r="H159" s="460">
        <f t="shared" si="326"/>
        <v>9</v>
      </c>
      <c r="I159" s="460">
        <f t="shared" si="326"/>
        <v>144005.18</v>
      </c>
      <c r="J159" s="460">
        <f t="shared" si="326"/>
        <v>146105.18</v>
      </c>
      <c r="K159" s="479">
        <f t="shared" si="326"/>
        <v>0</v>
      </c>
      <c r="L159" s="460">
        <f t="shared" si="326"/>
        <v>0</v>
      </c>
      <c r="M159" s="460">
        <f t="shared" si="326"/>
        <v>0</v>
      </c>
      <c r="N159" s="135">
        <f t="shared" si="326"/>
        <v>0</v>
      </c>
      <c r="O159" s="135">
        <f t="shared" si="326"/>
        <v>0</v>
      </c>
      <c r="P159" s="135">
        <f t="shared" si="326"/>
        <v>0</v>
      </c>
      <c r="Q159" s="143">
        <f t="shared" si="326"/>
        <v>0</v>
      </c>
      <c r="R159" s="135">
        <f t="shared" si="326"/>
        <v>0</v>
      </c>
      <c r="S159" s="135">
        <f t="shared" si="326"/>
        <v>0</v>
      </c>
      <c r="T159" s="135">
        <f t="shared" si="326"/>
        <v>0</v>
      </c>
      <c r="U159" s="135">
        <f t="shared" si="326"/>
        <v>0</v>
      </c>
      <c r="V159" s="135">
        <f t="shared" si="326"/>
        <v>0</v>
      </c>
      <c r="W159" s="143">
        <f t="shared" si="326"/>
        <v>0</v>
      </c>
      <c r="X159" s="135">
        <f t="shared" si="326"/>
        <v>0</v>
      </c>
      <c r="Y159" s="135">
        <f t="shared" si="326"/>
        <v>0</v>
      </c>
      <c r="Z159" s="135">
        <f t="shared" si="326"/>
        <v>0</v>
      </c>
      <c r="AA159" s="135">
        <f t="shared" si="326"/>
        <v>0</v>
      </c>
      <c r="AB159" s="135">
        <f t="shared" si="326"/>
        <v>0</v>
      </c>
      <c r="AC159" s="223">
        <f t="shared" si="287"/>
        <v>148140</v>
      </c>
      <c r="AD159" s="224">
        <f t="shared" si="288"/>
        <v>146105.18</v>
      </c>
      <c r="AE159" s="229">
        <f t="shared" si="289"/>
        <v>2034.820000000007</v>
      </c>
      <c r="AF159" s="236">
        <f t="shared" si="290"/>
        <v>1.3735790468475813E-2</v>
      </c>
      <c r="AG159" s="525"/>
      <c r="AH159" s="74"/>
      <c r="AI159" s="74"/>
    </row>
    <row r="160" spans="1:37" ht="15.75" customHeight="1" x14ac:dyDescent="0.2">
      <c r="A160" s="480" t="s">
        <v>251</v>
      </c>
      <c r="B160" s="481"/>
      <c r="C160" s="482"/>
      <c r="D160" s="483"/>
      <c r="E160" s="484"/>
      <c r="F160" s="484"/>
      <c r="G160" s="485">
        <f>G28+G32+G46+G56+G78+G84+G98+G111+G117+G121+G125+G130+G136+G159</f>
        <v>440499.09700000001</v>
      </c>
      <c r="H160" s="486"/>
      <c r="I160" s="486"/>
      <c r="J160" s="485">
        <f>J28+J32+J46+J56+J78+J84+J98+J111+J117+J121+J125+J130+J136+J159</f>
        <v>440368.14999999997</v>
      </c>
      <c r="K160" s="484"/>
      <c r="L160" s="484"/>
      <c r="M160" s="485">
        <f>M28+M32+M46+M56+M78+M84+M98+M111+M117+M121+M125+M130+M136+M159</f>
        <v>0</v>
      </c>
      <c r="N160" s="144"/>
      <c r="O160" s="144"/>
      <c r="P160" s="145">
        <f>P28+P32+P46+P56+P78+P84+P98+P111+P117+P121+P125+P130+P136+P159</f>
        <v>0</v>
      </c>
      <c r="Q160" s="144"/>
      <c r="R160" s="144"/>
      <c r="S160" s="145">
        <f>S28+S32+S46+S56+S78+S84+S98+S111+S117+S121+S125+S130+S136+S159</f>
        <v>0</v>
      </c>
      <c r="T160" s="144"/>
      <c r="U160" s="144"/>
      <c r="V160" s="145">
        <f>V28+V32+V46+V56+V78+V84+V98+V111+V117+V121+V125+V130+V136+V159</f>
        <v>0</v>
      </c>
      <c r="W160" s="144"/>
      <c r="X160" s="144"/>
      <c r="Y160" s="145">
        <f>Y28+Y32+Y46+Y56+Y78+Y84+Y98+Y111+Y117+Y121+Y125+Y130+Y136+Y159</f>
        <v>0</v>
      </c>
      <c r="Z160" s="144"/>
      <c r="AA160" s="144"/>
      <c r="AB160" s="145">
        <f t="shared" ref="AB160:AD160" si="327">AB28+AB32+AB46+AB56+AB78+AB84+AB98+AB111+AB117+AB121+AB125+AB130+AB136+AB159</f>
        <v>0</v>
      </c>
      <c r="AC160" s="237">
        <f t="shared" si="327"/>
        <v>440499.09700000001</v>
      </c>
      <c r="AD160" s="237">
        <f t="shared" si="327"/>
        <v>440368.14999999997</v>
      </c>
      <c r="AE160" s="237">
        <f t="shared" si="289"/>
        <v>130.94700000004377</v>
      </c>
      <c r="AF160" s="238">
        <f t="shared" si="290"/>
        <v>2.9726962187176466E-4</v>
      </c>
      <c r="AG160" s="526"/>
      <c r="AH160" s="146"/>
      <c r="AI160" s="146"/>
    </row>
    <row r="161" spans="1:35" ht="15.75" customHeight="1" x14ac:dyDescent="0.25">
      <c r="A161" s="556"/>
      <c r="B161" s="557"/>
      <c r="C161" s="557"/>
      <c r="D161" s="487"/>
      <c r="E161" s="488"/>
      <c r="F161" s="488"/>
      <c r="G161" s="488"/>
      <c r="H161" s="488"/>
      <c r="I161" s="488"/>
      <c r="J161" s="488"/>
      <c r="K161" s="488"/>
      <c r="L161" s="488"/>
      <c r="M161" s="488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8"/>
      <c r="AD161" s="148"/>
      <c r="AE161" s="148"/>
      <c r="AF161" s="149"/>
      <c r="AG161" s="527"/>
      <c r="AH161" s="3"/>
      <c r="AI161" s="3"/>
    </row>
    <row r="162" spans="1:35" ht="15.75" customHeight="1" x14ac:dyDescent="0.25">
      <c r="A162" s="558" t="s">
        <v>252</v>
      </c>
      <c r="B162" s="547"/>
      <c r="C162" s="548"/>
      <c r="D162" s="489"/>
      <c r="E162" s="490"/>
      <c r="F162" s="490"/>
      <c r="G162" s="490">
        <f>Фінансування!C20-Витрати!G160</f>
        <v>0</v>
      </c>
      <c r="H162" s="490"/>
      <c r="I162" s="490"/>
      <c r="J162" s="490">
        <f>Фінансування!C21-Витрати!J160</f>
        <v>130.94700000004377</v>
      </c>
      <c r="K162" s="490"/>
      <c r="L162" s="490"/>
      <c r="M162" s="49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50"/>
      <c r="Z162" s="150"/>
      <c r="AA162" s="150"/>
      <c r="AB162" s="150"/>
      <c r="AC162" s="150">
        <f>Фінансування!N20-Витрати!AC160</f>
        <v>0</v>
      </c>
      <c r="AD162" s="150">
        <f>Фінансування!N21-Витрати!AD160</f>
        <v>130.94700000004377</v>
      </c>
      <c r="AE162" s="151"/>
      <c r="AF162" s="152"/>
      <c r="AG162" s="528"/>
      <c r="AH162" s="3"/>
      <c r="AI162" s="3"/>
    </row>
    <row r="163" spans="1:35" ht="15.75" customHeight="1" x14ac:dyDescent="0.2">
      <c r="A163" s="254"/>
      <c r="B163" s="491"/>
      <c r="C163" s="492"/>
      <c r="D163" s="254"/>
      <c r="E163" s="254"/>
      <c r="F163" s="254"/>
      <c r="G163" s="254"/>
      <c r="H163" s="254"/>
      <c r="I163" s="254"/>
      <c r="J163" s="254"/>
      <c r="K163" s="493"/>
      <c r="L163" s="493"/>
      <c r="M163" s="49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  <c r="Y163" s="153"/>
      <c r="Z163" s="153"/>
      <c r="AA163" s="153"/>
      <c r="AB163" s="153"/>
      <c r="AC163" s="154"/>
      <c r="AD163" s="154"/>
      <c r="AE163" s="154"/>
      <c r="AF163" s="154"/>
      <c r="AG163" s="258"/>
    </row>
    <row r="164" spans="1:35" ht="15.75" customHeight="1" x14ac:dyDescent="0.2">
      <c r="A164" s="254"/>
      <c r="B164" s="491"/>
      <c r="C164" s="492"/>
      <c r="D164" s="254"/>
      <c r="E164" s="254"/>
      <c r="F164" s="254"/>
      <c r="G164" s="254"/>
      <c r="H164" s="254"/>
      <c r="I164" s="254"/>
      <c r="J164" s="254"/>
      <c r="K164" s="254"/>
      <c r="L164" s="254"/>
      <c r="M164" s="254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1"/>
      <c r="AD164" s="11"/>
      <c r="AE164" s="11"/>
      <c r="AF164" s="11"/>
      <c r="AG164" s="258"/>
      <c r="AH164" s="243"/>
      <c r="AI164" s="243"/>
    </row>
    <row r="165" spans="1:35" ht="15.75" customHeight="1" x14ac:dyDescent="0.2">
      <c r="A165" s="254"/>
      <c r="B165" s="491"/>
      <c r="C165" s="492"/>
      <c r="D165" s="254"/>
      <c r="E165" s="254"/>
      <c r="F165" s="254"/>
      <c r="G165" s="254"/>
      <c r="H165" s="254"/>
      <c r="I165" s="254"/>
      <c r="J165" s="254"/>
      <c r="K165" s="254"/>
      <c r="L165" s="254"/>
      <c r="M165" s="254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1"/>
      <c r="AD165" s="11"/>
      <c r="AE165" s="11"/>
      <c r="AF165" s="11"/>
      <c r="AG165" s="258"/>
      <c r="AI165" s="243"/>
    </row>
    <row r="166" spans="1:35" ht="15.75" customHeight="1" x14ac:dyDescent="0.2">
      <c r="A166" s="254"/>
      <c r="B166" s="491"/>
      <c r="C166" s="492"/>
      <c r="D166" s="254"/>
      <c r="E166" s="254"/>
      <c r="F166" s="254"/>
      <c r="G166" s="254"/>
      <c r="H166" s="254"/>
      <c r="I166" s="254"/>
      <c r="J166" s="254"/>
      <c r="K166" s="254"/>
      <c r="L166" s="254"/>
      <c r="M166" s="254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1"/>
      <c r="AD166" s="11"/>
      <c r="AE166" s="11"/>
      <c r="AF166" s="11"/>
      <c r="AG166" s="258"/>
    </row>
    <row r="167" spans="1:35" ht="15.75" customHeight="1" x14ac:dyDescent="0.25">
      <c r="A167" s="254"/>
      <c r="B167" s="491"/>
      <c r="C167" s="494" t="s">
        <v>253</v>
      </c>
      <c r="D167" s="495" t="s">
        <v>352</v>
      </c>
      <c r="E167" s="495"/>
      <c r="G167" s="495"/>
      <c r="H167" s="495" t="s">
        <v>351</v>
      </c>
      <c r="I167" s="495"/>
      <c r="J167" s="254"/>
      <c r="K167" s="254"/>
      <c r="L167" s="254"/>
      <c r="M167" s="254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1"/>
      <c r="AD167" s="11"/>
      <c r="AE167" s="11"/>
      <c r="AF167" s="11"/>
      <c r="AG167" s="258"/>
      <c r="AH167" s="243"/>
    </row>
    <row r="168" spans="1:35" ht="15.75" customHeight="1" x14ac:dyDescent="0.25">
      <c r="A168" s="254"/>
      <c r="B168" s="491"/>
      <c r="D168" s="494" t="s">
        <v>38</v>
      </c>
      <c r="G168" s="494" t="s">
        <v>39</v>
      </c>
      <c r="J168" s="254"/>
      <c r="K168" s="254"/>
      <c r="L168" s="254"/>
      <c r="M168" s="254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1"/>
      <c r="AD168" s="11"/>
      <c r="AE168" s="11"/>
      <c r="AF168" s="11"/>
      <c r="AG168" s="258"/>
      <c r="AH168" s="243"/>
    </row>
    <row r="169" spans="1:35" ht="15.75" customHeight="1" x14ac:dyDescent="0.2">
      <c r="A169" s="254"/>
      <c r="B169" s="491"/>
      <c r="C169" s="492"/>
      <c r="D169" s="254"/>
      <c r="E169" s="254"/>
      <c r="F169" s="254"/>
      <c r="G169" s="254"/>
      <c r="H169" s="254"/>
      <c r="I169" s="254"/>
      <c r="J169" s="254"/>
      <c r="K169" s="254"/>
      <c r="L169" s="254"/>
      <c r="M169" s="254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1"/>
      <c r="AD169" s="11"/>
      <c r="AE169" s="11"/>
      <c r="AF169" s="11"/>
      <c r="AG169" s="258"/>
    </row>
    <row r="170" spans="1:35" ht="15.75" customHeight="1" x14ac:dyDescent="0.2">
      <c r="A170" s="254"/>
      <c r="B170" s="491"/>
      <c r="C170" s="492"/>
      <c r="D170" s="254"/>
      <c r="E170" s="254"/>
      <c r="F170" s="254"/>
      <c r="G170" s="254"/>
      <c r="H170" s="254"/>
      <c r="I170" s="254"/>
      <c r="J170" s="254"/>
      <c r="K170" s="254"/>
      <c r="L170" s="254"/>
      <c r="M170" s="254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1"/>
      <c r="AD170" s="11"/>
      <c r="AE170" s="11"/>
      <c r="AF170" s="11"/>
      <c r="AG170" s="258"/>
    </row>
    <row r="171" spans="1:35" ht="15.75" customHeight="1" x14ac:dyDescent="0.25">
      <c r="A171" s="494"/>
      <c r="B171" s="497"/>
      <c r="C171" s="498"/>
      <c r="AG171" s="498"/>
    </row>
    <row r="172" spans="1:35" ht="15.75" customHeight="1" x14ac:dyDescent="0.25">
      <c r="A172" s="494"/>
      <c r="B172" s="497"/>
      <c r="C172" s="498"/>
      <c r="AG172" s="498"/>
    </row>
    <row r="173" spans="1:35" ht="15.75" customHeight="1" x14ac:dyDescent="0.25">
      <c r="A173" s="494"/>
      <c r="B173" s="497"/>
      <c r="C173" s="498"/>
      <c r="AG173" s="498"/>
    </row>
    <row r="174" spans="1:35" ht="15.75" customHeight="1" x14ac:dyDescent="0.25">
      <c r="A174" s="494"/>
      <c r="B174" s="497"/>
      <c r="C174" s="498"/>
      <c r="AG174" s="498"/>
    </row>
    <row r="175" spans="1:35" ht="15.75" customHeight="1" x14ac:dyDescent="0.25">
      <c r="A175" s="494"/>
      <c r="B175" s="497"/>
      <c r="C175" s="498"/>
      <c r="AG175" s="498"/>
    </row>
    <row r="176" spans="1:35" ht="15.75" customHeight="1" x14ac:dyDescent="0.25">
      <c r="A176" s="494"/>
      <c r="B176" s="497"/>
      <c r="C176" s="498"/>
      <c r="AG176" s="498"/>
    </row>
    <row r="177" spans="1:33" ht="15.75" customHeight="1" x14ac:dyDescent="0.25">
      <c r="A177" s="494"/>
      <c r="B177" s="497"/>
      <c r="C177" s="498"/>
      <c r="AG177" s="498"/>
    </row>
    <row r="178" spans="1:33" ht="15.75" customHeight="1" x14ac:dyDescent="0.25">
      <c r="A178" s="494"/>
      <c r="B178" s="497"/>
      <c r="C178" s="498"/>
      <c r="AG178" s="498"/>
    </row>
    <row r="179" spans="1:33" ht="15.75" customHeight="1" x14ac:dyDescent="0.25">
      <c r="A179" s="494"/>
      <c r="B179" s="497"/>
      <c r="C179" s="498"/>
      <c r="AG179" s="498"/>
    </row>
    <row r="180" spans="1:33" ht="15.75" customHeight="1" x14ac:dyDescent="0.25">
      <c r="A180" s="494"/>
      <c r="B180" s="497"/>
      <c r="C180" s="498"/>
      <c r="AG180" s="498"/>
    </row>
    <row r="181" spans="1:33" ht="15.75" customHeight="1" x14ac:dyDescent="0.25">
      <c r="A181" s="494"/>
      <c r="B181" s="497"/>
      <c r="C181" s="498"/>
      <c r="AG181" s="498"/>
    </row>
    <row r="182" spans="1:33" ht="15.75" customHeight="1" x14ac:dyDescent="0.25">
      <c r="A182" s="494"/>
      <c r="B182" s="497"/>
      <c r="C182" s="498"/>
      <c r="AG182" s="498"/>
    </row>
    <row r="183" spans="1:33" ht="15.75" customHeight="1" x14ac:dyDescent="0.25">
      <c r="A183" s="494"/>
      <c r="B183" s="497"/>
      <c r="C183" s="498"/>
      <c r="AG183" s="498"/>
    </row>
    <row r="184" spans="1:33" ht="15.75" customHeight="1" x14ac:dyDescent="0.25">
      <c r="A184" s="494"/>
      <c r="B184" s="497"/>
      <c r="C184" s="498"/>
      <c r="AG184" s="498"/>
    </row>
    <row r="185" spans="1:33" ht="15.75" customHeight="1" x14ac:dyDescent="0.25">
      <c r="A185" s="494"/>
      <c r="B185" s="497"/>
      <c r="C185" s="498"/>
      <c r="AG185" s="498"/>
    </row>
    <row r="186" spans="1:33" ht="15.75" customHeight="1" x14ac:dyDescent="0.25">
      <c r="A186" s="494"/>
      <c r="B186" s="497"/>
      <c r="C186" s="498"/>
      <c r="AG186" s="498"/>
    </row>
    <row r="187" spans="1:33" ht="15.75" customHeight="1" x14ac:dyDescent="0.25">
      <c r="A187" s="494"/>
      <c r="B187" s="497"/>
      <c r="C187" s="498"/>
      <c r="AG187" s="498"/>
    </row>
    <row r="188" spans="1:33" ht="15.75" customHeight="1" x14ac:dyDescent="0.25">
      <c r="A188" s="494"/>
      <c r="B188" s="497"/>
      <c r="C188" s="498"/>
      <c r="AG188" s="498"/>
    </row>
    <row r="189" spans="1:33" ht="15.75" customHeight="1" x14ac:dyDescent="0.25">
      <c r="A189" s="494"/>
      <c r="B189" s="497"/>
      <c r="C189" s="498"/>
      <c r="AG189" s="498"/>
    </row>
    <row r="190" spans="1:33" ht="15.75" customHeight="1" x14ac:dyDescent="0.25">
      <c r="A190" s="494"/>
      <c r="B190" s="497"/>
      <c r="C190" s="498"/>
      <c r="AG190" s="498"/>
    </row>
    <row r="191" spans="1:33" ht="15.75" customHeight="1" x14ac:dyDescent="0.25">
      <c r="A191" s="494"/>
      <c r="B191" s="497"/>
      <c r="C191" s="498"/>
      <c r="AG191" s="498"/>
    </row>
    <row r="192" spans="1:33" ht="15.75" customHeight="1" x14ac:dyDescent="0.25">
      <c r="A192" s="494"/>
      <c r="B192" s="497"/>
      <c r="C192" s="498"/>
      <c r="AG192" s="498"/>
    </row>
    <row r="193" spans="1:33" ht="15.75" customHeight="1" x14ac:dyDescent="0.25">
      <c r="A193" s="494"/>
      <c r="B193" s="497"/>
      <c r="C193" s="498"/>
      <c r="AG193" s="498"/>
    </row>
    <row r="194" spans="1:33" ht="15.75" customHeight="1" x14ac:dyDescent="0.25">
      <c r="A194" s="494"/>
      <c r="B194" s="497"/>
      <c r="C194" s="498"/>
      <c r="AG194" s="498"/>
    </row>
    <row r="195" spans="1:33" ht="15.75" customHeight="1" x14ac:dyDescent="0.25">
      <c r="A195" s="494"/>
      <c r="B195" s="497"/>
      <c r="C195" s="498"/>
      <c r="AG195" s="498"/>
    </row>
    <row r="196" spans="1:33" ht="15.75" customHeight="1" x14ac:dyDescent="0.25">
      <c r="A196" s="494"/>
      <c r="B196" s="497"/>
      <c r="C196" s="498"/>
      <c r="AG196" s="498"/>
    </row>
    <row r="197" spans="1:33" ht="15.75" customHeight="1" x14ac:dyDescent="0.25">
      <c r="A197" s="494"/>
      <c r="B197" s="497"/>
      <c r="C197" s="498"/>
      <c r="AG197" s="498"/>
    </row>
    <row r="198" spans="1:33" ht="15.75" customHeight="1" x14ac:dyDescent="0.25">
      <c r="A198" s="494"/>
      <c r="B198" s="497"/>
      <c r="C198" s="498"/>
      <c r="AG198" s="498"/>
    </row>
    <row r="199" spans="1:33" ht="15.75" customHeight="1" x14ac:dyDescent="0.25">
      <c r="A199" s="494"/>
      <c r="B199" s="497"/>
      <c r="C199" s="498"/>
      <c r="AG199" s="498"/>
    </row>
    <row r="200" spans="1:33" ht="15.75" customHeight="1" x14ac:dyDescent="0.25">
      <c r="A200" s="494"/>
      <c r="B200" s="497"/>
      <c r="C200" s="498"/>
      <c r="AG200" s="498"/>
    </row>
    <row r="201" spans="1:33" ht="15.75" customHeight="1" x14ac:dyDescent="0.25">
      <c r="A201" s="494"/>
      <c r="B201" s="497"/>
      <c r="C201" s="498"/>
      <c r="AG201" s="498"/>
    </row>
    <row r="202" spans="1:33" ht="15.75" customHeight="1" x14ac:dyDescent="0.25">
      <c r="A202" s="494"/>
      <c r="B202" s="497"/>
      <c r="C202" s="498"/>
      <c r="AG202" s="498"/>
    </row>
    <row r="203" spans="1:33" ht="15.75" customHeight="1" x14ac:dyDescent="0.25">
      <c r="A203" s="494"/>
      <c r="B203" s="497"/>
      <c r="C203" s="498"/>
      <c r="AG203" s="498"/>
    </row>
    <row r="204" spans="1:33" ht="15.75" customHeight="1" x14ac:dyDescent="0.25">
      <c r="A204" s="494"/>
      <c r="B204" s="497"/>
      <c r="C204" s="498"/>
      <c r="AG204" s="498"/>
    </row>
    <row r="205" spans="1:33" ht="15.75" customHeight="1" x14ac:dyDescent="0.25">
      <c r="A205" s="494"/>
      <c r="B205" s="497"/>
      <c r="C205" s="498"/>
      <c r="AG205" s="498"/>
    </row>
    <row r="206" spans="1:33" ht="15.75" customHeight="1" x14ac:dyDescent="0.25">
      <c r="A206" s="494"/>
      <c r="B206" s="497"/>
      <c r="C206" s="498"/>
      <c r="AG206" s="498"/>
    </row>
    <row r="207" spans="1:33" ht="15.75" customHeight="1" x14ac:dyDescent="0.25">
      <c r="A207" s="494"/>
      <c r="B207" s="497"/>
      <c r="C207" s="498"/>
      <c r="AG207" s="498"/>
    </row>
    <row r="208" spans="1:33" ht="15.75" customHeight="1" x14ac:dyDescent="0.25">
      <c r="A208" s="494"/>
      <c r="B208" s="497"/>
      <c r="C208" s="498"/>
      <c r="AG208" s="498"/>
    </row>
    <row r="209" spans="1:33" ht="15.75" customHeight="1" x14ac:dyDescent="0.25">
      <c r="A209" s="494"/>
      <c r="B209" s="497"/>
      <c r="C209" s="498"/>
      <c r="AG209" s="498"/>
    </row>
    <row r="210" spans="1:33" ht="15.75" customHeight="1" x14ac:dyDescent="0.25">
      <c r="A210" s="494"/>
      <c r="B210" s="497"/>
      <c r="C210" s="498"/>
      <c r="AG210" s="498"/>
    </row>
    <row r="211" spans="1:33" ht="15.75" customHeight="1" x14ac:dyDescent="0.25">
      <c r="A211" s="494"/>
      <c r="B211" s="497"/>
      <c r="C211" s="498"/>
      <c r="AG211" s="498"/>
    </row>
    <row r="212" spans="1:33" ht="15.75" customHeight="1" x14ac:dyDescent="0.25">
      <c r="A212" s="494"/>
      <c r="B212" s="497"/>
      <c r="C212" s="498"/>
      <c r="AG212" s="498"/>
    </row>
    <row r="213" spans="1:33" ht="15.75" customHeight="1" x14ac:dyDescent="0.25">
      <c r="A213" s="494"/>
      <c r="B213" s="497"/>
      <c r="C213" s="498"/>
      <c r="AG213" s="498"/>
    </row>
    <row r="214" spans="1:33" ht="15.75" customHeight="1" x14ac:dyDescent="0.25">
      <c r="A214" s="494"/>
      <c r="B214" s="497"/>
      <c r="C214" s="498"/>
      <c r="AG214" s="498"/>
    </row>
    <row r="215" spans="1:33" ht="15.75" customHeight="1" x14ac:dyDescent="0.25">
      <c r="A215" s="494"/>
      <c r="B215" s="497"/>
      <c r="C215" s="498"/>
      <c r="AG215" s="498"/>
    </row>
    <row r="216" spans="1:33" ht="15.75" customHeight="1" x14ac:dyDescent="0.25">
      <c r="A216" s="494"/>
      <c r="B216" s="497"/>
      <c r="C216" s="498"/>
      <c r="AG216" s="498"/>
    </row>
    <row r="217" spans="1:33" ht="15.75" customHeight="1" x14ac:dyDescent="0.25">
      <c r="A217" s="494"/>
      <c r="B217" s="497"/>
      <c r="C217" s="498"/>
      <c r="AG217" s="498"/>
    </row>
    <row r="218" spans="1:33" ht="15.75" customHeight="1" x14ac:dyDescent="0.25">
      <c r="A218" s="494"/>
      <c r="B218" s="497"/>
      <c r="C218" s="498"/>
      <c r="AG218" s="498"/>
    </row>
    <row r="219" spans="1:33" ht="15.75" customHeight="1" x14ac:dyDescent="0.25">
      <c r="A219" s="494"/>
      <c r="B219" s="497"/>
      <c r="C219" s="498"/>
      <c r="AG219" s="498"/>
    </row>
    <row r="220" spans="1:33" ht="15.75" customHeight="1" x14ac:dyDescent="0.25">
      <c r="A220" s="494"/>
      <c r="B220" s="497"/>
      <c r="C220" s="498"/>
      <c r="AG220" s="498"/>
    </row>
    <row r="221" spans="1:33" ht="15.75" customHeight="1" x14ac:dyDescent="0.25">
      <c r="A221" s="494"/>
      <c r="B221" s="497"/>
      <c r="C221" s="498"/>
      <c r="AG221" s="498"/>
    </row>
    <row r="222" spans="1:33" ht="15.75" customHeight="1" x14ac:dyDescent="0.25">
      <c r="A222" s="494"/>
      <c r="B222" s="497"/>
      <c r="C222" s="498"/>
      <c r="AG222" s="498"/>
    </row>
    <row r="223" spans="1:33" ht="15.75" customHeight="1" x14ac:dyDescent="0.25">
      <c r="A223" s="494"/>
      <c r="B223" s="497"/>
      <c r="C223" s="498"/>
      <c r="AG223" s="498"/>
    </row>
    <row r="224" spans="1:33" ht="15.75" customHeight="1" x14ac:dyDescent="0.25">
      <c r="A224" s="494"/>
      <c r="B224" s="497"/>
      <c r="C224" s="498"/>
      <c r="AG224" s="498"/>
    </row>
    <row r="225" spans="1:33" ht="15.75" customHeight="1" x14ac:dyDescent="0.25">
      <c r="A225" s="494"/>
      <c r="B225" s="497"/>
      <c r="C225" s="498"/>
      <c r="AG225" s="498"/>
    </row>
    <row r="226" spans="1:33" ht="15.75" customHeight="1" x14ac:dyDescent="0.25">
      <c r="A226" s="494"/>
      <c r="B226" s="497"/>
      <c r="C226" s="498"/>
      <c r="AG226" s="498"/>
    </row>
    <row r="227" spans="1:33" ht="15.75" customHeight="1" x14ac:dyDescent="0.25">
      <c r="A227" s="494"/>
      <c r="B227" s="497"/>
      <c r="C227" s="498"/>
      <c r="AG227" s="498"/>
    </row>
    <row r="228" spans="1:33" ht="15.75" customHeight="1" x14ac:dyDescent="0.25">
      <c r="A228" s="494"/>
      <c r="B228" s="497"/>
      <c r="C228" s="498"/>
      <c r="AG228" s="498"/>
    </row>
    <row r="229" spans="1:33" ht="15.75" customHeight="1" x14ac:dyDescent="0.25">
      <c r="A229" s="494"/>
      <c r="B229" s="497"/>
      <c r="C229" s="498"/>
      <c r="AG229" s="498"/>
    </row>
    <row r="230" spans="1:33" ht="15.75" customHeight="1" x14ac:dyDescent="0.25">
      <c r="A230" s="494"/>
      <c r="B230" s="497"/>
      <c r="C230" s="498"/>
      <c r="AG230" s="498"/>
    </row>
    <row r="231" spans="1:33" ht="15.75" customHeight="1" x14ac:dyDescent="0.25">
      <c r="A231" s="494"/>
      <c r="B231" s="497"/>
      <c r="C231" s="498"/>
      <c r="AG231" s="498"/>
    </row>
    <row r="232" spans="1:33" ht="15.75" customHeight="1" x14ac:dyDescent="0.25">
      <c r="A232" s="494"/>
      <c r="B232" s="497"/>
      <c r="C232" s="498"/>
      <c r="AG232" s="498"/>
    </row>
    <row r="233" spans="1:33" ht="15.75" customHeight="1" x14ac:dyDescent="0.25">
      <c r="A233" s="494"/>
      <c r="B233" s="497"/>
      <c r="C233" s="498"/>
      <c r="AG233" s="498"/>
    </row>
    <row r="234" spans="1:33" ht="15.75" customHeight="1" x14ac:dyDescent="0.25">
      <c r="A234" s="494"/>
      <c r="B234" s="497"/>
      <c r="C234" s="498"/>
      <c r="AG234" s="498"/>
    </row>
    <row r="235" spans="1:33" ht="15.75" customHeight="1" x14ac:dyDescent="0.25">
      <c r="A235" s="494"/>
      <c r="B235" s="497"/>
      <c r="C235" s="498"/>
      <c r="AG235" s="498"/>
    </row>
    <row r="236" spans="1:33" ht="15.75" customHeight="1" x14ac:dyDescent="0.25">
      <c r="A236" s="494"/>
      <c r="B236" s="497"/>
      <c r="C236" s="498"/>
      <c r="AG236" s="498"/>
    </row>
    <row r="237" spans="1:33" ht="15.75" customHeight="1" x14ac:dyDescent="0.25">
      <c r="A237" s="494"/>
      <c r="B237" s="497"/>
      <c r="C237" s="498"/>
      <c r="AG237" s="498"/>
    </row>
    <row r="238" spans="1:33" ht="15.75" customHeight="1" x14ac:dyDescent="0.25">
      <c r="A238" s="494"/>
      <c r="B238" s="497"/>
      <c r="C238" s="498"/>
      <c r="AG238" s="498"/>
    </row>
    <row r="239" spans="1:33" ht="15.75" customHeight="1" x14ac:dyDescent="0.25">
      <c r="A239" s="494"/>
      <c r="B239" s="497"/>
      <c r="C239" s="498"/>
      <c r="AG239" s="498"/>
    </row>
    <row r="240" spans="1:33" ht="15.75" customHeight="1" x14ac:dyDescent="0.25">
      <c r="A240" s="494"/>
      <c r="B240" s="497"/>
      <c r="C240" s="498"/>
      <c r="AG240" s="498"/>
    </row>
    <row r="241" spans="1:33" ht="15.75" customHeight="1" x14ac:dyDescent="0.25">
      <c r="A241" s="494"/>
      <c r="B241" s="497"/>
      <c r="C241" s="498"/>
      <c r="AG241" s="498"/>
    </row>
    <row r="242" spans="1:33" ht="15.75" customHeight="1" x14ac:dyDescent="0.25">
      <c r="A242" s="494"/>
      <c r="B242" s="497"/>
      <c r="C242" s="498"/>
      <c r="AG242" s="498"/>
    </row>
    <row r="243" spans="1:33" ht="15.75" customHeight="1" x14ac:dyDescent="0.25">
      <c r="A243" s="494"/>
      <c r="B243" s="497"/>
      <c r="C243" s="498"/>
      <c r="AG243" s="498"/>
    </row>
    <row r="244" spans="1:33" ht="15.75" customHeight="1" x14ac:dyDescent="0.25">
      <c r="A244" s="494"/>
      <c r="B244" s="497"/>
      <c r="C244" s="498"/>
      <c r="AG244" s="498"/>
    </row>
    <row r="245" spans="1:33" ht="15.75" customHeight="1" x14ac:dyDescent="0.25">
      <c r="A245" s="494"/>
      <c r="B245" s="497"/>
      <c r="C245" s="498"/>
      <c r="AG245" s="498"/>
    </row>
    <row r="246" spans="1:33" ht="15.75" customHeight="1" x14ac:dyDescent="0.25">
      <c r="A246" s="494"/>
      <c r="B246" s="497"/>
      <c r="C246" s="498"/>
      <c r="AG246" s="498"/>
    </row>
    <row r="247" spans="1:33" ht="15.75" customHeight="1" x14ac:dyDescent="0.25">
      <c r="A247" s="494"/>
      <c r="B247" s="497"/>
      <c r="C247" s="498"/>
      <c r="AG247" s="498"/>
    </row>
    <row r="248" spans="1:33" ht="15.75" customHeight="1" x14ac:dyDescent="0.25">
      <c r="A248" s="494"/>
      <c r="B248" s="497"/>
      <c r="C248" s="498"/>
      <c r="AG248" s="498"/>
    </row>
    <row r="249" spans="1:33" ht="15.75" customHeight="1" x14ac:dyDescent="0.25">
      <c r="A249" s="494"/>
      <c r="B249" s="497"/>
      <c r="C249" s="498"/>
      <c r="AG249" s="498"/>
    </row>
    <row r="250" spans="1:33" ht="15.75" customHeight="1" x14ac:dyDescent="0.25">
      <c r="A250" s="494"/>
      <c r="B250" s="497"/>
      <c r="C250" s="498"/>
      <c r="AG250" s="498"/>
    </row>
    <row r="251" spans="1:33" ht="15.75" customHeight="1" x14ac:dyDescent="0.25">
      <c r="A251" s="494"/>
      <c r="B251" s="497"/>
      <c r="C251" s="498"/>
      <c r="AG251" s="498"/>
    </row>
    <row r="252" spans="1:33" ht="15.75" customHeight="1" x14ac:dyDescent="0.25">
      <c r="A252" s="494"/>
      <c r="B252" s="497"/>
      <c r="C252" s="498"/>
      <c r="AG252" s="498"/>
    </row>
    <row r="253" spans="1:33" ht="15.75" customHeight="1" x14ac:dyDescent="0.25">
      <c r="A253" s="494"/>
      <c r="B253" s="497"/>
      <c r="C253" s="498"/>
      <c r="AG253" s="498"/>
    </row>
    <row r="254" spans="1:33" ht="15.75" customHeight="1" x14ac:dyDescent="0.25">
      <c r="A254" s="494"/>
      <c r="B254" s="497"/>
      <c r="C254" s="498"/>
      <c r="AG254" s="498"/>
    </row>
    <row r="255" spans="1:33" ht="15.75" customHeight="1" x14ac:dyDescent="0.25">
      <c r="A255" s="494"/>
      <c r="B255" s="497"/>
      <c r="C255" s="498"/>
      <c r="AG255" s="498"/>
    </row>
    <row r="256" spans="1:33" ht="15.75" customHeight="1" x14ac:dyDescent="0.25">
      <c r="A256" s="494"/>
      <c r="B256" s="497"/>
      <c r="C256" s="498"/>
      <c r="AG256" s="498"/>
    </row>
    <row r="257" spans="1:33" ht="15.75" customHeight="1" x14ac:dyDescent="0.25">
      <c r="A257" s="494"/>
      <c r="B257" s="497"/>
      <c r="C257" s="498"/>
      <c r="AG257" s="498"/>
    </row>
    <row r="258" spans="1:33" ht="15.75" customHeight="1" x14ac:dyDescent="0.25">
      <c r="A258" s="494"/>
      <c r="B258" s="497"/>
      <c r="C258" s="498"/>
      <c r="AG258" s="498"/>
    </row>
    <row r="259" spans="1:33" ht="15.75" customHeight="1" x14ac:dyDescent="0.25">
      <c r="A259" s="494"/>
      <c r="B259" s="497"/>
      <c r="C259" s="498"/>
      <c r="AG259" s="498"/>
    </row>
    <row r="260" spans="1:33" ht="15.75" customHeight="1" x14ac:dyDescent="0.25">
      <c r="A260" s="494"/>
      <c r="B260" s="497"/>
      <c r="C260" s="498"/>
      <c r="AG260" s="498"/>
    </row>
    <row r="261" spans="1:33" ht="15.75" customHeight="1" x14ac:dyDescent="0.25">
      <c r="A261" s="494"/>
      <c r="B261" s="497"/>
      <c r="C261" s="498"/>
      <c r="AG261" s="498"/>
    </row>
    <row r="262" spans="1:33" ht="15.75" customHeight="1" x14ac:dyDescent="0.25">
      <c r="A262" s="494"/>
      <c r="B262" s="497"/>
      <c r="C262" s="498"/>
      <c r="AG262" s="498"/>
    </row>
    <row r="263" spans="1:33" ht="15.75" customHeight="1" x14ac:dyDescent="0.25">
      <c r="A263" s="494"/>
      <c r="B263" s="497"/>
      <c r="C263" s="498"/>
      <c r="AG263" s="498"/>
    </row>
    <row r="264" spans="1:33" ht="15.75" customHeight="1" x14ac:dyDescent="0.25">
      <c r="A264" s="494"/>
      <c r="B264" s="497"/>
      <c r="C264" s="498"/>
      <c r="AG264" s="498"/>
    </row>
    <row r="265" spans="1:33" ht="15.75" customHeight="1" x14ac:dyDescent="0.25">
      <c r="A265" s="494"/>
      <c r="B265" s="497"/>
      <c r="C265" s="498"/>
      <c r="AG265" s="498"/>
    </row>
    <row r="266" spans="1:33" ht="15.75" customHeight="1" x14ac:dyDescent="0.25">
      <c r="A266" s="494"/>
      <c r="B266" s="497"/>
      <c r="C266" s="498"/>
      <c r="AG266" s="498"/>
    </row>
    <row r="267" spans="1:33" ht="15.75" customHeight="1" x14ac:dyDescent="0.25">
      <c r="A267" s="494"/>
      <c r="B267" s="497"/>
      <c r="C267" s="498"/>
      <c r="AG267" s="498"/>
    </row>
    <row r="268" spans="1:33" ht="15.75" customHeight="1" x14ac:dyDescent="0.25">
      <c r="A268" s="494"/>
      <c r="B268" s="497"/>
      <c r="C268" s="498"/>
      <c r="AG268" s="498"/>
    </row>
    <row r="269" spans="1:33" ht="15.75" customHeight="1" x14ac:dyDescent="0.25">
      <c r="A269" s="494"/>
      <c r="B269" s="497"/>
      <c r="C269" s="498"/>
      <c r="AG269" s="498"/>
    </row>
    <row r="270" spans="1:33" ht="15.75" customHeight="1" x14ac:dyDescent="0.25">
      <c r="A270" s="494"/>
      <c r="B270" s="497"/>
      <c r="C270" s="498"/>
      <c r="AG270" s="498"/>
    </row>
    <row r="271" spans="1:33" ht="15.75" customHeight="1" x14ac:dyDescent="0.25">
      <c r="A271" s="494"/>
      <c r="B271" s="497"/>
      <c r="C271" s="498"/>
      <c r="AG271" s="498"/>
    </row>
    <row r="272" spans="1:33" ht="15.75" customHeight="1" x14ac:dyDescent="0.25">
      <c r="A272" s="494"/>
      <c r="B272" s="497"/>
      <c r="C272" s="498"/>
      <c r="AG272" s="498"/>
    </row>
    <row r="273" spans="1:33" ht="15.75" customHeight="1" x14ac:dyDescent="0.25">
      <c r="A273" s="494"/>
      <c r="B273" s="497"/>
      <c r="C273" s="498"/>
      <c r="AG273" s="498"/>
    </row>
    <row r="274" spans="1:33" ht="15.75" customHeight="1" x14ac:dyDescent="0.25">
      <c r="A274" s="494"/>
      <c r="B274" s="497"/>
      <c r="C274" s="498"/>
      <c r="AG274" s="498"/>
    </row>
    <row r="275" spans="1:33" ht="15.75" customHeight="1" x14ac:dyDescent="0.25">
      <c r="A275" s="494"/>
      <c r="B275" s="497"/>
      <c r="C275" s="498"/>
      <c r="AG275" s="498"/>
    </row>
    <row r="276" spans="1:33" ht="15.75" customHeight="1" x14ac:dyDescent="0.25">
      <c r="A276" s="494"/>
      <c r="B276" s="497"/>
      <c r="C276" s="498"/>
      <c r="AG276" s="498"/>
    </row>
    <row r="277" spans="1:33" ht="15.75" customHeight="1" x14ac:dyDescent="0.25">
      <c r="A277" s="494"/>
      <c r="B277" s="497"/>
      <c r="C277" s="498"/>
      <c r="AG277" s="498"/>
    </row>
    <row r="278" spans="1:33" ht="15.75" customHeight="1" x14ac:dyDescent="0.25">
      <c r="A278" s="494"/>
      <c r="B278" s="497"/>
      <c r="C278" s="498"/>
      <c r="AG278" s="498"/>
    </row>
    <row r="279" spans="1:33" ht="15.75" customHeight="1" x14ac:dyDescent="0.25">
      <c r="A279" s="494"/>
      <c r="B279" s="497"/>
      <c r="C279" s="498"/>
      <c r="AG279" s="498"/>
    </row>
    <row r="280" spans="1:33" ht="15.75" customHeight="1" x14ac:dyDescent="0.25">
      <c r="A280" s="494"/>
      <c r="B280" s="497"/>
      <c r="C280" s="498"/>
      <c r="AG280" s="498"/>
    </row>
    <row r="281" spans="1:33" ht="15.75" customHeight="1" x14ac:dyDescent="0.25">
      <c r="A281" s="494"/>
      <c r="B281" s="497"/>
      <c r="C281" s="498"/>
      <c r="AG281" s="498"/>
    </row>
    <row r="282" spans="1:33" ht="15.75" customHeight="1" x14ac:dyDescent="0.25">
      <c r="A282" s="494"/>
      <c r="B282" s="497"/>
      <c r="C282" s="498"/>
      <c r="AG282" s="498"/>
    </row>
    <row r="283" spans="1:33" ht="15.75" customHeight="1" x14ac:dyDescent="0.25">
      <c r="A283" s="494"/>
      <c r="B283" s="497"/>
      <c r="C283" s="498"/>
      <c r="AG283" s="498"/>
    </row>
    <row r="284" spans="1:33" ht="15.75" customHeight="1" x14ac:dyDescent="0.25">
      <c r="A284" s="494"/>
      <c r="B284" s="497"/>
      <c r="C284" s="498"/>
      <c r="AG284" s="498"/>
    </row>
    <row r="285" spans="1:33" ht="15.75" customHeight="1" x14ac:dyDescent="0.25">
      <c r="A285" s="494"/>
      <c r="B285" s="497"/>
      <c r="C285" s="498"/>
      <c r="AG285" s="498"/>
    </row>
    <row r="286" spans="1:33" ht="15.75" customHeight="1" x14ac:dyDescent="0.25">
      <c r="A286" s="494"/>
      <c r="B286" s="497"/>
      <c r="C286" s="498"/>
      <c r="AG286" s="498"/>
    </row>
    <row r="287" spans="1:33" ht="15.75" customHeight="1" x14ac:dyDescent="0.25">
      <c r="A287" s="494"/>
      <c r="B287" s="497"/>
      <c r="C287" s="498"/>
      <c r="AG287" s="498"/>
    </row>
    <row r="288" spans="1:33" ht="15.75" customHeight="1" x14ac:dyDescent="0.25">
      <c r="A288" s="494"/>
      <c r="B288" s="497"/>
      <c r="C288" s="498"/>
      <c r="AG288" s="498"/>
    </row>
    <row r="289" spans="1:33" ht="15.75" customHeight="1" x14ac:dyDescent="0.25">
      <c r="A289" s="494"/>
      <c r="B289" s="497"/>
      <c r="C289" s="498"/>
      <c r="AG289" s="498"/>
    </row>
    <row r="290" spans="1:33" ht="15.75" customHeight="1" x14ac:dyDescent="0.25">
      <c r="A290" s="494"/>
      <c r="B290" s="497"/>
      <c r="C290" s="498"/>
      <c r="AG290" s="498"/>
    </row>
    <row r="291" spans="1:33" ht="15.75" customHeight="1" x14ac:dyDescent="0.25">
      <c r="A291" s="494"/>
      <c r="B291" s="497"/>
      <c r="C291" s="498"/>
      <c r="AG291" s="498"/>
    </row>
    <row r="292" spans="1:33" ht="15.75" customHeight="1" x14ac:dyDescent="0.25">
      <c r="A292" s="494"/>
      <c r="B292" s="497"/>
      <c r="C292" s="498"/>
      <c r="AG292" s="498"/>
    </row>
    <row r="293" spans="1:33" ht="15.75" customHeight="1" x14ac:dyDescent="0.25">
      <c r="A293" s="494"/>
      <c r="B293" s="497"/>
      <c r="C293" s="498"/>
      <c r="AG293" s="498"/>
    </row>
    <row r="294" spans="1:33" ht="15.75" customHeight="1" x14ac:dyDescent="0.25">
      <c r="A294" s="494"/>
      <c r="B294" s="497"/>
      <c r="C294" s="498"/>
      <c r="AG294" s="498"/>
    </row>
    <row r="295" spans="1:33" ht="15.75" customHeight="1" x14ac:dyDescent="0.25">
      <c r="A295" s="494"/>
      <c r="B295" s="497"/>
      <c r="C295" s="498"/>
      <c r="AG295" s="498"/>
    </row>
    <row r="296" spans="1:33" ht="15.75" customHeight="1" x14ac:dyDescent="0.25">
      <c r="A296" s="494"/>
      <c r="B296" s="497"/>
      <c r="C296" s="498"/>
      <c r="AG296" s="498"/>
    </row>
    <row r="297" spans="1:33" ht="15.75" customHeight="1" x14ac:dyDescent="0.25">
      <c r="A297" s="494"/>
      <c r="B297" s="497"/>
      <c r="C297" s="498"/>
      <c r="AG297" s="498"/>
    </row>
    <row r="298" spans="1:33" ht="15.75" customHeight="1" x14ac:dyDescent="0.25">
      <c r="A298" s="494"/>
      <c r="B298" s="497"/>
      <c r="C298" s="498"/>
      <c r="AG298" s="498"/>
    </row>
    <row r="299" spans="1:33" ht="15.75" customHeight="1" x14ac:dyDescent="0.25">
      <c r="A299" s="494"/>
      <c r="B299" s="497"/>
      <c r="C299" s="498"/>
      <c r="AG299" s="498"/>
    </row>
    <row r="300" spans="1:33" ht="15.75" customHeight="1" x14ac:dyDescent="0.25">
      <c r="A300" s="494"/>
      <c r="B300" s="497"/>
      <c r="C300" s="498"/>
      <c r="AG300" s="498"/>
    </row>
    <row r="301" spans="1:33" ht="15.75" customHeight="1" x14ac:dyDescent="0.25">
      <c r="A301" s="494"/>
      <c r="B301" s="497"/>
      <c r="C301" s="498"/>
      <c r="AG301" s="498"/>
    </row>
    <row r="302" spans="1:33" ht="15.75" customHeight="1" x14ac:dyDescent="0.25">
      <c r="A302" s="494"/>
      <c r="B302" s="497"/>
      <c r="C302" s="498"/>
      <c r="AG302" s="498"/>
    </row>
    <row r="303" spans="1:33" ht="15.75" customHeight="1" x14ac:dyDescent="0.25">
      <c r="A303" s="494"/>
      <c r="B303" s="497"/>
      <c r="C303" s="498"/>
      <c r="AG303" s="498"/>
    </row>
    <row r="304" spans="1:33" ht="15.75" customHeight="1" x14ac:dyDescent="0.25">
      <c r="A304" s="494"/>
      <c r="B304" s="497"/>
      <c r="C304" s="498"/>
      <c r="AG304" s="498"/>
    </row>
    <row r="305" spans="1:33" ht="15.75" customHeight="1" x14ac:dyDescent="0.25">
      <c r="A305" s="494"/>
      <c r="B305" s="497"/>
      <c r="C305" s="498"/>
      <c r="AG305" s="498"/>
    </row>
    <row r="306" spans="1:33" ht="15.75" customHeight="1" x14ac:dyDescent="0.25">
      <c r="A306" s="494"/>
      <c r="B306" s="497"/>
      <c r="C306" s="498"/>
      <c r="AG306" s="498"/>
    </row>
    <row r="307" spans="1:33" ht="15.75" customHeight="1" x14ac:dyDescent="0.25">
      <c r="A307" s="494"/>
      <c r="B307" s="497"/>
      <c r="C307" s="498"/>
      <c r="AG307" s="498"/>
    </row>
    <row r="308" spans="1:33" ht="15.75" customHeight="1" x14ac:dyDescent="0.25">
      <c r="A308" s="494"/>
      <c r="B308" s="497"/>
      <c r="C308" s="498"/>
      <c r="AG308" s="498"/>
    </row>
    <row r="309" spans="1:33" ht="15.75" customHeight="1" x14ac:dyDescent="0.25">
      <c r="A309" s="494"/>
      <c r="B309" s="497"/>
      <c r="C309" s="498"/>
      <c r="AG309" s="498"/>
    </row>
    <row r="310" spans="1:33" ht="15.75" customHeight="1" x14ac:dyDescent="0.25">
      <c r="A310" s="494"/>
      <c r="B310" s="497"/>
      <c r="C310" s="498"/>
      <c r="AG310" s="498"/>
    </row>
    <row r="311" spans="1:33" ht="15.75" customHeight="1" x14ac:dyDescent="0.25">
      <c r="A311" s="494"/>
      <c r="B311" s="497"/>
      <c r="C311" s="498"/>
      <c r="AG311" s="498"/>
    </row>
    <row r="312" spans="1:33" ht="15.75" customHeight="1" x14ac:dyDescent="0.25">
      <c r="A312" s="494"/>
      <c r="B312" s="497"/>
      <c r="C312" s="498"/>
      <c r="AG312" s="498"/>
    </row>
    <row r="313" spans="1:33" ht="15.75" customHeight="1" x14ac:dyDescent="0.25">
      <c r="A313" s="494"/>
      <c r="B313" s="497"/>
      <c r="C313" s="498"/>
      <c r="AG313" s="498"/>
    </row>
    <row r="314" spans="1:33" ht="15.75" customHeight="1" x14ac:dyDescent="0.25">
      <c r="A314" s="494"/>
      <c r="B314" s="497"/>
      <c r="C314" s="498"/>
      <c r="AG314" s="498"/>
    </row>
    <row r="315" spans="1:33" ht="15.75" customHeight="1" x14ac:dyDescent="0.25">
      <c r="A315" s="494"/>
      <c r="B315" s="497"/>
      <c r="C315" s="498"/>
      <c r="AG315" s="498"/>
    </row>
    <row r="316" spans="1:33" ht="15.75" customHeight="1" x14ac:dyDescent="0.25">
      <c r="A316" s="494"/>
      <c r="B316" s="497"/>
      <c r="C316" s="498"/>
      <c r="AG316" s="498"/>
    </row>
    <row r="317" spans="1:33" ht="15.75" customHeight="1" x14ac:dyDescent="0.25">
      <c r="A317" s="494"/>
      <c r="B317" s="497"/>
      <c r="C317" s="498"/>
      <c r="AG317" s="498"/>
    </row>
    <row r="318" spans="1:33" ht="15.75" customHeight="1" x14ac:dyDescent="0.25">
      <c r="A318" s="494"/>
      <c r="B318" s="497"/>
      <c r="C318" s="498"/>
      <c r="AG318" s="498"/>
    </row>
    <row r="319" spans="1:33" ht="15.75" customHeight="1" x14ac:dyDescent="0.25">
      <c r="A319" s="494"/>
      <c r="B319" s="497"/>
      <c r="C319" s="498"/>
      <c r="AG319" s="498"/>
    </row>
    <row r="320" spans="1:33" ht="15.75" customHeight="1" x14ac:dyDescent="0.25">
      <c r="A320" s="494"/>
      <c r="B320" s="497"/>
      <c r="C320" s="498"/>
      <c r="AG320" s="498"/>
    </row>
    <row r="321" spans="1:33" ht="15.75" customHeight="1" x14ac:dyDescent="0.25">
      <c r="A321" s="494"/>
      <c r="B321" s="497"/>
      <c r="C321" s="498"/>
      <c r="AG321" s="498"/>
    </row>
    <row r="322" spans="1:33" ht="15.75" customHeight="1" x14ac:dyDescent="0.25">
      <c r="A322" s="494"/>
      <c r="B322" s="497"/>
      <c r="C322" s="498"/>
      <c r="AG322" s="498"/>
    </row>
    <row r="323" spans="1:33" ht="15.75" customHeight="1" x14ac:dyDescent="0.25">
      <c r="A323" s="494"/>
      <c r="B323" s="497"/>
      <c r="C323" s="498"/>
      <c r="AG323" s="498"/>
    </row>
    <row r="324" spans="1:33" ht="15.75" customHeight="1" x14ac:dyDescent="0.25">
      <c r="A324" s="494"/>
      <c r="B324" s="497"/>
      <c r="C324" s="498"/>
      <c r="AG324" s="498"/>
    </row>
    <row r="325" spans="1:33" ht="15.75" customHeight="1" x14ac:dyDescent="0.25">
      <c r="A325" s="494"/>
      <c r="B325" s="497"/>
      <c r="C325" s="498"/>
      <c r="AG325" s="498"/>
    </row>
    <row r="326" spans="1:33" ht="15.75" customHeight="1" x14ac:dyDescent="0.25">
      <c r="A326" s="494"/>
      <c r="B326" s="497"/>
      <c r="C326" s="498"/>
      <c r="AG326" s="498"/>
    </row>
    <row r="327" spans="1:33" ht="15.75" customHeight="1" x14ac:dyDescent="0.25">
      <c r="A327" s="494"/>
      <c r="B327" s="497"/>
      <c r="C327" s="498"/>
      <c r="AG327" s="498"/>
    </row>
    <row r="328" spans="1:33" ht="15.75" customHeight="1" x14ac:dyDescent="0.25">
      <c r="A328" s="494"/>
      <c r="B328" s="497"/>
      <c r="C328" s="498"/>
      <c r="AG328" s="498"/>
    </row>
    <row r="329" spans="1:33" ht="15.75" customHeight="1" x14ac:dyDescent="0.25">
      <c r="A329" s="494"/>
      <c r="B329" s="497"/>
      <c r="C329" s="498"/>
      <c r="AG329" s="498"/>
    </row>
    <row r="330" spans="1:33" ht="15.75" customHeight="1" x14ac:dyDescent="0.25">
      <c r="A330" s="494"/>
      <c r="B330" s="497"/>
      <c r="C330" s="498"/>
      <c r="AG330" s="498"/>
    </row>
    <row r="331" spans="1:33" ht="15.75" customHeight="1" x14ac:dyDescent="0.25">
      <c r="A331" s="494"/>
      <c r="B331" s="497"/>
      <c r="C331" s="498"/>
      <c r="AG331" s="498"/>
    </row>
    <row r="332" spans="1:33" ht="15.75" customHeight="1" x14ac:dyDescent="0.25">
      <c r="A332" s="494"/>
      <c r="B332" s="497"/>
      <c r="C332" s="498"/>
      <c r="AG332" s="498"/>
    </row>
    <row r="333" spans="1:33" ht="15.75" customHeight="1" x14ac:dyDescent="0.25">
      <c r="A333" s="494"/>
      <c r="B333" s="497"/>
      <c r="C333" s="498"/>
      <c r="AG333" s="498"/>
    </row>
    <row r="334" spans="1:33" ht="15.75" customHeight="1" x14ac:dyDescent="0.25">
      <c r="A334" s="494"/>
      <c r="B334" s="497"/>
      <c r="C334" s="498"/>
      <c r="AG334" s="498"/>
    </row>
    <row r="335" spans="1:33" ht="15.75" customHeight="1" x14ac:dyDescent="0.25">
      <c r="A335" s="494"/>
      <c r="B335" s="497"/>
      <c r="C335" s="498"/>
      <c r="AG335" s="498"/>
    </row>
    <row r="336" spans="1:33" ht="15.75" customHeight="1" x14ac:dyDescent="0.25">
      <c r="A336" s="494"/>
      <c r="B336" s="497"/>
      <c r="C336" s="498"/>
      <c r="AG336" s="498"/>
    </row>
    <row r="337" spans="1:33" ht="15.75" customHeight="1" x14ac:dyDescent="0.25">
      <c r="A337" s="494"/>
      <c r="B337" s="497"/>
      <c r="C337" s="498"/>
      <c r="AG337" s="498"/>
    </row>
    <row r="338" spans="1:33" ht="15.75" customHeight="1" x14ac:dyDescent="0.25">
      <c r="A338" s="494"/>
      <c r="B338" s="497"/>
      <c r="C338" s="498"/>
      <c r="AG338" s="498"/>
    </row>
    <row r="339" spans="1:33" ht="15.75" customHeight="1" x14ac:dyDescent="0.25">
      <c r="A339" s="494"/>
      <c r="B339" s="497"/>
      <c r="C339" s="498"/>
      <c r="AG339" s="498"/>
    </row>
    <row r="340" spans="1:33" ht="15.75" customHeight="1" x14ac:dyDescent="0.25">
      <c r="A340" s="494"/>
      <c r="B340" s="497"/>
      <c r="C340" s="498"/>
      <c r="AG340" s="498"/>
    </row>
    <row r="341" spans="1:33" ht="15.75" customHeight="1" x14ac:dyDescent="0.25">
      <c r="A341" s="494"/>
      <c r="B341" s="497"/>
      <c r="C341" s="498"/>
      <c r="AG341" s="498"/>
    </row>
    <row r="342" spans="1:33" ht="15.75" customHeight="1" x14ac:dyDescent="0.25">
      <c r="A342" s="494"/>
      <c r="B342" s="497"/>
      <c r="C342" s="498"/>
      <c r="AG342" s="498"/>
    </row>
    <row r="343" spans="1:33" ht="15.75" customHeight="1" x14ac:dyDescent="0.25">
      <c r="A343" s="494"/>
      <c r="B343" s="497"/>
      <c r="C343" s="498"/>
      <c r="AG343" s="498"/>
    </row>
    <row r="344" spans="1:33" ht="15.75" customHeight="1" x14ac:dyDescent="0.25">
      <c r="A344" s="494"/>
      <c r="B344" s="497"/>
      <c r="C344" s="498"/>
      <c r="AG344" s="498"/>
    </row>
    <row r="345" spans="1:33" ht="15.75" customHeight="1" x14ac:dyDescent="0.25">
      <c r="A345" s="494"/>
      <c r="B345" s="497"/>
      <c r="C345" s="498"/>
      <c r="AG345" s="498"/>
    </row>
    <row r="346" spans="1:33" ht="15.75" customHeight="1" x14ac:dyDescent="0.25">
      <c r="A346" s="494"/>
      <c r="B346" s="497"/>
      <c r="C346" s="498"/>
      <c r="AG346" s="498"/>
    </row>
    <row r="347" spans="1:33" ht="15.75" customHeight="1" x14ac:dyDescent="0.25">
      <c r="A347" s="494"/>
      <c r="B347" s="497"/>
      <c r="C347" s="498"/>
      <c r="AG347" s="498"/>
    </row>
    <row r="348" spans="1:33" ht="15.75" customHeight="1" x14ac:dyDescent="0.25">
      <c r="A348" s="494"/>
      <c r="B348" s="497"/>
      <c r="C348" s="498"/>
      <c r="AG348" s="498"/>
    </row>
    <row r="349" spans="1:33" ht="15.75" customHeight="1" x14ac:dyDescent="0.25">
      <c r="A349" s="494"/>
      <c r="B349" s="497"/>
      <c r="C349" s="498"/>
      <c r="AG349" s="498"/>
    </row>
    <row r="350" spans="1:33" ht="15.75" customHeight="1" x14ac:dyDescent="0.25">
      <c r="A350" s="494"/>
      <c r="B350" s="497"/>
      <c r="C350" s="498"/>
      <c r="AG350" s="498"/>
    </row>
    <row r="351" spans="1:33" ht="15.75" customHeight="1" x14ac:dyDescent="0.25">
      <c r="A351" s="494"/>
      <c r="B351" s="497"/>
      <c r="C351" s="498"/>
      <c r="AG351" s="498"/>
    </row>
    <row r="352" spans="1:33" ht="15.75" customHeight="1" x14ac:dyDescent="0.25">
      <c r="A352" s="494"/>
      <c r="B352" s="497"/>
      <c r="C352" s="498"/>
      <c r="AG352" s="498"/>
    </row>
    <row r="353" spans="1:33" ht="15.75" customHeight="1" x14ac:dyDescent="0.25">
      <c r="A353" s="494"/>
      <c r="B353" s="497"/>
      <c r="C353" s="498"/>
      <c r="AG353" s="498"/>
    </row>
    <row r="354" spans="1:33" ht="15.75" customHeight="1" x14ac:dyDescent="0.25">
      <c r="A354" s="494"/>
      <c r="B354" s="497"/>
      <c r="C354" s="498"/>
      <c r="AG354" s="498"/>
    </row>
    <row r="355" spans="1:33" ht="15.75" customHeight="1" x14ac:dyDescent="0.25">
      <c r="A355" s="494"/>
      <c r="B355" s="497"/>
      <c r="C355" s="498"/>
      <c r="AG355" s="498"/>
    </row>
    <row r="356" spans="1:33" ht="15.75" customHeight="1" x14ac:dyDescent="0.25">
      <c r="A356" s="494"/>
      <c r="B356" s="497"/>
      <c r="C356" s="498"/>
      <c r="AG356" s="498"/>
    </row>
    <row r="357" spans="1:33" ht="15.75" customHeight="1" x14ac:dyDescent="0.25">
      <c r="A357" s="494"/>
      <c r="B357" s="497"/>
      <c r="C357" s="498"/>
      <c r="AG357" s="498"/>
    </row>
    <row r="358" spans="1:33" ht="15.75" customHeight="1" x14ac:dyDescent="0.25">
      <c r="A358" s="494"/>
      <c r="B358" s="497"/>
      <c r="C358" s="498"/>
      <c r="AG358" s="498"/>
    </row>
    <row r="359" spans="1:33" ht="15.75" customHeight="1" x14ac:dyDescent="0.25">
      <c r="A359" s="494"/>
      <c r="B359" s="497"/>
      <c r="C359" s="498"/>
      <c r="AG359" s="498"/>
    </row>
    <row r="360" spans="1:33" ht="15.75" customHeight="1" x14ac:dyDescent="0.25">
      <c r="A360" s="494"/>
      <c r="B360" s="497"/>
      <c r="C360" s="498"/>
      <c r="AG360" s="498"/>
    </row>
    <row r="361" spans="1:33" ht="15.75" customHeight="1" x14ac:dyDescent="0.25">
      <c r="A361" s="494"/>
      <c r="B361" s="497"/>
      <c r="C361" s="498"/>
      <c r="AG361" s="498"/>
    </row>
    <row r="362" spans="1:33" ht="15.75" customHeight="1" x14ac:dyDescent="0.25">
      <c r="A362" s="494"/>
      <c r="B362" s="497"/>
      <c r="C362" s="498"/>
      <c r="AG362" s="498"/>
    </row>
    <row r="363" spans="1:33" ht="15.75" customHeight="1" x14ac:dyDescent="0.25">
      <c r="A363" s="494"/>
      <c r="B363" s="497"/>
      <c r="C363" s="498"/>
      <c r="AG363" s="498"/>
    </row>
    <row r="364" spans="1:33" ht="15.75" customHeight="1" x14ac:dyDescent="0.25">
      <c r="A364" s="494"/>
      <c r="B364" s="497"/>
      <c r="C364" s="498"/>
      <c r="AG364" s="498"/>
    </row>
    <row r="365" spans="1:33" ht="15.75" customHeight="1" x14ac:dyDescent="0.25">
      <c r="A365" s="494"/>
      <c r="B365" s="497"/>
      <c r="C365" s="498"/>
      <c r="AG365" s="498"/>
    </row>
    <row r="366" spans="1:33" ht="15.75" customHeight="1" x14ac:dyDescent="0.25">
      <c r="A366" s="494"/>
      <c r="B366" s="497"/>
      <c r="C366" s="498"/>
      <c r="AG366" s="498"/>
    </row>
    <row r="367" spans="1:33" ht="15.75" customHeight="1" x14ac:dyDescent="0.25">
      <c r="A367" s="494"/>
      <c r="B367" s="497"/>
      <c r="C367" s="498"/>
      <c r="AG367" s="498"/>
    </row>
    <row r="368" spans="1:33" ht="15.75" customHeight="1" x14ac:dyDescent="0.25">
      <c r="A368" s="494"/>
      <c r="B368" s="497"/>
      <c r="C368" s="498"/>
      <c r="AG368" s="498"/>
    </row>
    <row r="369" spans="1:33" ht="15.75" customHeight="1" x14ac:dyDescent="0.25">
      <c r="A369" s="494"/>
      <c r="B369" s="497"/>
      <c r="C369" s="498"/>
      <c r="AG369" s="498"/>
    </row>
    <row r="370" spans="1:33" ht="15.75" customHeight="1" x14ac:dyDescent="0.25">
      <c r="A370" s="494"/>
      <c r="B370" s="497"/>
      <c r="C370" s="498"/>
      <c r="AG370" s="498"/>
    </row>
    <row r="371" spans="1:33" ht="15.75" customHeight="1" x14ac:dyDescent="0.25">
      <c r="A371" s="494"/>
      <c r="B371" s="497"/>
      <c r="C371" s="498"/>
      <c r="AG371" s="498"/>
    </row>
    <row r="372" spans="1:33" ht="15.75" customHeight="1" x14ac:dyDescent="0.25">
      <c r="A372" s="494"/>
      <c r="B372" s="497"/>
      <c r="C372" s="498"/>
      <c r="AG372" s="498"/>
    </row>
    <row r="373" spans="1:33" ht="15.75" customHeight="1" x14ac:dyDescent="0.25">
      <c r="A373" s="494"/>
      <c r="B373" s="497"/>
      <c r="C373" s="498"/>
      <c r="AG373" s="498"/>
    </row>
    <row r="374" spans="1:33" ht="15.75" customHeight="1" x14ac:dyDescent="0.25">
      <c r="A374" s="494"/>
      <c r="B374" s="497"/>
      <c r="C374" s="498"/>
      <c r="AG374" s="498"/>
    </row>
    <row r="375" spans="1:33" ht="15.75" customHeight="1" x14ac:dyDescent="0.25">
      <c r="A375" s="494"/>
      <c r="B375" s="497"/>
      <c r="C375" s="498"/>
      <c r="AG375" s="498"/>
    </row>
    <row r="376" spans="1:33" ht="15.75" customHeight="1" x14ac:dyDescent="0.25">
      <c r="A376" s="494"/>
      <c r="B376" s="497"/>
      <c r="C376" s="498"/>
      <c r="AG376" s="498"/>
    </row>
    <row r="377" spans="1:33" ht="15.75" customHeight="1" x14ac:dyDescent="0.25">
      <c r="A377" s="494"/>
      <c r="B377" s="497"/>
      <c r="C377" s="498"/>
      <c r="AG377" s="498"/>
    </row>
    <row r="378" spans="1:33" ht="15.75" customHeight="1" x14ac:dyDescent="0.25">
      <c r="A378" s="494"/>
      <c r="B378" s="497"/>
      <c r="C378" s="498"/>
      <c r="AG378" s="498"/>
    </row>
    <row r="379" spans="1:33" ht="15.75" customHeight="1" x14ac:dyDescent="0.25">
      <c r="A379" s="494"/>
      <c r="B379" s="497"/>
      <c r="C379" s="498"/>
      <c r="AG379" s="498"/>
    </row>
    <row r="380" spans="1:33" ht="15.75" customHeight="1" x14ac:dyDescent="0.25">
      <c r="A380" s="494"/>
      <c r="B380" s="497"/>
      <c r="C380" s="498"/>
      <c r="AG380" s="498"/>
    </row>
    <row r="381" spans="1:33" ht="15.75" customHeight="1" x14ac:dyDescent="0.25">
      <c r="A381" s="494"/>
      <c r="B381" s="497"/>
      <c r="C381" s="498"/>
      <c r="AG381" s="498"/>
    </row>
    <row r="382" spans="1:33" ht="15.75" customHeight="1" x14ac:dyDescent="0.25">
      <c r="A382" s="494"/>
      <c r="B382" s="497"/>
      <c r="C382" s="498"/>
      <c r="AG382" s="498"/>
    </row>
    <row r="383" spans="1:33" ht="15.75" customHeight="1" x14ac:dyDescent="0.25">
      <c r="A383" s="494"/>
      <c r="B383" s="497"/>
      <c r="C383" s="498"/>
      <c r="AG383" s="498"/>
    </row>
    <row r="384" spans="1:33" ht="15.75" customHeight="1" x14ac:dyDescent="0.25">
      <c r="A384" s="494"/>
      <c r="B384" s="497"/>
      <c r="C384" s="498"/>
      <c r="AG384" s="498"/>
    </row>
    <row r="385" spans="1:33" ht="15.75" customHeight="1" x14ac:dyDescent="0.25">
      <c r="A385" s="494"/>
      <c r="B385" s="497"/>
      <c r="C385" s="498"/>
      <c r="AG385" s="498"/>
    </row>
    <row r="386" spans="1:33" ht="15.75" customHeight="1" x14ac:dyDescent="0.25">
      <c r="A386" s="494"/>
      <c r="B386" s="497"/>
      <c r="C386" s="498"/>
      <c r="AG386" s="498"/>
    </row>
    <row r="387" spans="1:33" ht="15.75" customHeight="1" x14ac:dyDescent="0.25">
      <c r="A387" s="494"/>
      <c r="B387" s="497"/>
      <c r="C387" s="498"/>
      <c r="AG387" s="498"/>
    </row>
    <row r="388" spans="1:33" ht="15.75" customHeight="1" x14ac:dyDescent="0.25">
      <c r="A388" s="494"/>
      <c r="B388" s="497"/>
      <c r="C388" s="498"/>
      <c r="AG388" s="498"/>
    </row>
    <row r="389" spans="1:33" ht="15.75" customHeight="1" x14ac:dyDescent="0.25">
      <c r="A389" s="494"/>
      <c r="B389" s="497"/>
      <c r="C389" s="498"/>
      <c r="AG389" s="498"/>
    </row>
    <row r="390" spans="1:33" ht="15.75" customHeight="1" x14ac:dyDescent="0.25">
      <c r="A390" s="494"/>
      <c r="B390" s="497"/>
      <c r="C390" s="498"/>
      <c r="AG390" s="498"/>
    </row>
    <row r="391" spans="1:33" ht="15.75" customHeight="1" x14ac:dyDescent="0.25">
      <c r="A391" s="494"/>
      <c r="B391" s="497"/>
      <c r="C391" s="498"/>
      <c r="AG391" s="498"/>
    </row>
    <row r="392" spans="1:33" ht="15.75" customHeight="1" x14ac:dyDescent="0.25">
      <c r="A392" s="494"/>
      <c r="B392" s="497"/>
      <c r="C392" s="498"/>
      <c r="AG392" s="498"/>
    </row>
    <row r="393" spans="1:33" ht="15.75" customHeight="1" x14ac:dyDescent="0.25">
      <c r="A393" s="494"/>
      <c r="B393" s="497"/>
      <c r="C393" s="498"/>
      <c r="AG393" s="498"/>
    </row>
    <row r="394" spans="1:33" ht="15.75" customHeight="1" x14ac:dyDescent="0.25">
      <c r="A394" s="494"/>
      <c r="B394" s="497"/>
      <c r="C394" s="498"/>
      <c r="AG394" s="498"/>
    </row>
    <row r="395" spans="1:33" ht="15.75" customHeight="1" x14ac:dyDescent="0.25">
      <c r="A395" s="494"/>
      <c r="B395" s="497"/>
      <c r="C395" s="498"/>
      <c r="AG395" s="498"/>
    </row>
    <row r="396" spans="1:33" ht="15.75" customHeight="1" x14ac:dyDescent="0.25">
      <c r="A396" s="494"/>
      <c r="B396" s="497"/>
      <c r="C396" s="498"/>
      <c r="AG396" s="498"/>
    </row>
    <row r="397" spans="1:33" ht="15.75" customHeight="1" x14ac:dyDescent="0.25">
      <c r="A397" s="494"/>
      <c r="B397" s="497"/>
      <c r="C397" s="498"/>
      <c r="AG397" s="498"/>
    </row>
    <row r="398" spans="1:33" ht="15.75" customHeight="1" x14ac:dyDescent="0.25">
      <c r="A398" s="494"/>
      <c r="B398" s="497"/>
      <c r="C398" s="498"/>
      <c r="AG398" s="498"/>
    </row>
    <row r="399" spans="1:33" ht="15.75" customHeight="1" x14ac:dyDescent="0.25">
      <c r="A399" s="494"/>
      <c r="B399" s="497"/>
      <c r="C399" s="498"/>
      <c r="AG399" s="498"/>
    </row>
    <row r="400" spans="1:33" ht="15.75" customHeight="1" x14ac:dyDescent="0.25">
      <c r="A400" s="494"/>
      <c r="B400" s="497"/>
      <c r="C400" s="498"/>
      <c r="AG400" s="498"/>
    </row>
    <row r="401" spans="1:33" ht="15.75" customHeight="1" x14ac:dyDescent="0.25">
      <c r="A401" s="494"/>
      <c r="B401" s="497"/>
      <c r="C401" s="498"/>
      <c r="AG401" s="498"/>
    </row>
    <row r="402" spans="1:33" ht="15.75" customHeight="1" x14ac:dyDescent="0.25">
      <c r="A402" s="494"/>
      <c r="B402" s="497"/>
      <c r="C402" s="498"/>
      <c r="AG402" s="498"/>
    </row>
    <row r="403" spans="1:33" ht="15.75" customHeight="1" x14ac:dyDescent="0.25">
      <c r="A403" s="494"/>
      <c r="B403" s="497"/>
      <c r="C403" s="498"/>
      <c r="AG403" s="498"/>
    </row>
    <row r="404" spans="1:33" ht="15.75" customHeight="1" x14ac:dyDescent="0.25">
      <c r="A404" s="494"/>
      <c r="B404" s="497"/>
      <c r="C404" s="498"/>
      <c r="AG404" s="498"/>
    </row>
    <row r="405" spans="1:33" ht="15.75" customHeight="1" x14ac:dyDescent="0.25">
      <c r="A405" s="494"/>
      <c r="B405" s="497"/>
      <c r="C405" s="498"/>
      <c r="AG405" s="498"/>
    </row>
    <row r="406" spans="1:33" ht="15.75" customHeight="1" x14ac:dyDescent="0.25">
      <c r="A406" s="494"/>
      <c r="B406" s="497"/>
      <c r="C406" s="498"/>
      <c r="AG406" s="498"/>
    </row>
    <row r="407" spans="1:33" ht="15.75" customHeight="1" x14ac:dyDescent="0.25">
      <c r="A407" s="494"/>
      <c r="B407" s="497"/>
      <c r="C407" s="498"/>
      <c r="AG407" s="498"/>
    </row>
    <row r="408" spans="1:33" ht="15.75" customHeight="1" x14ac:dyDescent="0.25">
      <c r="A408" s="494"/>
      <c r="B408" s="497"/>
      <c r="C408" s="498"/>
      <c r="AG408" s="498"/>
    </row>
    <row r="409" spans="1:33" ht="15.75" customHeight="1" x14ac:dyDescent="0.25">
      <c r="A409" s="494"/>
      <c r="B409" s="497"/>
      <c r="C409" s="498"/>
      <c r="AG409" s="498"/>
    </row>
    <row r="410" spans="1:33" ht="15.75" customHeight="1" x14ac:dyDescent="0.25">
      <c r="A410" s="494"/>
      <c r="B410" s="497"/>
      <c r="C410" s="498"/>
      <c r="AG410" s="498"/>
    </row>
    <row r="411" spans="1:33" ht="15.75" customHeight="1" x14ac:dyDescent="0.25">
      <c r="A411" s="494"/>
      <c r="B411" s="497"/>
      <c r="C411" s="498"/>
      <c r="AG411" s="498"/>
    </row>
    <row r="412" spans="1:33" ht="15.75" customHeight="1" x14ac:dyDescent="0.25">
      <c r="A412" s="494"/>
      <c r="B412" s="497"/>
      <c r="C412" s="498"/>
      <c r="AG412" s="498"/>
    </row>
    <row r="413" spans="1:33" ht="15.75" customHeight="1" x14ac:dyDescent="0.25">
      <c r="A413" s="494"/>
      <c r="B413" s="497"/>
      <c r="C413" s="498"/>
      <c r="AG413" s="498"/>
    </row>
    <row r="414" spans="1:33" ht="15.75" customHeight="1" x14ac:dyDescent="0.25">
      <c r="A414" s="494"/>
      <c r="B414" s="497"/>
      <c r="C414" s="498"/>
      <c r="AG414" s="498"/>
    </row>
    <row r="415" spans="1:33" ht="15.75" customHeight="1" x14ac:dyDescent="0.25">
      <c r="A415" s="494"/>
      <c r="B415" s="497"/>
      <c r="C415" s="498"/>
      <c r="AG415" s="498"/>
    </row>
    <row r="416" spans="1:33" ht="15.75" customHeight="1" x14ac:dyDescent="0.25">
      <c r="A416" s="494"/>
      <c r="B416" s="497"/>
      <c r="C416" s="498"/>
      <c r="AG416" s="498"/>
    </row>
    <row r="417" spans="1:33" ht="15.75" customHeight="1" x14ac:dyDescent="0.25">
      <c r="A417" s="494"/>
      <c r="B417" s="497"/>
      <c r="C417" s="498"/>
      <c r="AG417" s="498"/>
    </row>
    <row r="418" spans="1:33" ht="15.75" customHeight="1" x14ac:dyDescent="0.25">
      <c r="A418" s="494"/>
      <c r="B418" s="497"/>
      <c r="C418" s="498"/>
      <c r="AG418" s="498"/>
    </row>
    <row r="419" spans="1:33" ht="15.75" customHeight="1" x14ac:dyDescent="0.25">
      <c r="A419" s="494"/>
      <c r="B419" s="497"/>
      <c r="C419" s="498"/>
      <c r="AG419" s="498"/>
    </row>
    <row r="420" spans="1:33" ht="15.75" customHeight="1" x14ac:dyDescent="0.25">
      <c r="A420" s="494"/>
      <c r="B420" s="497"/>
      <c r="C420" s="498"/>
      <c r="AG420" s="498"/>
    </row>
    <row r="421" spans="1:33" ht="15.75" customHeight="1" x14ac:dyDescent="0.25">
      <c r="A421" s="494"/>
      <c r="B421" s="497"/>
      <c r="C421" s="498"/>
      <c r="AG421" s="498"/>
    </row>
    <row r="422" spans="1:33" ht="15.75" customHeight="1" x14ac:dyDescent="0.25">
      <c r="A422" s="494"/>
      <c r="B422" s="497"/>
      <c r="C422" s="498"/>
      <c r="AG422" s="498"/>
    </row>
    <row r="423" spans="1:33" ht="15.75" customHeight="1" x14ac:dyDescent="0.25">
      <c r="A423" s="494"/>
      <c r="B423" s="497"/>
      <c r="C423" s="498"/>
      <c r="AG423" s="498"/>
    </row>
    <row r="424" spans="1:33" ht="15.75" customHeight="1" x14ac:dyDescent="0.25">
      <c r="A424" s="494"/>
      <c r="B424" s="497"/>
      <c r="C424" s="498"/>
      <c r="AG424" s="498"/>
    </row>
    <row r="425" spans="1:33" ht="15.75" customHeight="1" x14ac:dyDescent="0.25">
      <c r="A425" s="494"/>
      <c r="B425" s="497"/>
      <c r="C425" s="498"/>
      <c r="AG425" s="498"/>
    </row>
    <row r="426" spans="1:33" ht="15.75" customHeight="1" x14ac:dyDescent="0.25">
      <c r="A426" s="494"/>
      <c r="B426" s="497"/>
      <c r="C426" s="498"/>
      <c r="AG426" s="498"/>
    </row>
    <row r="427" spans="1:33" ht="15.75" customHeight="1" x14ac:dyDescent="0.25">
      <c r="A427" s="494"/>
      <c r="B427" s="497"/>
      <c r="C427" s="498"/>
      <c r="AG427" s="498"/>
    </row>
    <row r="428" spans="1:33" ht="15.75" customHeight="1" x14ac:dyDescent="0.25">
      <c r="A428" s="494"/>
      <c r="B428" s="497"/>
      <c r="C428" s="498"/>
      <c r="AG428" s="498"/>
    </row>
    <row r="429" spans="1:33" ht="15.75" customHeight="1" x14ac:dyDescent="0.25">
      <c r="A429" s="494"/>
      <c r="B429" s="497"/>
      <c r="C429" s="498"/>
      <c r="AG429" s="498"/>
    </row>
    <row r="430" spans="1:33" ht="15.75" customHeight="1" x14ac:dyDescent="0.25">
      <c r="A430" s="494"/>
      <c r="B430" s="497"/>
      <c r="C430" s="498"/>
      <c r="AG430" s="498"/>
    </row>
    <row r="431" spans="1:33" ht="15.75" customHeight="1" x14ac:dyDescent="0.25">
      <c r="A431" s="494"/>
      <c r="B431" s="497"/>
      <c r="C431" s="498"/>
      <c r="AG431" s="498"/>
    </row>
    <row r="432" spans="1:33" ht="15.75" customHeight="1" x14ac:dyDescent="0.25">
      <c r="A432" s="494"/>
      <c r="B432" s="497"/>
      <c r="C432" s="498"/>
      <c r="AG432" s="498"/>
    </row>
    <row r="433" spans="1:33" ht="15.75" customHeight="1" x14ac:dyDescent="0.25">
      <c r="A433" s="494"/>
      <c r="B433" s="497"/>
      <c r="C433" s="498"/>
      <c r="AG433" s="498"/>
    </row>
    <row r="434" spans="1:33" ht="15.75" customHeight="1" x14ac:dyDescent="0.25">
      <c r="A434" s="494"/>
      <c r="B434" s="497"/>
      <c r="C434" s="498"/>
      <c r="AG434" s="498"/>
    </row>
    <row r="435" spans="1:33" ht="15.75" customHeight="1" x14ac:dyDescent="0.25">
      <c r="A435" s="494"/>
      <c r="B435" s="497"/>
      <c r="C435" s="498"/>
      <c r="AG435" s="498"/>
    </row>
    <row r="436" spans="1:33" ht="15.75" customHeight="1" x14ac:dyDescent="0.25">
      <c r="A436" s="494"/>
      <c r="B436" s="497"/>
      <c r="C436" s="498"/>
      <c r="AG436" s="498"/>
    </row>
    <row r="437" spans="1:33" ht="15.75" customHeight="1" x14ac:dyDescent="0.25">
      <c r="A437" s="494"/>
      <c r="B437" s="497"/>
      <c r="C437" s="498"/>
      <c r="AG437" s="498"/>
    </row>
    <row r="438" spans="1:33" ht="15.75" customHeight="1" x14ac:dyDescent="0.25">
      <c r="A438" s="494"/>
      <c r="B438" s="497"/>
      <c r="C438" s="498"/>
      <c r="AG438" s="498"/>
    </row>
    <row r="439" spans="1:33" ht="15.75" customHeight="1" x14ac:dyDescent="0.25">
      <c r="A439" s="494"/>
      <c r="B439" s="497"/>
      <c r="C439" s="498"/>
      <c r="AG439" s="498"/>
    </row>
    <row r="440" spans="1:33" ht="15.75" customHeight="1" x14ac:dyDescent="0.25">
      <c r="A440" s="494"/>
      <c r="B440" s="497"/>
      <c r="C440" s="498"/>
      <c r="AG440" s="498"/>
    </row>
    <row r="441" spans="1:33" ht="15.75" customHeight="1" x14ac:dyDescent="0.25">
      <c r="A441" s="494"/>
      <c r="B441" s="497"/>
      <c r="C441" s="498"/>
      <c r="AG441" s="498"/>
    </row>
    <row r="442" spans="1:33" ht="15.75" customHeight="1" x14ac:dyDescent="0.25">
      <c r="A442" s="494"/>
      <c r="B442" s="497"/>
      <c r="C442" s="498"/>
      <c r="AG442" s="498"/>
    </row>
    <row r="443" spans="1:33" ht="15.75" customHeight="1" x14ac:dyDescent="0.25">
      <c r="A443" s="494"/>
      <c r="B443" s="497"/>
      <c r="C443" s="498"/>
      <c r="AG443" s="498"/>
    </row>
    <row r="444" spans="1:33" ht="15.75" customHeight="1" x14ac:dyDescent="0.25">
      <c r="A444" s="494"/>
      <c r="B444" s="497"/>
      <c r="C444" s="498"/>
      <c r="AG444" s="498"/>
    </row>
    <row r="445" spans="1:33" ht="15.75" customHeight="1" x14ac:dyDescent="0.25">
      <c r="A445" s="494"/>
      <c r="B445" s="497"/>
      <c r="C445" s="498"/>
      <c r="AG445" s="498"/>
    </row>
    <row r="446" spans="1:33" ht="15.75" customHeight="1" x14ac:dyDescent="0.25">
      <c r="A446" s="494"/>
      <c r="B446" s="497"/>
      <c r="C446" s="498"/>
      <c r="AG446" s="498"/>
    </row>
    <row r="447" spans="1:33" ht="15.75" customHeight="1" x14ac:dyDescent="0.25">
      <c r="A447" s="494"/>
      <c r="B447" s="497"/>
      <c r="C447" s="498"/>
      <c r="AG447" s="498"/>
    </row>
    <row r="448" spans="1:33" ht="15.75" customHeight="1" x14ac:dyDescent="0.25">
      <c r="A448" s="494"/>
      <c r="B448" s="497"/>
      <c r="C448" s="498"/>
      <c r="AG448" s="498"/>
    </row>
    <row r="449" spans="1:33" ht="15.75" customHeight="1" x14ac:dyDescent="0.25">
      <c r="A449" s="494"/>
      <c r="B449" s="497"/>
      <c r="C449" s="498"/>
      <c r="AG449" s="498"/>
    </row>
    <row r="450" spans="1:33" ht="15.75" customHeight="1" x14ac:dyDescent="0.25">
      <c r="A450" s="494"/>
      <c r="B450" s="497"/>
      <c r="C450" s="498"/>
      <c r="AG450" s="498"/>
    </row>
    <row r="451" spans="1:33" ht="15.75" customHeight="1" x14ac:dyDescent="0.25">
      <c r="A451" s="494"/>
      <c r="B451" s="497"/>
      <c r="C451" s="498"/>
      <c r="AG451" s="498"/>
    </row>
    <row r="452" spans="1:33" ht="15.75" customHeight="1" x14ac:dyDescent="0.25">
      <c r="A452" s="494"/>
      <c r="B452" s="497"/>
      <c r="C452" s="498"/>
      <c r="AG452" s="498"/>
    </row>
    <row r="453" spans="1:33" ht="15.75" customHeight="1" x14ac:dyDescent="0.25">
      <c r="A453" s="494"/>
      <c r="B453" s="497"/>
      <c r="C453" s="498"/>
      <c r="AG453" s="498"/>
    </row>
    <row r="454" spans="1:33" ht="15.75" customHeight="1" x14ac:dyDescent="0.25">
      <c r="A454" s="494"/>
      <c r="B454" s="497"/>
      <c r="C454" s="498"/>
      <c r="AG454" s="498"/>
    </row>
    <row r="455" spans="1:33" ht="15.75" customHeight="1" x14ac:dyDescent="0.25">
      <c r="A455" s="494"/>
      <c r="B455" s="497"/>
      <c r="C455" s="498"/>
      <c r="AG455" s="498"/>
    </row>
    <row r="456" spans="1:33" ht="15.75" customHeight="1" x14ac:dyDescent="0.25">
      <c r="A456" s="494"/>
      <c r="B456" s="497"/>
      <c r="C456" s="498"/>
      <c r="AG456" s="498"/>
    </row>
    <row r="457" spans="1:33" ht="15.75" customHeight="1" x14ac:dyDescent="0.25">
      <c r="A457" s="494"/>
      <c r="B457" s="497"/>
      <c r="C457" s="498"/>
      <c r="AG457" s="498"/>
    </row>
    <row r="458" spans="1:33" ht="15.75" customHeight="1" x14ac:dyDescent="0.25">
      <c r="A458" s="494"/>
      <c r="B458" s="497"/>
      <c r="C458" s="498"/>
      <c r="AG458" s="498"/>
    </row>
    <row r="459" spans="1:33" ht="15.75" customHeight="1" x14ac:dyDescent="0.25">
      <c r="A459" s="494"/>
      <c r="B459" s="497"/>
      <c r="C459" s="498"/>
      <c r="AG459" s="498"/>
    </row>
    <row r="460" spans="1:33" ht="15.75" customHeight="1" x14ac:dyDescent="0.25">
      <c r="A460" s="494"/>
      <c r="B460" s="497"/>
      <c r="C460" s="498"/>
      <c r="AG460" s="498"/>
    </row>
    <row r="461" spans="1:33" ht="15.75" customHeight="1" x14ac:dyDescent="0.25">
      <c r="A461" s="494"/>
      <c r="B461" s="497"/>
      <c r="C461" s="498"/>
      <c r="AG461" s="498"/>
    </row>
    <row r="462" spans="1:33" ht="15.75" customHeight="1" x14ac:dyDescent="0.25">
      <c r="A462" s="494"/>
      <c r="B462" s="497"/>
      <c r="C462" s="498"/>
      <c r="AG462" s="498"/>
    </row>
    <row r="463" spans="1:33" ht="15.75" customHeight="1" x14ac:dyDescent="0.25">
      <c r="A463" s="494"/>
      <c r="B463" s="497"/>
      <c r="C463" s="498"/>
      <c r="AG463" s="498"/>
    </row>
    <row r="464" spans="1:33" ht="15.75" customHeight="1" x14ac:dyDescent="0.25">
      <c r="A464" s="494"/>
      <c r="B464" s="497"/>
      <c r="C464" s="498"/>
      <c r="AG464" s="498"/>
    </row>
    <row r="465" spans="1:33" ht="15.75" customHeight="1" x14ac:dyDescent="0.25">
      <c r="A465" s="494"/>
      <c r="B465" s="497"/>
      <c r="C465" s="498"/>
      <c r="AG465" s="498"/>
    </row>
    <row r="466" spans="1:33" ht="15.75" customHeight="1" x14ac:dyDescent="0.25">
      <c r="A466" s="494"/>
      <c r="B466" s="497"/>
      <c r="C466" s="498"/>
      <c r="AG466" s="498"/>
    </row>
    <row r="467" spans="1:33" ht="15.75" customHeight="1" x14ac:dyDescent="0.25">
      <c r="A467" s="494"/>
      <c r="B467" s="497"/>
      <c r="C467" s="498"/>
      <c r="AG467" s="498"/>
    </row>
    <row r="468" spans="1:33" ht="15.75" customHeight="1" x14ac:dyDescent="0.25">
      <c r="A468" s="494"/>
      <c r="B468" s="497"/>
      <c r="C468" s="498"/>
      <c r="AG468" s="498"/>
    </row>
    <row r="469" spans="1:33" ht="15.75" customHeight="1" x14ac:dyDescent="0.25">
      <c r="A469" s="494"/>
      <c r="B469" s="497"/>
      <c r="C469" s="498"/>
      <c r="AG469" s="498"/>
    </row>
    <row r="470" spans="1:33" ht="15.75" customHeight="1" x14ac:dyDescent="0.25">
      <c r="A470" s="494"/>
      <c r="B470" s="497"/>
      <c r="C470" s="498"/>
      <c r="AG470" s="498"/>
    </row>
    <row r="471" spans="1:33" ht="15.75" customHeight="1" x14ac:dyDescent="0.25">
      <c r="A471" s="494"/>
      <c r="B471" s="497"/>
      <c r="C471" s="498"/>
      <c r="AG471" s="498"/>
    </row>
    <row r="472" spans="1:33" ht="15.75" customHeight="1" x14ac:dyDescent="0.25">
      <c r="A472" s="494"/>
      <c r="B472" s="497"/>
      <c r="C472" s="498"/>
      <c r="AG472" s="498"/>
    </row>
    <row r="473" spans="1:33" ht="15.75" customHeight="1" x14ac:dyDescent="0.25">
      <c r="A473" s="494"/>
      <c r="B473" s="497"/>
      <c r="C473" s="498"/>
      <c r="AG473" s="498"/>
    </row>
    <row r="474" spans="1:33" ht="15.75" customHeight="1" x14ac:dyDescent="0.25">
      <c r="A474" s="494"/>
      <c r="B474" s="497"/>
      <c r="C474" s="498"/>
      <c r="AG474" s="498"/>
    </row>
    <row r="475" spans="1:33" ht="15.75" customHeight="1" x14ac:dyDescent="0.25">
      <c r="A475" s="494"/>
      <c r="B475" s="497"/>
      <c r="C475" s="498"/>
      <c r="AG475" s="498"/>
    </row>
    <row r="476" spans="1:33" ht="15.75" customHeight="1" x14ac:dyDescent="0.25">
      <c r="A476" s="494"/>
      <c r="B476" s="497"/>
      <c r="C476" s="498"/>
      <c r="AG476" s="498"/>
    </row>
    <row r="477" spans="1:33" ht="15.75" customHeight="1" x14ac:dyDescent="0.25">
      <c r="A477" s="494"/>
      <c r="B477" s="497"/>
      <c r="C477" s="498"/>
      <c r="AG477" s="498"/>
    </row>
    <row r="478" spans="1:33" ht="15.75" customHeight="1" x14ac:dyDescent="0.25">
      <c r="A478" s="494"/>
      <c r="B478" s="497"/>
      <c r="C478" s="498"/>
      <c r="AG478" s="498"/>
    </row>
    <row r="479" spans="1:33" ht="15.75" customHeight="1" x14ac:dyDescent="0.25">
      <c r="A479" s="494"/>
      <c r="B479" s="497"/>
      <c r="C479" s="498"/>
      <c r="AG479" s="498"/>
    </row>
    <row r="480" spans="1:33" ht="15.75" customHeight="1" x14ac:dyDescent="0.25">
      <c r="A480" s="494"/>
      <c r="B480" s="497"/>
      <c r="C480" s="498"/>
      <c r="AG480" s="498"/>
    </row>
    <row r="481" spans="1:33" ht="15.75" customHeight="1" x14ac:dyDescent="0.25">
      <c r="A481" s="494"/>
      <c r="B481" s="497"/>
      <c r="C481" s="498"/>
      <c r="AG481" s="498"/>
    </row>
    <row r="482" spans="1:33" ht="15.75" customHeight="1" x14ac:dyDescent="0.25">
      <c r="A482" s="494"/>
      <c r="B482" s="497"/>
      <c r="C482" s="498"/>
      <c r="AG482" s="498"/>
    </row>
    <row r="483" spans="1:33" ht="15.75" customHeight="1" x14ac:dyDescent="0.25">
      <c r="A483" s="494"/>
      <c r="B483" s="497"/>
      <c r="C483" s="498"/>
      <c r="AG483" s="498"/>
    </row>
    <row r="484" spans="1:33" ht="15.75" customHeight="1" x14ac:dyDescent="0.25">
      <c r="A484" s="494"/>
      <c r="B484" s="497"/>
      <c r="C484" s="498"/>
      <c r="AG484" s="498"/>
    </row>
    <row r="485" spans="1:33" ht="15.75" customHeight="1" x14ac:dyDescent="0.25">
      <c r="A485" s="494"/>
      <c r="B485" s="497"/>
      <c r="C485" s="498"/>
      <c r="AG485" s="498"/>
    </row>
    <row r="486" spans="1:33" ht="15.75" customHeight="1" x14ac:dyDescent="0.25">
      <c r="A486" s="494"/>
      <c r="B486" s="497"/>
      <c r="C486" s="498"/>
      <c r="AG486" s="498"/>
    </row>
    <row r="487" spans="1:33" ht="15.75" customHeight="1" x14ac:dyDescent="0.25">
      <c r="A487" s="494"/>
      <c r="B487" s="497"/>
      <c r="C487" s="498"/>
      <c r="AG487" s="498"/>
    </row>
    <row r="488" spans="1:33" ht="15.75" customHeight="1" x14ac:dyDescent="0.25">
      <c r="A488" s="494"/>
      <c r="B488" s="497"/>
      <c r="C488" s="498"/>
      <c r="AG488" s="498"/>
    </row>
    <row r="489" spans="1:33" ht="15.75" customHeight="1" x14ac:dyDescent="0.25">
      <c r="A489" s="494"/>
      <c r="B489" s="497"/>
      <c r="C489" s="498"/>
      <c r="AG489" s="498"/>
    </row>
    <row r="490" spans="1:33" ht="15.75" customHeight="1" x14ac:dyDescent="0.25">
      <c r="A490" s="494"/>
      <c r="B490" s="497"/>
      <c r="C490" s="498"/>
      <c r="AG490" s="498"/>
    </row>
    <row r="491" spans="1:33" ht="15.75" customHeight="1" x14ac:dyDescent="0.25">
      <c r="A491" s="494"/>
      <c r="B491" s="497"/>
      <c r="C491" s="498"/>
      <c r="AG491" s="498"/>
    </row>
    <row r="492" spans="1:33" ht="15.75" customHeight="1" x14ac:dyDescent="0.25">
      <c r="A492" s="494"/>
      <c r="B492" s="497"/>
      <c r="C492" s="498"/>
      <c r="AG492" s="498"/>
    </row>
    <row r="493" spans="1:33" ht="15.75" customHeight="1" x14ac:dyDescent="0.25">
      <c r="A493" s="494"/>
      <c r="B493" s="497"/>
      <c r="C493" s="498"/>
      <c r="AG493" s="498"/>
    </row>
    <row r="494" spans="1:33" ht="15.75" customHeight="1" x14ac:dyDescent="0.25">
      <c r="A494" s="494"/>
      <c r="B494" s="497"/>
      <c r="C494" s="498"/>
      <c r="AG494" s="498"/>
    </row>
    <row r="495" spans="1:33" ht="15.75" customHeight="1" x14ac:dyDescent="0.25">
      <c r="A495" s="494"/>
      <c r="B495" s="497"/>
      <c r="C495" s="498"/>
      <c r="AG495" s="498"/>
    </row>
    <row r="496" spans="1:33" ht="15.75" customHeight="1" x14ac:dyDescent="0.25">
      <c r="A496" s="494"/>
      <c r="B496" s="497"/>
      <c r="C496" s="498"/>
      <c r="AG496" s="498"/>
    </row>
    <row r="497" spans="1:33" ht="15.75" customHeight="1" x14ac:dyDescent="0.25">
      <c r="A497" s="494"/>
      <c r="B497" s="497"/>
      <c r="C497" s="498"/>
      <c r="AG497" s="498"/>
    </row>
    <row r="498" spans="1:33" ht="15.75" customHeight="1" x14ac:dyDescent="0.25">
      <c r="A498" s="494"/>
      <c r="B498" s="497"/>
      <c r="C498" s="498"/>
      <c r="AG498" s="498"/>
    </row>
    <row r="499" spans="1:33" ht="15.75" customHeight="1" x14ac:dyDescent="0.25">
      <c r="A499" s="494"/>
      <c r="B499" s="497"/>
      <c r="C499" s="498"/>
      <c r="AG499" s="498"/>
    </row>
    <row r="500" spans="1:33" ht="15.75" customHeight="1" x14ac:dyDescent="0.25">
      <c r="A500" s="494"/>
      <c r="B500" s="497"/>
      <c r="C500" s="498"/>
      <c r="AG500" s="498"/>
    </row>
    <row r="501" spans="1:33" ht="15.75" customHeight="1" x14ac:dyDescent="0.25">
      <c r="A501" s="494"/>
      <c r="B501" s="497"/>
      <c r="C501" s="498"/>
      <c r="AG501" s="498"/>
    </row>
    <row r="502" spans="1:33" ht="15.75" customHeight="1" x14ac:dyDescent="0.25">
      <c r="A502" s="494"/>
      <c r="B502" s="497"/>
      <c r="C502" s="498"/>
      <c r="AG502" s="498"/>
    </row>
    <row r="503" spans="1:33" ht="15.75" customHeight="1" x14ac:dyDescent="0.25">
      <c r="A503" s="494"/>
      <c r="B503" s="497"/>
      <c r="C503" s="498"/>
      <c r="AG503" s="498"/>
    </row>
    <row r="504" spans="1:33" ht="15.75" customHeight="1" x14ac:dyDescent="0.25">
      <c r="A504" s="494"/>
      <c r="B504" s="497"/>
      <c r="C504" s="498"/>
      <c r="AG504" s="498"/>
    </row>
    <row r="505" spans="1:33" ht="15.75" customHeight="1" x14ac:dyDescent="0.25">
      <c r="A505" s="494"/>
      <c r="B505" s="497"/>
      <c r="C505" s="498"/>
      <c r="AG505" s="498"/>
    </row>
    <row r="506" spans="1:33" ht="15.75" customHeight="1" x14ac:dyDescent="0.25">
      <c r="A506" s="494"/>
      <c r="B506" s="497"/>
      <c r="C506" s="498"/>
      <c r="AG506" s="498"/>
    </row>
    <row r="507" spans="1:33" ht="15.75" customHeight="1" x14ac:dyDescent="0.25">
      <c r="A507" s="494"/>
      <c r="B507" s="497"/>
      <c r="C507" s="498"/>
      <c r="AG507" s="498"/>
    </row>
    <row r="508" spans="1:33" ht="15.75" customHeight="1" x14ac:dyDescent="0.25">
      <c r="A508" s="494"/>
      <c r="B508" s="497"/>
      <c r="C508" s="498"/>
      <c r="AG508" s="498"/>
    </row>
    <row r="509" spans="1:33" ht="15.75" customHeight="1" x14ac:dyDescent="0.25">
      <c r="A509" s="494"/>
      <c r="B509" s="497"/>
      <c r="C509" s="498"/>
      <c r="AG509" s="498"/>
    </row>
    <row r="510" spans="1:33" ht="15.75" customHeight="1" x14ac:dyDescent="0.25">
      <c r="A510" s="494"/>
      <c r="B510" s="497"/>
      <c r="C510" s="498"/>
      <c r="AG510" s="498"/>
    </row>
    <row r="511" spans="1:33" ht="15.75" customHeight="1" x14ac:dyDescent="0.25">
      <c r="A511" s="494"/>
      <c r="B511" s="497"/>
      <c r="C511" s="498"/>
      <c r="AG511" s="498"/>
    </row>
    <row r="512" spans="1:33" ht="15.75" customHeight="1" x14ac:dyDescent="0.25">
      <c r="A512" s="494"/>
      <c r="B512" s="497"/>
      <c r="C512" s="498"/>
      <c r="AG512" s="498"/>
    </row>
    <row r="513" spans="1:33" ht="15.75" customHeight="1" x14ac:dyDescent="0.25">
      <c r="A513" s="494"/>
      <c r="B513" s="497"/>
      <c r="C513" s="498"/>
      <c r="AG513" s="498"/>
    </row>
    <row r="514" spans="1:33" ht="15.75" customHeight="1" x14ac:dyDescent="0.25">
      <c r="A514" s="494"/>
      <c r="B514" s="497"/>
      <c r="C514" s="498"/>
      <c r="AG514" s="498"/>
    </row>
    <row r="515" spans="1:33" ht="15.75" customHeight="1" x14ac:dyDescent="0.25">
      <c r="A515" s="494"/>
      <c r="B515" s="497"/>
      <c r="C515" s="498"/>
      <c r="AG515" s="498"/>
    </row>
    <row r="516" spans="1:33" ht="15.75" customHeight="1" x14ac:dyDescent="0.25">
      <c r="A516" s="494"/>
      <c r="B516" s="497"/>
      <c r="C516" s="498"/>
      <c r="AG516" s="498"/>
    </row>
    <row r="517" spans="1:33" ht="15.75" customHeight="1" x14ac:dyDescent="0.25">
      <c r="A517" s="494"/>
      <c r="B517" s="497"/>
      <c r="C517" s="498"/>
      <c r="AG517" s="498"/>
    </row>
    <row r="518" spans="1:33" ht="15.75" customHeight="1" x14ac:dyDescent="0.25">
      <c r="A518" s="494"/>
      <c r="B518" s="497"/>
      <c r="C518" s="498"/>
      <c r="AG518" s="498"/>
    </row>
    <row r="519" spans="1:33" ht="15.75" customHeight="1" x14ac:dyDescent="0.25">
      <c r="A519" s="494"/>
      <c r="B519" s="497"/>
      <c r="C519" s="498"/>
      <c r="AG519" s="498"/>
    </row>
    <row r="520" spans="1:33" ht="15.75" customHeight="1" x14ac:dyDescent="0.25">
      <c r="A520" s="494"/>
      <c r="B520" s="497"/>
      <c r="C520" s="498"/>
      <c r="AG520" s="498"/>
    </row>
    <row r="521" spans="1:33" ht="15.75" customHeight="1" x14ac:dyDescent="0.25">
      <c r="A521" s="494"/>
      <c r="B521" s="497"/>
      <c r="C521" s="498"/>
      <c r="AG521" s="498"/>
    </row>
    <row r="522" spans="1:33" ht="15.75" customHeight="1" x14ac:dyDescent="0.25">
      <c r="A522" s="494"/>
      <c r="B522" s="497"/>
      <c r="C522" s="498"/>
      <c r="AG522" s="498"/>
    </row>
    <row r="523" spans="1:33" ht="15.75" customHeight="1" x14ac:dyDescent="0.25">
      <c r="A523" s="494"/>
      <c r="B523" s="497"/>
      <c r="C523" s="498"/>
      <c r="AG523" s="498"/>
    </row>
    <row r="524" spans="1:33" ht="15.75" customHeight="1" x14ac:dyDescent="0.25">
      <c r="A524" s="494"/>
      <c r="B524" s="497"/>
      <c r="C524" s="498"/>
      <c r="AG524" s="498"/>
    </row>
    <row r="525" spans="1:33" ht="15.75" customHeight="1" x14ac:dyDescent="0.25">
      <c r="A525" s="494"/>
      <c r="B525" s="497"/>
      <c r="C525" s="498"/>
      <c r="AG525" s="498"/>
    </row>
    <row r="526" spans="1:33" ht="15.75" customHeight="1" x14ac:dyDescent="0.25">
      <c r="A526" s="494"/>
      <c r="B526" s="497"/>
      <c r="C526" s="498"/>
      <c r="AG526" s="498"/>
    </row>
    <row r="527" spans="1:33" ht="15.75" customHeight="1" x14ac:dyDescent="0.25">
      <c r="A527" s="494"/>
      <c r="B527" s="497"/>
      <c r="C527" s="498"/>
      <c r="AG527" s="498"/>
    </row>
    <row r="528" spans="1:33" ht="15.75" customHeight="1" x14ac:dyDescent="0.25">
      <c r="A528" s="494"/>
      <c r="B528" s="497"/>
      <c r="C528" s="498"/>
      <c r="AG528" s="498"/>
    </row>
    <row r="529" spans="1:33" ht="15.75" customHeight="1" x14ac:dyDescent="0.25">
      <c r="A529" s="494"/>
      <c r="B529" s="497"/>
      <c r="C529" s="498"/>
      <c r="AG529" s="498"/>
    </row>
    <row r="530" spans="1:33" ht="15.75" customHeight="1" x14ac:dyDescent="0.25">
      <c r="A530" s="494"/>
      <c r="B530" s="497"/>
      <c r="C530" s="498"/>
      <c r="AG530" s="498"/>
    </row>
    <row r="531" spans="1:33" ht="15.75" customHeight="1" x14ac:dyDescent="0.25">
      <c r="A531" s="494"/>
      <c r="B531" s="497"/>
      <c r="C531" s="498"/>
      <c r="AG531" s="498"/>
    </row>
    <row r="532" spans="1:33" ht="15.75" customHeight="1" x14ac:dyDescent="0.25">
      <c r="A532" s="494"/>
      <c r="B532" s="497"/>
      <c r="C532" s="498"/>
      <c r="AG532" s="498"/>
    </row>
    <row r="533" spans="1:33" ht="15.75" customHeight="1" x14ac:dyDescent="0.25">
      <c r="A533" s="494"/>
      <c r="B533" s="497"/>
      <c r="C533" s="498"/>
      <c r="AG533" s="498"/>
    </row>
    <row r="534" spans="1:33" ht="15.75" customHeight="1" x14ac:dyDescent="0.25">
      <c r="A534" s="494"/>
      <c r="B534" s="497"/>
      <c r="C534" s="498"/>
      <c r="AG534" s="498"/>
    </row>
    <row r="535" spans="1:33" ht="15.75" customHeight="1" x14ac:dyDescent="0.25">
      <c r="A535" s="494"/>
      <c r="B535" s="497"/>
      <c r="C535" s="498"/>
      <c r="AG535" s="498"/>
    </row>
    <row r="536" spans="1:33" ht="15.75" customHeight="1" x14ac:dyDescent="0.25">
      <c r="A536" s="494"/>
      <c r="B536" s="497"/>
      <c r="C536" s="498"/>
      <c r="AG536" s="498"/>
    </row>
    <row r="537" spans="1:33" ht="15.75" customHeight="1" x14ac:dyDescent="0.25">
      <c r="A537" s="494"/>
      <c r="B537" s="497"/>
      <c r="C537" s="498"/>
      <c r="AG537" s="498"/>
    </row>
    <row r="538" spans="1:33" ht="15.75" customHeight="1" x14ac:dyDescent="0.25">
      <c r="A538" s="494"/>
      <c r="B538" s="497"/>
      <c r="C538" s="498"/>
      <c r="AG538" s="498"/>
    </row>
    <row r="539" spans="1:33" ht="15.75" customHeight="1" x14ac:dyDescent="0.25">
      <c r="A539" s="494"/>
      <c r="B539" s="497"/>
      <c r="C539" s="498"/>
      <c r="AG539" s="498"/>
    </row>
    <row r="540" spans="1:33" ht="15.75" customHeight="1" x14ac:dyDescent="0.25">
      <c r="A540" s="494"/>
      <c r="B540" s="497"/>
      <c r="C540" s="498"/>
      <c r="AG540" s="498"/>
    </row>
    <row r="541" spans="1:33" ht="15.75" customHeight="1" x14ac:dyDescent="0.25">
      <c r="A541" s="494"/>
      <c r="B541" s="497"/>
      <c r="C541" s="498"/>
      <c r="AG541" s="498"/>
    </row>
    <row r="542" spans="1:33" ht="15.75" customHeight="1" x14ac:dyDescent="0.25">
      <c r="A542" s="494"/>
      <c r="B542" s="497"/>
      <c r="C542" s="498"/>
      <c r="AG542" s="498"/>
    </row>
    <row r="543" spans="1:33" ht="15.75" customHeight="1" x14ac:dyDescent="0.25">
      <c r="A543" s="494"/>
      <c r="B543" s="497"/>
      <c r="C543" s="498"/>
      <c r="AG543" s="498"/>
    </row>
    <row r="544" spans="1:33" ht="15.75" customHeight="1" x14ac:dyDescent="0.25">
      <c r="A544" s="494"/>
      <c r="B544" s="497"/>
      <c r="C544" s="498"/>
      <c r="AG544" s="498"/>
    </row>
    <row r="545" spans="1:33" ht="15.75" customHeight="1" x14ac:dyDescent="0.25">
      <c r="A545" s="494"/>
      <c r="B545" s="497"/>
      <c r="C545" s="498"/>
      <c r="AG545" s="498"/>
    </row>
    <row r="546" spans="1:33" ht="15.75" customHeight="1" x14ac:dyDescent="0.25">
      <c r="A546" s="494"/>
      <c r="B546" s="497"/>
      <c r="C546" s="498"/>
      <c r="AG546" s="498"/>
    </row>
    <row r="547" spans="1:33" ht="15.75" customHeight="1" x14ac:dyDescent="0.25">
      <c r="A547" s="494"/>
      <c r="B547" s="497"/>
      <c r="C547" s="498"/>
      <c r="AG547" s="498"/>
    </row>
    <row r="548" spans="1:33" ht="15.75" customHeight="1" x14ac:dyDescent="0.25">
      <c r="A548" s="494"/>
      <c r="B548" s="497"/>
      <c r="C548" s="498"/>
      <c r="AG548" s="498"/>
    </row>
    <row r="549" spans="1:33" ht="15.75" customHeight="1" x14ac:dyDescent="0.25">
      <c r="A549" s="494"/>
      <c r="B549" s="497"/>
      <c r="C549" s="498"/>
      <c r="AG549" s="498"/>
    </row>
    <row r="550" spans="1:33" ht="15.75" customHeight="1" x14ac:dyDescent="0.25">
      <c r="A550" s="494"/>
      <c r="B550" s="497"/>
      <c r="C550" s="498"/>
      <c r="AG550" s="498"/>
    </row>
    <row r="551" spans="1:33" ht="15.75" customHeight="1" x14ac:dyDescent="0.25">
      <c r="A551" s="494"/>
      <c r="B551" s="497"/>
      <c r="C551" s="498"/>
      <c r="AG551" s="498"/>
    </row>
    <row r="552" spans="1:33" ht="15.75" customHeight="1" x14ac:dyDescent="0.25">
      <c r="A552" s="494"/>
      <c r="B552" s="497"/>
      <c r="C552" s="498"/>
      <c r="AG552" s="498"/>
    </row>
    <row r="553" spans="1:33" ht="15.75" customHeight="1" x14ac:dyDescent="0.25">
      <c r="A553" s="494"/>
      <c r="B553" s="497"/>
      <c r="C553" s="498"/>
      <c r="AG553" s="498"/>
    </row>
    <row r="554" spans="1:33" ht="15.75" customHeight="1" x14ac:dyDescent="0.25">
      <c r="A554" s="494"/>
      <c r="B554" s="497"/>
      <c r="C554" s="498"/>
      <c r="AG554" s="498"/>
    </row>
    <row r="555" spans="1:33" ht="15.75" customHeight="1" x14ac:dyDescent="0.25">
      <c r="A555" s="494"/>
      <c r="B555" s="497"/>
      <c r="C555" s="498"/>
      <c r="AG555" s="498"/>
    </row>
    <row r="556" spans="1:33" ht="15.75" customHeight="1" x14ac:dyDescent="0.25">
      <c r="A556" s="494"/>
      <c r="B556" s="497"/>
      <c r="C556" s="498"/>
      <c r="AG556" s="498"/>
    </row>
    <row r="557" spans="1:33" ht="15.75" customHeight="1" x14ac:dyDescent="0.25">
      <c r="A557" s="494"/>
      <c r="B557" s="497"/>
      <c r="C557" s="498"/>
      <c r="AG557" s="498"/>
    </row>
    <row r="558" spans="1:33" ht="15.75" customHeight="1" x14ac:dyDescent="0.25">
      <c r="A558" s="494"/>
      <c r="B558" s="497"/>
      <c r="C558" s="498"/>
      <c r="AG558" s="498"/>
    </row>
    <row r="559" spans="1:33" ht="15.75" customHeight="1" x14ac:dyDescent="0.25">
      <c r="A559" s="494"/>
      <c r="B559" s="497"/>
      <c r="C559" s="498"/>
      <c r="AG559" s="498"/>
    </row>
    <row r="560" spans="1:33" ht="15.75" customHeight="1" x14ac:dyDescent="0.25">
      <c r="A560" s="494"/>
      <c r="B560" s="497"/>
      <c r="C560" s="498"/>
      <c r="AG560" s="498"/>
    </row>
    <row r="561" spans="1:33" ht="15.75" customHeight="1" x14ac:dyDescent="0.25">
      <c r="A561" s="494"/>
      <c r="B561" s="497"/>
      <c r="C561" s="498"/>
      <c r="AG561" s="498"/>
    </row>
    <row r="562" spans="1:33" ht="15.75" customHeight="1" x14ac:dyDescent="0.25">
      <c r="A562" s="494"/>
      <c r="B562" s="497"/>
      <c r="C562" s="498"/>
      <c r="AG562" s="498"/>
    </row>
    <row r="563" spans="1:33" ht="15.75" customHeight="1" x14ac:dyDescent="0.25">
      <c r="A563" s="494"/>
      <c r="B563" s="497"/>
      <c r="C563" s="498"/>
      <c r="AG563" s="498"/>
    </row>
    <row r="564" spans="1:33" ht="15.75" customHeight="1" x14ac:dyDescent="0.25">
      <c r="A564" s="494"/>
      <c r="B564" s="497"/>
      <c r="C564" s="498"/>
      <c r="AG564" s="498"/>
    </row>
    <row r="565" spans="1:33" ht="15.75" customHeight="1" x14ac:dyDescent="0.25">
      <c r="A565" s="494"/>
      <c r="B565" s="497"/>
      <c r="C565" s="498"/>
      <c r="AG565" s="498"/>
    </row>
    <row r="566" spans="1:33" ht="15.75" customHeight="1" x14ac:dyDescent="0.25">
      <c r="A566" s="494"/>
      <c r="B566" s="497"/>
      <c r="C566" s="498"/>
      <c r="AG566" s="498"/>
    </row>
    <row r="567" spans="1:33" ht="15.75" customHeight="1" x14ac:dyDescent="0.25">
      <c r="A567" s="494"/>
      <c r="B567" s="497"/>
      <c r="C567" s="498"/>
      <c r="AG567" s="498"/>
    </row>
    <row r="568" spans="1:33" ht="15.75" customHeight="1" x14ac:dyDescent="0.25">
      <c r="A568" s="494"/>
      <c r="B568" s="497"/>
      <c r="C568" s="498"/>
      <c r="AG568" s="498"/>
    </row>
    <row r="569" spans="1:33" ht="15.75" customHeight="1" x14ac:dyDescent="0.25">
      <c r="A569" s="494"/>
      <c r="B569" s="497"/>
      <c r="C569" s="498"/>
      <c r="AG569" s="498"/>
    </row>
    <row r="570" spans="1:33" ht="15.75" customHeight="1" x14ac:dyDescent="0.25">
      <c r="A570" s="494"/>
      <c r="B570" s="497"/>
      <c r="C570" s="498"/>
      <c r="AG570" s="498"/>
    </row>
    <row r="571" spans="1:33" ht="15.75" customHeight="1" x14ac:dyDescent="0.25">
      <c r="A571" s="494"/>
      <c r="B571" s="497"/>
      <c r="C571" s="498"/>
      <c r="AG571" s="498"/>
    </row>
    <row r="572" spans="1:33" ht="15.75" customHeight="1" x14ac:dyDescent="0.25">
      <c r="A572" s="494"/>
      <c r="B572" s="497"/>
      <c r="C572" s="498"/>
      <c r="AG572" s="498"/>
    </row>
    <row r="573" spans="1:33" ht="15.75" customHeight="1" x14ac:dyDescent="0.25">
      <c r="A573" s="494"/>
      <c r="B573" s="497"/>
      <c r="C573" s="498"/>
      <c r="AG573" s="498"/>
    </row>
    <row r="574" spans="1:33" ht="15.75" customHeight="1" x14ac:dyDescent="0.25">
      <c r="A574" s="494"/>
      <c r="B574" s="497"/>
      <c r="C574" s="498"/>
      <c r="AG574" s="498"/>
    </row>
    <row r="575" spans="1:33" ht="15.75" customHeight="1" x14ac:dyDescent="0.25">
      <c r="A575" s="494"/>
      <c r="B575" s="497"/>
      <c r="C575" s="498"/>
      <c r="AG575" s="498"/>
    </row>
    <row r="576" spans="1:33" ht="15.75" customHeight="1" x14ac:dyDescent="0.25">
      <c r="A576" s="494"/>
      <c r="B576" s="497"/>
      <c r="C576" s="498"/>
      <c r="AG576" s="498"/>
    </row>
    <row r="577" spans="1:33" ht="15.75" customHeight="1" x14ac:dyDescent="0.25">
      <c r="A577" s="494"/>
      <c r="B577" s="497"/>
      <c r="C577" s="498"/>
      <c r="AG577" s="498"/>
    </row>
    <row r="578" spans="1:33" ht="15.75" customHeight="1" x14ac:dyDescent="0.25">
      <c r="A578" s="494"/>
      <c r="B578" s="497"/>
      <c r="C578" s="498"/>
      <c r="AG578" s="498"/>
    </row>
    <row r="579" spans="1:33" ht="15.75" customHeight="1" x14ac:dyDescent="0.25">
      <c r="A579" s="494"/>
      <c r="B579" s="497"/>
      <c r="C579" s="498"/>
      <c r="AG579" s="498"/>
    </row>
    <row r="580" spans="1:33" ht="15.75" customHeight="1" x14ac:dyDescent="0.25">
      <c r="A580" s="494"/>
      <c r="B580" s="497"/>
      <c r="C580" s="498"/>
      <c r="AG580" s="498"/>
    </row>
    <row r="581" spans="1:33" ht="15.75" customHeight="1" x14ac:dyDescent="0.25">
      <c r="A581" s="494"/>
      <c r="B581" s="497"/>
      <c r="C581" s="498"/>
      <c r="AG581" s="498"/>
    </row>
    <row r="582" spans="1:33" ht="15.75" customHeight="1" x14ac:dyDescent="0.25">
      <c r="A582" s="494"/>
      <c r="B582" s="497"/>
      <c r="C582" s="498"/>
      <c r="AG582" s="498"/>
    </row>
    <row r="583" spans="1:33" ht="15.75" customHeight="1" x14ac:dyDescent="0.25">
      <c r="A583" s="494"/>
      <c r="B583" s="497"/>
      <c r="C583" s="498"/>
      <c r="AG583" s="498"/>
    </row>
    <row r="584" spans="1:33" ht="15.75" customHeight="1" x14ac:dyDescent="0.25">
      <c r="A584" s="494"/>
      <c r="B584" s="497"/>
      <c r="C584" s="498"/>
      <c r="AG584" s="498"/>
    </row>
    <row r="585" spans="1:33" ht="15.75" customHeight="1" x14ac:dyDescent="0.25">
      <c r="A585" s="494"/>
      <c r="B585" s="497"/>
      <c r="C585" s="498"/>
      <c r="AG585" s="498"/>
    </row>
    <row r="586" spans="1:33" ht="15.75" customHeight="1" x14ac:dyDescent="0.25">
      <c r="A586" s="494"/>
      <c r="B586" s="497"/>
      <c r="C586" s="498"/>
      <c r="AG586" s="498"/>
    </row>
    <row r="587" spans="1:33" ht="15.75" customHeight="1" x14ac:dyDescent="0.25">
      <c r="A587" s="494"/>
      <c r="B587" s="497"/>
      <c r="C587" s="498"/>
      <c r="AG587" s="498"/>
    </row>
    <row r="588" spans="1:33" ht="15.75" customHeight="1" x14ac:dyDescent="0.25">
      <c r="A588" s="494"/>
      <c r="B588" s="497"/>
      <c r="C588" s="498"/>
      <c r="AG588" s="498"/>
    </row>
    <row r="589" spans="1:33" ht="15.75" customHeight="1" x14ac:dyDescent="0.25">
      <c r="A589" s="494"/>
      <c r="B589" s="497"/>
      <c r="C589" s="498"/>
      <c r="AG589" s="498"/>
    </row>
    <row r="590" spans="1:33" ht="15.75" customHeight="1" x14ac:dyDescent="0.25">
      <c r="A590" s="494"/>
      <c r="B590" s="497"/>
      <c r="C590" s="498"/>
      <c r="AG590" s="498"/>
    </row>
    <row r="591" spans="1:33" ht="15.75" customHeight="1" x14ac:dyDescent="0.25">
      <c r="A591" s="494"/>
      <c r="B591" s="497"/>
      <c r="C591" s="498"/>
      <c r="AG591" s="498"/>
    </row>
    <row r="592" spans="1:33" ht="15.75" customHeight="1" x14ac:dyDescent="0.25">
      <c r="A592" s="494"/>
      <c r="B592" s="497"/>
      <c r="C592" s="498"/>
      <c r="AG592" s="498"/>
    </row>
    <row r="593" spans="1:33" ht="15.75" customHeight="1" x14ac:dyDescent="0.25">
      <c r="A593" s="494"/>
      <c r="B593" s="497"/>
      <c r="C593" s="498"/>
      <c r="AG593" s="498"/>
    </row>
    <row r="594" spans="1:33" ht="15.75" customHeight="1" x14ac:dyDescent="0.25">
      <c r="A594" s="494"/>
      <c r="B594" s="497"/>
      <c r="C594" s="498"/>
      <c r="AG594" s="498"/>
    </row>
    <row r="595" spans="1:33" ht="15.75" customHeight="1" x14ac:dyDescent="0.25">
      <c r="A595" s="494"/>
      <c r="B595" s="497"/>
      <c r="C595" s="498"/>
      <c r="AG595" s="498"/>
    </row>
    <row r="596" spans="1:33" ht="15.75" customHeight="1" x14ac:dyDescent="0.25">
      <c r="A596" s="494"/>
      <c r="B596" s="497"/>
      <c r="C596" s="498"/>
      <c r="AG596" s="498"/>
    </row>
    <row r="597" spans="1:33" ht="15.75" customHeight="1" x14ac:dyDescent="0.25">
      <c r="A597" s="494"/>
      <c r="B597" s="497"/>
      <c r="C597" s="498"/>
      <c r="AG597" s="498"/>
    </row>
    <row r="598" spans="1:33" ht="15.75" customHeight="1" x14ac:dyDescent="0.25">
      <c r="A598" s="494"/>
      <c r="B598" s="497"/>
      <c r="C598" s="498"/>
      <c r="AG598" s="498"/>
    </row>
    <row r="599" spans="1:33" ht="15.75" customHeight="1" x14ac:dyDescent="0.25">
      <c r="A599" s="494"/>
      <c r="B599" s="497"/>
      <c r="C599" s="498"/>
      <c r="AG599" s="498"/>
    </row>
    <row r="600" spans="1:33" ht="15.75" customHeight="1" x14ac:dyDescent="0.25">
      <c r="A600" s="494"/>
      <c r="B600" s="497"/>
      <c r="C600" s="498"/>
      <c r="AG600" s="498"/>
    </row>
    <row r="601" spans="1:33" ht="15.75" customHeight="1" x14ac:dyDescent="0.25">
      <c r="A601" s="494"/>
      <c r="B601" s="497"/>
      <c r="C601" s="498"/>
      <c r="AG601" s="498"/>
    </row>
    <row r="602" spans="1:33" ht="15.75" customHeight="1" x14ac:dyDescent="0.25">
      <c r="A602" s="494"/>
      <c r="B602" s="497"/>
      <c r="C602" s="498"/>
      <c r="AG602" s="498"/>
    </row>
    <row r="603" spans="1:33" ht="15.75" customHeight="1" x14ac:dyDescent="0.25">
      <c r="A603" s="494"/>
      <c r="B603" s="497"/>
      <c r="C603" s="498"/>
      <c r="AG603" s="498"/>
    </row>
    <row r="604" spans="1:33" ht="15.75" customHeight="1" x14ac:dyDescent="0.25">
      <c r="A604" s="494"/>
      <c r="B604" s="497"/>
      <c r="C604" s="498"/>
      <c r="AG604" s="498"/>
    </row>
    <row r="605" spans="1:33" ht="15.75" customHeight="1" x14ac:dyDescent="0.25">
      <c r="A605" s="494"/>
      <c r="B605" s="497"/>
      <c r="C605" s="498"/>
      <c r="AG605" s="498"/>
    </row>
    <row r="606" spans="1:33" ht="15.75" customHeight="1" x14ac:dyDescent="0.25">
      <c r="A606" s="494"/>
      <c r="B606" s="497"/>
      <c r="C606" s="498"/>
      <c r="AG606" s="498"/>
    </row>
    <row r="607" spans="1:33" ht="15.75" customHeight="1" x14ac:dyDescent="0.25">
      <c r="A607" s="494"/>
      <c r="B607" s="497"/>
      <c r="C607" s="498"/>
      <c r="AG607" s="498"/>
    </row>
    <row r="608" spans="1:33" ht="15.75" customHeight="1" x14ac:dyDescent="0.25">
      <c r="A608" s="494"/>
      <c r="B608" s="497"/>
      <c r="C608" s="498"/>
      <c r="AG608" s="498"/>
    </row>
    <row r="609" spans="1:33" ht="15.75" customHeight="1" x14ac:dyDescent="0.25">
      <c r="A609" s="494"/>
      <c r="B609" s="497"/>
      <c r="C609" s="498"/>
      <c r="AG609" s="498"/>
    </row>
    <row r="610" spans="1:33" ht="15.75" customHeight="1" x14ac:dyDescent="0.25">
      <c r="A610" s="494"/>
      <c r="B610" s="497"/>
      <c r="C610" s="498"/>
      <c r="AG610" s="498"/>
    </row>
    <row r="611" spans="1:33" ht="15.75" customHeight="1" x14ac:dyDescent="0.25">
      <c r="A611" s="494"/>
      <c r="B611" s="497"/>
      <c r="C611" s="498"/>
      <c r="AG611" s="498"/>
    </row>
    <row r="612" spans="1:33" ht="15.75" customHeight="1" x14ac:dyDescent="0.25">
      <c r="A612" s="494"/>
      <c r="B612" s="497"/>
      <c r="C612" s="498"/>
      <c r="AG612" s="498"/>
    </row>
    <row r="613" spans="1:33" ht="15.75" customHeight="1" x14ac:dyDescent="0.25">
      <c r="A613" s="494"/>
      <c r="B613" s="497"/>
      <c r="C613" s="498"/>
      <c r="AG613" s="498"/>
    </row>
    <row r="614" spans="1:33" ht="15.75" customHeight="1" x14ac:dyDescent="0.25">
      <c r="A614" s="494"/>
      <c r="B614" s="497"/>
      <c r="C614" s="498"/>
      <c r="AG614" s="498"/>
    </row>
    <row r="615" spans="1:33" ht="15.75" customHeight="1" x14ac:dyDescent="0.25">
      <c r="A615" s="494"/>
      <c r="B615" s="497"/>
      <c r="C615" s="498"/>
      <c r="AG615" s="498"/>
    </row>
    <row r="616" spans="1:33" ht="15.75" customHeight="1" x14ac:dyDescent="0.25">
      <c r="A616" s="494"/>
      <c r="B616" s="497"/>
      <c r="C616" s="498"/>
      <c r="AG616" s="498"/>
    </row>
    <row r="617" spans="1:33" ht="15.75" customHeight="1" x14ac:dyDescent="0.25">
      <c r="A617" s="494"/>
      <c r="B617" s="497"/>
      <c r="C617" s="498"/>
      <c r="AG617" s="498"/>
    </row>
    <row r="618" spans="1:33" ht="15.75" customHeight="1" x14ac:dyDescent="0.25">
      <c r="A618" s="494"/>
      <c r="B618" s="497"/>
      <c r="C618" s="498"/>
      <c r="AG618" s="498"/>
    </row>
    <row r="619" spans="1:33" ht="15.75" customHeight="1" x14ac:dyDescent="0.25">
      <c r="A619" s="494"/>
      <c r="B619" s="497"/>
      <c r="C619" s="498"/>
      <c r="AG619" s="498"/>
    </row>
    <row r="620" spans="1:33" ht="15.75" customHeight="1" x14ac:dyDescent="0.25">
      <c r="A620" s="494"/>
      <c r="B620" s="497"/>
      <c r="C620" s="498"/>
      <c r="AG620" s="498"/>
    </row>
    <row r="621" spans="1:33" ht="15.75" customHeight="1" x14ac:dyDescent="0.25">
      <c r="A621" s="494"/>
      <c r="B621" s="497"/>
      <c r="C621" s="498"/>
      <c r="AG621" s="498"/>
    </row>
    <row r="622" spans="1:33" ht="15.75" customHeight="1" x14ac:dyDescent="0.25">
      <c r="A622" s="494"/>
      <c r="B622" s="497"/>
      <c r="C622" s="498"/>
      <c r="AG622" s="498"/>
    </row>
    <row r="623" spans="1:33" ht="15.75" customHeight="1" x14ac:dyDescent="0.25">
      <c r="A623" s="494"/>
      <c r="B623" s="497"/>
      <c r="C623" s="498"/>
      <c r="AG623" s="498"/>
    </row>
    <row r="624" spans="1:33" ht="15.75" customHeight="1" x14ac:dyDescent="0.25">
      <c r="A624" s="494"/>
      <c r="B624" s="497"/>
      <c r="C624" s="498"/>
      <c r="AG624" s="498"/>
    </row>
    <row r="625" spans="1:33" ht="15.75" customHeight="1" x14ac:dyDescent="0.25">
      <c r="A625" s="494"/>
      <c r="B625" s="497"/>
      <c r="C625" s="498"/>
      <c r="AG625" s="498"/>
    </row>
    <row r="626" spans="1:33" ht="15.75" customHeight="1" x14ac:dyDescent="0.25">
      <c r="A626" s="494"/>
      <c r="B626" s="497"/>
      <c r="C626" s="498"/>
      <c r="AG626" s="498"/>
    </row>
    <row r="627" spans="1:33" ht="15.75" customHeight="1" x14ac:dyDescent="0.25">
      <c r="A627" s="494"/>
      <c r="B627" s="497"/>
      <c r="C627" s="498"/>
      <c r="AG627" s="498"/>
    </row>
    <row r="628" spans="1:33" ht="15.75" customHeight="1" x14ac:dyDescent="0.25">
      <c r="A628" s="494"/>
      <c r="B628" s="497"/>
      <c r="C628" s="498"/>
      <c r="AG628" s="498"/>
    </row>
    <row r="629" spans="1:33" ht="15.75" customHeight="1" x14ac:dyDescent="0.25">
      <c r="A629" s="494"/>
      <c r="B629" s="497"/>
      <c r="C629" s="498"/>
      <c r="AG629" s="498"/>
    </row>
    <row r="630" spans="1:33" ht="15.75" customHeight="1" x14ac:dyDescent="0.25">
      <c r="A630" s="494"/>
      <c r="B630" s="497"/>
      <c r="C630" s="498"/>
      <c r="AG630" s="498"/>
    </row>
    <row r="631" spans="1:33" ht="15.75" customHeight="1" x14ac:dyDescent="0.25">
      <c r="A631" s="494"/>
      <c r="B631" s="497"/>
      <c r="C631" s="498"/>
      <c r="AG631" s="498"/>
    </row>
    <row r="632" spans="1:33" ht="15.75" customHeight="1" x14ac:dyDescent="0.25">
      <c r="A632" s="494"/>
      <c r="B632" s="497"/>
      <c r="C632" s="498"/>
      <c r="AG632" s="498"/>
    </row>
    <row r="633" spans="1:33" ht="15.75" customHeight="1" x14ac:dyDescent="0.25">
      <c r="A633" s="494"/>
      <c r="B633" s="497"/>
      <c r="C633" s="498"/>
      <c r="AG633" s="498"/>
    </row>
    <row r="634" spans="1:33" ht="15.75" customHeight="1" x14ac:dyDescent="0.25">
      <c r="A634" s="494"/>
      <c r="B634" s="497"/>
      <c r="C634" s="498"/>
      <c r="AG634" s="498"/>
    </row>
    <row r="635" spans="1:33" ht="15.75" customHeight="1" x14ac:dyDescent="0.25">
      <c r="A635" s="494"/>
      <c r="B635" s="497"/>
      <c r="C635" s="498"/>
      <c r="AG635" s="498"/>
    </row>
    <row r="636" spans="1:33" ht="15.75" customHeight="1" x14ac:dyDescent="0.25">
      <c r="A636" s="494"/>
      <c r="B636" s="497"/>
      <c r="C636" s="498"/>
      <c r="AG636" s="498"/>
    </row>
    <row r="637" spans="1:33" ht="15.75" customHeight="1" x14ac:dyDescent="0.25">
      <c r="A637" s="494"/>
      <c r="B637" s="497"/>
      <c r="C637" s="498"/>
      <c r="AG637" s="498"/>
    </row>
    <row r="638" spans="1:33" ht="15.75" customHeight="1" x14ac:dyDescent="0.25">
      <c r="A638" s="494"/>
      <c r="B638" s="497"/>
      <c r="C638" s="498"/>
      <c r="AG638" s="498"/>
    </row>
    <row r="639" spans="1:33" ht="15.75" customHeight="1" x14ac:dyDescent="0.25">
      <c r="A639" s="494"/>
      <c r="B639" s="497"/>
      <c r="C639" s="498"/>
      <c r="AG639" s="498"/>
    </row>
    <row r="640" spans="1:33" ht="15.75" customHeight="1" x14ac:dyDescent="0.25">
      <c r="A640" s="494"/>
      <c r="B640" s="497"/>
      <c r="C640" s="498"/>
      <c r="AG640" s="498"/>
    </row>
    <row r="641" spans="1:33" ht="15.75" customHeight="1" x14ac:dyDescent="0.25">
      <c r="A641" s="494"/>
      <c r="B641" s="497"/>
      <c r="C641" s="498"/>
      <c r="AG641" s="498"/>
    </row>
    <row r="642" spans="1:33" ht="15.75" customHeight="1" x14ac:dyDescent="0.25">
      <c r="A642" s="494"/>
      <c r="B642" s="497"/>
      <c r="C642" s="498"/>
      <c r="AG642" s="498"/>
    </row>
    <row r="643" spans="1:33" ht="15.75" customHeight="1" x14ac:dyDescent="0.25">
      <c r="A643" s="494"/>
      <c r="B643" s="497"/>
      <c r="C643" s="498"/>
      <c r="AG643" s="498"/>
    </row>
    <row r="644" spans="1:33" ht="15.75" customHeight="1" x14ac:dyDescent="0.25">
      <c r="A644" s="494"/>
      <c r="B644" s="497"/>
      <c r="C644" s="498"/>
      <c r="AG644" s="498"/>
    </row>
    <row r="645" spans="1:33" ht="15.75" customHeight="1" x14ac:dyDescent="0.25">
      <c r="A645" s="494"/>
      <c r="B645" s="497"/>
      <c r="C645" s="498"/>
      <c r="AG645" s="498"/>
    </row>
    <row r="646" spans="1:33" ht="15.75" customHeight="1" x14ac:dyDescent="0.25">
      <c r="A646" s="494"/>
      <c r="B646" s="497"/>
      <c r="C646" s="498"/>
      <c r="AG646" s="498"/>
    </row>
    <row r="647" spans="1:33" ht="15.75" customHeight="1" x14ac:dyDescent="0.25">
      <c r="A647" s="494"/>
      <c r="B647" s="497"/>
      <c r="C647" s="498"/>
      <c r="AG647" s="498"/>
    </row>
    <row r="648" spans="1:33" ht="15.75" customHeight="1" x14ac:dyDescent="0.25">
      <c r="A648" s="494"/>
      <c r="B648" s="497"/>
      <c r="C648" s="498"/>
      <c r="AG648" s="498"/>
    </row>
    <row r="649" spans="1:33" ht="15.75" customHeight="1" x14ac:dyDescent="0.25">
      <c r="A649" s="494"/>
      <c r="B649" s="497"/>
      <c r="C649" s="498"/>
      <c r="AG649" s="498"/>
    </row>
    <row r="650" spans="1:33" ht="15.75" customHeight="1" x14ac:dyDescent="0.25">
      <c r="A650" s="494"/>
      <c r="B650" s="497"/>
      <c r="C650" s="498"/>
      <c r="AG650" s="498"/>
    </row>
    <row r="651" spans="1:33" ht="15.75" customHeight="1" x14ac:dyDescent="0.25">
      <c r="A651" s="494"/>
      <c r="B651" s="497"/>
      <c r="C651" s="498"/>
      <c r="AG651" s="498"/>
    </row>
    <row r="652" spans="1:33" ht="15.75" customHeight="1" x14ac:dyDescent="0.25">
      <c r="A652" s="494"/>
      <c r="B652" s="497"/>
      <c r="C652" s="498"/>
      <c r="AG652" s="498"/>
    </row>
    <row r="653" spans="1:33" ht="15.75" customHeight="1" x14ac:dyDescent="0.25">
      <c r="A653" s="494"/>
      <c r="B653" s="497"/>
      <c r="C653" s="498"/>
      <c r="AG653" s="498"/>
    </row>
    <row r="654" spans="1:33" ht="15.75" customHeight="1" x14ac:dyDescent="0.25">
      <c r="A654" s="494"/>
      <c r="B654" s="497"/>
      <c r="C654" s="498"/>
      <c r="AG654" s="498"/>
    </row>
    <row r="655" spans="1:33" ht="15.75" customHeight="1" x14ac:dyDescent="0.25">
      <c r="A655" s="494"/>
      <c r="B655" s="497"/>
      <c r="C655" s="498"/>
      <c r="AG655" s="498"/>
    </row>
    <row r="656" spans="1:33" ht="15.75" customHeight="1" x14ac:dyDescent="0.25">
      <c r="A656" s="494"/>
      <c r="B656" s="497"/>
      <c r="C656" s="498"/>
      <c r="AG656" s="498"/>
    </row>
    <row r="657" spans="1:33" ht="15.75" customHeight="1" x14ac:dyDescent="0.25">
      <c r="A657" s="494"/>
      <c r="B657" s="497"/>
      <c r="C657" s="498"/>
      <c r="AG657" s="498"/>
    </row>
    <row r="658" spans="1:33" ht="15.75" customHeight="1" x14ac:dyDescent="0.25">
      <c r="A658" s="494"/>
      <c r="B658" s="497"/>
      <c r="C658" s="498"/>
      <c r="AG658" s="498"/>
    </row>
    <row r="659" spans="1:33" ht="15.75" customHeight="1" x14ac:dyDescent="0.25">
      <c r="A659" s="494"/>
      <c r="B659" s="497"/>
      <c r="C659" s="498"/>
      <c r="AG659" s="498"/>
    </row>
    <row r="660" spans="1:33" ht="15.75" customHeight="1" x14ac:dyDescent="0.25">
      <c r="A660" s="494"/>
      <c r="B660" s="497"/>
      <c r="C660" s="498"/>
      <c r="AG660" s="498"/>
    </row>
    <row r="661" spans="1:33" ht="15.75" customHeight="1" x14ac:dyDescent="0.25">
      <c r="A661" s="494"/>
      <c r="B661" s="497"/>
      <c r="C661" s="498"/>
      <c r="AG661" s="498"/>
    </row>
    <row r="662" spans="1:33" ht="15.75" customHeight="1" x14ac:dyDescent="0.25">
      <c r="A662" s="494"/>
      <c r="B662" s="497"/>
      <c r="C662" s="498"/>
      <c r="AG662" s="498"/>
    </row>
    <row r="663" spans="1:33" ht="15.75" customHeight="1" x14ac:dyDescent="0.25">
      <c r="A663" s="494"/>
      <c r="B663" s="497"/>
      <c r="C663" s="498"/>
      <c r="AG663" s="498"/>
    </row>
    <row r="664" spans="1:33" ht="15.75" customHeight="1" x14ac:dyDescent="0.25">
      <c r="A664" s="494"/>
      <c r="B664" s="497"/>
      <c r="C664" s="498"/>
      <c r="AG664" s="498"/>
    </row>
    <row r="665" spans="1:33" ht="15.75" customHeight="1" x14ac:dyDescent="0.25">
      <c r="A665" s="494"/>
      <c r="B665" s="497"/>
      <c r="C665" s="498"/>
      <c r="AG665" s="498"/>
    </row>
    <row r="666" spans="1:33" ht="15.75" customHeight="1" x14ac:dyDescent="0.25">
      <c r="A666" s="494"/>
      <c r="B666" s="497"/>
      <c r="C666" s="498"/>
      <c r="AG666" s="498"/>
    </row>
    <row r="667" spans="1:33" ht="15.75" customHeight="1" x14ac:dyDescent="0.25">
      <c r="A667" s="494"/>
      <c r="B667" s="497"/>
      <c r="C667" s="498"/>
      <c r="AG667" s="498"/>
    </row>
    <row r="668" spans="1:33" ht="15.75" customHeight="1" x14ac:dyDescent="0.25">
      <c r="A668" s="494"/>
      <c r="B668" s="497"/>
      <c r="C668" s="498"/>
      <c r="AG668" s="498"/>
    </row>
    <row r="669" spans="1:33" ht="15.75" customHeight="1" x14ac:dyDescent="0.25">
      <c r="A669" s="494"/>
      <c r="B669" s="497"/>
      <c r="C669" s="498"/>
      <c r="AG669" s="498"/>
    </row>
    <row r="670" spans="1:33" ht="15.75" customHeight="1" x14ac:dyDescent="0.25">
      <c r="A670" s="494"/>
      <c r="B670" s="497"/>
      <c r="C670" s="498"/>
      <c r="AG670" s="498"/>
    </row>
    <row r="671" spans="1:33" ht="15.75" customHeight="1" x14ac:dyDescent="0.25">
      <c r="A671" s="494"/>
      <c r="B671" s="497"/>
      <c r="C671" s="498"/>
      <c r="AG671" s="498"/>
    </row>
    <row r="672" spans="1:33" ht="15.75" customHeight="1" x14ac:dyDescent="0.25">
      <c r="A672" s="494"/>
      <c r="B672" s="497"/>
      <c r="C672" s="498"/>
      <c r="AG672" s="498"/>
    </row>
    <row r="673" spans="1:33" ht="15.75" customHeight="1" x14ac:dyDescent="0.25">
      <c r="A673" s="494"/>
      <c r="B673" s="497"/>
      <c r="C673" s="498"/>
      <c r="AG673" s="498"/>
    </row>
    <row r="674" spans="1:33" ht="15.75" customHeight="1" x14ac:dyDescent="0.25">
      <c r="A674" s="494"/>
      <c r="B674" s="497"/>
      <c r="C674" s="498"/>
      <c r="AG674" s="498"/>
    </row>
    <row r="675" spans="1:33" ht="15.75" customHeight="1" x14ac:dyDescent="0.25">
      <c r="A675" s="494"/>
      <c r="B675" s="497"/>
      <c r="C675" s="498"/>
      <c r="AG675" s="498"/>
    </row>
    <row r="676" spans="1:33" ht="15.75" customHeight="1" x14ac:dyDescent="0.25">
      <c r="A676" s="494"/>
      <c r="B676" s="497"/>
      <c r="C676" s="498"/>
      <c r="AG676" s="498"/>
    </row>
    <row r="677" spans="1:33" ht="15.75" customHeight="1" x14ac:dyDescent="0.25">
      <c r="A677" s="494"/>
      <c r="B677" s="497"/>
      <c r="C677" s="498"/>
      <c r="AG677" s="498"/>
    </row>
    <row r="678" spans="1:33" ht="15.75" customHeight="1" x14ac:dyDescent="0.25">
      <c r="A678" s="494"/>
      <c r="B678" s="497"/>
      <c r="C678" s="498"/>
      <c r="AG678" s="498"/>
    </row>
    <row r="679" spans="1:33" ht="15.75" customHeight="1" x14ac:dyDescent="0.25">
      <c r="A679" s="494"/>
      <c r="B679" s="497"/>
      <c r="C679" s="498"/>
      <c r="AG679" s="498"/>
    </row>
    <row r="680" spans="1:33" ht="15.75" customHeight="1" x14ac:dyDescent="0.25">
      <c r="A680" s="494"/>
      <c r="B680" s="497"/>
      <c r="C680" s="498"/>
      <c r="AG680" s="498"/>
    </row>
    <row r="681" spans="1:33" ht="15.75" customHeight="1" x14ac:dyDescent="0.25">
      <c r="A681" s="494"/>
      <c r="B681" s="497"/>
      <c r="C681" s="498"/>
      <c r="AG681" s="498"/>
    </row>
    <row r="682" spans="1:33" ht="15.75" customHeight="1" x14ac:dyDescent="0.25">
      <c r="A682" s="494"/>
      <c r="B682" s="497"/>
      <c r="C682" s="498"/>
      <c r="AG682" s="498"/>
    </row>
    <row r="683" spans="1:33" ht="15.75" customHeight="1" x14ac:dyDescent="0.25">
      <c r="A683" s="494"/>
      <c r="B683" s="497"/>
      <c r="C683" s="498"/>
      <c r="AG683" s="498"/>
    </row>
    <row r="684" spans="1:33" ht="15.75" customHeight="1" x14ac:dyDescent="0.25">
      <c r="A684" s="494"/>
      <c r="B684" s="497"/>
      <c r="C684" s="498"/>
      <c r="AG684" s="498"/>
    </row>
    <row r="685" spans="1:33" ht="15.75" customHeight="1" x14ac:dyDescent="0.25">
      <c r="A685" s="494"/>
      <c r="B685" s="497"/>
      <c r="C685" s="498"/>
      <c r="AG685" s="498"/>
    </row>
    <row r="686" spans="1:33" ht="15.75" customHeight="1" x14ac:dyDescent="0.25">
      <c r="A686" s="494"/>
      <c r="B686" s="497"/>
      <c r="C686" s="498"/>
      <c r="AG686" s="498"/>
    </row>
    <row r="687" spans="1:33" ht="15.75" customHeight="1" x14ac:dyDescent="0.25">
      <c r="A687" s="494"/>
      <c r="B687" s="497"/>
      <c r="C687" s="498"/>
      <c r="AG687" s="498"/>
    </row>
    <row r="688" spans="1:33" ht="15.75" customHeight="1" x14ac:dyDescent="0.25">
      <c r="A688" s="494"/>
      <c r="B688" s="497"/>
      <c r="C688" s="498"/>
      <c r="AG688" s="498"/>
    </row>
    <row r="689" spans="1:33" ht="15.75" customHeight="1" x14ac:dyDescent="0.25">
      <c r="A689" s="494"/>
      <c r="B689" s="497"/>
      <c r="C689" s="498"/>
      <c r="AG689" s="498"/>
    </row>
    <row r="690" spans="1:33" ht="15.75" customHeight="1" x14ac:dyDescent="0.25">
      <c r="A690" s="494"/>
      <c r="B690" s="497"/>
      <c r="C690" s="498"/>
      <c r="AG690" s="498"/>
    </row>
    <row r="691" spans="1:33" ht="15.75" customHeight="1" x14ac:dyDescent="0.25">
      <c r="A691" s="494"/>
      <c r="B691" s="497"/>
      <c r="C691" s="498"/>
      <c r="AG691" s="498"/>
    </row>
    <row r="692" spans="1:33" ht="15.75" customHeight="1" x14ac:dyDescent="0.25">
      <c r="A692" s="494"/>
      <c r="B692" s="497"/>
      <c r="C692" s="498"/>
      <c r="AG692" s="498"/>
    </row>
    <row r="693" spans="1:33" ht="15.75" customHeight="1" x14ac:dyDescent="0.25">
      <c r="A693" s="494"/>
      <c r="B693" s="497"/>
      <c r="C693" s="498"/>
      <c r="AG693" s="498"/>
    </row>
    <row r="694" spans="1:33" ht="15.75" customHeight="1" x14ac:dyDescent="0.25">
      <c r="A694" s="494"/>
      <c r="B694" s="497"/>
      <c r="C694" s="498"/>
      <c r="AG694" s="498"/>
    </row>
    <row r="695" spans="1:33" ht="15.75" customHeight="1" x14ac:dyDescent="0.25">
      <c r="A695" s="494"/>
      <c r="B695" s="497"/>
      <c r="C695" s="498"/>
      <c r="AG695" s="498"/>
    </row>
    <row r="696" spans="1:33" ht="15.75" customHeight="1" x14ac:dyDescent="0.25">
      <c r="A696" s="494"/>
      <c r="B696" s="497"/>
      <c r="C696" s="498"/>
      <c r="AG696" s="498"/>
    </row>
    <row r="697" spans="1:33" ht="15.75" customHeight="1" x14ac:dyDescent="0.25">
      <c r="A697" s="494"/>
      <c r="B697" s="497"/>
      <c r="C697" s="498"/>
      <c r="AG697" s="498"/>
    </row>
    <row r="698" spans="1:33" ht="15.75" customHeight="1" x14ac:dyDescent="0.25">
      <c r="A698" s="494"/>
      <c r="B698" s="497"/>
      <c r="C698" s="498"/>
      <c r="AG698" s="498"/>
    </row>
    <row r="699" spans="1:33" ht="15.75" customHeight="1" x14ac:dyDescent="0.25">
      <c r="A699" s="494"/>
      <c r="B699" s="497"/>
      <c r="C699" s="498"/>
      <c r="AG699" s="498"/>
    </row>
    <row r="700" spans="1:33" ht="15.75" customHeight="1" x14ac:dyDescent="0.25">
      <c r="A700" s="494"/>
      <c r="B700" s="497"/>
      <c r="C700" s="498"/>
      <c r="AG700" s="498"/>
    </row>
    <row r="701" spans="1:33" ht="15.75" customHeight="1" x14ac:dyDescent="0.25">
      <c r="A701" s="494"/>
      <c r="B701" s="497"/>
      <c r="C701" s="498"/>
      <c r="AG701" s="498"/>
    </row>
    <row r="702" spans="1:33" ht="15.75" customHeight="1" x14ac:dyDescent="0.25">
      <c r="A702" s="494"/>
      <c r="B702" s="497"/>
      <c r="C702" s="498"/>
      <c r="AG702" s="498"/>
    </row>
    <row r="703" spans="1:33" ht="15.75" customHeight="1" x14ac:dyDescent="0.25">
      <c r="A703" s="494"/>
      <c r="B703" s="497"/>
      <c r="C703" s="498"/>
      <c r="AG703" s="498"/>
    </row>
    <row r="704" spans="1:33" ht="15.75" customHeight="1" x14ac:dyDescent="0.25">
      <c r="A704" s="494"/>
      <c r="B704" s="497"/>
      <c r="C704" s="498"/>
      <c r="AG704" s="498"/>
    </row>
    <row r="705" spans="1:33" ht="15.75" customHeight="1" x14ac:dyDescent="0.25">
      <c r="A705" s="494"/>
      <c r="B705" s="497"/>
      <c r="C705" s="498"/>
      <c r="AG705" s="498"/>
    </row>
    <row r="706" spans="1:33" ht="15.75" customHeight="1" x14ac:dyDescent="0.25">
      <c r="A706" s="494"/>
      <c r="B706" s="497"/>
      <c r="C706" s="498"/>
      <c r="AG706" s="498"/>
    </row>
    <row r="707" spans="1:33" ht="15.75" customHeight="1" x14ac:dyDescent="0.25">
      <c r="A707" s="494"/>
      <c r="B707" s="497"/>
      <c r="C707" s="498"/>
      <c r="AG707" s="498"/>
    </row>
    <row r="708" spans="1:33" ht="15.75" customHeight="1" x14ac:dyDescent="0.25">
      <c r="A708" s="494"/>
      <c r="B708" s="497"/>
      <c r="C708" s="498"/>
      <c r="AG708" s="498"/>
    </row>
    <row r="709" spans="1:33" ht="15.75" customHeight="1" x14ac:dyDescent="0.25">
      <c r="A709" s="494"/>
      <c r="B709" s="497"/>
      <c r="C709" s="498"/>
      <c r="AG709" s="498"/>
    </row>
    <row r="710" spans="1:33" ht="15.75" customHeight="1" x14ac:dyDescent="0.25">
      <c r="A710" s="494"/>
      <c r="B710" s="497"/>
      <c r="C710" s="498"/>
      <c r="AG710" s="498"/>
    </row>
    <row r="711" spans="1:33" ht="15.75" customHeight="1" x14ac:dyDescent="0.25">
      <c r="A711" s="494"/>
      <c r="B711" s="497"/>
      <c r="C711" s="498"/>
      <c r="AG711" s="498"/>
    </row>
    <row r="712" spans="1:33" ht="15.75" customHeight="1" x14ac:dyDescent="0.25">
      <c r="A712" s="494"/>
      <c r="B712" s="497"/>
      <c r="C712" s="498"/>
      <c r="AG712" s="498"/>
    </row>
    <row r="713" spans="1:33" ht="15.75" customHeight="1" x14ac:dyDescent="0.25">
      <c r="A713" s="494"/>
      <c r="B713" s="497"/>
      <c r="C713" s="498"/>
      <c r="AG713" s="498"/>
    </row>
    <row r="714" spans="1:33" ht="15.75" customHeight="1" x14ac:dyDescent="0.25">
      <c r="A714" s="494"/>
      <c r="B714" s="497"/>
      <c r="C714" s="498"/>
      <c r="AG714" s="498"/>
    </row>
    <row r="715" spans="1:33" ht="15.75" customHeight="1" x14ac:dyDescent="0.25">
      <c r="A715" s="494"/>
      <c r="B715" s="497"/>
      <c r="C715" s="498"/>
      <c r="AG715" s="498"/>
    </row>
    <row r="716" spans="1:33" ht="15.75" customHeight="1" x14ac:dyDescent="0.25">
      <c r="A716" s="494"/>
      <c r="B716" s="497"/>
      <c r="C716" s="498"/>
      <c r="AG716" s="498"/>
    </row>
    <row r="717" spans="1:33" ht="15.75" customHeight="1" x14ac:dyDescent="0.25">
      <c r="A717" s="494"/>
      <c r="B717" s="497"/>
      <c r="C717" s="498"/>
      <c r="AG717" s="498"/>
    </row>
    <row r="718" spans="1:33" ht="15.75" customHeight="1" x14ac:dyDescent="0.25">
      <c r="A718" s="494"/>
      <c r="B718" s="497"/>
      <c r="C718" s="498"/>
      <c r="AG718" s="498"/>
    </row>
    <row r="719" spans="1:33" ht="15.75" customHeight="1" x14ac:dyDescent="0.25">
      <c r="A719" s="494"/>
      <c r="B719" s="497"/>
      <c r="C719" s="498"/>
      <c r="AG719" s="498"/>
    </row>
    <row r="720" spans="1:33" ht="15.75" customHeight="1" x14ac:dyDescent="0.25">
      <c r="A720" s="494"/>
      <c r="B720" s="497"/>
      <c r="C720" s="498"/>
      <c r="AG720" s="498"/>
    </row>
    <row r="721" spans="1:33" ht="15.75" customHeight="1" x14ac:dyDescent="0.25">
      <c r="A721" s="494"/>
      <c r="B721" s="497"/>
      <c r="C721" s="498"/>
      <c r="AG721" s="498"/>
    </row>
    <row r="722" spans="1:33" ht="15.75" customHeight="1" x14ac:dyDescent="0.25">
      <c r="A722" s="494"/>
      <c r="B722" s="497"/>
      <c r="C722" s="498"/>
      <c r="AG722" s="498"/>
    </row>
    <row r="723" spans="1:33" ht="15.75" customHeight="1" x14ac:dyDescent="0.25">
      <c r="A723" s="494"/>
      <c r="B723" s="497"/>
      <c r="C723" s="498"/>
      <c r="AG723" s="498"/>
    </row>
    <row r="724" spans="1:33" ht="15.75" customHeight="1" x14ac:dyDescent="0.25">
      <c r="A724" s="494"/>
      <c r="B724" s="497"/>
      <c r="C724" s="498"/>
      <c r="AG724" s="498"/>
    </row>
    <row r="725" spans="1:33" ht="15.75" customHeight="1" x14ac:dyDescent="0.25">
      <c r="A725" s="494"/>
      <c r="B725" s="497"/>
      <c r="C725" s="498"/>
      <c r="AG725" s="498"/>
    </row>
    <row r="726" spans="1:33" ht="15.75" customHeight="1" x14ac:dyDescent="0.25">
      <c r="A726" s="494"/>
      <c r="B726" s="497"/>
      <c r="C726" s="498"/>
      <c r="AG726" s="498"/>
    </row>
    <row r="727" spans="1:33" ht="15.75" customHeight="1" x14ac:dyDescent="0.25">
      <c r="A727" s="494"/>
      <c r="B727" s="497"/>
      <c r="C727" s="498"/>
      <c r="AG727" s="498"/>
    </row>
    <row r="728" spans="1:33" ht="15.75" customHeight="1" x14ac:dyDescent="0.25">
      <c r="A728" s="494"/>
      <c r="B728" s="497"/>
      <c r="C728" s="498"/>
      <c r="AG728" s="498"/>
    </row>
    <row r="729" spans="1:33" ht="15.75" customHeight="1" x14ac:dyDescent="0.25">
      <c r="A729" s="494"/>
      <c r="B729" s="497"/>
      <c r="C729" s="498"/>
      <c r="AG729" s="498"/>
    </row>
    <row r="730" spans="1:33" ht="15.75" customHeight="1" x14ac:dyDescent="0.25">
      <c r="A730" s="494"/>
      <c r="B730" s="497"/>
      <c r="C730" s="498"/>
      <c r="AG730" s="498"/>
    </row>
    <row r="731" spans="1:33" ht="15.75" customHeight="1" x14ac:dyDescent="0.25">
      <c r="A731" s="494"/>
      <c r="B731" s="497"/>
      <c r="C731" s="498"/>
      <c r="AG731" s="498"/>
    </row>
    <row r="732" spans="1:33" ht="15.75" customHeight="1" x14ac:dyDescent="0.25">
      <c r="A732" s="494"/>
      <c r="B732" s="497"/>
      <c r="C732" s="498"/>
      <c r="AG732" s="498"/>
    </row>
    <row r="733" spans="1:33" ht="15.75" customHeight="1" x14ac:dyDescent="0.25">
      <c r="A733" s="494"/>
      <c r="B733" s="497"/>
      <c r="C733" s="498"/>
      <c r="AG733" s="498"/>
    </row>
    <row r="734" spans="1:33" ht="15.75" customHeight="1" x14ac:dyDescent="0.25">
      <c r="A734" s="494"/>
      <c r="B734" s="497"/>
      <c r="C734" s="498"/>
      <c r="AG734" s="498"/>
    </row>
    <row r="735" spans="1:33" ht="15.75" customHeight="1" x14ac:dyDescent="0.25">
      <c r="A735" s="494"/>
      <c r="B735" s="497"/>
      <c r="C735" s="498"/>
      <c r="AG735" s="498"/>
    </row>
    <row r="736" spans="1:33" ht="15.75" customHeight="1" x14ac:dyDescent="0.25">
      <c r="A736" s="494"/>
      <c r="B736" s="497"/>
      <c r="C736" s="498"/>
      <c r="AG736" s="498"/>
    </row>
    <row r="737" spans="1:33" ht="15.75" customHeight="1" x14ac:dyDescent="0.25">
      <c r="A737" s="494"/>
      <c r="B737" s="497"/>
      <c r="C737" s="498"/>
      <c r="AG737" s="498"/>
    </row>
    <row r="738" spans="1:33" ht="15.75" customHeight="1" x14ac:dyDescent="0.25">
      <c r="A738" s="494"/>
      <c r="B738" s="497"/>
      <c r="C738" s="498"/>
      <c r="AG738" s="498"/>
    </row>
    <row r="739" spans="1:33" ht="15.75" customHeight="1" x14ac:dyDescent="0.25">
      <c r="A739" s="494"/>
      <c r="B739" s="497"/>
      <c r="C739" s="498"/>
      <c r="AG739" s="498"/>
    </row>
    <row r="740" spans="1:33" ht="15.75" customHeight="1" x14ac:dyDescent="0.25">
      <c r="A740" s="494"/>
      <c r="B740" s="497"/>
      <c r="C740" s="498"/>
      <c r="AG740" s="498"/>
    </row>
    <row r="741" spans="1:33" ht="15.75" customHeight="1" x14ac:dyDescent="0.25">
      <c r="A741" s="494"/>
      <c r="B741" s="497"/>
      <c r="C741" s="498"/>
      <c r="AG741" s="498"/>
    </row>
    <row r="742" spans="1:33" ht="15.75" customHeight="1" x14ac:dyDescent="0.25">
      <c r="A742" s="494"/>
      <c r="B742" s="497"/>
      <c r="C742" s="498"/>
      <c r="AG742" s="498"/>
    </row>
    <row r="743" spans="1:33" ht="15.75" customHeight="1" x14ac:dyDescent="0.25">
      <c r="A743" s="494"/>
      <c r="B743" s="497"/>
      <c r="C743" s="498"/>
      <c r="AG743" s="498"/>
    </row>
    <row r="744" spans="1:33" ht="15.75" customHeight="1" x14ac:dyDescent="0.25">
      <c r="A744" s="494"/>
      <c r="B744" s="497"/>
      <c r="C744" s="498"/>
      <c r="AG744" s="498"/>
    </row>
    <row r="745" spans="1:33" ht="15.75" customHeight="1" x14ac:dyDescent="0.25">
      <c r="A745" s="494"/>
      <c r="B745" s="497"/>
      <c r="C745" s="498"/>
      <c r="AG745" s="498"/>
    </row>
    <row r="746" spans="1:33" ht="15.75" customHeight="1" x14ac:dyDescent="0.25">
      <c r="A746" s="494"/>
      <c r="B746" s="497"/>
      <c r="C746" s="498"/>
      <c r="AG746" s="498"/>
    </row>
    <row r="747" spans="1:33" ht="15.75" customHeight="1" x14ac:dyDescent="0.25">
      <c r="A747" s="494"/>
      <c r="B747" s="497"/>
      <c r="C747" s="498"/>
      <c r="AG747" s="498"/>
    </row>
    <row r="748" spans="1:33" ht="15.75" customHeight="1" x14ac:dyDescent="0.25">
      <c r="A748" s="494"/>
      <c r="B748" s="497"/>
      <c r="C748" s="498"/>
      <c r="AG748" s="498"/>
    </row>
    <row r="749" spans="1:33" ht="15.75" customHeight="1" x14ac:dyDescent="0.25">
      <c r="A749" s="494"/>
      <c r="B749" s="497"/>
      <c r="C749" s="498"/>
      <c r="AG749" s="498"/>
    </row>
    <row r="750" spans="1:33" ht="15.75" customHeight="1" x14ac:dyDescent="0.25">
      <c r="A750" s="494"/>
      <c r="B750" s="497"/>
      <c r="C750" s="498"/>
      <c r="AG750" s="498"/>
    </row>
    <row r="751" spans="1:33" ht="15.75" customHeight="1" x14ac:dyDescent="0.25">
      <c r="A751" s="494"/>
      <c r="B751" s="497"/>
      <c r="C751" s="498"/>
      <c r="AG751" s="498"/>
    </row>
    <row r="752" spans="1:33" ht="15.75" customHeight="1" x14ac:dyDescent="0.25">
      <c r="A752" s="494"/>
      <c r="B752" s="497"/>
      <c r="C752" s="498"/>
      <c r="AG752" s="498"/>
    </row>
    <row r="753" spans="1:33" ht="15.75" customHeight="1" x14ac:dyDescent="0.25">
      <c r="A753" s="494"/>
      <c r="B753" s="497"/>
      <c r="C753" s="498"/>
      <c r="AG753" s="498"/>
    </row>
    <row r="754" spans="1:33" ht="15.75" customHeight="1" x14ac:dyDescent="0.25">
      <c r="A754" s="494"/>
      <c r="B754" s="497"/>
      <c r="C754" s="498"/>
      <c r="AG754" s="498"/>
    </row>
    <row r="755" spans="1:33" ht="15.75" customHeight="1" x14ac:dyDescent="0.25">
      <c r="A755" s="494"/>
      <c r="B755" s="497"/>
      <c r="C755" s="498"/>
      <c r="AG755" s="498"/>
    </row>
    <row r="756" spans="1:33" ht="15.75" customHeight="1" x14ac:dyDescent="0.25">
      <c r="A756" s="494"/>
      <c r="B756" s="497"/>
      <c r="C756" s="498"/>
      <c r="AG756" s="498"/>
    </row>
    <row r="757" spans="1:33" ht="15.75" customHeight="1" x14ac:dyDescent="0.25">
      <c r="A757" s="494"/>
      <c r="B757" s="497"/>
      <c r="C757" s="498"/>
      <c r="AG757" s="498"/>
    </row>
    <row r="758" spans="1:33" ht="15.75" customHeight="1" x14ac:dyDescent="0.25">
      <c r="A758" s="494"/>
      <c r="B758" s="497"/>
      <c r="C758" s="498"/>
      <c r="AG758" s="498"/>
    </row>
    <row r="759" spans="1:33" ht="15.75" customHeight="1" x14ac:dyDescent="0.25">
      <c r="A759" s="494"/>
      <c r="B759" s="497"/>
      <c r="C759" s="498"/>
      <c r="AG759" s="498"/>
    </row>
    <row r="760" spans="1:33" ht="15.75" customHeight="1" x14ac:dyDescent="0.25">
      <c r="A760" s="494"/>
      <c r="B760" s="497"/>
      <c r="C760" s="498"/>
      <c r="AG760" s="498"/>
    </row>
    <row r="761" spans="1:33" ht="15.75" customHeight="1" x14ac:dyDescent="0.25">
      <c r="A761" s="494"/>
      <c r="B761" s="497"/>
      <c r="C761" s="498"/>
      <c r="AG761" s="498"/>
    </row>
    <row r="762" spans="1:33" ht="15.75" customHeight="1" x14ac:dyDescent="0.25">
      <c r="A762" s="494"/>
      <c r="B762" s="497"/>
      <c r="C762" s="498"/>
      <c r="AG762" s="498"/>
    </row>
    <row r="763" spans="1:33" ht="15.75" customHeight="1" x14ac:dyDescent="0.25">
      <c r="A763" s="494"/>
      <c r="B763" s="497"/>
      <c r="C763" s="498"/>
      <c r="AG763" s="498"/>
    </row>
    <row r="764" spans="1:33" ht="15.75" customHeight="1" x14ac:dyDescent="0.25">
      <c r="A764" s="494"/>
      <c r="B764" s="497"/>
      <c r="C764" s="498"/>
      <c r="AG764" s="498"/>
    </row>
    <row r="765" spans="1:33" ht="15.75" customHeight="1" x14ac:dyDescent="0.25">
      <c r="A765" s="494"/>
      <c r="B765" s="497"/>
      <c r="C765" s="498"/>
      <c r="AG765" s="498"/>
    </row>
    <row r="766" spans="1:33" ht="15.75" customHeight="1" x14ac:dyDescent="0.25">
      <c r="A766" s="494"/>
      <c r="B766" s="497"/>
      <c r="C766" s="498"/>
      <c r="AG766" s="498"/>
    </row>
    <row r="767" spans="1:33" ht="15.75" customHeight="1" x14ac:dyDescent="0.25">
      <c r="A767" s="494"/>
      <c r="B767" s="497"/>
      <c r="C767" s="498"/>
      <c r="AG767" s="498"/>
    </row>
    <row r="768" spans="1:33" ht="15.75" customHeight="1" x14ac:dyDescent="0.25">
      <c r="A768" s="494"/>
      <c r="B768" s="497"/>
      <c r="C768" s="498"/>
      <c r="AG768" s="498"/>
    </row>
    <row r="769" spans="1:33" ht="15.75" customHeight="1" x14ac:dyDescent="0.25">
      <c r="A769" s="494"/>
      <c r="B769" s="497"/>
      <c r="C769" s="498"/>
      <c r="AG769" s="498"/>
    </row>
    <row r="770" spans="1:33" ht="15.75" customHeight="1" x14ac:dyDescent="0.25">
      <c r="A770" s="494"/>
      <c r="B770" s="497"/>
      <c r="C770" s="498"/>
      <c r="AG770" s="498"/>
    </row>
    <row r="771" spans="1:33" ht="15.75" customHeight="1" x14ac:dyDescent="0.25">
      <c r="A771" s="494"/>
      <c r="B771" s="497"/>
      <c r="C771" s="498"/>
      <c r="AG771" s="498"/>
    </row>
    <row r="772" spans="1:33" ht="15.75" customHeight="1" x14ac:dyDescent="0.25">
      <c r="A772" s="494"/>
      <c r="B772" s="497"/>
      <c r="C772" s="498"/>
      <c r="AG772" s="498"/>
    </row>
    <row r="773" spans="1:33" ht="15.75" customHeight="1" x14ac:dyDescent="0.25">
      <c r="A773" s="494"/>
      <c r="B773" s="497"/>
      <c r="C773" s="498"/>
      <c r="AG773" s="498"/>
    </row>
    <row r="774" spans="1:33" ht="15.75" customHeight="1" x14ac:dyDescent="0.25">
      <c r="A774" s="494"/>
      <c r="B774" s="497"/>
      <c r="C774" s="498"/>
      <c r="AG774" s="498"/>
    </row>
    <row r="775" spans="1:33" ht="15.75" customHeight="1" x14ac:dyDescent="0.25">
      <c r="A775" s="494"/>
      <c r="B775" s="497"/>
      <c r="C775" s="498"/>
      <c r="AG775" s="498"/>
    </row>
    <row r="776" spans="1:33" ht="15.75" customHeight="1" x14ac:dyDescent="0.25">
      <c r="A776" s="494"/>
      <c r="B776" s="497"/>
      <c r="C776" s="498"/>
      <c r="AG776" s="498"/>
    </row>
    <row r="777" spans="1:33" ht="15.75" customHeight="1" x14ac:dyDescent="0.25">
      <c r="A777" s="494"/>
      <c r="B777" s="497"/>
      <c r="C777" s="498"/>
      <c r="AG777" s="498"/>
    </row>
    <row r="778" spans="1:33" ht="15.75" customHeight="1" x14ac:dyDescent="0.25">
      <c r="A778" s="494"/>
      <c r="B778" s="497"/>
      <c r="C778" s="498"/>
      <c r="AG778" s="498"/>
    </row>
    <row r="779" spans="1:33" ht="15.75" customHeight="1" x14ac:dyDescent="0.25">
      <c r="A779" s="494"/>
      <c r="B779" s="497"/>
      <c r="C779" s="498"/>
      <c r="AG779" s="498"/>
    </row>
    <row r="780" spans="1:33" ht="15.75" customHeight="1" x14ac:dyDescent="0.25">
      <c r="A780" s="494"/>
      <c r="B780" s="497"/>
      <c r="C780" s="498"/>
      <c r="AG780" s="498"/>
    </row>
    <row r="781" spans="1:33" ht="15.75" customHeight="1" x14ac:dyDescent="0.25">
      <c r="A781" s="494"/>
      <c r="B781" s="497"/>
      <c r="C781" s="498"/>
      <c r="AG781" s="498"/>
    </row>
    <row r="782" spans="1:33" ht="15.75" customHeight="1" x14ac:dyDescent="0.25">
      <c r="A782" s="494"/>
      <c r="B782" s="497"/>
      <c r="C782" s="498"/>
      <c r="AG782" s="498"/>
    </row>
    <row r="783" spans="1:33" ht="15.75" customHeight="1" x14ac:dyDescent="0.25">
      <c r="A783" s="494"/>
      <c r="B783" s="497"/>
      <c r="C783" s="498"/>
      <c r="AG783" s="498"/>
    </row>
    <row r="784" spans="1:33" ht="15.75" customHeight="1" x14ac:dyDescent="0.25">
      <c r="A784" s="494"/>
      <c r="B784" s="497"/>
      <c r="C784" s="498"/>
      <c r="AG784" s="498"/>
    </row>
    <row r="785" spans="1:33" ht="15.75" customHeight="1" x14ac:dyDescent="0.25">
      <c r="A785" s="494"/>
      <c r="B785" s="497"/>
      <c r="C785" s="498"/>
      <c r="AG785" s="498"/>
    </row>
    <row r="786" spans="1:33" ht="15.75" customHeight="1" x14ac:dyDescent="0.25">
      <c r="A786" s="494"/>
      <c r="B786" s="497"/>
      <c r="C786" s="498"/>
      <c r="AG786" s="498"/>
    </row>
    <row r="787" spans="1:33" ht="15.75" customHeight="1" x14ac:dyDescent="0.25">
      <c r="A787" s="494"/>
      <c r="B787" s="497"/>
      <c r="C787" s="498"/>
      <c r="AG787" s="498"/>
    </row>
    <row r="788" spans="1:33" ht="15.75" customHeight="1" x14ac:dyDescent="0.25">
      <c r="A788" s="494"/>
      <c r="B788" s="497"/>
      <c r="C788" s="498"/>
      <c r="AG788" s="498"/>
    </row>
    <row r="789" spans="1:33" ht="15.75" customHeight="1" x14ac:dyDescent="0.25">
      <c r="A789" s="494"/>
      <c r="B789" s="497"/>
      <c r="C789" s="498"/>
      <c r="AG789" s="498"/>
    </row>
    <row r="790" spans="1:33" ht="15.75" customHeight="1" x14ac:dyDescent="0.25">
      <c r="A790" s="494"/>
      <c r="B790" s="497"/>
      <c r="C790" s="498"/>
      <c r="AG790" s="498"/>
    </row>
    <row r="791" spans="1:33" ht="15.75" customHeight="1" x14ac:dyDescent="0.25">
      <c r="A791" s="494"/>
      <c r="B791" s="497"/>
      <c r="C791" s="498"/>
      <c r="AG791" s="498"/>
    </row>
    <row r="792" spans="1:33" ht="15.75" customHeight="1" x14ac:dyDescent="0.25">
      <c r="A792" s="494"/>
      <c r="B792" s="497"/>
      <c r="C792" s="498"/>
      <c r="AG792" s="498"/>
    </row>
    <row r="793" spans="1:33" ht="15.75" customHeight="1" x14ac:dyDescent="0.25">
      <c r="A793" s="494"/>
      <c r="B793" s="497"/>
      <c r="C793" s="498"/>
      <c r="AG793" s="498"/>
    </row>
    <row r="794" spans="1:33" ht="15.75" customHeight="1" x14ac:dyDescent="0.25">
      <c r="A794" s="494"/>
      <c r="B794" s="497"/>
      <c r="C794" s="498"/>
      <c r="AG794" s="498"/>
    </row>
    <row r="795" spans="1:33" ht="15.75" customHeight="1" x14ac:dyDescent="0.25">
      <c r="A795" s="494"/>
      <c r="B795" s="497"/>
      <c r="C795" s="498"/>
      <c r="AG795" s="498"/>
    </row>
    <row r="796" spans="1:33" ht="15.75" customHeight="1" x14ac:dyDescent="0.25">
      <c r="A796" s="494"/>
      <c r="B796" s="497"/>
      <c r="C796" s="498"/>
      <c r="AG796" s="498"/>
    </row>
    <row r="797" spans="1:33" ht="15.75" customHeight="1" x14ac:dyDescent="0.25">
      <c r="A797" s="494"/>
      <c r="B797" s="497"/>
      <c r="C797" s="498"/>
      <c r="AG797" s="498"/>
    </row>
    <row r="798" spans="1:33" ht="15.75" customHeight="1" x14ac:dyDescent="0.25">
      <c r="A798" s="494"/>
      <c r="B798" s="497"/>
      <c r="C798" s="498"/>
      <c r="AG798" s="498"/>
    </row>
    <row r="799" spans="1:33" ht="15.75" customHeight="1" x14ac:dyDescent="0.25">
      <c r="A799" s="494"/>
      <c r="B799" s="497"/>
      <c r="C799" s="498"/>
      <c r="AG799" s="498"/>
    </row>
    <row r="800" spans="1:33" ht="15.75" customHeight="1" x14ac:dyDescent="0.25">
      <c r="A800" s="494"/>
      <c r="B800" s="497"/>
      <c r="C800" s="498"/>
      <c r="AG800" s="498"/>
    </row>
    <row r="801" spans="1:33" ht="15.75" customHeight="1" x14ac:dyDescent="0.25">
      <c r="A801" s="494"/>
      <c r="B801" s="497"/>
      <c r="C801" s="498"/>
      <c r="AG801" s="498"/>
    </row>
    <row r="802" spans="1:33" ht="15.75" customHeight="1" x14ac:dyDescent="0.25">
      <c r="A802" s="494"/>
      <c r="B802" s="497"/>
      <c r="C802" s="498"/>
      <c r="AG802" s="498"/>
    </row>
    <row r="803" spans="1:33" ht="15.75" customHeight="1" x14ac:dyDescent="0.25">
      <c r="A803" s="494"/>
      <c r="B803" s="497"/>
      <c r="C803" s="498"/>
      <c r="AG803" s="498"/>
    </row>
    <row r="804" spans="1:33" ht="15.75" customHeight="1" x14ac:dyDescent="0.25">
      <c r="A804" s="494"/>
      <c r="B804" s="497"/>
      <c r="C804" s="498"/>
      <c r="AG804" s="498"/>
    </row>
    <row r="805" spans="1:33" ht="15.75" customHeight="1" x14ac:dyDescent="0.25">
      <c r="A805" s="494"/>
      <c r="B805" s="497"/>
      <c r="C805" s="498"/>
      <c r="AG805" s="498"/>
    </row>
    <row r="806" spans="1:33" ht="15.75" customHeight="1" x14ac:dyDescent="0.25">
      <c r="A806" s="494"/>
      <c r="B806" s="497"/>
      <c r="C806" s="498"/>
      <c r="AG806" s="498"/>
    </row>
    <row r="807" spans="1:33" ht="15.75" customHeight="1" x14ac:dyDescent="0.25">
      <c r="A807" s="494"/>
      <c r="B807" s="497"/>
      <c r="C807" s="498"/>
      <c r="AG807" s="498"/>
    </row>
    <row r="808" spans="1:33" ht="15.75" customHeight="1" x14ac:dyDescent="0.25">
      <c r="A808" s="494"/>
      <c r="B808" s="497"/>
      <c r="C808" s="498"/>
      <c r="AG808" s="498"/>
    </row>
    <row r="809" spans="1:33" ht="15.75" customHeight="1" x14ac:dyDescent="0.25">
      <c r="A809" s="494"/>
      <c r="B809" s="497"/>
      <c r="C809" s="498"/>
      <c r="AG809" s="498"/>
    </row>
    <row r="810" spans="1:33" ht="15.75" customHeight="1" x14ac:dyDescent="0.25">
      <c r="A810" s="494"/>
      <c r="B810" s="497"/>
      <c r="C810" s="498"/>
      <c r="AG810" s="498"/>
    </row>
    <row r="811" spans="1:33" ht="15.75" customHeight="1" x14ac:dyDescent="0.25">
      <c r="A811" s="494"/>
      <c r="B811" s="497"/>
      <c r="C811" s="498"/>
      <c r="AG811" s="498"/>
    </row>
    <row r="812" spans="1:33" ht="15.75" customHeight="1" x14ac:dyDescent="0.25">
      <c r="A812" s="494"/>
      <c r="B812" s="497"/>
      <c r="C812" s="498"/>
      <c r="AG812" s="498"/>
    </row>
    <row r="813" spans="1:33" ht="15.75" customHeight="1" x14ac:dyDescent="0.25">
      <c r="A813" s="494"/>
      <c r="B813" s="497"/>
      <c r="C813" s="498"/>
      <c r="AG813" s="498"/>
    </row>
    <row r="814" spans="1:33" ht="15.75" customHeight="1" x14ac:dyDescent="0.25">
      <c r="A814" s="494"/>
      <c r="B814" s="497"/>
      <c r="C814" s="498"/>
      <c r="AG814" s="498"/>
    </row>
    <row r="815" spans="1:33" ht="15.75" customHeight="1" x14ac:dyDescent="0.25">
      <c r="A815" s="494"/>
      <c r="B815" s="497"/>
      <c r="C815" s="498"/>
      <c r="AG815" s="498"/>
    </row>
    <row r="816" spans="1:33" ht="15.75" customHeight="1" x14ac:dyDescent="0.25">
      <c r="A816" s="494"/>
      <c r="B816" s="497"/>
      <c r="C816" s="498"/>
      <c r="AG816" s="498"/>
    </row>
    <row r="817" spans="1:33" ht="15.75" customHeight="1" x14ac:dyDescent="0.25">
      <c r="A817" s="494"/>
      <c r="B817" s="497"/>
      <c r="C817" s="498"/>
      <c r="AG817" s="498"/>
    </row>
    <row r="818" spans="1:33" ht="15.75" customHeight="1" x14ac:dyDescent="0.25">
      <c r="A818" s="494"/>
      <c r="B818" s="497"/>
      <c r="C818" s="498"/>
      <c r="AG818" s="498"/>
    </row>
    <row r="819" spans="1:33" ht="15.75" customHeight="1" x14ac:dyDescent="0.25">
      <c r="A819" s="494"/>
      <c r="B819" s="497"/>
      <c r="C819" s="498"/>
      <c r="AG819" s="498"/>
    </row>
    <row r="820" spans="1:33" ht="15.75" customHeight="1" x14ac:dyDescent="0.25">
      <c r="A820" s="494"/>
      <c r="B820" s="497"/>
      <c r="C820" s="498"/>
      <c r="AG820" s="498"/>
    </row>
    <row r="821" spans="1:33" ht="15.75" customHeight="1" x14ac:dyDescent="0.25">
      <c r="A821" s="494"/>
      <c r="B821" s="497"/>
      <c r="C821" s="498"/>
      <c r="AG821" s="498"/>
    </row>
    <row r="822" spans="1:33" ht="15.75" customHeight="1" x14ac:dyDescent="0.25">
      <c r="A822" s="494"/>
      <c r="B822" s="497"/>
      <c r="C822" s="498"/>
      <c r="AG822" s="498"/>
    </row>
    <row r="823" spans="1:33" ht="15.75" customHeight="1" x14ac:dyDescent="0.25">
      <c r="A823" s="494"/>
      <c r="B823" s="497"/>
      <c r="C823" s="498"/>
      <c r="AG823" s="498"/>
    </row>
    <row r="824" spans="1:33" ht="15.75" customHeight="1" x14ac:dyDescent="0.25">
      <c r="A824" s="494"/>
      <c r="B824" s="497"/>
      <c r="C824" s="498"/>
      <c r="AG824" s="498"/>
    </row>
    <row r="825" spans="1:33" ht="15.75" customHeight="1" x14ac:dyDescent="0.25">
      <c r="A825" s="494"/>
      <c r="B825" s="497"/>
      <c r="C825" s="498"/>
      <c r="AG825" s="498"/>
    </row>
    <row r="826" spans="1:33" ht="15.75" customHeight="1" x14ac:dyDescent="0.25">
      <c r="A826" s="494"/>
      <c r="B826" s="497"/>
      <c r="C826" s="498"/>
      <c r="AG826" s="498"/>
    </row>
    <row r="827" spans="1:33" ht="15.75" customHeight="1" x14ac:dyDescent="0.25">
      <c r="A827" s="494"/>
      <c r="B827" s="497"/>
      <c r="C827" s="498"/>
      <c r="AG827" s="498"/>
    </row>
    <row r="828" spans="1:33" ht="15.75" customHeight="1" x14ac:dyDescent="0.25">
      <c r="A828" s="494"/>
      <c r="B828" s="497"/>
      <c r="C828" s="498"/>
      <c r="AG828" s="498"/>
    </row>
    <row r="829" spans="1:33" ht="15.75" customHeight="1" x14ac:dyDescent="0.25">
      <c r="A829" s="494"/>
      <c r="B829" s="497"/>
      <c r="C829" s="498"/>
      <c r="AG829" s="498"/>
    </row>
    <row r="830" spans="1:33" ht="15.75" customHeight="1" x14ac:dyDescent="0.25">
      <c r="A830" s="494"/>
      <c r="B830" s="497"/>
      <c r="C830" s="498"/>
      <c r="AG830" s="498"/>
    </row>
    <row r="831" spans="1:33" ht="15.75" customHeight="1" x14ac:dyDescent="0.25">
      <c r="A831" s="494"/>
      <c r="B831" s="497"/>
      <c r="C831" s="498"/>
      <c r="AG831" s="498"/>
    </row>
    <row r="832" spans="1:33" ht="15.75" customHeight="1" x14ac:dyDescent="0.25">
      <c r="A832" s="494"/>
      <c r="B832" s="497"/>
      <c r="C832" s="498"/>
      <c r="AG832" s="498"/>
    </row>
    <row r="833" spans="1:33" ht="15.75" customHeight="1" x14ac:dyDescent="0.25">
      <c r="A833" s="494"/>
      <c r="B833" s="497"/>
      <c r="C833" s="498"/>
      <c r="AG833" s="498"/>
    </row>
    <row r="834" spans="1:33" ht="15.75" customHeight="1" x14ac:dyDescent="0.25">
      <c r="A834" s="494"/>
      <c r="B834" s="497"/>
      <c r="C834" s="498"/>
      <c r="AG834" s="498"/>
    </row>
    <row r="835" spans="1:33" ht="15.75" customHeight="1" x14ac:dyDescent="0.25">
      <c r="A835" s="494"/>
      <c r="B835" s="497"/>
      <c r="C835" s="498"/>
      <c r="AG835" s="498"/>
    </row>
    <row r="836" spans="1:33" ht="15.75" customHeight="1" x14ac:dyDescent="0.25">
      <c r="A836" s="494"/>
      <c r="B836" s="497"/>
      <c r="C836" s="498"/>
      <c r="AG836" s="498"/>
    </row>
    <row r="837" spans="1:33" ht="15.75" customHeight="1" x14ac:dyDescent="0.25">
      <c r="A837" s="494"/>
      <c r="B837" s="497"/>
      <c r="C837" s="498"/>
      <c r="AG837" s="498"/>
    </row>
    <row r="838" spans="1:33" ht="15.75" customHeight="1" x14ac:dyDescent="0.25">
      <c r="A838" s="494"/>
      <c r="B838" s="497"/>
      <c r="C838" s="498"/>
      <c r="AG838" s="498"/>
    </row>
    <row r="839" spans="1:33" ht="15.75" customHeight="1" x14ac:dyDescent="0.25">
      <c r="A839" s="494"/>
      <c r="B839" s="497"/>
      <c r="C839" s="498"/>
      <c r="AG839" s="498"/>
    </row>
    <row r="840" spans="1:33" ht="15.75" customHeight="1" x14ac:dyDescent="0.25">
      <c r="A840" s="494"/>
      <c r="B840" s="497"/>
      <c r="C840" s="498"/>
      <c r="AG840" s="498"/>
    </row>
    <row r="841" spans="1:33" ht="15.75" customHeight="1" x14ac:dyDescent="0.25">
      <c r="A841" s="494"/>
      <c r="B841" s="497"/>
      <c r="C841" s="498"/>
      <c r="AG841" s="498"/>
    </row>
    <row r="842" spans="1:33" ht="15.75" customHeight="1" x14ac:dyDescent="0.25">
      <c r="A842" s="494"/>
      <c r="B842" s="497"/>
      <c r="C842" s="498"/>
      <c r="AG842" s="498"/>
    </row>
    <row r="843" spans="1:33" ht="15.75" customHeight="1" x14ac:dyDescent="0.25">
      <c r="A843" s="494"/>
      <c r="B843" s="497"/>
      <c r="C843" s="498"/>
      <c r="AG843" s="498"/>
    </row>
    <row r="844" spans="1:33" ht="15.75" customHeight="1" x14ac:dyDescent="0.25">
      <c r="A844" s="494"/>
      <c r="B844" s="497"/>
      <c r="C844" s="498"/>
      <c r="AG844" s="498"/>
    </row>
    <row r="845" spans="1:33" ht="15.75" customHeight="1" x14ac:dyDescent="0.25">
      <c r="A845" s="494"/>
      <c r="B845" s="497"/>
      <c r="C845" s="498"/>
      <c r="AG845" s="498"/>
    </row>
    <row r="846" spans="1:33" ht="15.75" customHeight="1" x14ac:dyDescent="0.25">
      <c r="A846" s="494"/>
      <c r="B846" s="497"/>
      <c r="C846" s="498"/>
      <c r="AG846" s="498"/>
    </row>
    <row r="847" spans="1:33" ht="15.75" customHeight="1" x14ac:dyDescent="0.25">
      <c r="A847" s="494"/>
      <c r="B847" s="497"/>
      <c r="C847" s="498"/>
      <c r="AG847" s="498"/>
    </row>
    <row r="848" spans="1:33" ht="15.75" customHeight="1" x14ac:dyDescent="0.25">
      <c r="A848" s="494"/>
      <c r="B848" s="497"/>
      <c r="C848" s="498"/>
      <c r="AG848" s="498"/>
    </row>
    <row r="849" spans="1:33" ht="15.75" customHeight="1" x14ac:dyDescent="0.25">
      <c r="A849" s="494"/>
      <c r="B849" s="497"/>
      <c r="C849" s="498"/>
      <c r="AG849" s="498"/>
    </row>
    <row r="850" spans="1:33" ht="15.75" customHeight="1" x14ac:dyDescent="0.25">
      <c r="A850" s="494"/>
      <c r="B850" s="497"/>
      <c r="C850" s="498"/>
      <c r="AG850" s="498"/>
    </row>
    <row r="851" spans="1:33" ht="15.75" customHeight="1" x14ac:dyDescent="0.25">
      <c r="A851" s="494"/>
      <c r="B851" s="497"/>
      <c r="C851" s="498"/>
      <c r="AG851" s="498"/>
    </row>
    <row r="852" spans="1:33" ht="15.75" customHeight="1" x14ac:dyDescent="0.25">
      <c r="A852" s="494"/>
      <c r="B852" s="497"/>
      <c r="C852" s="498"/>
      <c r="AG852" s="498"/>
    </row>
    <row r="853" spans="1:33" ht="15.75" customHeight="1" x14ac:dyDescent="0.25">
      <c r="A853" s="494"/>
      <c r="B853" s="497"/>
      <c r="C853" s="498"/>
      <c r="AG853" s="498"/>
    </row>
    <row r="854" spans="1:33" ht="15.75" customHeight="1" x14ac:dyDescent="0.25">
      <c r="A854" s="494"/>
      <c r="B854" s="497"/>
      <c r="C854" s="498"/>
      <c r="AG854" s="498"/>
    </row>
    <row r="855" spans="1:33" ht="15.75" customHeight="1" x14ac:dyDescent="0.25">
      <c r="A855" s="494"/>
      <c r="B855" s="497"/>
      <c r="C855" s="498"/>
      <c r="AG855" s="498"/>
    </row>
    <row r="856" spans="1:33" ht="15.75" customHeight="1" x14ac:dyDescent="0.25">
      <c r="A856" s="494"/>
      <c r="B856" s="497"/>
      <c r="C856" s="498"/>
      <c r="AG856" s="498"/>
    </row>
    <row r="857" spans="1:33" ht="15.75" customHeight="1" x14ac:dyDescent="0.25">
      <c r="A857" s="494"/>
      <c r="B857" s="497"/>
      <c r="C857" s="498"/>
      <c r="AG857" s="498"/>
    </row>
    <row r="858" spans="1:33" ht="15.75" customHeight="1" x14ac:dyDescent="0.25">
      <c r="A858" s="494"/>
      <c r="B858" s="497"/>
      <c r="C858" s="498"/>
      <c r="AG858" s="498"/>
    </row>
    <row r="859" spans="1:33" ht="15.75" customHeight="1" x14ac:dyDescent="0.25">
      <c r="A859" s="494"/>
      <c r="B859" s="497"/>
      <c r="C859" s="498"/>
      <c r="AG859" s="498"/>
    </row>
    <row r="860" spans="1:33" ht="15.75" customHeight="1" x14ac:dyDescent="0.25">
      <c r="A860" s="494"/>
      <c r="B860" s="497"/>
      <c r="C860" s="498"/>
      <c r="AG860" s="498"/>
    </row>
    <row r="861" spans="1:33" ht="15.75" customHeight="1" x14ac:dyDescent="0.25">
      <c r="A861" s="494"/>
      <c r="B861" s="497"/>
      <c r="C861" s="498"/>
      <c r="AG861" s="498"/>
    </row>
    <row r="862" spans="1:33" ht="15.75" customHeight="1" x14ac:dyDescent="0.25">
      <c r="A862" s="494"/>
      <c r="B862" s="497"/>
      <c r="C862" s="498"/>
      <c r="AG862" s="498"/>
    </row>
    <row r="863" spans="1:33" ht="15.75" customHeight="1" x14ac:dyDescent="0.25">
      <c r="A863" s="494"/>
      <c r="B863" s="497"/>
      <c r="C863" s="498"/>
      <c r="AG863" s="498"/>
    </row>
    <row r="864" spans="1:33" ht="15.75" customHeight="1" x14ac:dyDescent="0.25">
      <c r="A864" s="494"/>
      <c r="B864" s="497"/>
      <c r="C864" s="498"/>
      <c r="AG864" s="498"/>
    </row>
    <row r="865" spans="1:33" ht="15.75" customHeight="1" x14ac:dyDescent="0.25">
      <c r="A865" s="494"/>
      <c r="B865" s="497"/>
      <c r="C865" s="498"/>
      <c r="AG865" s="498"/>
    </row>
    <row r="866" spans="1:33" ht="15.75" customHeight="1" x14ac:dyDescent="0.25">
      <c r="A866" s="494"/>
      <c r="B866" s="497"/>
      <c r="C866" s="498"/>
      <c r="AG866" s="498"/>
    </row>
    <row r="867" spans="1:33" ht="15.75" customHeight="1" x14ac:dyDescent="0.25">
      <c r="A867" s="494"/>
      <c r="B867" s="497"/>
      <c r="C867" s="498"/>
      <c r="AG867" s="498"/>
    </row>
    <row r="868" spans="1:33" ht="15.75" customHeight="1" x14ac:dyDescent="0.25">
      <c r="A868" s="494"/>
      <c r="B868" s="497"/>
      <c r="C868" s="498"/>
      <c r="AG868" s="498"/>
    </row>
    <row r="869" spans="1:33" ht="15.75" customHeight="1" x14ac:dyDescent="0.25">
      <c r="A869" s="494"/>
      <c r="B869" s="497"/>
      <c r="C869" s="498"/>
      <c r="AG869" s="498"/>
    </row>
    <row r="870" spans="1:33" ht="15.75" customHeight="1" x14ac:dyDescent="0.25">
      <c r="A870" s="494"/>
      <c r="B870" s="497"/>
      <c r="C870" s="498"/>
      <c r="AG870" s="498"/>
    </row>
    <row r="871" spans="1:33" ht="15.75" customHeight="1" x14ac:dyDescent="0.25">
      <c r="A871" s="494"/>
      <c r="B871" s="497"/>
      <c r="C871" s="498"/>
      <c r="AG871" s="498"/>
    </row>
    <row r="872" spans="1:33" ht="15.75" customHeight="1" x14ac:dyDescent="0.25">
      <c r="A872" s="494"/>
      <c r="B872" s="497"/>
      <c r="C872" s="498"/>
      <c r="AG872" s="498"/>
    </row>
    <row r="873" spans="1:33" ht="15.75" customHeight="1" x14ac:dyDescent="0.25">
      <c r="A873" s="494"/>
      <c r="B873" s="497"/>
      <c r="C873" s="498"/>
      <c r="AG873" s="498"/>
    </row>
    <row r="874" spans="1:33" ht="15.75" customHeight="1" x14ac:dyDescent="0.25">
      <c r="A874" s="494"/>
      <c r="B874" s="497"/>
      <c r="C874" s="498"/>
      <c r="AG874" s="498"/>
    </row>
    <row r="875" spans="1:33" ht="15.75" customHeight="1" x14ac:dyDescent="0.25">
      <c r="A875" s="494"/>
      <c r="B875" s="497"/>
      <c r="C875" s="498"/>
      <c r="AG875" s="498"/>
    </row>
    <row r="876" spans="1:33" ht="15.75" customHeight="1" x14ac:dyDescent="0.25">
      <c r="A876" s="494"/>
      <c r="B876" s="497"/>
      <c r="C876" s="498"/>
      <c r="AG876" s="498"/>
    </row>
    <row r="877" spans="1:33" ht="15.75" customHeight="1" x14ac:dyDescent="0.25">
      <c r="A877" s="494"/>
      <c r="B877" s="497"/>
      <c r="C877" s="498"/>
      <c r="AG877" s="498"/>
    </row>
    <row r="878" spans="1:33" ht="15.75" customHeight="1" x14ac:dyDescent="0.25">
      <c r="A878" s="494"/>
      <c r="B878" s="497"/>
      <c r="C878" s="498"/>
      <c r="AG878" s="498"/>
    </row>
    <row r="879" spans="1:33" ht="15.75" customHeight="1" x14ac:dyDescent="0.25">
      <c r="A879" s="494"/>
      <c r="B879" s="497"/>
      <c r="C879" s="498"/>
      <c r="AG879" s="498"/>
    </row>
    <row r="880" spans="1:33" ht="15.75" customHeight="1" x14ac:dyDescent="0.25">
      <c r="A880" s="494"/>
      <c r="B880" s="497"/>
      <c r="C880" s="498"/>
      <c r="AG880" s="498"/>
    </row>
    <row r="881" spans="1:33" ht="15.75" customHeight="1" x14ac:dyDescent="0.25">
      <c r="A881" s="494"/>
      <c r="B881" s="497"/>
      <c r="C881" s="498"/>
      <c r="AG881" s="498"/>
    </row>
    <row r="882" spans="1:33" ht="15.75" customHeight="1" x14ac:dyDescent="0.25">
      <c r="A882" s="494"/>
      <c r="B882" s="497"/>
      <c r="C882" s="498"/>
      <c r="AG882" s="498"/>
    </row>
    <row r="883" spans="1:33" ht="15.75" customHeight="1" x14ac:dyDescent="0.25">
      <c r="A883" s="494"/>
      <c r="B883" s="497"/>
      <c r="C883" s="498"/>
      <c r="AG883" s="498"/>
    </row>
    <row r="884" spans="1:33" ht="15.75" customHeight="1" x14ac:dyDescent="0.25">
      <c r="A884" s="494"/>
      <c r="B884" s="497"/>
      <c r="C884" s="498"/>
      <c r="AG884" s="498"/>
    </row>
    <row r="885" spans="1:33" ht="15.75" customHeight="1" x14ac:dyDescent="0.25">
      <c r="A885" s="494"/>
      <c r="B885" s="497"/>
      <c r="C885" s="498"/>
      <c r="AG885" s="498"/>
    </row>
    <row r="886" spans="1:33" ht="15.75" customHeight="1" x14ac:dyDescent="0.25">
      <c r="A886" s="494"/>
      <c r="B886" s="497"/>
      <c r="C886" s="498"/>
      <c r="AG886" s="498"/>
    </row>
    <row r="887" spans="1:33" ht="15.75" customHeight="1" x14ac:dyDescent="0.25">
      <c r="A887" s="494"/>
      <c r="B887" s="497"/>
      <c r="C887" s="498"/>
      <c r="AG887" s="498"/>
    </row>
    <row r="888" spans="1:33" ht="15.75" customHeight="1" x14ac:dyDescent="0.25">
      <c r="A888" s="494"/>
      <c r="B888" s="497"/>
      <c r="C888" s="498"/>
      <c r="AG888" s="498"/>
    </row>
    <row r="889" spans="1:33" ht="15.75" customHeight="1" x14ac:dyDescent="0.25">
      <c r="A889" s="494"/>
      <c r="B889" s="497"/>
      <c r="C889" s="498"/>
      <c r="AG889" s="498"/>
    </row>
    <row r="890" spans="1:33" ht="15.75" customHeight="1" x14ac:dyDescent="0.25">
      <c r="A890" s="494"/>
      <c r="B890" s="497"/>
      <c r="C890" s="498"/>
      <c r="AG890" s="498"/>
    </row>
    <row r="891" spans="1:33" ht="15.75" customHeight="1" x14ac:dyDescent="0.25">
      <c r="A891" s="494"/>
      <c r="B891" s="497"/>
      <c r="C891" s="498"/>
      <c r="AG891" s="498"/>
    </row>
    <row r="892" spans="1:33" ht="15.75" customHeight="1" x14ac:dyDescent="0.25">
      <c r="A892" s="494"/>
      <c r="B892" s="497"/>
      <c r="C892" s="498"/>
      <c r="AG892" s="498"/>
    </row>
    <row r="893" spans="1:33" ht="15.75" customHeight="1" x14ac:dyDescent="0.25">
      <c r="A893" s="494"/>
      <c r="B893" s="497"/>
      <c r="C893" s="498"/>
      <c r="AG893" s="498"/>
    </row>
    <row r="894" spans="1:33" ht="15.75" customHeight="1" x14ac:dyDescent="0.25">
      <c r="A894" s="494"/>
      <c r="B894" s="497"/>
      <c r="C894" s="498"/>
      <c r="AG894" s="498"/>
    </row>
    <row r="895" spans="1:33" ht="15.75" customHeight="1" x14ac:dyDescent="0.25">
      <c r="A895" s="494"/>
      <c r="B895" s="497"/>
      <c r="C895" s="498"/>
      <c r="AG895" s="498"/>
    </row>
    <row r="896" spans="1:33" ht="15.75" customHeight="1" x14ac:dyDescent="0.25">
      <c r="A896" s="494"/>
      <c r="B896" s="497"/>
      <c r="C896" s="498"/>
      <c r="AG896" s="498"/>
    </row>
    <row r="897" spans="1:33" ht="15.75" customHeight="1" x14ac:dyDescent="0.25">
      <c r="A897" s="494"/>
      <c r="B897" s="497"/>
      <c r="C897" s="498"/>
      <c r="AG897" s="498"/>
    </row>
    <row r="898" spans="1:33" ht="15.75" customHeight="1" x14ac:dyDescent="0.25">
      <c r="A898" s="494"/>
      <c r="B898" s="497"/>
      <c r="C898" s="498"/>
      <c r="AG898" s="498"/>
    </row>
    <row r="899" spans="1:33" ht="15.75" customHeight="1" x14ac:dyDescent="0.25">
      <c r="A899" s="494"/>
      <c r="B899" s="497"/>
      <c r="C899" s="498"/>
      <c r="AG899" s="498"/>
    </row>
    <row r="900" spans="1:33" ht="15.75" customHeight="1" x14ac:dyDescent="0.25">
      <c r="A900" s="494"/>
      <c r="B900" s="497"/>
      <c r="C900" s="498"/>
      <c r="AG900" s="498"/>
    </row>
    <row r="901" spans="1:33" ht="15.75" customHeight="1" x14ac:dyDescent="0.25">
      <c r="A901" s="494"/>
      <c r="B901" s="497"/>
      <c r="C901" s="498"/>
      <c r="AG901" s="498"/>
    </row>
    <row r="902" spans="1:33" ht="15.75" customHeight="1" x14ac:dyDescent="0.25">
      <c r="A902" s="494"/>
      <c r="B902" s="497"/>
      <c r="C902" s="498"/>
      <c r="AG902" s="498"/>
    </row>
    <row r="903" spans="1:33" ht="15.75" customHeight="1" x14ac:dyDescent="0.25">
      <c r="A903" s="494"/>
      <c r="B903" s="497"/>
      <c r="C903" s="498"/>
      <c r="AG903" s="498"/>
    </row>
    <row r="904" spans="1:33" ht="15.75" customHeight="1" x14ac:dyDescent="0.25">
      <c r="A904" s="494"/>
      <c r="B904" s="497"/>
      <c r="C904" s="498"/>
      <c r="AG904" s="498"/>
    </row>
    <row r="905" spans="1:33" ht="15.75" customHeight="1" x14ac:dyDescent="0.25">
      <c r="A905" s="494"/>
      <c r="B905" s="497"/>
      <c r="C905" s="498"/>
      <c r="AG905" s="498"/>
    </row>
    <row r="906" spans="1:33" ht="15.75" customHeight="1" x14ac:dyDescent="0.25">
      <c r="A906" s="494"/>
      <c r="B906" s="497"/>
      <c r="C906" s="498"/>
      <c r="AG906" s="498"/>
    </row>
    <row r="907" spans="1:33" ht="15.75" customHeight="1" x14ac:dyDescent="0.25">
      <c r="A907" s="494"/>
      <c r="B907" s="497"/>
      <c r="C907" s="498"/>
      <c r="AG907" s="498"/>
    </row>
    <row r="908" spans="1:33" ht="15.75" customHeight="1" x14ac:dyDescent="0.25">
      <c r="A908" s="494"/>
      <c r="B908" s="497"/>
      <c r="C908" s="498"/>
      <c r="AG908" s="498"/>
    </row>
    <row r="909" spans="1:33" ht="15.75" customHeight="1" x14ac:dyDescent="0.25">
      <c r="A909" s="494"/>
      <c r="B909" s="497"/>
      <c r="C909" s="498"/>
      <c r="AG909" s="498"/>
    </row>
    <row r="910" spans="1:33" ht="15.75" customHeight="1" x14ac:dyDescent="0.25">
      <c r="A910" s="494"/>
      <c r="B910" s="497"/>
      <c r="C910" s="498"/>
      <c r="AG910" s="498"/>
    </row>
    <row r="911" spans="1:33" ht="15.75" customHeight="1" x14ac:dyDescent="0.25">
      <c r="A911" s="494"/>
      <c r="B911" s="497"/>
      <c r="C911" s="498"/>
      <c r="AG911" s="498"/>
    </row>
    <row r="912" spans="1:33" ht="15.75" customHeight="1" x14ac:dyDescent="0.25">
      <c r="A912" s="494"/>
      <c r="B912" s="497"/>
      <c r="C912" s="498"/>
      <c r="AG912" s="498"/>
    </row>
    <row r="913" spans="1:33" ht="15.75" customHeight="1" x14ac:dyDescent="0.25">
      <c r="A913" s="494"/>
      <c r="B913" s="497"/>
      <c r="C913" s="498"/>
      <c r="AG913" s="498"/>
    </row>
    <row r="914" spans="1:33" ht="15.75" customHeight="1" x14ac:dyDescent="0.25">
      <c r="A914" s="494"/>
      <c r="B914" s="497"/>
      <c r="C914" s="498"/>
      <c r="AG914" s="498"/>
    </row>
    <row r="915" spans="1:33" ht="15.75" customHeight="1" x14ac:dyDescent="0.25">
      <c r="A915" s="494"/>
      <c r="B915" s="497"/>
      <c r="C915" s="498"/>
      <c r="AG915" s="498"/>
    </row>
    <row r="916" spans="1:33" ht="15.75" customHeight="1" x14ac:dyDescent="0.25">
      <c r="A916" s="494"/>
      <c r="B916" s="497"/>
      <c r="C916" s="498"/>
      <c r="AG916" s="498"/>
    </row>
    <row r="917" spans="1:33" ht="15.75" customHeight="1" x14ac:dyDescent="0.25">
      <c r="A917" s="494"/>
      <c r="B917" s="497"/>
      <c r="C917" s="498"/>
      <c r="AG917" s="498"/>
    </row>
    <row r="918" spans="1:33" ht="15.75" customHeight="1" x14ac:dyDescent="0.25">
      <c r="A918" s="494"/>
      <c r="B918" s="497"/>
      <c r="C918" s="498"/>
      <c r="AG918" s="498"/>
    </row>
    <row r="919" spans="1:33" ht="15.75" customHeight="1" x14ac:dyDescent="0.25">
      <c r="A919" s="494"/>
      <c r="B919" s="497"/>
      <c r="C919" s="498"/>
      <c r="AG919" s="498"/>
    </row>
    <row r="920" spans="1:33" ht="15.75" customHeight="1" x14ac:dyDescent="0.25">
      <c r="A920" s="494"/>
      <c r="B920" s="497"/>
      <c r="C920" s="498"/>
      <c r="AG920" s="498"/>
    </row>
    <row r="921" spans="1:33" ht="15.75" customHeight="1" x14ac:dyDescent="0.25">
      <c r="A921" s="494"/>
      <c r="B921" s="497"/>
      <c r="C921" s="498"/>
      <c r="AG921" s="498"/>
    </row>
    <row r="922" spans="1:33" ht="15.75" customHeight="1" x14ac:dyDescent="0.25">
      <c r="A922" s="494"/>
      <c r="B922" s="497"/>
      <c r="C922" s="498"/>
      <c r="AG922" s="498"/>
    </row>
    <row r="923" spans="1:33" ht="15.75" customHeight="1" x14ac:dyDescent="0.25">
      <c r="A923" s="494"/>
      <c r="B923" s="497"/>
      <c r="C923" s="498"/>
      <c r="AG923" s="498"/>
    </row>
    <row r="924" spans="1:33" ht="15.75" customHeight="1" x14ac:dyDescent="0.25">
      <c r="A924" s="494"/>
      <c r="B924" s="497"/>
      <c r="C924" s="498"/>
      <c r="AG924" s="498"/>
    </row>
    <row r="925" spans="1:33" ht="15.75" customHeight="1" x14ac:dyDescent="0.25">
      <c r="A925" s="494"/>
      <c r="B925" s="497"/>
      <c r="C925" s="498"/>
      <c r="AG925" s="498"/>
    </row>
    <row r="926" spans="1:33" ht="15.75" customHeight="1" x14ac:dyDescent="0.25">
      <c r="A926" s="494"/>
      <c r="B926" s="497"/>
      <c r="C926" s="498"/>
      <c r="AG926" s="498"/>
    </row>
    <row r="927" spans="1:33" ht="15.75" customHeight="1" x14ac:dyDescent="0.25">
      <c r="A927" s="494"/>
      <c r="B927" s="497"/>
      <c r="C927" s="498"/>
      <c r="AG927" s="498"/>
    </row>
    <row r="928" spans="1:33" ht="15.75" customHeight="1" x14ac:dyDescent="0.25">
      <c r="A928" s="494"/>
      <c r="B928" s="497"/>
      <c r="C928" s="498"/>
      <c r="AG928" s="498"/>
    </row>
    <row r="929" spans="1:33" ht="15.75" customHeight="1" x14ac:dyDescent="0.25">
      <c r="A929" s="494"/>
      <c r="B929" s="497"/>
      <c r="C929" s="498"/>
      <c r="AG929" s="498"/>
    </row>
    <row r="930" spans="1:33" ht="15.75" customHeight="1" x14ac:dyDescent="0.25">
      <c r="A930" s="494"/>
      <c r="B930" s="497"/>
      <c r="C930" s="498"/>
      <c r="AG930" s="498"/>
    </row>
    <row r="931" spans="1:33" ht="15.75" customHeight="1" x14ac:dyDescent="0.25">
      <c r="A931" s="494"/>
      <c r="B931" s="497"/>
      <c r="C931" s="498"/>
      <c r="AG931" s="498"/>
    </row>
    <row r="932" spans="1:33" ht="15.75" customHeight="1" x14ac:dyDescent="0.25">
      <c r="A932" s="494"/>
      <c r="B932" s="497"/>
      <c r="C932" s="498"/>
      <c r="AG932" s="498"/>
    </row>
    <row r="933" spans="1:33" ht="15.75" customHeight="1" x14ac:dyDescent="0.25">
      <c r="A933" s="494"/>
      <c r="B933" s="497"/>
      <c r="C933" s="498"/>
      <c r="AG933" s="498"/>
    </row>
    <row r="934" spans="1:33" ht="15.75" customHeight="1" x14ac:dyDescent="0.25">
      <c r="A934" s="494"/>
      <c r="B934" s="497"/>
      <c r="C934" s="498"/>
      <c r="AG934" s="498"/>
    </row>
    <row r="935" spans="1:33" ht="15.75" customHeight="1" x14ac:dyDescent="0.25">
      <c r="A935" s="494"/>
      <c r="B935" s="497"/>
      <c r="C935" s="498"/>
      <c r="AG935" s="498"/>
    </row>
    <row r="936" spans="1:33" ht="15.75" customHeight="1" x14ac:dyDescent="0.25">
      <c r="A936" s="494"/>
      <c r="B936" s="497"/>
      <c r="C936" s="498"/>
      <c r="AG936" s="498"/>
    </row>
    <row r="937" spans="1:33" ht="15.75" customHeight="1" x14ac:dyDescent="0.25">
      <c r="A937" s="494"/>
      <c r="B937" s="497"/>
      <c r="C937" s="498"/>
      <c r="AG937" s="498"/>
    </row>
    <row r="938" spans="1:33" ht="15.75" customHeight="1" x14ac:dyDescent="0.25">
      <c r="A938" s="494"/>
      <c r="B938" s="497"/>
      <c r="C938" s="498"/>
      <c r="AG938" s="498"/>
    </row>
    <row r="939" spans="1:33" ht="15.75" customHeight="1" x14ac:dyDescent="0.25">
      <c r="A939" s="494"/>
      <c r="B939" s="497"/>
      <c r="C939" s="498"/>
      <c r="AG939" s="498"/>
    </row>
    <row r="940" spans="1:33" ht="15.75" customHeight="1" x14ac:dyDescent="0.25">
      <c r="A940" s="494"/>
      <c r="B940" s="497"/>
      <c r="C940" s="498"/>
      <c r="AG940" s="498"/>
    </row>
    <row r="941" spans="1:33" ht="15.75" customHeight="1" x14ac:dyDescent="0.25">
      <c r="A941" s="494"/>
      <c r="B941" s="497"/>
      <c r="C941" s="498"/>
      <c r="AG941" s="498"/>
    </row>
    <row r="942" spans="1:33" ht="15.75" customHeight="1" x14ac:dyDescent="0.25">
      <c r="A942" s="494"/>
      <c r="B942" s="497"/>
      <c r="C942" s="498"/>
      <c r="AG942" s="498"/>
    </row>
    <row r="943" spans="1:33" ht="15.75" customHeight="1" x14ac:dyDescent="0.25">
      <c r="A943" s="494"/>
      <c r="B943" s="497"/>
      <c r="C943" s="498"/>
      <c r="AG943" s="498"/>
    </row>
    <row r="944" spans="1:33" ht="15.75" customHeight="1" x14ac:dyDescent="0.25">
      <c r="A944" s="494"/>
      <c r="B944" s="497"/>
      <c r="C944" s="498"/>
      <c r="AG944" s="498"/>
    </row>
    <row r="945" spans="1:33" ht="15.75" customHeight="1" x14ac:dyDescent="0.25">
      <c r="A945" s="494"/>
      <c r="B945" s="497"/>
      <c r="C945" s="498"/>
      <c r="AG945" s="498"/>
    </row>
    <row r="946" spans="1:33" ht="15.75" customHeight="1" x14ac:dyDescent="0.25">
      <c r="A946" s="494"/>
      <c r="B946" s="497"/>
      <c r="C946" s="498"/>
      <c r="AG946" s="498"/>
    </row>
    <row r="947" spans="1:33" ht="15.75" customHeight="1" x14ac:dyDescent="0.25">
      <c r="A947" s="494"/>
      <c r="B947" s="497"/>
      <c r="C947" s="498"/>
      <c r="AG947" s="498"/>
    </row>
    <row r="948" spans="1:33" ht="15.75" customHeight="1" x14ac:dyDescent="0.25">
      <c r="A948" s="494"/>
      <c r="B948" s="497"/>
      <c r="C948" s="498"/>
      <c r="AG948" s="498"/>
    </row>
    <row r="949" spans="1:33" ht="15.75" customHeight="1" x14ac:dyDescent="0.25">
      <c r="A949" s="494"/>
      <c r="B949" s="497"/>
      <c r="C949" s="498"/>
      <c r="AG949" s="498"/>
    </row>
    <row r="950" spans="1:33" ht="15.75" customHeight="1" x14ac:dyDescent="0.25">
      <c r="A950" s="494"/>
      <c r="B950" s="497"/>
      <c r="C950" s="498"/>
      <c r="AG950" s="498"/>
    </row>
    <row r="951" spans="1:33" ht="15.75" customHeight="1" x14ac:dyDescent="0.25">
      <c r="A951" s="494"/>
      <c r="B951" s="497"/>
      <c r="C951" s="498"/>
      <c r="AG951" s="498"/>
    </row>
    <row r="952" spans="1:33" ht="15.75" customHeight="1" x14ac:dyDescent="0.25">
      <c r="A952" s="494"/>
      <c r="B952" s="497"/>
      <c r="C952" s="498"/>
      <c r="AG952" s="498"/>
    </row>
    <row r="953" spans="1:33" ht="15.75" customHeight="1" x14ac:dyDescent="0.25">
      <c r="A953" s="494"/>
      <c r="B953" s="497"/>
      <c r="C953" s="498"/>
      <c r="AG953" s="498"/>
    </row>
    <row r="954" spans="1:33" ht="15.75" customHeight="1" x14ac:dyDescent="0.25">
      <c r="A954" s="494"/>
      <c r="B954" s="497"/>
      <c r="C954" s="498"/>
      <c r="AG954" s="498"/>
    </row>
    <row r="955" spans="1:33" ht="15.75" customHeight="1" x14ac:dyDescent="0.25">
      <c r="A955" s="494"/>
      <c r="B955" s="497"/>
      <c r="C955" s="498"/>
      <c r="AG955" s="498"/>
    </row>
    <row r="956" spans="1:33" ht="15.75" customHeight="1" x14ac:dyDescent="0.25">
      <c r="A956" s="494"/>
      <c r="B956" s="497"/>
      <c r="C956" s="498"/>
      <c r="AG956" s="498"/>
    </row>
    <row r="957" spans="1:33" ht="15.75" customHeight="1" x14ac:dyDescent="0.25">
      <c r="A957" s="494"/>
      <c r="B957" s="497"/>
      <c r="C957" s="498"/>
      <c r="AG957" s="498"/>
    </row>
    <row r="958" spans="1:33" ht="15.75" customHeight="1" x14ac:dyDescent="0.25">
      <c r="A958" s="494"/>
      <c r="B958" s="497"/>
      <c r="C958" s="498"/>
      <c r="AG958" s="498"/>
    </row>
    <row r="959" spans="1:33" ht="15.75" customHeight="1" x14ac:dyDescent="0.25">
      <c r="A959" s="494"/>
      <c r="B959" s="497"/>
      <c r="C959" s="498"/>
      <c r="AG959" s="498"/>
    </row>
    <row r="960" spans="1:33" ht="15.75" customHeight="1" x14ac:dyDescent="0.25">
      <c r="A960" s="494"/>
      <c r="B960" s="497"/>
      <c r="C960" s="498"/>
      <c r="AG960" s="498"/>
    </row>
    <row r="961" spans="1:33" ht="15.75" customHeight="1" x14ac:dyDescent="0.25">
      <c r="A961" s="494"/>
      <c r="B961" s="497"/>
      <c r="C961" s="498"/>
      <c r="AG961" s="498"/>
    </row>
    <row r="962" spans="1:33" ht="15.75" customHeight="1" x14ac:dyDescent="0.25">
      <c r="A962" s="494"/>
      <c r="B962" s="497"/>
      <c r="C962" s="498"/>
      <c r="AG962" s="498"/>
    </row>
    <row r="963" spans="1:33" ht="15.75" customHeight="1" x14ac:dyDescent="0.25">
      <c r="A963" s="494"/>
      <c r="B963" s="497"/>
      <c r="C963" s="498"/>
      <c r="AG963" s="498"/>
    </row>
    <row r="964" spans="1:33" ht="15.75" customHeight="1" x14ac:dyDescent="0.25">
      <c r="A964" s="494"/>
      <c r="B964" s="497"/>
      <c r="C964" s="498"/>
      <c r="AG964" s="498"/>
    </row>
    <row r="965" spans="1:33" ht="15.75" customHeight="1" x14ac:dyDescent="0.25">
      <c r="A965" s="494"/>
      <c r="B965" s="497"/>
      <c r="C965" s="498"/>
      <c r="AG965" s="498"/>
    </row>
    <row r="966" spans="1:33" ht="15.75" customHeight="1" x14ac:dyDescent="0.25">
      <c r="A966" s="494"/>
      <c r="B966" s="497"/>
      <c r="C966" s="498"/>
      <c r="AG966" s="498"/>
    </row>
    <row r="967" spans="1:33" ht="15.75" customHeight="1" x14ac:dyDescent="0.25">
      <c r="A967" s="494"/>
      <c r="B967" s="497"/>
      <c r="C967" s="498"/>
      <c r="AG967" s="498"/>
    </row>
    <row r="968" spans="1:33" ht="15.75" customHeight="1" x14ac:dyDescent="0.25">
      <c r="A968" s="494"/>
      <c r="B968" s="497"/>
      <c r="C968" s="498"/>
      <c r="AG968" s="498"/>
    </row>
    <row r="969" spans="1:33" ht="15.75" customHeight="1" x14ac:dyDescent="0.25">
      <c r="A969" s="494"/>
      <c r="B969" s="497"/>
      <c r="C969" s="498"/>
      <c r="AG969" s="498"/>
    </row>
    <row r="970" spans="1:33" ht="15.75" customHeight="1" x14ac:dyDescent="0.25">
      <c r="A970" s="494"/>
      <c r="B970" s="497"/>
      <c r="C970" s="498"/>
      <c r="AG970" s="498"/>
    </row>
    <row r="971" spans="1:33" ht="15.75" customHeight="1" x14ac:dyDescent="0.25">
      <c r="A971" s="494"/>
      <c r="B971" s="497"/>
      <c r="C971" s="498"/>
      <c r="AG971" s="498"/>
    </row>
    <row r="972" spans="1:33" ht="15.75" customHeight="1" x14ac:dyDescent="0.25">
      <c r="A972" s="494"/>
      <c r="B972" s="497"/>
      <c r="C972" s="498"/>
      <c r="AG972" s="498"/>
    </row>
    <row r="973" spans="1:33" ht="15.75" customHeight="1" x14ac:dyDescent="0.25">
      <c r="A973" s="494"/>
      <c r="B973" s="497"/>
      <c r="C973" s="498"/>
      <c r="AG973" s="498"/>
    </row>
    <row r="974" spans="1:33" ht="15.75" customHeight="1" x14ac:dyDescent="0.25">
      <c r="A974" s="494"/>
      <c r="B974" s="497"/>
      <c r="C974" s="498"/>
      <c r="AG974" s="498"/>
    </row>
    <row r="975" spans="1:33" ht="15.75" customHeight="1" x14ac:dyDescent="0.25">
      <c r="A975" s="494"/>
      <c r="B975" s="497"/>
      <c r="C975" s="498"/>
      <c r="AG975" s="498"/>
    </row>
    <row r="976" spans="1:33" ht="15.75" customHeight="1" x14ac:dyDescent="0.25">
      <c r="A976" s="494"/>
      <c r="B976" s="497"/>
      <c r="C976" s="498"/>
      <c r="AG976" s="498"/>
    </row>
    <row r="977" spans="1:33" ht="15.75" customHeight="1" x14ac:dyDescent="0.25">
      <c r="A977" s="494"/>
      <c r="B977" s="497"/>
      <c r="C977" s="498"/>
      <c r="AG977" s="498"/>
    </row>
    <row r="978" spans="1:33" ht="15.75" customHeight="1" x14ac:dyDescent="0.25">
      <c r="A978" s="494"/>
      <c r="B978" s="497"/>
      <c r="C978" s="498"/>
      <c r="AG978" s="498"/>
    </row>
    <row r="979" spans="1:33" ht="15.75" customHeight="1" x14ac:dyDescent="0.25">
      <c r="A979" s="494"/>
      <c r="B979" s="497"/>
      <c r="C979" s="498"/>
      <c r="AG979" s="498"/>
    </row>
    <row r="980" spans="1:33" ht="15.75" customHeight="1" x14ac:dyDescent="0.25">
      <c r="A980" s="494"/>
      <c r="B980" s="497"/>
      <c r="C980" s="498"/>
      <c r="AG980" s="498"/>
    </row>
    <row r="981" spans="1:33" ht="15.75" customHeight="1" x14ac:dyDescent="0.25">
      <c r="A981" s="494"/>
      <c r="B981" s="497"/>
      <c r="C981" s="498"/>
      <c r="AG981" s="498"/>
    </row>
    <row r="982" spans="1:33" ht="15.75" customHeight="1" x14ac:dyDescent="0.25">
      <c r="A982" s="494"/>
      <c r="B982" s="497"/>
      <c r="C982" s="498"/>
      <c r="AG982" s="498"/>
    </row>
    <row r="983" spans="1:33" ht="15.75" customHeight="1" x14ac:dyDescent="0.25">
      <c r="A983" s="494"/>
      <c r="B983" s="497"/>
      <c r="C983" s="498"/>
      <c r="AG983" s="498"/>
    </row>
    <row r="984" spans="1:33" ht="15.75" customHeight="1" x14ac:dyDescent="0.25">
      <c r="A984" s="494"/>
      <c r="B984" s="497"/>
      <c r="C984" s="498"/>
      <c r="AG984" s="498"/>
    </row>
    <row r="985" spans="1:33" ht="15.75" customHeight="1" x14ac:dyDescent="0.25">
      <c r="A985" s="494"/>
      <c r="B985" s="497"/>
      <c r="C985" s="498"/>
      <c r="AG985" s="498"/>
    </row>
    <row r="986" spans="1:33" ht="15.75" customHeight="1" x14ac:dyDescent="0.25">
      <c r="A986" s="494"/>
      <c r="B986" s="497"/>
      <c r="C986" s="498"/>
      <c r="AG986" s="498"/>
    </row>
    <row r="987" spans="1:33" ht="15.75" customHeight="1" x14ac:dyDescent="0.25">
      <c r="A987" s="494"/>
      <c r="B987" s="497"/>
      <c r="C987" s="498"/>
      <c r="AG987" s="498"/>
    </row>
    <row r="988" spans="1:33" ht="15.75" customHeight="1" x14ac:dyDescent="0.25">
      <c r="A988" s="494"/>
      <c r="B988" s="497"/>
      <c r="C988" s="498"/>
      <c r="AG988" s="498"/>
    </row>
    <row r="989" spans="1:33" ht="15.75" customHeight="1" x14ac:dyDescent="0.25">
      <c r="A989" s="494"/>
      <c r="B989" s="497"/>
      <c r="C989" s="498"/>
      <c r="AG989" s="498"/>
    </row>
    <row r="990" spans="1:33" ht="15.75" customHeight="1" x14ac:dyDescent="0.25">
      <c r="A990" s="494"/>
      <c r="B990" s="497"/>
      <c r="C990" s="498"/>
      <c r="AG990" s="498"/>
    </row>
    <row r="991" spans="1:33" ht="15.75" customHeight="1" x14ac:dyDescent="0.25">
      <c r="A991" s="494"/>
      <c r="B991" s="497"/>
      <c r="C991" s="498"/>
      <c r="AG991" s="498"/>
    </row>
    <row r="992" spans="1:33" ht="15.75" customHeight="1" x14ac:dyDescent="0.25">
      <c r="A992" s="494"/>
      <c r="B992" s="497"/>
      <c r="C992" s="498"/>
      <c r="AG992" s="498"/>
    </row>
    <row r="993" spans="1:33" ht="15.75" customHeight="1" x14ac:dyDescent="0.25">
      <c r="A993" s="494"/>
      <c r="B993" s="497"/>
      <c r="C993" s="498"/>
      <c r="AG993" s="498"/>
    </row>
    <row r="994" spans="1:33" ht="15.75" customHeight="1" x14ac:dyDescent="0.25">
      <c r="A994" s="494"/>
      <c r="B994" s="497"/>
      <c r="C994" s="498"/>
      <c r="AG994" s="498"/>
    </row>
    <row r="995" spans="1:33" ht="15.75" customHeight="1" x14ac:dyDescent="0.25">
      <c r="A995" s="494"/>
      <c r="B995" s="497"/>
      <c r="C995" s="498"/>
      <c r="AG995" s="498"/>
    </row>
    <row r="996" spans="1:33" ht="15.75" customHeight="1" x14ac:dyDescent="0.25">
      <c r="A996" s="494"/>
      <c r="B996" s="497"/>
      <c r="C996" s="498"/>
      <c r="AG996" s="498"/>
    </row>
    <row r="997" spans="1:33" ht="15.75" customHeight="1" x14ac:dyDescent="0.25">
      <c r="A997" s="494"/>
      <c r="B997" s="497"/>
      <c r="C997" s="498"/>
      <c r="AG997" s="498"/>
    </row>
    <row r="998" spans="1:33" ht="15.75" customHeight="1" x14ac:dyDescent="0.25">
      <c r="A998" s="494"/>
      <c r="B998" s="497"/>
      <c r="C998" s="498"/>
      <c r="AG998" s="498"/>
    </row>
    <row r="999" spans="1:33" ht="15.75" customHeight="1" x14ac:dyDescent="0.25">
      <c r="A999" s="494"/>
      <c r="B999" s="497"/>
      <c r="C999" s="498"/>
      <c r="AG999" s="498"/>
    </row>
    <row r="1000" spans="1:33" ht="15.75" customHeight="1" x14ac:dyDescent="0.25">
      <c r="A1000" s="494"/>
      <c r="B1000" s="497"/>
      <c r="C1000" s="498"/>
      <c r="AG1000" s="498"/>
    </row>
    <row r="1001" spans="1:33" ht="15.75" customHeight="1" x14ac:dyDescent="0.25">
      <c r="A1001" s="494"/>
      <c r="B1001" s="497"/>
      <c r="C1001" s="498"/>
      <c r="AG1001" s="498"/>
    </row>
    <row r="1002" spans="1:33" ht="15.75" customHeight="1" x14ac:dyDescent="0.25">
      <c r="A1002" s="494"/>
      <c r="B1002" s="497"/>
      <c r="C1002" s="498"/>
      <c r="AG1002" s="498"/>
    </row>
    <row r="1003" spans="1:33" ht="15.75" customHeight="1" x14ac:dyDescent="0.25">
      <c r="A1003" s="494"/>
      <c r="B1003" s="497"/>
      <c r="C1003" s="498"/>
      <c r="AG1003" s="498"/>
    </row>
  </sheetData>
  <autoFilter ref="A9:AF9" xr:uid="{00000000-0009-0000-0000-000001000000}"/>
  <mergeCells count="27"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A159:C159"/>
    <mergeCell ref="A161:C161"/>
    <mergeCell ref="A162:C162"/>
    <mergeCell ref="K7:M7"/>
    <mergeCell ref="N7:P7"/>
    <mergeCell ref="E7:G7"/>
    <mergeCell ref="H7:J7"/>
    <mergeCell ref="A125:C125"/>
    <mergeCell ref="A130:C130"/>
    <mergeCell ref="A136:C136"/>
    <mergeCell ref="W6:AB6"/>
    <mergeCell ref="AC6:AF6"/>
    <mergeCell ref="AG6:AG8"/>
    <mergeCell ref="W7:Y7"/>
    <mergeCell ref="Z7:AB7"/>
    <mergeCell ref="AC7:AC8"/>
    <mergeCell ref="AD7:AD8"/>
    <mergeCell ref="AE7:AF7"/>
  </mergeCells>
  <pageMargins left="0" right="0" top="0.35433070866141736" bottom="0.35433070866141736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17"/>
  <sheetViews>
    <sheetView tabSelected="1" topLeftCell="B76" zoomScale="90" zoomScaleNormal="90" workbookViewId="0">
      <selection activeCell="E32" sqref="E32"/>
    </sheetView>
  </sheetViews>
  <sheetFormatPr defaultColWidth="12.625" defaultRowHeight="15" customHeight="1" x14ac:dyDescent="0.2"/>
  <cols>
    <col min="1" max="1" width="16.875" hidden="1" customWidth="1"/>
    <col min="2" max="2" width="9.625" customWidth="1"/>
    <col min="3" max="3" width="29.875" customWidth="1"/>
    <col min="4" max="4" width="16.375" customWidth="1"/>
    <col min="5" max="5" width="17.875" customWidth="1"/>
    <col min="6" max="6" width="16.375" customWidth="1"/>
    <col min="7" max="7" width="13.5" customWidth="1"/>
    <col min="8" max="8" width="14" customWidth="1"/>
    <col min="9" max="9" width="13.75" customWidth="1"/>
    <col min="10" max="10" width="15.5" customWidth="1"/>
    <col min="11" max="11" width="9.375" customWidth="1"/>
    <col min="12" max="26" width="7.625" customWidth="1"/>
  </cols>
  <sheetData>
    <row r="1" spans="1:26" x14ac:dyDescent="0.25">
      <c r="A1" s="155"/>
      <c r="B1" s="155"/>
      <c r="C1" s="155"/>
      <c r="D1" s="3"/>
      <c r="E1" s="155"/>
      <c r="F1" s="3"/>
      <c r="G1" s="155"/>
      <c r="H1" s="155"/>
      <c r="I1" s="46"/>
      <c r="J1" s="156" t="s">
        <v>254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6.75" customHeight="1" x14ac:dyDescent="0.25">
      <c r="A2" s="155"/>
      <c r="B2" s="155"/>
      <c r="C2" s="155"/>
      <c r="D2" s="3"/>
      <c r="E2" s="155"/>
      <c r="F2" s="3"/>
      <c r="G2" s="155"/>
      <c r="H2" s="575" t="s">
        <v>255</v>
      </c>
      <c r="I2" s="530"/>
      <c r="J2" s="530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x14ac:dyDescent="0.25">
      <c r="A3" s="155"/>
      <c r="B3" s="155"/>
      <c r="C3" s="155"/>
      <c r="D3" s="3"/>
      <c r="E3" s="155"/>
      <c r="F3" s="3"/>
      <c r="G3" s="155"/>
      <c r="H3" s="155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.75" x14ac:dyDescent="0.3">
      <c r="A4" s="155"/>
      <c r="B4" s="576" t="s">
        <v>256</v>
      </c>
      <c r="C4" s="530"/>
      <c r="D4" s="530"/>
      <c r="E4" s="530"/>
      <c r="F4" s="530"/>
      <c r="G4" s="530"/>
      <c r="H4" s="530"/>
      <c r="I4" s="530"/>
      <c r="J4" s="530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5.75" x14ac:dyDescent="0.3">
      <c r="A5" s="155"/>
      <c r="B5" s="577" t="s">
        <v>346</v>
      </c>
      <c r="C5" s="557"/>
      <c r="D5" s="557"/>
      <c r="E5" s="557"/>
      <c r="F5" s="557"/>
      <c r="G5" s="557"/>
      <c r="H5" s="557"/>
      <c r="I5" s="557"/>
      <c r="J5" s="557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 x14ac:dyDescent="0.3">
      <c r="A6" s="155"/>
      <c r="B6" s="578" t="s">
        <v>257</v>
      </c>
      <c r="C6" s="530"/>
      <c r="D6" s="530"/>
      <c r="E6" s="530"/>
      <c r="F6" s="530"/>
      <c r="G6" s="530"/>
      <c r="H6" s="530"/>
      <c r="I6" s="530"/>
      <c r="J6" s="530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.75" customHeight="1" x14ac:dyDescent="0.25">
      <c r="A7" s="155"/>
      <c r="B7" s="531" t="s">
        <v>347</v>
      </c>
      <c r="C7" s="530"/>
      <c r="D7" s="530"/>
      <c r="E7" s="530"/>
      <c r="F7" s="530"/>
      <c r="G7" s="530"/>
      <c r="H7" s="530"/>
      <c r="I7" s="530"/>
      <c r="J7" s="530"/>
      <c r="K7" s="530"/>
      <c r="L7" s="530"/>
      <c r="M7" s="530"/>
      <c r="N7" s="530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x14ac:dyDescent="0.25">
      <c r="A8" s="155"/>
      <c r="B8" s="155"/>
      <c r="C8" s="155"/>
      <c r="D8" s="3"/>
      <c r="E8" s="155"/>
      <c r="F8" s="3"/>
      <c r="G8" s="155"/>
      <c r="H8" s="155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x14ac:dyDescent="0.2">
      <c r="A9" s="15"/>
      <c r="B9" s="579" t="s">
        <v>258</v>
      </c>
      <c r="C9" s="574"/>
      <c r="D9" s="580"/>
      <c r="E9" s="581" t="s">
        <v>259</v>
      </c>
      <c r="F9" s="574"/>
      <c r="G9" s="574"/>
      <c r="H9" s="574"/>
      <c r="I9" s="574"/>
      <c r="J9" s="580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5" x14ac:dyDescent="0.2">
      <c r="A10" s="157" t="s">
        <v>260</v>
      </c>
      <c r="B10" s="157" t="s">
        <v>261</v>
      </c>
      <c r="C10" s="157" t="s">
        <v>45</v>
      </c>
      <c r="D10" s="158" t="s">
        <v>262</v>
      </c>
      <c r="E10" s="157" t="s">
        <v>263</v>
      </c>
      <c r="F10" s="158" t="s">
        <v>262</v>
      </c>
      <c r="G10" s="157" t="s">
        <v>264</v>
      </c>
      <c r="H10" s="157" t="s">
        <v>265</v>
      </c>
      <c r="I10" s="157" t="s">
        <v>266</v>
      </c>
      <c r="J10" s="157" t="s">
        <v>267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242" customFormat="1" ht="45" x14ac:dyDescent="0.25">
      <c r="A11" s="159"/>
      <c r="B11" s="159" t="s">
        <v>110</v>
      </c>
      <c r="C11" s="160" t="s">
        <v>111</v>
      </c>
      <c r="D11" s="161">
        <v>9000</v>
      </c>
      <c r="E11" s="160" t="s">
        <v>299</v>
      </c>
      <c r="F11" s="161">
        <v>9000</v>
      </c>
      <c r="G11" s="160"/>
      <c r="H11" s="160"/>
      <c r="I11" s="161">
        <v>3000</v>
      </c>
      <c r="J11" s="244" t="s">
        <v>300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s="242" customFormat="1" ht="45" x14ac:dyDescent="0.25">
      <c r="A12" s="159"/>
      <c r="B12" s="159" t="s">
        <v>110</v>
      </c>
      <c r="C12" s="160" t="s">
        <v>111</v>
      </c>
      <c r="D12" s="161">
        <v>9000</v>
      </c>
      <c r="E12" s="160" t="s">
        <v>301</v>
      </c>
      <c r="F12" s="161">
        <v>9000</v>
      </c>
      <c r="G12" s="160"/>
      <c r="H12" s="160"/>
      <c r="I12" s="161">
        <v>3000</v>
      </c>
      <c r="J12" s="244" t="s">
        <v>300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s="242" customFormat="1" ht="45" x14ac:dyDescent="0.25">
      <c r="A13" s="159"/>
      <c r="B13" s="159" t="s">
        <v>110</v>
      </c>
      <c r="C13" s="160" t="s">
        <v>111</v>
      </c>
      <c r="D13" s="161">
        <v>9000</v>
      </c>
      <c r="E13" s="160" t="s">
        <v>302</v>
      </c>
      <c r="F13" s="161">
        <v>9000</v>
      </c>
      <c r="G13" s="160"/>
      <c r="H13" s="160"/>
      <c r="I13" s="161">
        <v>3000</v>
      </c>
      <c r="J13" s="244" t="s">
        <v>300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s="242" customFormat="1" ht="45" x14ac:dyDescent="0.25">
      <c r="A14" s="159"/>
      <c r="B14" s="159" t="s">
        <v>110</v>
      </c>
      <c r="C14" s="160" t="s">
        <v>111</v>
      </c>
      <c r="D14" s="161">
        <v>9000</v>
      </c>
      <c r="E14" s="160" t="s">
        <v>303</v>
      </c>
      <c r="F14" s="161">
        <v>9000</v>
      </c>
      <c r="G14" s="160"/>
      <c r="H14" s="160"/>
      <c r="I14" s="161">
        <v>3000</v>
      </c>
      <c r="J14" s="244" t="s">
        <v>300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s="242" customFormat="1" ht="45" x14ac:dyDescent="0.25">
      <c r="A15" s="159"/>
      <c r="B15" s="159" t="s">
        <v>110</v>
      </c>
      <c r="C15" s="160" t="s">
        <v>111</v>
      </c>
      <c r="D15" s="161">
        <v>9000</v>
      </c>
      <c r="E15" s="160" t="s">
        <v>304</v>
      </c>
      <c r="F15" s="161">
        <v>9000</v>
      </c>
      <c r="G15" s="160"/>
      <c r="H15" s="160"/>
      <c r="I15" s="161">
        <v>3000</v>
      </c>
      <c r="J15" s="244" t="s">
        <v>300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s="242" customFormat="1" x14ac:dyDescent="0.25">
      <c r="A16" s="159"/>
      <c r="B16" s="159"/>
      <c r="C16" s="160"/>
      <c r="D16" s="161"/>
      <c r="E16" s="160"/>
      <c r="F16" s="161"/>
      <c r="G16" s="160"/>
      <c r="H16" s="160"/>
      <c r="I16" s="161"/>
      <c r="J16" s="244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s="242" customFormat="1" ht="45" customHeight="1" x14ac:dyDescent="0.25">
      <c r="A17" s="159"/>
      <c r="B17" s="159" t="s">
        <v>112</v>
      </c>
      <c r="C17" s="160" t="s">
        <v>113</v>
      </c>
      <c r="D17" s="161">
        <v>25000</v>
      </c>
      <c r="E17" s="160" t="s">
        <v>305</v>
      </c>
      <c r="F17" s="161">
        <v>25000</v>
      </c>
      <c r="G17" s="160" t="s">
        <v>306</v>
      </c>
      <c r="H17" s="160" t="s">
        <v>307</v>
      </c>
      <c r="I17" s="161">
        <v>6500</v>
      </c>
      <c r="J17" s="244" t="s">
        <v>308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s="242" customFormat="1" ht="60" x14ac:dyDescent="0.25">
      <c r="A18" s="159"/>
      <c r="B18" s="159" t="s">
        <v>112</v>
      </c>
      <c r="C18" s="160" t="s">
        <v>113</v>
      </c>
      <c r="D18" s="161">
        <v>24500</v>
      </c>
      <c r="E18" s="160" t="s">
        <v>309</v>
      </c>
      <c r="F18" s="161">
        <v>24500</v>
      </c>
      <c r="G18" s="160" t="s">
        <v>310</v>
      </c>
      <c r="H18" s="160" t="s">
        <v>307</v>
      </c>
      <c r="I18" s="161">
        <v>7500</v>
      </c>
      <c r="J18" s="244" t="s">
        <v>308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s="242" customFormat="1" x14ac:dyDescent="0.25">
      <c r="A19" s="159"/>
      <c r="B19" s="159"/>
      <c r="C19" s="160"/>
      <c r="D19" s="161"/>
      <c r="E19" s="160"/>
      <c r="F19" s="161"/>
      <c r="G19" s="160"/>
      <c r="H19" s="160"/>
      <c r="I19" s="161"/>
      <c r="J19" s="244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s="242" customFormat="1" ht="65.25" customHeight="1" x14ac:dyDescent="0.25">
      <c r="A20" s="159"/>
      <c r="B20" s="159" t="s">
        <v>311</v>
      </c>
      <c r="C20" s="160" t="s">
        <v>312</v>
      </c>
      <c r="D20" s="161">
        <v>15950</v>
      </c>
      <c r="E20" s="160"/>
      <c r="F20" s="161">
        <v>15950</v>
      </c>
      <c r="G20" s="160"/>
      <c r="H20" s="160"/>
      <c r="I20" s="161">
        <v>4137.6499999999996</v>
      </c>
      <c r="J20" s="244" t="s">
        <v>313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s="242" customFormat="1" x14ac:dyDescent="0.25">
      <c r="A21" s="159"/>
      <c r="B21" s="159"/>
      <c r="C21" s="160"/>
      <c r="D21" s="161"/>
      <c r="E21" s="160"/>
      <c r="F21" s="161"/>
      <c r="G21" s="160"/>
      <c r="H21" s="160"/>
      <c r="I21" s="161"/>
      <c r="J21" s="244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s="242" customFormat="1" ht="75" x14ac:dyDescent="0.25">
      <c r="A22" s="159"/>
      <c r="B22" s="159" t="s">
        <v>314</v>
      </c>
      <c r="C22" s="160" t="s">
        <v>315</v>
      </c>
      <c r="D22" s="161">
        <v>164000</v>
      </c>
      <c r="E22" s="160" t="s">
        <v>318</v>
      </c>
      <c r="F22" s="161">
        <v>164000</v>
      </c>
      <c r="G22" s="160" t="s">
        <v>316</v>
      </c>
      <c r="H22" s="160" t="s">
        <v>317</v>
      </c>
      <c r="I22" s="161">
        <v>164000</v>
      </c>
      <c r="J22" s="244" t="s">
        <v>319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s="242" customFormat="1" ht="60" x14ac:dyDescent="0.25">
      <c r="A23" s="159"/>
      <c r="B23" s="159" t="s">
        <v>320</v>
      </c>
      <c r="C23" s="160" t="s">
        <v>321</v>
      </c>
      <c r="D23" s="161">
        <v>9812.9699999999993</v>
      </c>
      <c r="E23" s="160" t="s">
        <v>322</v>
      </c>
      <c r="F23" s="161">
        <v>9812.9699999999993</v>
      </c>
      <c r="G23" s="160" t="s">
        <v>323</v>
      </c>
      <c r="H23" s="160" t="s">
        <v>307</v>
      </c>
      <c r="I23" s="161"/>
      <c r="J23" s="244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s="242" customFormat="1" x14ac:dyDescent="0.25">
      <c r="A24" s="159"/>
      <c r="B24" s="159"/>
      <c r="C24" s="160"/>
      <c r="D24" s="161"/>
      <c r="E24" s="160"/>
      <c r="F24" s="161"/>
      <c r="G24" s="160"/>
      <c r="H24" s="160"/>
      <c r="I24" s="161"/>
      <c r="J24" s="244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s="242" customFormat="1" ht="45" x14ac:dyDescent="0.25">
      <c r="A25" s="159"/>
      <c r="B25" s="159" t="s">
        <v>324</v>
      </c>
      <c r="C25" s="160" t="s">
        <v>225</v>
      </c>
      <c r="D25" s="161">
        <v>10000</v>
      </c>
      <c r="E25" s="160" t="s">
        <v>334</v>
      </c>
      <c r="F25" s="161">
        <v>10000</v>
      </c>
      <c r="G25" s="160" t="s">
        <v>327</v>
      </c>
      <c r="H25" s="245" t="s">
        <v>328</v>
      </c>
      <c r="I25" s="161"/>
      <c r="J25" s="244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s="242" customFormat="1" x14ac:dyDescent="0.25">
      <c r="A26" s="159"/>
      <c r="B26" s="159"/>
      <c r="C26" s="160"/>
      <c r="D26" s="161"/>
      <c r="E26" s="160"/>
      <c r="F26" s="161"/>
      <c r="G26" s="160"/>
      <c r="H26" s="160"/>
      <c r="I26" s="161"/>
      <c r="J26" s="244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s="242" customFormat="1" ht="90" x14ac:dyDescent="0.25">
      <c r="A27" s="159"/>
      <c r="B27" s="159" t="s">
        <v>325</v>
      </c>
      <c r="C27" s="160" t="s">
        <v>326</v>
      </c>
      <c r="D27" s="161">
        <v>7200</v>
      </c>
      <c r="E27" s="160" t="s">
        <v>333</v>
      </c>
      <c r="F27" s="161">
        <v>7200</v>
      </c>
      <c r="G27" s="160" t="s">
        <v>329</v>
      </c>
      <c r="H27" s="245" t="s">
        <v>343</v>
      </c>
      <c r="I27" s="161">
        <v>7200</v>
      </c>
      <c r="J27" s="244" t="s">
        <v>330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s="242" customFormat="1" ht="90" x14ac:dyDescent="0.25">
      <c r="A28" s="159"/>
      <c r="B28" s="159" t="s">
        <v>331</v>
      </c>
      <c r="C28" s="160" t="s">
        <v>291</v>
      </c>
      <c r="D28" s="161">
        <v>2520</v>
      </c>
      <c r="E28" s="160" t="s">
        <v>333</v>
      </c>
      <c r="F28" s="161">
        <v>2520</v>
      </c>
      <c r="G28" s="160" t="s">
        <v>329</v>
      </c>
      <c r="H28" s="245" t="s">
        <v>343</v>
      </c>
      <c r="I28" s="161">
        <v>2520</v>
      </c>
      <c r="J28" s="244" t="s">
        <v>330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s="242" customFormat="1" x14ac:dyDescent="0.25">
      <c r="A29" s="159"/>
      <c r="B29" s="159"/>
      <c r="C29" s="160"/>
      <c r="D29" s="161"/>
      <c r="E29" s="160"/>
      <c r="F29" s="161"/>
      <c r="G29" s="160"/>
      <c r="H29" s="245"/>
      <c r="I29" s="161"/>
      <c r="J29" s="244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s="242" customFormat="1" ht="45" x14ac:dyDescent="0.25">
      <c r="A30" s="159"/>
      <c r="B30" s="159" t="s">
        <v>336</v>
      </c>
      <c r="C30" s="160" t="s">
        <v>247</v>
      </c>
      <c r="D30" s="161">
        <v>28.18</v>
      </c>
      <c r="E30" s="160" t="s">
        <v>332</v>
      </c>
      <c r="F30" s="161">
        <v>28.18</v>
      </c>
      <c r="G30" s="160"/>
      <c r="H30" s="245"/>
      <c r="I30" s="161">
        <v>28.18</v>
      </c>
      <c r="J30" s="244" t="s">
        <v>335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s="242" customFormat="1" ht="90" x14ac:dyDescent="0.25">
      <c r="A31" s="159"/>
      <c r="B31" s="159" t="s">
        <v>337</v>
      </c>
      <c r="C31" s="160" t="s">
        <v>294</v>
      </c>
      <c r="D31" s="161">
        <v>92657</v>
      </c>
      <c r="E31" s="160" t="s">
        <v>333</v>
      </c>
      <c r="F31" s="161">
        <v>92657</v>
      </c>
      <c r="G31" s="160" t="s">
        <v>329</v>
      </c>
      <c r="H31" s="245" t="s">
        <v>342</v>
      </c>
      <c r="I31" s="161">
        <v>92657</v>
      </c>
      <c r="J31" s="244" t="s">
        <v>330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s="242" customFormat="1" ht="75" x14ac:dyDescent="0.25">
      <c r="A32" s="159"/>
      <c r="B32" s="159" t="s">
        <v>337</v>
      </c>
      <c r="C32" s="160" t="s">
        <v>294</v>
      </c>
      <c r="D32" s="161">
        <v>43700</v>
      </c>
      <c r="E32" s="160" t="s">
        <v>338</v>
      </c>
      <c r="F32" s="161">
        <v>43700</v>
      </c>
      <c r="G32" s="160" t="s">
        <v>339</v>
      </c>
      <c r="H32" s="245" t="s">
        <v>341</v>
      </c>
      <c r="I32" s="161">
        <v>43700</v>
      </c>
      <c r="J32" s="244" t="s">
        <v>340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x14ac:dyDescent="0.25">
      <c r="A33" s="159"/>
      <c r="B33" s="159"/>
      <c r="C33" s="160"/>
      <c r="D33" s="161"/>
      <c r="E33" s="160"/>
      <c r="F33" s="161"/>
      <c r="G33" s="160"/>
      <c r="H33" s="160"/>
      <c r="I33" s="161"/>
      <c r="J33" s="160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15" customHeight="1" x14ac:dyDescent="0.25">
      <c r="A34" s="162"/>
      <c r="B34" s="573" t="s">
        <v>269</v>
      </c>
      <c r="C34" s="574"/>
      <c r="D34" s="246">
        <f>SUM(D11:D33)</f>
        <v>440368.14999999997</v>
      </c>
      <c r="E34" s="163"/>
      <c r="F34" s="246">
        <f>SUM(F11:F33)</f>
        <v>440368.14999999997</v>
      </c>
      <c r="G34" s="163"/>
      <c r="H34" s="163"/>
      <c r="I34" s="246">
        <f>SUM(I11:I33)</f>
        <v>343242.82999999996</v>
      </c>
      <c r="J34" s="16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55"/>
      <c r="B35" s="155"/>
      <c r="C35" s="155"/>
      <c r="D35" s="3"/>
      <c r="E35" s="155"/>
      <c r="F35" s="3"/>
      <c r="G35" s="155"/>
      <c r="H35" s="155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x14ac:dyDescent="0.2">
      <c r="A36" s="15"/>
      <c r="B36" s="579" t="s">
        <v>270</v>
      </c>
      <c r="C36" s="574"/>
      <c r="D36" s="580"/>
      <c r="E36" s="581" t="s">
        <v>259</v>
      </c>
      <c r="F36" s="574"/>
      <c r="G36" s="574"/>
      <c r="H36" s="574"/>
      <c r="I36" s="574"/>
      <c r="J36" s="580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75" x14ac:dyDescent="0.2">
      <c r="A37" s="157" t="s">
        <v>260</v>
      </c>
      <c r="B37" s="157" t="s">
        <v>261</v>
      </c>
      <c r="C37" s="157" t="s">
        <v>45</v>
      </c>
      <c r="D37" s="158" t="s">
        <v>262</v>
      </c>
      <c r="E37" s="157" t="s">
        <v>263</v>
      </c>
      <c r="F37" s="158" t="s">
        <v>262</v>
      </c>
      <c r="G37" s="157" t="s">
        <v>264</v>
      </c>
      <c r="H37" s="157" t="s">
        <v>265</v>
      </c>
      <c r="I37" s="157" t="s">
        <v>266</v>
      </c>
      <c r="J37" s="157" t="s">
        <v>267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.75" customHeight="1" x14ac:dyDescent="0.25">
      <c r="A38" s="159"/>
      <c r="B38" s="159" t="s">
        <v>102</v>
      </c>
      <c r="C38" s="160"/>
      <c r="D38" s="161"/>
      <c r="E38" s="160"/>
      <c r="F38" s="161"/>
      <c r="G38" s="160"/>
      <c r="H38" s="160"/>
      <c r="I38" s="161"/>
      <c r="J38" s="160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5.75" customHeight="1" x14ac:dyDescent="0.25">
      <c r="A39" s="159"/>
      <c r="B39" s="159" t="s">
        <v>116</v>
      </c>
      <c r="C39" s="160"/>
      <c r="D39" s="161"/>
      <c r="E39" s="160"/>
      <c r="F39" s="161"/>
      <c r="G39" s="160"/>
      <c r="H39" s="160"/>
      <c r="I39" s="161"/>
      <c r="J39" s="160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ht="15.75" customHeight="1" x14ac:dyDescent="0.25">
      <c r="A40" s="159"/>
      <c r="B40" s="159" t="s">
        <v>268</v>
      </c>
      <c r="C40" s="160"/>
      <c r="D40" s="161"/>
      <c r="E40" s="160"/>
      <c r="F40" s="161"/>
      <c r="G40" s="160"/>
      <c r="H40" s="160"/>
      <c r="I40" s="161"/>
      <c r="J40" s="160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.75" customHeight="1" x14ac:dyDescent="0.25">
      <c r="A41" s="159"/>
      <c r="B41" s="159" t="s">
        <v>121</v>
      </c>
      <c r="C41" s="160"/>
      <c r="D41" s="161"/>
      <c r="E41" s="160"/>
      <c r="F41" s="161"/>
      <c r="G41" s="160"/>
      <c r="H41" s="160"/>
      <c r="I41" s="161"/>
      <c r="J41" s="160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15.75" customHeight="1" x14ac:dyDescent="0.25">
      <c r="A42" s="159"/>
      <c r="B42" s="159" t="s">
        <v>134</v>
      </c>
      <c r="C42" s="160"/>
      <c r="D42" s="161"/>
      <c r="E42" s="160"/>
      <c r="F42" s="161"/>
      <c r="G42" s="160"/>
      <c r="H42" s="160"/>
      <c r="I42" s="161"/>
      <c r="J42" s="160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5.75" customHeight="1" x14ac:dyDescent="0.25">
      <c r="A43" s="159"/>
      <c r="B43" s="159"/>
      <c r="C43" s="160"/>
      <c r="D43" s="161"/>
      <c r="E43" s="160"/>
      <c r="F43" s="161"/>
      <c r="G43" s="160"/>
      <c r="H43" s="160"/>
      <c r="I43" s="161"/>
      <c r="J43" s="160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5" customHeight="1" x14ac:dyDescent="0.25">
      <c r="A44" s="162"/>
      <c r="B44" s="573" t="s">
        <v>269</v>
      </c>
      <c r="C44" s="574"/>
      <c r="D44" s="163"/>
      <c r="E44" s="163"/>
      <c r="F44" s="163"/>
      <c r="G44" s="163"/>
      <c r="H44" s="163"/>
      <c r="I44" s="164"/>
      <c r="J44" s="16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55"/>
      <c r="B45" s="155"/>
      <c r="C45" s="155"/>
      <c r="D45" s="3"/>
      <c r="E45" s="155"/>
      <c r="F45" s="3"/>
      <c r="G45" s="155"/>
      <c r="H45" s="155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5.75" customHeight="1" x14ac:dyDescent="0.2">
      <c r="A46" s="15"/>
      <c r="B46" s="579" t="s">
        <v>271</v>
      </c>
      <c r="C46" s="574"/>
      <c r="D46" s="580"/>
      <c r="E46" s="581" t="s">
        <v>259</v>
      </c>
      <c r="F46" s="574"/>
      <c r="G46" s="574"/>
      <c r="H46" s="574"/>
      <c r="I46" s="574"/>
      <c r="J46" s="580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73.5" customHeight="1" x14ac:dyDescent="0.2">
      <c r="A47" s="157" t="s">
        <v>260</v>
      </c>
      <c r="B47" s="157" t="s">
        <v>261</v>
      </c>
      <c r="C47" s="157" t="s">
        <v>45</v>
      </c>
      <c r="D47" s="158" t="s">
        <v>262</v>
      </c>
      <c r="E47" s="157" t="s">
        <v>263</v>
      </c>
      <c r="F47" s="158" t="s">
        <v>262</v>
      </c>
      <c r="G47" s="157" t="s">
        <v>264</v>
      </c>
      <c r="H47" s="157" t="s">
        <v>265</v>
      </c>
      <c r="I47" s="157" t="s">
        <v>266</v>
      </c>
      <c r="J47" s="157" t="s">
        <v>267</v>
      </c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5.75" customHeight="1" x14ac:dyDescent="0.25">
      <c r="A48" s="159"/>
      <c r="B48" s="159" t="s">
        <v>102</v>
      </c>
      <c r="C48" s="160"/>
      <c r="D48" s="161"/>
      <c r="E48" s="160"/>
      <c r="F48" s="161"/>
      <c r="G48" s="160"/>
      <c r="H48" s="160"/>
      <c r="I48" s="161"/>
      <c r="J48" s="160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5.75" customHeight="1" x14ac:dyDescent="0.25">
      <c r="A49" s="159"/>
      <c r="B49" s="159" t="s">
        <v>116</v>
      </c>
      <c r="C49" s="160"/>
      <c r="D49" s="161"/>
      <c r="E49" s="160"/>
      <c r="F49" s="161"/>
      <c r="G49" s="160"/>
      <c r="H49" s="160"/>
      <c r="I49" s="161"/>
      <c r="J49" s="160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5.75" customHeight="1" x14ac:dyDescent="0.25">
      <c r="A50" s="159"/>
      <c r="B50" s="159" t="s">
        <v>268</v>
      </c>
      <c r="C50" s="160"/>
      <c r="D50" s="161"/>
      <c r="E50" s="160"/>
      <c r="F50" s="161"/>
      <c r="G50" s="160"/>
      <c r="H50" s="160"/>
      <c r="I50" s="161"/>
      <c r="J50" s="160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5.75" customHeight="1" x14ac:dyDescent="0.25">
      <c r="A51" s="159"/>
      <c r="B51" s="159" t="s">
        <v>121</v>
      </c>
      <c r="C51" s="160"/>
      <c r="D51" s="161"/>
      <c r="E51" s="160"/>
      <c r="F51" s="161"/>
      <c r="G51" s="160"/>
      <c r="H51" s="160"/>
      <c r="I51" s="161"/>
      <c r="J51" s="160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5.75" customHeight="1" x14ac:dyDescent="0.25">
      <c r="A52" s="159"/>
      <c r="B52" s="159" t="s">
        <v>134</v>
      </c>
      <c r="C52" s="160"/>
      <c r="D52" s="161"/>
      <c r="E52" s="160"/>
      <c r="F52" s="161"/>
      <c r="G52" s="160"/>
      <c r="H52" s="160"/>
      <c r="I52" s="161"/>
      <c r="J52" s="160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5.75" customHeight="1" x14ac:dyDescent="0.25">
      <c r="A53" s="159"/>
      <c r="B53" s="159"/>
      <c r="C53" s="160"/>
      <c r="D53" s="161"/>
      <c r="E53" s="160"/>
      <c r="F53" s="161"/>
      <c r="G53" s="160"/>
      <c r="H53" s="160"/>
      <c r="I53" s="161"/>
      <c r="J53" s="160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5" customHeight="1" x14ac:dyDescent="0.25">
      <c r="A54" s="162"/>
      <c r="B54" s="573" t="s">
        <v>269</v>
      </c>
      <c r="C54" s="574"/>
      <c r="D54" s="163"/>
      <c r="E54" s="163"/>
      <c r="F54" s="163"/>
      <c r="G54" s="163"/>
      <c r="H54" s="163"/>
      <c r="I54" s="164"/>
      <c r="J54" s="16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55"/>
      <c r="B55" s="155"/>
      <c r="C55" s="155"/>
      <c r="D55" s="3"/>
      <c r="E55" s="155"/>
      <c r="F55" s="3"/>
      <c r="G55" s="155"/>
      <c r="H55" s="155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5.75" customHeight="1" x14ac:dyDescent="0.2">
      <c r="A56" s="165"/>
      <c r="B56" s="165" t="s">
        <v>272</v>
      </c>
      <c r="C56" s="165"/>
      <c r="D56" s="166"/>
      <c r="E56" s="165"/>
      <c r="F56" s="166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</row>
    <row r="57" spans="1:26" ht="15.75" customHeight="1" x14ac:dyDescent="0.25">
      <c r="A57" s="155"/>
      <c r="B57" s="155"/>
      <c r="C57" s="155"/>
      <c r="D57" s="3"/>
      <c r="E57" s="155"/>
      <c r="F57" s="3"/>
      <c r="G57" s="155"/>
      <c r="H57" s="155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5.75" customHeight="1" x14ac:dyDescent="0.25">
      <c r="A58" s="155"/>
      <c r="B58" s="155"/>
      <c r="C58" s="155"/>
      <c r="D58" s="3"/>
      <c r="E58" s="155"/>
      <c r="F58" s="3"/>
      <c r="G58" s="155"/>
      <c r="H58" s="155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5.75" customHeight="1" x14ac:dyDescent="0.25">
      <c r="A59" s="155"/>
      <c r="B59" s="155"/>
      <c r="C59" s="155"/>
      <c r="D59" s="3"/>
      <c r="E59" s="155"/>
      <c r="F59" s="3"/>
      <c r="G59" s="155"/>
      <c r="H59" s="155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5.75" customHeight="1" x14ac:dyDescent="0.25">
      <c r="A60" s="155"/>
      <c r="B60" s="155"/>
      <c r="C60" s="155"/>
      <c r="D60" s="3"/>
      <c r="E60" s="155"/>
      <c r="F60" s="3"/>
      <c r="G60" s="155"/>
      <c r="H60" s="155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5.75" customHeight="1" x14ac:dyDescent="0.25">
      <c r="A61" s="155"/>
      <c r="B61" s="155"/>
      <c r="C61" s="155"/>
      <c r="D61" s="3"/>
      <c r="E61" s="155"/>
      <c r="F61" s="3"/>
      <c r="G61" s="155"/>
      <c r="H61" s="155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5.75" customHeight="1" x14ac:dyDescent="0.25">
      <c r="A62" s="155"/>
      <c r="B62" s="155"/>
      <c r="C62" s="155"/>
      <c r="D62" s="3"/>
      <c r="E62" s="155"/>
      <c r="F62" s="3"/>
      <c r="G62" s="155"/>
      <c r="H62" s="155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5.75" customHeight="1" x14ac:dyDescent="0.25">
      <c r="A63" s="155"/>
      <c r="B63" s="155"/>
      <c r="C63" s="155"/>
      <c r="D63" s="3"/>
      <c r="E63" s="155"/>
      <c r="F63" s="3"/>
      <c r="G63" s="155"/>
      <c r="H63" s="155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5.75" customHeight="1" x14ac:dyDescent="0.25">
      <c r="A64" s="155"/>
      <c r="B64" s="155"/>
      <c r="C64" s="155"/>
      <c r="D64" s="3"/>
      <c r="E64" s="155"/>
      <c r="F64" s="3"/>
      <c r="G64" s="155"/>
      <c r="H64" s="155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5.75" customHeight="1" x14ac:dyDescent="0.25">
      <c r="A65" s="155"/>
      <c r="B65" s="155"/>
      <c r="C65" s="155"/>
      <c r="D65" s="3"/>
      <c r="E65" s="155"/>
      <c r="F65" s="3"/>
      <c r="G65" s="155"/>
      <c r="H65" s="155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5.75" customHeight="1" x14ac:dyDescent="0.25">
      <c r="A66" s="155"/>
      <c r="B66" s="155"/>
      <c r="C66" s="155"/>
      <c r="D66" s="3"/>
      <c r="E66" s="155"/>
      <c r="F66" s="3"/>
      <c r="G66" s="155"/>
      <c r="H66" s="155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5.75" customHeight="1" x14ac:dyDescent="0.25">
      <c r="A67" s="155"/>
      <c r="B67" s="155"/>
      <c r="C67" s="155"/>
      <c r="D67" s="3"/>
      <c r="E67" s="155"/>
      <c r="F67" s="3"/>
      <c r="G67" s="155"/>
      <c r="H67" s="155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.75" customHeight="1" x14ac:dyDescent="0.25">
      <c r="A68" s="155"/>
      <c r="B68" s="155"/>
      <c r="C68" s="155"/>
      <c r="D68" s="3"/>
      <c r="E68" s="155"/>
      <c r="F68" s="3"/>
      <c r="G68" s="155"/>
      <c r="H68" s="155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5.75" customHeight="1" x14ac:dyDescent="0.25">
      <c r="A69" s="155"/>
      <c r="B69" s="155"/>
      <c r="C69" s="155"/>
      <c r="D69" s="3"/>
      <c r="E69" s="155"/>
      <c r="F69" s="3"/>
      <c r="G69" s="155"/>
      <c r="H69" s="155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5.75" customHeight="1" x14ac:dyDescent="0.25">
      <c r="A70" s="155"/>
      <c r="B70" s="155"/>
      <c r="C70" s="155"/>
      <c r="D70" s="3"/>
      <c r="E70" s="155"/>
      <c r="F70" s="3"/>
      <c r="G70" s="155"/>
      <c r="H70" s="155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.75" customHeight="1" x14ac:dyDescent="0.25">
      <c r="A71" s="155"/>
      <c r="B71" s="155"/>
      <c r="C71" s="155"/>
      <c r="D71" s="3"/>
      <c r="E71" s="155"/>
      <c r="F71" s="3"/>
      <c r="G71" s="155"/>
      <c r="H71" s="155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5.75" customHeight="1" x14ac:dyDescent="0.25">
      <c r="A72" s="155"/>
      <c r="B72" s="155"/>
      <c r="C72" s="155"/>
      <c r="D72" s="3"/>
      <c r="E72" s="155"/>
      <c r="F72" s="3"/>
      <c r="G72" s="155"/>
      <c r="H72" s="155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.75" customHeight="1" x14ac:dyDescent="0.25">
      <c r="A73" s="155"/>
      <c r="B73" s="155"/>
      <c r="C73" s="155"/>
      <c r="D73" s="3"/>
      <c r="E73" s="155"/>
      <c r="F73" s="3"/>
      <c r="G73" s="155"/>
      <c r="H73" s="155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5.75" customHeight="1" x14ac:dyDescent="0.25">
      <c r="A74" s="155"/>
      <c r="B74" s="155"/>
      <c r="C74" s="155"/>
      <c r="D74" s="3"/>
      <c r="E74" s="155"/>
      <c r="F74" s="3"/>
      <c r="G74" s="155"/>
      <c r="H74" s="155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5.75" customHeight="1" x14ac:dyDescent="0.25">
      <c r="A75" s="155"/>
      <c r="B75" s="155"/>
      <c r="C75" s="155"/>
      <c r="D75" s="3"/>
      <c r="E75" s="155"/>
      <c r="F75" s="3"/>
      <c r="G75" s="155"/>
      <c r="H75" s="155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.75" customHeight="1" x14ac:dyDescent="0.25">
      <c r="A76" s="155"/>
      <c r="B76" s="155"/>
      <c r="C76" s="155"/>
      <c r="D76" s="3"/>
      <c r="E76" s="155"/>
      <c r="F76" s="3"/>
      <c r="G76" s="155"/>
      <c r="H76" s="155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5.75" customHeight="1" x14ac:dyDescent="0.25">
      <c r="A77" s="155"/>
      <c r="B77" s="155"/>
      <c r="C77" s="155"/>
      <c r="D77" s="3"/>
      <c r="E77" s="155"/>
      <c r="F77" s="3"/>
      <c r="G77" s="155"/>
      <c r="H77" s="155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 x14ac:dyDescent="0.25">
      <c r="A78" s="155"/>
      <c r="B78" s="155"/>
      <c r="C78" s="155"/>
      <c r="D78" s="3"/>
      <c r="E78" s="155"/>
      <c r="F78" s="3"/>
      <c r="G78" s="155"/>
      <c r="H78" s="155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 x14ac:dyDescent="0.25">
      <c r="A79" s="155"/>
      <c r="B79" s="155"/>
      <c r="C79" s="155"/>
      <c r="D79" s="3"/>
      <c r="E79" s="155"/>
      <c r="F79" s="3"/>
      <c r="G79" s="155"/>
      <c r="H79" s="155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 x14ac:dyDescent="0.25">
      <c r="A80" s="155"/>
      <c r="B80" s="155"/>
      <c r="C80" s="155"/>
      <c r="D80" s="3"/>
      <c r="E80" s="155"/>
      <c r="F80" s="3"/>
      <c r="G80" s="155"/>
      <c r="H80" s="155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 x14ac:dyDescent="0.25">
      <c r="A81" s="155"/>
      <c r="B81" s="155"/>
      <c r="C81" s="155"/>
      <c r="D81" s="3"/>
      <c r="E81" s="155"/>
      <c r="F81" s="3"/>
      <c r="G81" s="155"/>
      <c r="H81" s="155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 x14ac:dyDescent="0.25">
      <c r="A82" s="155"/>
      <c r="B82" s="155"/>
      <c r="C82" s="155"/>
      <c r="D82" s="3"/>
      <c r="E82" s="155"/>
      <c r="F82" s="3"/>
      <c r="G82" s="155"/>
      <c r="H82" s="155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 x14ac:dyDescent="0.25">
      <c r="A83" s="155"/>
      <c r="B83" s="155"/>
      <c r="C83" s="155"/>
      <c r="D83" s="3"/>
      <c r="E83" s="155"/>
      <c r="F83" s="3"/>
      <c r="G83" s="155"/>
      <c r="H83" s="155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 x14ac:dyDescent="0.25">
      <c r="A84" s="155"/>
      <c r="B84" s="155"/>
      <c r="C84" s="155"/>
      <c r="D84" s="3"/>
      <c r="E84" s="155"/>
      <c r="F84" s="3"/>
      <c r="G84" s="155"/>
      <c r="H84" s="155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 x14ac:dyDescent="0.25">
      <c r="A85" s="155"/>
      <c r="B85" s="155"/>
      <c r="C85" s="155"/>
      <c r="D85" s="3"/>
      <c r="E85" s="155"/>
      <c r="F85" s="3"/>
      <c r="G85" s="155"/>
      <c r="H85" s="155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 x14ac:dyDescent="0.25">
      <c r="A86" s="155"/>
      <c r="B86" s="155"/>
      <c r="C86" s="155"/>
      <c r="D86" s="3"/>
      <c r="E86" s="155"/>
      <c r="F86" s="3"/>
      <c r="G86" s="155"/>
      <c r="H86" s="155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 x14ac:dyDescent="0.25">
      <c r="A87" s="155"/>
      <c r="B87" s="155"/>
      <c r="C87" s="155"/>
      <c r="D87" s="3"/>
      <c r="E87" s="155"/>
      <c r="F87" s="3"/>
      <c r="G87" s="155"/>
      <c r="H87" s="155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 x14ac:dyDescent="0.25">
      <c r="A88" s="155"/>
      <c r="B88" s="155"/>
      <c r="C88" s="155"/>
      <c r="D88" s="3"/>
      <c r="E88" s="155"/>
      <c r="F88" s="3"/>
      <c r="G88" s="155"/>
      <c r="H88" s="155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 x14ac:dyDescent="0.25">
      <c r="A89" s="155"/>
      <c r="B89" s="155"/>
      <c r="C89" s="155"/>
      <c r="D89" s="3"/>
      <c r="E89" s="155"/>
      <c r="F89" s="3"/>
      <c r="G89" s="155"/>
      <c r="H89" s="155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 x14ac:dyDescent="0.25">
      <c r="A90" s="155"/>
      <c r="B90" s="155"/>
      <c r="C90" s="155"/>
      <c r="D90" s="3"/>
      <c r="E90" s="155"/>
      <c r="F90" s="3"/>
      <c r="G90" s="155"/>
      <c r="H90" s="155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 x14ac:dyDescent="0.25">
      <c r="A91" s="155"/>
      <c r="B91" s="155"/>
      <c r="C91" s="155"/>
      <c r="D91" s="3"/>
      <c r="E91" s="155"/>
      <c r="F91" s="3"/>
      <c r="G91" s="155"/>
      <c r="H91" s="155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 x14ac:dyDescent="0.25">
      <c r="A92" s="155"/>
      <c r="B92" s="155"/>
      <c r="C92" s="155"/>
      <c r="D92" s="3"/>
      <c r="E92" s="155"/>
      <c r="F92" s="3"/>
      <c r="G92" s="155"/>
      <c r="H92" s="155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 x14ac:dyDescent="0.25">
      <c r="A93" s="155"/>
      <c r="B93" s="155"/>
      <c r="C93" s="155"/>
      <c r="D93" s="3"/>
      <c r="E93" s="155"/>
      <c r="F93" s="3"/>
      <c r="G93" s="155"/>
      <c r="H93" s="155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 x14ac:dyDescent="0.25">
      <c r="A94" s="155"/>
      <c r="B94" s="155"/>
      <c r="C94" s="155"/>
      <c r="D94" s="3"/>
      <c r="E94" s="155"/>
      <c r="F94" s="3"/>
      <c r="G94" s="155"/>
      <c r="H94" s="155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 x14ac:dyDescent="0.25">
      <c r="A95" s="155"/>
      <c r="B95" s="155"/>
      <c r="C95" s="155"/>
      <c r="D95" s="3"/>
      <c r="E95" s="155"/>
      <c r="F95" s="3"/>
      <c r="G95" s="155"/>
      <c r="H95" s="155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 x14ac:dyDescent="0.25">
      <c r="A96" s="155"/>
      <c r="B96" s="155"/>
      <c r="C96" s="155"/>
      <c r="D96" s="3"/>
      <c r="E96" s="155"/>
      <c r="F96" s="3"/>
      <c r="G96" s="155"/>
      <c r="H96" s="155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 x14ac:dyDescent="0.25">
      <c r="A97" s="155"/>
      <c r="B97" s="155"/>
      <c r="C97" s="155"/>
      <c r="D97" s="3"/>
      <c r="E97" s="155"/>
      <c r="F97" s="3"/>
      <c r="G97" s="155"/>
      <c r="H97" s="155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 x14ac:dyDescent="0.25">
      <c r="A98" s="155"/>
      <c r="B98" s="155"/>
      <c r="C98" s="155"/>
      <c r="D98" s="3"/>
      <c r="E98" s="155"/>
      <c r="F98" s="3"/>
      <c r="G98" s="155"/>
      <c r="H98" s="155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 x14ac:dyDescent="0.25">
      <c r="A99" s="155"/>
      <c r="B99" s="155"/>
      <c r="C99" s="155"/>
      <c r="D99" s="3"/>
      <c r="E99" s="155"/>
      <c r="F99" s="3"/>
      <c r="G99" s="155"/>
      <c r="H99" s="155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 x14ac:dyDescent="0.25">
      <c r="A100" s="155"/>
      <c r="B100" s="155"/>
      <c r="C100" s="155"/>
      <c r="D100" s="3"/>
      <c r="E100" s="155"/>
      <c r="F100" s="3"/>
      <c r="G100" s="155"/>
      <c r="H100" s="155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 x14ac:dyDescent="0.25">
      <c r="A101" s="155"/>
      <c r="B101" s="155"/>
      <c r="C101" s="155"/>
      <c r="D101" s="3"/>
      <c r="E101" s="155"/>
      <c r="F101" s="3"/>
      <c r="G101" s="155"/>
      <c r="H101" s="155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 x14ac:dyDescent="0.25">
      <c r="A102" s="155"/>
      <c r="B102" s="155"/>
      <c r="C102" s="155"/>
      <c r="D102" s="3"/>
      <c r="E102" s="155"/>
      <c r="F102" s="3"/>
      <c r="G102" s="155"/>
      <c r="H102" s="155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 x14ac:dyDescent="0.25">
      <c r="A103" s="155"/>
      <c r="B103" s="155"/>
      <c r="C103" s="155"/>
      <c r="D103" s="3"/>
      <c r="E103" s="155"/>
      <c r="F103" s="3"/>
      <c r="G103" s="155"/>
      <c r="H103" s="155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 x14ac:dyDescent="0.25">
      <c r="A104" s="155"/>
      <c r="B104" s="155"/>
      <c r="C104" s="155"/>
      <c r="D104" s="3"/>
      <c r="E104" s="155"/>
      <c r="F104" s="3"/>
      <c r="G104" s="155"/>
      <c r="H104" s="155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 x14ac:dyDescent="0.25">
      <c r="A105" s="155"/>
      <c r="B105" s="155"/>
      <c r="C105" s="155"/>
      <c r="D105" s="3"/>
      <c r="E105" s="155"/>
      <c r="F105" s="3"/>
      <c r="G105" s="155"/>
      <c r="H105" s="155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 x14ac:dyDescent="0.25">
      <c r="A106" s="155"/>
      <c r="B106" s="155"/>
      <c r="C106" s="155"/>
      <c r="D106" s="3"/>
      <c r="E106" s="155"/>
      <c r="F106" s="3"/>
      <c r="G106" s="155"/>
      <c r="H106" s="155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 x14ac:dyDescent="0.25">
      <c r="A107" s="155"/>
      <c r="B107" s="155"/>
      <c r="C107" s="155"/>
      <c r="D107" s="3"/>
      <c r="E107" s="155"/>
      <c r="F107" s="3"/>
      <c r="G107" s="155"/>
      <c r="H107" s="155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 x14ac:dyDescent="0.25">
      <c r="A108" s="155"/>
      <c r="B108" s="155"/>
      <c r="C108" s="155"/>
      <c r="D108" s="3"/>
      <c r="E108" s="155"/>
      <c r="F108" s="3"/>
      <c r="G108" s="155"/>
      <c r="H108" s="155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 x14ac:dyDescent="0.25">
      <c r="A109" s="155"/>
      <c r="B109" s="155"/>
      <c r="C109" s="155"/>
      <c r="D109" s="3"/>
      <c r="E109" s="155"/>
      <c r="F109" s="3"/>
      <c r="G109" s="155"/>
      <c r="H109" s="155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 x14ac:dyDescent="0.25">
      <c r="A110" s="155"/>
      <c r="B110" s="155"/>
      <c r="C110" s="155"/>
      <c r="D110" s="3"/>
      <c r="E110" s="155"/>
      <c r="F110" s="3"/>
      <c r="G110" s="155"/>
      <c r="H110" s="155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 x14ac:dyDescent="0.25">
      <c r="A111" s="155"/>
      <c r="B111" s="155"/>
      <c r="C111" s="155"/>
      <c r="D111" s="3"/>
      <c r="E111" s="155"/>
      <c r="F111" s="3"/>
      <c r="G111" s="155"/>
      <c r="H111" s="155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 x14ac:dyDescent="0.25">
      <c r="A112" s="155"/>
      <c r="B112" s="155"/>
      <c r="C112" s="155"/>
      <c r="D112" s="3"/>
      <c r="E112" s="155"/>
      <c r="F112" s="3"/>
      <c r="G112" s="155"/>
      <c r="H112" s="155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 x14ac:dyDescent="0.25">
      <c r="A113" s="155"/>
      <c r="B113" s="155"/>
      <c r="C113" s="155"/>
      <c r="D113" s="3"/>
      <c r="E113" s="155"/>
      <c r="F113" s="3"/>
      <c r="G113" s="155"/>
      <c r="H113" s="155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 x14ac:dyDescent="0.25">
      <c r="A114" s="155"/>
      <c r="B114" s="155"/>
      <c r="C114" s="155"/>
      <c r="D114" s="3"/>
      <c r="E114" s="155"/>
      <c r="F114" s="3"/>
      <c r="G114" s="155"/>
      <c r="H114" s="155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 x14ac:dyDescent="0.25">
      <c r="A115" s="155"/>
      <c r="B115" s="155"/>
      <c r="C115" s="155"/>
      <c r="D115" s="3"/>
      <c r="E115" s="155"/>
      <c r="F115" s="3"/>
      <c r="G115" s="155"/>
      <c r="H115" s="155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 x14ac:dyDescent="0.25">
      <c r="A116" s="155"/>
      <c r="B116" s="155"/>
      <c r="C116" s="155"/>
      <c r="D116" s="3"/>
      <c r="E116" s="155"/>
      <c r="F116" s="3"/>
      <c r="G116" s="155"/>
      <c r="H116" s="155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 x14ac:dyDescent="0.25">
      <c r="A117" s="155"/>
      <c r="B117" s="155"/>
      <c r="C117" s="155"/>
      <c r="D117" s="3"/>
      <c r="E117" s="155"/>
      <c r="F117" s="3"/>
      <c r="G117" s="155"/>
      <c r="H117" s="155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 x14ac:dyDescent="0.25">
      <c r="A118" s="155"/>
      <c r="B118" s="155"/>
      <c r="C118" s="155"/>
      <c r="D118" s="3"/>
      <c r="E118" s="155"/>
      <c r="F118" s="3"/>
      <c r="G118" s="155"/>
      <c r="H118" s="155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 x14ac:dyDescent="0.25">
      <c r="A119" s="155"/>
      <c r="B119" s="155"/>
      <c r="C119" s="155"/>
      <c r="D119" s="3"/>
      <c r="E119" s="155"/>
      <c r="F119" s="3"/>
      <c r="G119" s="155"/>
      <c r="H119" s="155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 x14ac:dyDescent="0.25">
      <c r="A120" s="155"/>
      <c r="B120" s="155"/>
      <c r="C120" s="155"/>
      <c r="D120" s="3"/>
      <c r="E120" s="155"/>
      <c r="F120" s="3"/>
      <c r="G120" s="155"/>
      <c r="H120" s="155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 x14ac:dyDescent="0.25">
      <c r="A121" s="155"/>
      <c r="B121" s="155"/>
      <c r="C121" s="155"/>
      <c r="D121" s="3"/>
      <c r="E121" s="155"/>
      <c r="F121" s="3"/>
      <c r="G121" s="155"/>
      <c r="H121" s="155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 x14ac:dyDescent="0.25">
      <c r="A122" s="155"/>
      <c r="B122" s="155"/>
      <c r="C122" s="155"/>
      <c r="D122" s="3"/>
      <c r="E122" s="155"/>
      <c r="F122" s="3"/>
      <c r="G122" s="155"/>
      <c r="H122" s="155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 x14ac:dyDescent="0.25">
      <c r="A123" s="155"/>
      <c r="B123" s="155"/>
      <c r="C123" s="155"/>
      <c r="D123" s="3"/>
      <c r="E123" s="155"/>
      <c r="F123" s="3"/>
      <c r="G123" s="155"/>
      <c r="H123" s="155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 x14ac:dyDescent="0.25">
      <c r="A124" s="155"/>
      <c r="B124" s="155"/>
      <c r="C124" s="155"/>
      <c r="D124" s="3"/>
      <c r="E124" s="155"/>
      <c r="F124" s="3"/>
      <c r="G124" s="155"/>
      <c r="H124" s="155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 x14ac:dyDescent="0.25">
      <c r="A125" s="155"/>
      <c r="B125" s="155"/>
      <c r="C125" s="155"/>
      <c r="D125" s="3"/>
      <c r="E125" s="155"/>
      <c r="F125" s="3"/>
      <c r="G125" s="155"/>
      <c r="H125" s="155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 x14ac:dyDescent="0.25">
      <c r="A126" s="155"/>
      <c r="B126" s="155"/>
      <c r="C126" s="155"/>
      <c r="D126" s="3"/>
      <c r="E126" s="155"/>
      <c r="F126" s="3"/>
      <c r="G126" s="155"/>
      <c r="H126" s="155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 x14ac:dyDescent="0.25">
      <c r="A127" s="155"/>
      <c r="B127" s="155"/>
      <c r="C127" s="155"/>
      <c r="D127" s="3"/>
      <c r="E127" s="155"/>
      <c r="F127" s="3"/>
      <c r="G127" s="155"/>
      <c r="H127" s="155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 x14ac:dyDescent="0.25">
      <c r="A128" s="155"/>
      <c r="B128" s="155"/>
      <c r="C128" s="155"/>
      <c r="D128" s="3"/>
      <c r="E128" s="155"/>
      <c r="F128" s="3"/>
      <c r="G128" s="155"/>
      <c r="H128" s="155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 x14ac:dyDescent="0.25">
      <c r="A129" s="155"/>
      <c r="B129" s="155"/>
      <c r="C129" s="155"/>
      <c r="D129" s="3"/>
      <c r="E129" s="155"/>
      <c r="F129" s="3"/>
      <c r="G129" s="155"/>
      <c r="H129" s="155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 x14ac:dyDescent="0.25">
      <c r="A130" s="155"/>
      <c r="B130" s="155"/>
      <c r="C130" s="155"/>
      <c r="D130" s="3"/>
      <c r="E130" s="155"/>
      <c r="F130" s="3"/>
      <c r="G130" s="155"/>
      <c r="H130" s="155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 x14ac:dyDescent="0.25">
      <c r="A131" s="155"/>
      <c r="B131" s="155"/>
      <c r="C131" s="155"/>
      <c r="D131" s="3"/>
      <c r="E131" s="155"/>
      <c r="F131" s="3"/>
      <c r="G131" s="155"/>
      <c r="H131" s="155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 x14ac:dyDescent="0.25">
      <c r="A132" s="155"/>
      <c r="B132" s="155"/>
      <c r="C132" s="155"/>
      <c r="D132" s="3"/>
      <c r="E132" s="155"/>
      <c r="F132" s="3"/>
      <c r="G132" s="155"/>
      <c r="H132" s="155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 x14ac:dyDescent="0.25">
      <c r="A133" s="155"/>
      <c r="B133" s="155"/>
      <c r="C133" s="155"/>
      <c r="D133" s="3"/>
      <c r="E133" s="155"/>
      <c r="F133" s="3"/>
      <c r="G133" s="155"/>
      <c r="H133" s="155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 x14ac:dyDescent="0.25">
      <c r="A134" s="155"/>
      <c r="B134" s="155"/>
      <c r="C134" s="155"/>
      <c r="D134" s="3"/>
      <c r="E134" s="155"/>
      <c r="F134" s="3"/>
      <c r="G134" s="155"/>
      <c r="H134" s="155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 x14ac:dyDescent="0.25">
      <c r="A135" s="155"/>
      <c r="B135" s="155"/>
      <c r="C135" s="155"/>
      <c r="D135" s="3"/>
      <c r="E135" s="155"/>
      <c r="F135" s="3"/>
      <c r="G135" s="155"/>
      <c r="H135" s="155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 x14ac:dyDescent="0.25">
      <c r="A136" s="155"/>
      <c r="B136" s="155"/>
      <c r="C136" s="155"/>
      <c r="D136" s="3"/>
      <c r="E136" s="155"/>
      <c r="F136" s="3"/>
      <c r="G136" s="155"/>
      <c r="H136" s="155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 x14ac:dyDescent="0.25">
      <c r="A137" s="155"/>
      <c r="B137" s="155"/>
      <c r="C137" s="155"/>
      <c r="D137" s="3"/>
      <c r="E137" s="155"/>
      <c r="F137" s="3"/>
      <c r="G137" s="155"/>
      <c r="H137" s="155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 x14ac:dyDescent="0.25">
      <c r="A138" s="155"/>
      <c r="B138" s="155"/>
      <c r="C138" s="155"/>
      <c r="D138" s="3"/>
      <c r="E138" s="155"/>
      <c r="F138" s="3"/>
      <c r="G138" s="155"/>
      <c r="H138" s="155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 x14ac:dyDescent="0.25">
      <c r="A139" s="155"/>
      <c r="B139" s="155"/>
      <c r="C139" s="155"/>
      <c r="D139" s="3"/>
      <c r="E139" s="155"/>
      <c r="F139" s="3"/>
      <c r="G139" s="155"/>
      <c r="H139" s="155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 x14ac:dyDescent="0.25">
      <c r="A140" s="155"/>
      <c r="B140" s="155"/>
      <c r="C140" s="155"/>
      <c r="D140" s="3"/>
      <c r="E140" s="155"/>
      <c r="F140" s="3"/>
      <c r="G140" s="155"/>
      <c r="H140" s="155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 x14ac:dyDescent="0.25">
      <c r="A141" s="155"/>
      <c r="B141" s="155"/>
      <c r="C141" s="155"/>
      <c r="D141" s="3"/>
      <c r="E141" s="155"/>
      <c r="F141" s="3"/>
      <c r="G141" s="155"/>
      <c r="H141" s="155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 x14ac:dyDescent="0.25">
      <c r="A142" s="155"/>
      <c r="B142" s="155"/>
      <c r="C142" s="155"/>
      <c r="D142" s="3"/>
      <c r="E142" s="155"/>
      <c r="F142" s="3"/>
      <c r="G142" s="155"/>
      <c r="H142" s="155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 x14ac:dyDescent="0.25">
      <c r="A143" s="155"/>
      <c r="B143" s="155"/>
      <c r="C143" s="155"/>
      <c r="D143" s="3"/>
      <c r="E143" s="155"/>
      <c r="F143" s="3"/>
      <c r="G143" s="155"/>
      <c r="H143" s="155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 x14ac:dyDescent="0.25">
      <c r="A144" s="155"/>
      <c r="B144" s="155"/>
      <c r="C144" s="155"/>
      <c r="D144" s="3"/>
      <c r="E144" s="155"/>
      <c r="F144" s="3"/>
      <c r="G144" s="155"/>
      <c r="H144" s="155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 x14ac:dyDescent="0.25">
      <c r="A145" s="155"/>
      <c r="B145" s="155"/>
      <c r="C145" s="155"/>
      <c r="D145" s="3"/>
      <c r="E145" s="155"/>
      <c r="F145" s="3"/>
      <c r="G145" s="155"/>
      <c r="H145" s="155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 x14ac:dyDescent="0.25">
      <c r="A146" s="155"/>
      <c r="B146" s="155"/>
      <c r="C146" s="155"/>
      <c r="D146" s="3"/>
      <c r="E146" s="155"/>
      <c r="F146" s="3"/>
      <c r="G146" s="155"/>
      <c r="H146" s="155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 x14ac:dyDescent="0.25">
      <c r="A147" s="155"/>
      <c r="B147" s="155"/>
      <c r="C147" s="155"/>
      <c r="D147" s="3"/>
      <c r="E147" s="155"/>
      <c r="F147" s="3"/>
      <c r="G147" s="155"/>
      <c r="H147" s="155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 x14ac:dyDescent="0.25">
      <c r="A148" s="155"/>
      <c r="B148" s="155"/>
      <c r="C148" s="155"/>
      <c r="D148" s="3"/>
      <c r="E148" s="155"/>
      <c r="F148" s="3"/>
      <c r="G148" s="155"/>
      <c r="H148" s="155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 x14ac:dyDescent="0.25">
      <c r="A149" s="155"/>
      <c r="B149" s="155"/>
      <c r="C149" s="155"/>
      <c r="D149" s="3"/>
      <c r="E149" s="155"/>
      <c r="F149" s="3"/>
      <c r="G149" s="155"/>
      <c r="H149" s="155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 x14ac:dyDescent="0.25">
      <c r="A150" s="155"/>
      <c r="B150" s="155"/>
      <c r="C150" s="155"/>
      <c r="D150" s="3"/>
      <c r="E150" s="155"/>
      <c r="F150" s="3"/>
      <c r="G150" s="155"/>
      <c r="H150" s="155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 x14ac:dyDescent="0.25">
      <c r="A151" s="155"/>
      <c r="B151" s="155"/>
      <c r="C151" s="155"/>
      <c r="D151" s="3"/>
      <c r="E151" s="155"/>
      <c r="F151" s="3"/>
      <c r="G151" s="155"/>
      <c r="H151" s="155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 x14ac:dyDescent="0.25">
      <c r="A152" s="155"/>
      <c r="B152" s="155"/>
      <c r="C152" s="155"/>
      <c r="D152" s="3"/>
      <c r="E152" s="155"/>
      <c r="F152" s="3"/>
      <c r="G152" s="155"/>
      <c r="H152" s="155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 x14ac:dyDescent="0.25">
      <c r="A153" s="155"/>
      <c r="B153" s="155"/>
      <c r="C153" s="155"/>
      <c r="D153" s="3"/>
      <c r="E153" s="155"/>
      <c r="F153" s="3"/>
      <c r="G153" s="155"/>
      <c r="H153" s="155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 x14ac:dyDescent="0.25">
      <c r="A154" s="155"/>
      <c r="B154" s="155"/>
      <c r="C154" s="155"/>
      <c r="D154" s="3"/>
      <c r="E154" s="155"/>
      <c r="F154" s="3"/>
      <c r="G154" s="155"/>
      <c r="H154" s="155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 x14ac:dyDescent="0.25">
      <c r="A155" s="155"/>
      <c r="B155" s="155"/>
      <c r="C155" s="155"/>
      <c r="D155" s="3"/>
      <c r="E155" s="155"/>
      <c r="F155" s="3"/>
      <c r="G155" s="155"/>
      <c r="H155" s="155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 x14ac:dyDescent="0.25">
      <c r="A156" s="155"/>
      <c r="B156" s="155"/>
      <c r="C156" s="155"/>
      <c r="D156" s="3"/>
      <c r="E156" s="155"/>
      <c r="F156" s="3"/>
      <c r="G156" s="155"/>
      <c r="H156" s="155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 x14ac:dyDescent="0.25">
      <c r="A157" s="155"/>
      <c r="B157" s="155"/>
      <c r="C157" s="155"/>
      <c r="D157" s="3"/>
      <c r="E157" s="155"/>
      <c r="F157" s="3"/>
      <c r="G157" s="155"/>
      <c r="H157" s="155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 x14ac:dyDescent="0.25">
      <c r="A158" s="155"/>
      <c r="B158" s="155"/>
      <c r="C158" s="155"/>
      <c r="D158" s="3"/>
      <c r="E158" s="155"/>
      <c r="F158" s="3"/>
      <c r="G158" s="155"/>
      <c r="H158" s="155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 x14ac:dyDescent="0.25">
      <c r="A159" s="155"/>
      <c r="B159" s="155"/>
      <c r="C159" s="155"/>
      <c r="D159" s="3"/>
      <c r="E159" s="155"/>
      <c r="F159" s="3"/>
      <c r="G159" s="155"/>
      <c r="H159" s="155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 x14ac:dyDescent="0.25">
      <c r="A160" s="155"/>
      <c r="B160" s="155"/>
      <c r="C160" s="155"/>
      <c r="D160" s="3"/>
      <c r="E160" s="155"/>
      <c r="F160" s="3"/>
      <c r="G160" s="155"/>
      <c r="H160" s="155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 x14ac:dyDescent="0.25">
      <c r="A161" s="155"/>
      <c r="B161" s="155"/>
      <c r="C161" s="155"/>
      <c r="D161" s="3"/>
      <c r="E161" s="155"/>
      <c r="F161" s="3"/>
      <c r="G161" s="155"/>
      <c r="H161" s="155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 x14ac:dyDescent="0.25">
      <c r="A162" s="155"/>
      <c r="B162" s="155"/>
      <c r="C162" s="155"/>
      <c r="D162" s="3"/>
      <c r="E162" s="155"/>
      <c r="F162" s="3"/>
      <c r="G162" s="155"/>
      <c r="H162" s="155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 x14ac:dyDescent="0.25">
      <c r="A163" s="155"/>
      <c r="B163" s="155"/>
      <c r="C163" s="155"/>
      <c r="D163" s="3"/>
      <c r="E163" s="155"/>
      <c r="F163" s="3"/>
      <c r="G163" s="155"/>
      <c r="H163" s="155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 x14ac:dyDescent="0.25">
      <c r="A164" s="155"/>
      <c r="B164" s="155"/>
      <c r="C164" s="155"/>
      <c r="D164" s="3"/>
      <c r="E164" s="155"/>
      <c r="F164" s="3"/>
      <c r="G164" s="155"/>
      <c r="H164" s="155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 x14ac:dyDescent="0.25">
      <c r="A165" s="155"/>
      <c r="B165" s="155"/>
      <c r="C165" s="155"/>
      <c r="D165" s="3"/>
      <c r="E165" s="155"/>
      <c r="F165" s="3"/>
      <c r="G165" s="155"/>
      <c r="H165" s="155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 x14ac:dyDescent="0.25">
      <c r="A166" s="155"/>
      <c r="B166" s="155"/>
      <c r="C166" s="155"/>
      <c r="D166" s="3"/>
      <c r="E166" s="155"/>
      <c r="F166" s="3"/>
      <c r="G166" s="155"/>
      <c r="H166" s="155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 x14ac:dyDescent="0.25">
      <c r="A167" s="155"/>
      <c r="B167" s="155"/>
      <c r="C167" s="155"/>
      <c r="D167" s="3"/>
      <c r="E167" s="155"/>
      <c r="F167" s="3"/>
      <c r="G167" s="155"/>
      <c r="H167" s="155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 x14ac:dyDescent="0.25">
      <c r="A168" s="155"/>
      <c r="B168" s="155"/>
      <c r="C168" s="155"/>
      <c r="D168" s="3"/>
      <c r="E168" s="155"/>
      <c r="F168" s="3"/>
      <c r="G168" s="155"/>
      <c r="H168" s="155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 x14ac:dyDescent="0.25">
      <c r="A169" s="155"/>
      <c r="B169" s="155"/>
      <c r="C169" s="155"/>
      <c r="D169" s="3"/>
      <c r="E169" s="155"/>
      <c r="F169" s="3"/>
      <c r="G169" s="155"/>
      <c r="H169" s="155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 x14ac:dyDescent="0.25">
      <c r="A170" s="155"/>
      <c r="B170" s="155"/>
      <c r="C170" s="155"/>
      <c r="D170" s="3"/>
      <c r="E170" s="155"/>
      <c r="F170" s="3"/>
      <c r="G170" s="155"/>
      <c r="H170" s="155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 x14ac:dyDescent="0.25">
      <c r="A171" s="155"/>
      <c r="B171" s="155"/>
      <c r="C171" s="155"/>
      <c r="D171" s="3"/>
      <c r="E171" s="155"/>
      <c r="F171" s="3"/>
      <c r="G171" s="155"/>
      <c r="H171" s="155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 x14ac:dyDescent="0.25">
      <c r="A172" s="155"/>
      <c r="B172" s="155"/>
      <c r="C172" s="155"/>
      <c r="D172" s="3"/>
      <c r="E172" s="155"/>
      <c r="F172" s="3"/>
      <c r="G172" s="155"/>
      <c r="H172" s="155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 x14ac:dyDescent="0.25">
      <c r="A173" s="155"/>
      <c r="B173" s="155"/>
      <c r="C173" s="155"/>
      <c r="D173" s="3"/>
      <c r="E173" s="155"/>
      <c r="F173" s="3"/>
      <c r="G173" s="155"/>
      <c r="H173" s="155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 x14ac:dyDescent="0.25">
      <c r="A174" s="155"/>
      <c r="B174" s="155"/>
      <c r="C174" s="155"/>
      <c r="D174" s="3"/>
      <c r="E174" s="155"/>
      <c r="F174" s="3"/>
      <c r="G174" s="155"/>
      <c r="H174" s="155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 x14ac:dyDescent="0.25">
      <c r="A175" s="155"/>
      <c r="B175" s="155"/>
      <c r="C175" s="155"/>
      <c r="D175" s="3"/>
      <c r="E175" s="155"/>
      <c r="F175" s="3"/>
      <c r="G175" s="155"/>
      <c r="H175" s="155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 x14ac:dyDescent="0.25">
      <c r="A176" s="155"/>
      <c r="B176" s="155"/>
      <c r="C176" s="155"/>
      <c r="D176" s="3"/>
      <c r="E176" s="155"/>
      <c r="F176" s="3"/>
      <c r="G176" s="155"/>
      <c r="H176" s="155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 x14ac:dyDescent="0.25">
      <c r="A177" s="155"/>
      <c r="B177" s="155"/>
      <c r="C177" s="155"/>
      <c r="D177" s="3"/>
      <c r="E177" s="155"/>
      <c r="F177" s="3"/>
      <c r="G177" s="155"/>
      <c r="H177" s="155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 x14ac:dyDescent="0.25">
      <c r="A178" s="155"/>
      <c r="B178" s="155"/>
      <c r="C178" s="155"/>
      <c r="D178" s="3"/>
      <c r="E178" s="155"/>
      <c r="F178" s="3"/>
      <c r="G178" s="155"/>
      <c r="H178" s="155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 x14ac:dyDescent="0.25">
      <c r="A179" s="155"/>
      <c r="B179" s="155"/>
      <c r="C179" s="155"/>
      <c r="D179" s="3"/>
      <c r="E179" s="155"/>
      <c r="F179" s="3"/>
      <c r="G179" s="155"/>
      <c r="H179" s="155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 x14ac:dyDescent="0.25">
      <c r="A180" s="155"/>
      <c r="B180" s="155"/>
      <c r="C180" s="155"/>
      <c r="D180" s="3"/>
      <c r="E180" s="155"/>
      <c r="F180" s="3"/>
      <c r="G180" s="155"/>
      <c r="H180" s="155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 x14ac:dyDescent="0.25">
      <c r="A181" s="155"/>
      <c r="B181" s="155"/>
      <c r="C181" s="155"/>
      <c r="D181" s="3"/>
      <c r="E181" s="155"/>
      <c r="F181" s="3"/>
      <c r="G181" s="155"/>
      <c r="H181" s="155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 x14ac:dyDescent="0.25">
      <c r="A182" s="155"/>
      <c r="B182" s="155"/>
      <c r="C182" s="155"/>
      <c r="D182" s="3"/>
      <c r="E182" s="155"/>
      <c r="F182" s="3"/>
      <c r="G182" s="155"/>
      <c r="H182" s="155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x14ac:dyDescent="0.25">
      <c r="A183" s="155"/>
      <c r="B183" s="155"/>
      <c r="C183" s="155"/>
      <c r="D183" s="3"/>
      <c r="E183" s="155"/>
      <c r="F183" s="3"/>
      <c r="G183" s="155"/>
      <c r="H183" s="155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 x14ac:dyDescent="0.25">
      <c r="A184" s="155"/>
      <c r="B184" s="155"/>
      <c r="C184" s="155"/>
      <c r="D184" s="3"/>
      <c r="E184" s="155"/>
      <c r="F184" s="3"/>
      <c r="G184" s="155"/>
      <c r="H184" s="155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 x14ac:dyDescent="0.25">
      <c r="A185" s="155"/>
      <c r="B185" s="155"/>
      <c r="C185" s="155"/>
      <c r="D185" s="3"/>
      <c r="E185" s="155"/>
      <c r="F185" s="3"/>
      <c r="G185" s="155"/>
      <c r="H185" s="155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 x14ac:dyDescent="0.25">
      <c r="A186" s="155"/>
      <c r="B186" s="155"/>
      <c r="C186" s="155"/>
      <c r="D186" s="3"/>
      <c r="E186" s="155"/>
      <c r="F186" s="3"/>
      <c r="G186" s="155"/>
      <c r="H186" s="155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 x14ac:dyDescent="0.25">
      <c r="A187" s="155"/>
      <c r="B187" s="155"/>
      <c r="C187" s="155"/>
      <c r="D187" s="3"/>
      <c r="E187" s="155"/>
      <c r="F187" s="3"/>
      <c r="G187" s="155"/>
      <c r="H187" s="155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 x14ac:dyDescent="0.25">
      <c r="A188" s="155"/>
      <c r="B188" s="155"/>
      <c r="C188" s="155"/>
      <c r="D188" s="3"/>
      <c r="E188" s="155"/>
      <c r="F188" s="3"/>
      <c r="G188" s="155"/>
      <c r="H188" s="155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 x14ac:dyDescent="0.25">
      <c r="A189" s="155"/>
      <c r="B189" s="155"/>
      <c r="C189" s="155"/>
      <c r="D189" s="3"/>
      <c r="E189" s="155"/>
      <c r="F189" s="3"/>
      <c r="G189" s="155"/>
      <c r="H189" s="155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 x14ac:dyDescent="0.25">
      <c r="A190" s="155"/>
      <c r="B190" s="155"/>
      <c r="C190" s="155"/>
      <c r="D190" s="3"/>
      <c r="E190" s="155"/>
      <c r="F190" s="3"/>
      <c r="G190" s="155"/>
      <c r="H190" s="155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 x14ac:dyDescent="0.25">
      <c r="A191" s="155"/>
      <c r="B191" s="155"/>
      <c r="C191" s="155"/>
      <c r="D191" s="3"/>
      <c r="E191" s="155"/>
      <c r="F191" s="3"/>
      <c r="G191" s="155"/>
      <c r="H191" s="155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 x14ac:dyDescent="0.25">
      <c r="A192" s="155"/>
      <c r="B192" s="155"/>
      <c r="C192" s="155"/>
      <c r="D192" s="3"/>
      <c r="E192" s="155"/>
      <c r="F192" s="3"/>
      <c r="G192" s="155"/>
      <c r="H192" s="155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x14ac:dyDescent="0.25">
      <c r="A193" s="155"/>
      <c r="B193" s="155"/>
      <c r="C193" s="155"/>
      <c r="D193" s="3"/>
      <c r="E193" s="155"/>
      <c r="F193" s="3"/>
      <c r="G193" s="155"/>
      <c r="H193" s="155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 x14ac:dyDescent="0.25">
      <c r="A194" s="155"/>
      <c r="B194" s="155"/>
      <c r="C194" s="155"/>
      <c r="D194" s="3"/>
      <c r="E194" s="155"/>
      <c r="F194" s="3"/>
      <c r="G194" s="155"/>
      <c r="H194" s="155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 x14ac:dyDescent="0.25">
      <c r="A195" s="155"/>
      <c r="B195" s="155"/>
      <c r="C195" s="155"/>
      <c r="D195" s="3"/>
      <c r="E195" s="155"/>
      <c r="F195" s="3"/>
      <c r="G195" s="155"/>
      <c r="H195" s="155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 x14ac:dyDescent="0.25">
      <c r="A196" s="155"/>
      <c r="B196" s="155"/>
      <c r="C196" s="155"/>
      <c r="D196" s="3"/>
      <c r="E196" s="155"/>
      <c r="F196" s="3"/>
      <c r="G196" s="155"/>
      <c r="H196" s="155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 x14ac:dyDescent="0.25">
      <c r="A197" s="155"/>
      <c r="B197" s="155"/>
      <c r="C197" s="155"/>
      <c r="D197" s="3"/>
      <c r="E197" s="155"/>
      <c r="F197" s="3"/>
      <c r="G197" s="155"/>
      <c r="H197" s="155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x14ac:dyDescent="0.25">
      <c r="A198" s="155"/>
      <c r="B198" s="155"/>
      <c r="C198" s="155"/>
      <c r="D198" s="3"/>
      <c r="E198" s="155"/>
      <c r="F198" s="3"/>
      <c r="G198" s="155"/>
      <c r="H198" s="155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x14ac:dyDescent="0.25">
      <c r="A199" s="155"/>
      <c r="B199" s="155"/>
      <c r="C199" s="155"/>
      <c r="D199" s="3"/>
      <c r="E199" s="155"/>
      <c r="F199" s="3"/>
      <c r="G199" s="155"/>
      <c r="H199" s="155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 x14ac:dyDescent="0.25">
      <c r="A200" s="155"/>
      <c r="B200" s="155"/>
      <c r="C200" s="155"/>
      <c r="D200" s="3"/>
      <c r="E200" s="155"/>
      <c r="F200" s="3"/>
      <c r="G200" s="155"/>
      <c r="H200" s="155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 x14ac:dyDescent="0.25">
      <c r="A201" s="155"/>
      <c r="B201" s="155"/>
      <c r="C201" s="155"/>
      <c r="D201" s="3"/>
      <c r="E201" s="155"/>
      <c r="F201" s="3"/>
      <c r="G201" s="155"/>
      <c r="H201" s="155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x14ac:dyDescent="0.25">
      <c r="A202" s="155"/>
      <c r="B202" s="155"/>
      <c r="C202" s="155"/>
      <c r="D202" s="3"/>
      <c r="E202" s="155"/>
      <c r="F202" s="3"/>
      <c r="G202" s="155"/>
      <c r="H202" s="155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x14ac:dyDescent="0.25">
      <c r="A203" s="155"/>
      <c r="B203" s="155"/>
      <c r="C203" s="155"/>
      <c r="D203" s="3"/>
      <c r="E203" s="155"/>
      <c r="F203" s="3"/>
      <c r="G203" s="155"/>
      <c r="H203" s="155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x14ac:dyDescent="0.25">
      <c r="A204" s="155"/>
      <c r="B204" s="155"/>
      <c r="C204" s="155"/>
      <c r="D204" s="3"/>
      <c r="E204" s="155"/>
      <c r="F204" s="3"/>
      <c r="G204" s="155"/>
      <c r="H204" s="155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 x14ac:dyDescent="0.25">
      <c r="A205" s="155"/>
      <c r="B205" s="155"/>
      <c r="C205" s="155"/>
      <c r="D205" s="3"/>
      <c r="E205" s="155"/>
      <c r="F205" s="3"/>
      <c r="G205" s="155"/>
      <c r="H205" s="155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 x14ac:dyDescent="0.25">
      <c r="A206" s="155"/>
      <c r="B206" s="155"/>
      <c r="C206" s="155"/>
      <c r="D206" s="3"/>
      <c r="E206" s="155"/>
      <c r="F206" s="3"/>
      <c r="G206" s="155"/>
      <c r="H206" s="155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 x14ac:dyDescent="0.25">
      <c r="A207" s="155"/>
      <c r="B207" s="155"/>
      <c r="C207" s="155"/>
      <c r="D207" s="3"/>
      <c r="E207" s="155"/>
      <c r="F207" s="3"/>
      <c r="G207" s="155"/>
      <c r="H207" s="155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x14ac:dyDescent="0.25">
      <c r="A208" s="155"/>
      <c r="B208" s="155"/>
      <c r="C208" s="155"/>
      <c r="D208" s="3"/>
      <c r="E208" s="155"/>
      <c r="F208" s="3"/>
      <c r="G208" s="155"/>
      <c r="H208" s="155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 x14ac:dyDescent="0.25">
      <c r="A209" s="155"/>
      <c r="B209" s="155"/>
      <c r="C209" s="155"/>
      <c r="D209" s="3"/>
      <c r="E209" s="155"/>
      <c r="F209" s="3"/>
      <c r="G209" s="155"/>
      <c r="H209" s="155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 x14ac:dyDescent="0.25">
      <c r="A210" s="155"/>
      <c r="B210" s="155"/>
      <c r="C210" s="155"/>
      <c r="D210" s="3"/>
      <c r="E210" s="155"/>
      <c r="F210" s="3"/>
      <c r="G210" s="155"/>
      <c r="H210" s="155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 x14ac:dyDescent="0.25">
      <c r="A211" s="155"/>
      <c r="B211" s="155"/>
      <c r="C211" s="155"/>
      <c r="D211" s="3"/>
      <c r="E211" s="155"/>
      <c r="F211" s="3"/>
      <c r="G211" s="155"/>
      <c r="H211" s="155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x14ac:dyDescent="0.25">
      <c r="A212" s="155"/>
      <c r="B212" s="155"/>
      <c r="C212" s="155"/>
      <c r="D212" s="3"/>
      <c r="E212" s="155"/>
      <c r="F212" s="3"/>
      <c r="G212" s="155"/>
      <c r="H212" s="155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x14ac:dyDescent="0.25">
      <c r="A213" s="155"/>
      <c r="B213" s="155"/>
      <c r="C213" s="155"/>
      <c r="D213" s="3"/>
      <c r="E213" s="155"/>
      <c r="F213" s="3"/>
      <c r="G213" s="155"/>
      <c r="H213" s="155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x14ac:dyDescent="0.25">
      <c r="A214" s="155"/>
      <c r="B214" s="155"/>
      <c r="C214" s="155"/>
      <c r="D214" s="3"/>
      <c r="E214" s="155"/>
      <c r="F214" s="3"/>
      <c r="G214" s="155"/>
      <c r="H214" s="155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 x14ac:dyDescent="0.25">
      <c r="A215" s="155"/>
      <c r="B215" s="155"/>
      <c r="C215" s="155"/>
      <c r="D215" s="3"/>
      <c r="E215" s="155"/>
      <c r="F215" s="3"/>
      <c r="G215" s="155"/>
      <c r="H215" s="155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 x14ac:dyDescent="0.25">
      <c r="A216" s="155"/>
      <c r="B216" s="155"/>
      <c r="C216" s="155"/>
      <c r="D216" s="3"/>
      <c r="E216" s="155"/>
      <c r="F216" s="3"/>
      <c r="G216" s="155"/>
      <c r="H216" s="155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 x14ac:dyDescent="0.25">
      <c r="A217" s="155"/>
      <c r="B217" s="155"/>
      <c r="C217" s="155"/>
      <c r="D217" s="3"/>
      <c r="E217" s="155"/>
      <c r="F217" s="3"/>
      <c r="G217" s="155"/>
      <c r="H217" s="155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 x14ac:dyDescent="0.25">
      <c r="A218" s="155"/>
      <c r="B218" s="155"/>
      <c r="C218" s="155"/>
      <c r="D218" s="3"/>
      <c r="E218" s="155"/>
      <c r="F218" s="3"/>
      <c r="G218" s="155"/>
      <c r="H218" s="155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 x14ac:dyDescent="0.25">
      <c r="A219" s="155"/>
      <c r="B219" s="155"/>
      <c r="C219" s="155"/>
      <c r="D219" s="3"/>
      <c r="E219" s="155"/>
      <c r="F219" s="3"/>
      <c r="G219" s="155"/>
      <c r="H219" s="155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 x14ac:dyDescent="0.25">
      <c r="A220" s="155"/>
      <c r="B220" s="155"/>
      <c r="C220" s="155"/>
      <c r="D220" s="3"/>
      <c r="E220" s="155"/>
      <c r="F220" s="3"/>
      <c r="G220" s="155"/>
      <c r="H220" s="155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 x14ac:dyDescent="0.25">
      <c r="A221" s="155"/>
      <c r="B221" s="155"/>
      <c r="C221" s="155"/>
      <c r="D221" s="3"/>
      <c r="E221" s="155"/>
      <c r="F221" s="3"/>
      <c r="G221" s="155"/>
      <c r="H221" s="155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 x14ac:dyDescent="0.25">
      <c r="A222" s="155"/>
      <c r="B222" s="155"/>
      <c r="C222" s="155"/>
      <c r="D222" s="3"/>
      <c r="E222" s="155"/>
      <c r="F222" s="3"/>
      <c r="G222" s="155"/>
      <c r="H222" s="155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 x14ac:dyDescent="0.25">
      <c r="A223" s="155"/>
      <c r="B223" s="155"/>
      <c r="C223" s="155"/>
      <c r="D223" s="3"/>
      <c r="E223" s="155"/>
      <c r="F223" s="3"/>
      <c r="G223" s="155"/>
      <c r="H223" s="155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 x14ac:dyDescent="0.25">
      <c r="A224" s="155"/>
      <c r="B224" s="155"/>
      <c r="C224" s="155"/>
      <c r="D224" s="3"/>
      <c r="E224" s="155"/>
      <c r="F224" s="3"/>
      <c r="G224" s="155"/>
      <c r="H224" s="155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x14ac:dyDescent="0.25">
      <c r="A225" s="155"/>
      <c r="B225" s="155"/>
      <c r="C225" s="155"/>
      <c r="D225" s="3"/>
      <c r="E225" s="155"/>
      <c r="F225" s="3"/>
      <c r="G225" s="155"/>
      <c r="H225" s="155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 x14ac:dyDescent="0.25">
      <c r="A226" s="155"/>
      <c r="B226" s="155"/>
      <c r="C226" s="155"/>
      <c r="D226" s="3"/>
      <c r="E226" s="155"/>
      <c r="F226" s="3"/>
      <c r="G226" s="155"/>
      <c r="H226" s="155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 x14ac:dyDescent="0.25">
      <c r="A227" s="155"/>
      <c r="B227" s="155"/>
      <c r="C227" s="155"/>
      <c r="D227" s="3"/>
      <c r="E227" s="155"/>
      <c r="F227" s="3"/>
      <c r="G227" s="155"/>
      <c r="H227" s="155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 x14ac:dyDescent="0.25">
      <c r="A228" s="155"/>
      <c r="B228" s="155"/>
      <c r="C228" s="155"/>
      <c r="D228" s="3"/>
      <c r="E228" s="155"/>
      <c r="F228" s="3"/>
      <c r="G228" s="155"/>
      <c r="H228" s="155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 x14ac:dyDescent="0.25">
      <c r="A229" s="155"/>
      <c r="B229" s="155"/>
      <c r="C229" s="155"/>
      <c r="D229" s="3"/>
      <c r="E229" s="155"/>
      <c r="F229" s="3"/>
      <c r="G229" s="155"/>
      <c r="H229" s="155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 x14ac:dyDescent="0.25">
      <c r="A230" s="155"/>
      <c r="B230" s="155"/>
      <c r="C230" s="155"/>
      <c r="D230" s="3"/>
      <c r="E230" s="155"/>
      <c r="F230" s="3"/>
      <c r="G230" s="155"/>
      <c r="H230" s="155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 x14ac:dyDescent="0.25">
      <c r="A231" s="155"/>
      <c r="B231" s="155"/>
      <c r="C231" s="155"/>
      <c r="D231" s="3"/>
      <c r="E231" s="155"/>
      <c r="F231" s="3"/>
      <c r="G231" s="155"/>
      <c r="H231" s="155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 x14ac:dyDescent="0.25">
      <c r="A232" s="155"/>
      <c r="B232" s="155"/>
      <c r="C232" s="155"/>
      <c r="D232" s="3"/>
      <c r="E232" s="155"/>
      <c r="F232" s="3"/>
      <c r="G232" s="155"/>
      <c r="H232" s="155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 x14ac:dyDescent="0.25">
      <c r="A233" s="155"/>
      <c r="B233" s="155"/>
      <c r="C233" s="155"/>
      <c r="D233" s="3"/>
      <c r="E233" s="155"/>
      <c r="F233" s="3"/>
      <c r="G233" s="155"/>
      <c r="H233" s="155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 x14ac:dyDescent="0.25">
      <c r="A234" s="155"/>
      <c r="B234" s="155"/>
      <c r="C234" s="155"/>
      <c r="D234" s="3"/>
      <c r="E234" s="155"/>
      <c r="F234" s="3"/>
      <c r="G234" s="155"/>
      <c r="H234" s="155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 x14ac:dyDescent="0.25">
      <c r="A235" s="155"/>
      <c r="B235" s="155"/>
      <c r="C235" s="155"/>
      <c r="D235" s="3"/>
      <c r="E235" s="155"/>
      <c r="F235" s="3"/>
      <c r="G235" s="155"/>
      <c r="H235" s="155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x14ac:dyDescent="0.25">
      <c r="A236" s="155"/>
      <c r="B236" s="155"/>
      <c r="C236" s="155"/>
      <c r="D236" s="3"/>
      <c r="E236" s="155"/>
      <c r="F236" s="3"/>
      <c r="G236" s="155"/>
      <c r="H236" s="155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 x14ac:dyDescent="0.25">
      <c r="A237" s="155"/>
      <c r="B237" s="155"/>
      <c r="C237" s="155"/>
      <c r="D237" s="3"/>
      <c r="E237" s="155"/>
      <c r="F237" s="3"/>
      <c r="G237" s="155"/>
      <c r="H237" s="155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 x14ac:dyDescent="0.25">
      <c r="A238" s="155"/>
      <c r="B238" s="155"/>
      <c r="C238" s="155"/>
      <c r="D238" s="3"/>
      <c r="E238" s="155"/>
      <c r="F238" s="3"/>
      <c r="G238" s="155"/>
      <c r="H238" s="155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 x14ac:dyDescent="0.25">
      <c r="A239" s="155"/>
      <c r="B239" s="155"/>
      <c r="C239" s="155"/>
      <c r="D239" s="3"/>
      <c r="E239" s="155"/>
      <c r="F239" s="3"/>
      <c r="G239" s="155"/>
      <c r="H239" s="155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 x14ac:dyDescent="0.25">
      <c r="A240" s="155"/>
      <c r="B240" s="155"/>
      <c r="C240" s="155"/>
      <c r="D240" s="3"/>
      <c r="E240" s="155"/>
      <c r="F240" s="3"/>
      <c r="G240" s="155"/>
      <c r="H240" s="155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 x14ac:dyDescent="0.25">
      <c r="A241" s="155"/>
      <c r="B241" s="155"/>
      <c r="C241" s="155"/>
      <c r="D241" s="3"/>
      <c r="E241" s="155"/>
      <c r="F241" s="3"/>
      <c r="G241" s="155"/>
      <c r="H241" s="155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 x14ac:dyDescent="0.25">
      <c r="A242" s="155"/>
      <c r="B242" s="155"/>
      <c r="C242" s="155"/>
      <c r="D242" s="3"/>
      <c r="E242" s="155"/>
      <c r="F242" s="3"/>
      <c r="G242" s="155"/>
      <c r="H242" s="155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 x14ac:dyDescent="0.25">
      <c r="A243" s="155"/>
      <c r="B243" s="155"/>
      <c r="C243" s="155"/>
      <c r="D243" s="3"/>
      <c r="E243" s="155"/>
      <c r="F243" s="3"/>
      <c r="G243" s="155"/>
      <c r="H243" s="155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 x14ac:dyDescent="0.25">
      <c r="A244" s="155"/>
      <c r="B244" s="155"/>
      <c r="C244" s="155"/>
      <c r="D244" s="3"/>
      <c r="E244" s="155"/>
      <c r="F244" s="3"/>
      <c r="G244" s="155"/>
      <c r="H244" s="155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 x14ac:dyDescent="0.25">
      <c r="A245" s="155"/>
      <c r="B245" s="155"/>
      <c r="C245" s="155"/>
      <c r="D245" s="3"/>
      <c r="E245" s="155"/>
      <c r="F245" s="3"/>
      <c r="G245" s="155"/>
      <c r="H245" s="155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 x14ac:dyDescent="0.25">
      <c r="A246" s="155"/>
      <c r="B246" s="155"/>
      <c r="C246" s="155"/>
      <c r="D246" s="3"/>
      <c r="E246" s="155"/>
      <c r="F246" s="3"/>
      <c r="G246" s="155"/>
      <c r="H246" s="155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x14ac:dyDescent="0.25">
      <c r="A247" s="155"/>
      <c r="B247" s="155"/>
      <c r="C247" s="155"/>
      <c r="D247" s="3"/>
      <c r="E247" s="155"/>
      <c r="F247" s="3"/>
      <c r="G247" s="155"/>
      <c r="H247" s="155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 x14ac:dyDescent="0.25">
      <c r="A248" s="155"/>
      <c r="B248" s="155"/>
      <c r="C248" s="155"/>
      <c r="D248" s="3"/>
      <c r="E248" s="155"/>
      <c r="F248" s="3"/>
      <c r="G248" s="155"/>
      <c r="H248" s="155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 x14ac:dyDescent="0.25">
      <c r="A249" s="155"/>
      <c r="B249" s="155"/>
      <c r="C249" s="155"/>
      <c r="D249" s="3"/>
      <c r="E249" s="155"/>
      <c r="F249" s="3"/>
      <c r="G249" s="155"/>
      <c r="H249" s="155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 x14ac:dyDescent="0.25">
      <c r="A250" s="155"/>
      <c r="B250" s="155"/>
      <c r="C250" s="155"/>
      <c r="D250" s="3"/>
      <c r="E250" s="155"/>
      <c r="F250" s="3"/>
      <c r="G250" s="155"/>
      <c r="H250" s="155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 x14ac:dyDescent="0.25">
      <c r="A251" s="155"/>
      <c r="B251" s="155"/>
      <c r="C251" s="155"/>
      <c r="D251" s="3"/>
      <c r="E251" s="155"/>
      <c r="F251" s="3"/>
      <c r="G251" s="155"/>
      <c r="H251" s="155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 x14ac:dyDescent="0.25">
      <c r="A252" s="155"/>
      <c r="B252" s="155"/>
      <c r="C252" s="155"/>
      <c r="D252" s="3"/>
      <c r="E252" s="155"/>
      <c r="F252" s="3"/>
      <c r="G252" s="155"/>
      <c r="H252" s="155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 x14ac:dyDescent="0.25">
      <c r="A253" s="155"/>
      <c r="B253" s="155"/>
      <c r="C253" s="155"/>
      <c r="D253" s="3"/>
      <c r="E253" s="155"/>
      <c r="F253" s="3"/>
      <c r="G253" s="155"/>
      <c r="H253" s="155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 x14ac:dyDescent="0.25">
      <c r="A254" s="155"/>
      <c r="B254" s="155"/>
      <c r="C254" s="155"/>
      <c r="D254" s="3"/>
      <c r="E254" s="155"/>
      <c r="F254" s="3"/>
      <c r="G254" s="155"/>
      <c r="H254" s="155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 x14ac:dyDescent="0.25">
      <c r="A255" s="155"/>
      <c r="B255" s="155"/>
      <c r="C255" s="155"/>
      <c r="D255" s="3"/>
      <c r="E255" s="155"/>
      <c r="F255" s="3"/>
      <c r="G255" s="155"/>
      <c r="H255" s="155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 x14ac:dyDescent="0.25">
      <c r="A256" s="155"/>
      <c r="B256" s="155"/>
      <c r="C256" s="155"/>
      <c r="D256" s="3"/>
      <c r="E256" s="155"/>
      <c r="F256" s="3"/>
      <c r="G256" s="155"/>
      <c r="H256" s="155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 x14ac:dyDescent="0.25">
      <c r="A257" s="155"/>
      <c r="B257" s="155"/>
      <c r="C257" s="155"/>
      <c r="D257" s="3"/>
      <c r="E257" s="155"/>
      <c r="F257" s="3"/>
      <c r="G257" s="155"/>
      <c r="H257" s="155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x14ac:dyDescent="0.25">
      <c r="A258" s="155"/>
      <c r="B258" s="155"/>
      <c r="C258" s="155"/>
      <c r="D258" s="3"/>
      <c r="E258" s="155"/>
      <c r="F258" s="3"/>
      <c r="G258" s="155"/>
      <c r="H258" s="155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 x14ac:dyDescent="0.25">
      <c r="A259" s="155"/>
      <c r="B259" s="155"/>
      <c r="C259" s="155"/>
      <c r="D259" s="3"/>
      <c r="E259" s="155"/>
      <c r="F259" s="3"/>
      <c r="G259" s="155"/>
      <c r="H259" s="155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 x14ac:dyDescent="0.25">
      <c r="A260" s="155"/>
      <c r="B260" s="155"/>
      <c r="C260" s="155"/>
      <c r="D260" s="3"/>
      <c r="E260" s="155"/>
      <c r="F260" s="3"/>
      <c r="G260" s="155"/>
      <c r="H260" s="155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 x14ac:dyDescent="0.25">
      <c r="A261" s="155"/>
      <c r="B261" s="155"/>
      <c r="C261" s="155"/>
      <c r="D261" s="3"/>
      <c r="E261" s="155"/>
      <c r="F261" s="3"/>
      <c r="G261" s="155"/>
      <c r="H261" s="155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 x14ac:dyDescent="0.25">
      <c r="A262" s="155"/>
      <c r="B262" s="155"/>
      <c r="C262" s="155"/>
      <c r="D262" s="3"/>
      <c r="E262" s="155"/>
      <c r="F262" s="3"/>
      <c r="G262" s="155"/>
      <c r="H262" s="155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 x14ac:dyDescent="0.25">
      <c r="A263" s="155"/>
      <c r="B263" s="155"/>
      <c r="C263" s="155"/>
      <c r="D263" s="3"/>
      <c r="E263" s="155"/>
      <c r="F263" s="3"/>
      <c r="G263" s="155"/>
      <c r="H263" s="155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 x14ac:dyDescent="0.25">
      <c r="A264" s="155"/>
      <c r="B264" s="155"/>
      <c r="C264" s="155"/>
      <c r="D264" s="3"/>
      <c r="E264" s="155"/>
      <c r="F264" s="3"/>
      <c r="G264" s="155"/>
      <c r="H264" s="155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 x14ac:dyDescent="0.25">
      <c r="A265" s="155"/>
      <c r="B265" s="155"/>
      <c r="C265" s="155"/>
      <c r="D265" s="3"/>
      <c r="E265" s="155"/>
      <c r="F265" s="3"/>
      <c r="G265" s="155"/>
      <c r="H265" s="155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 x14ac:dyDescent="0.25">
      <c r="A266" s="155"/>
      <c r="B266" s="155"/>
      <c r="C266" s="155"/>
      <c r="D266" s="3"/>
      <c r="E266" s="155"/>
      <c r="F266" s="3"/>
      <c r="G266" s="155"/>
      <c r="H266" s="155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 x14ac:dyDescent="0.25">
      <c r="A267" s="155"/>
      <c r="B267" s="155"/>
      <c r="C267" s="155"/>
      <c r="D267" s="3"/>
      <c r="E267" s="155"/>
      <c r="F267" s="3"/>
      <c r="G267" s="155"/>
      <c r="H267" s="155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 x14ac:dyDescent="0.25">
      <c r="A268" s="155"/>
      <c r="B268" s="155"/>
      <c r="C268" s="155"/>
      <c r="D268" s="3"/>
      <c r="E268" s="155"/>
      <c r="F268" s="3"/>
      <c r="G268" s="155"/>
      <c r="H268" s="155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 x14ac:dyDescent="0.25">
      <c r="A269" s="155"/>
      <c r="B269" s="155"/>
      <c r="C269" s="155"/>
      <c r="D269" s="3"/>
      <c r="E269" s="155"/>
      <c r="F269" s="3"/>
      <c r="G269" s="155"/>
      <c r="H269" s="155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 x14ac:dyDescent="0.25">
      <c r="A270" s="155"/>
      <c r="B270" s="155"/>
      <c r="C270" s="155"/>
      <c r="D270" s="3"/>
      <c r="E270" s="155"/>
      <c r="F270" s="3"/>
      <c r="G270" s="155"/>
      <c r="H270" s="155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 x14ac:dyDescent="0.25">
      <c r="A271" s="155"/>
      <c r="B271" s="155"/>
      <c r="C271" s="155"/>
      <c r="D271" s="3"/>
      <c r="E271" s="155"/>
      <c r="F271" s="3"/>
      <c r="G271" s="155"/>
      <c r="H271" s="155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 x14ac:dyDescent="0.25">
      <c r="A272" s="155"/>
      <c r="B272" s="155"/>
      <c r="C272" s="155"/>
      <c r="D272" s="3"/>
      <c r="E272" s="155"/>
      <c r="F272" s="3"/>
      <c r="G272" s="155"/>
      <c r="H272" s="155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 x14ac:dyDescent="0.25">
      <c r="A273" s="155"/>
      <c r="B273" s="155"/>
      <c r="C273" s="155"/>
      <c r="D273" s="3"/>
      <c r="E273" s="155"/>
      <c r="F273" s="3"/>
      <c r="G273" s="155"/>
      <c r="H273" s="155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 x14ac:dyDescent="0.25">
      <c r="A274" s="155"/>
      <c r="B274" s="155"/>
      <c r="C274" s="155"/>
      <c r="D274" s="3"/>
      <c r="E274" s="155"/>
      <c r="F274" s="3"/>
      <c r="G274" s="155"/>
      <c r="H274" s="155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 x14ac:dyDescent="0.25">
      <c r="A275" s="155"/>
      <c r="B275" s="155"/>
      <c r="C275" s="155"/>
      <c r="D275" s="3"/>
      <c r="E275" s="155"/>
      <c r="F275" s="3"/>
      <c r="G275" s="155"/>
      <c r="H275" s="155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 x14ac:dyDescent="0.25">
      <c r="A276" s="155"/>
      <c r="B276" s="155"/>
      <c r="C276" s="155"/>
      <c r="D276" s="3"/>
      <c r="E276" s="155"/>
      <c r="F276" s="3"/>
      <c r="G276" s="155"/>
      <c r="H276" s="155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 x14ac:dyDescent="0.25">
      <c r="A277" s="155"/>
      <c r="B277" s="155"/>
      <c r="C277" s="155"/>
      <c r="D277" s="3"/>
      <c r="E277" s="155"/>
      <c r="F277" s="3"/>
      <c r="G277" s="155"/>
      <c r="H277" s="155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 x14ac:dyDescent="0.25">
      <c r="A278" s="155"/>
      <c r="B278" s="155"/>
      <c r="C278" s="155"/>
      <c r="D278" s="3"/>
      <c r="E278" s="155"/>
      <c r="F278" s="3"/>
      <c r="G278" s="155"/>
      <c r="H278" s="155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 x14ac:dyDescent="0.25">
      <c r="A279" s="155"/>
      <c r="B279" s="155"/>
      <c r="C279" s="155"/>
      <c r="D279" s="3"/>
      <c r="E279" s="155"/>
      <c r="F279" s="3"/>
      <c r="G279" s="155"/>
      <c r="H279" s="155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 x14ac:dyDescent="0.25">
      <c r="A280" s="155"/>
      <c r="B280" s="155"/>
      <c r="C280" s="155"/>
      <c r="D280" s="3"/>
      <c r="E280" s="155"/>
      <c r="F280" s="3"/>
      <c r="G280" s="155"/>
      <c r="H280" s="155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 x14ac:dyDescent="0.25">
      <c r="A281" s="155"/>
      <c r="B281" s="155"/>
      <c r="C281" s="155"/>
      <c r="D281" s="3"/>
      <c r="E281" s="155"/>
      <c r="F281" s="3"/>
      <c r="G281" s="155"/>
      <c r="H281" s="155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 x14ac:dyDescent="0.25">
      <c r="A282" s="155"/>
      <c r="B282" s="155"/>
      <c r="C282" s="155"/>
      <c r="D282" s="3"/>
      <c r="E282" s="155"/>
      <c r="F282" s="3"/>
      <c r="G282" s="155"/>
      <c r="H282" s="155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 x14ac:dyDescent="0.25">
      <c r="A283" s="155"/>
      <c r="B283" s="155"/>
      <c r="C283" s="155"/>
      <c r="D283" s="3"/>
      <c r="E283" s="155"/>
      <c r="F283" s="3"/>
      <c r="G283" s="155"/>
      <c r="H283" s="155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 x14ac:dyDescent="0.25">
      <c r="A284" s="155"/>
      <c r="B284" s="155"/>
      <c r="C284" s="155"/>
      <c r="D284" s="3"/>
      <c r="E284" s="155"/>
      <c r="F284" s="3"/>
      <c r="G284" s="155"/>
      <c r="H284" s="155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 x14ac:dyDescent="0.25">
      <c r="A285" s="155"/>
      <c r="B285" s="155"/>
      <c r="C285" s="155"/>
      <c r="D285" s="3"/>
      <c r="E285" s="155"/>
      <c r="F285" s="3"/>
      <c r="G285" s="155"/>
      <c r="H285" s="155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 x14ac:dyDescent="0.25">
      <c r="A286" s="155"/>
      <c r="B286" s="155"/>
      <c r="C286" s="155"/>
      <c r="D286" s="3"/>
      <c r="E286" s="155"/>
      <c r="F286" s="3"/>
      <c r="G286" s="155"/>
      <c r="H286" s="155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 x14ac:dyDescent="0.25">
      <c r="A287" s="155"/>
      <c r="B287" s="155"/>
      <c r="C287" s="155"/>
      <c r="D287" s="3"/>
      <c r="E287" s="155"/>
      <c r="F287" s="3"/>
      <c r="G287" s="155"/>
      <c r="H287" s="155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 x14ac:dyDescent="0.25">
      <c r="A288" s="155"/>
      <c r="B288" s="155"/>
      <c r="C288" s="155"/>
      <c r="D288" s="3"/>
      <c r="E288" s="155"/>
      <c r="F288" s="3"/>
      <c r="G288" s="155"/>
      <c r="H288" s="155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 x14ac:dyDescent="0.25">
      <c r="A289" s="155"/>
      <c r="B289" s="155"/>
      <c r="C289" s="155"/>
      <c r="D289" s="3"/>
      <c r="E289" s="155"/>
      <c r="F289" s="3"/>
      <c r="G289" s="155"/>
      <c r="H289" s="155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 x14ac:dyDescent="0.25">
      <c r="A290" s="155"/>
      <c r="B290" s="155"/>
      <c r="C290" s="155"/>
      <c r="D290" s="3"/>
      <c r="E290" s="155"/>
      <c r="F290" s="3"/>
      <c r="G290" s="155"/>
      <c r="H290" s="155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 x14ac:dyDescent="0.25">
      <c r="A291" s="155"/>
      <c r="B291" s="155"/>
      <c r="C291" s="155"/>
      <c r="D291" s="3"/>
      <c r="E291" s="155"/>
      <c r="F291" s="3"/>
      <c r="G291" s="155"/>
      <c r="H291" s="155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 x14ac:dyDescent="0.25">
      <c r="A292" s="155"/>
      <c r="B292" s="155"/>
      <c r="C292" s="155"/>
      <c r="D292" s="3"/>
      <c r="E292" s="155"/>
      <c r="F292" s="3"/>
      <c r="G292" s="155"/>
      <c r="H292" s="155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 x14ac:dyDescent="0.25">
      <c r="A293" s="155"/>
      <c r="B293" s="155"/>
      <c r="C293" s="155"/>
      <c r="D293" s="3"/>
      <c r="E293" s="155"/>
      <c r="F293" s="3"/>
      <c r="G293" s="155"/>
      <c r="H293" s="155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 x14ac:dyDescent="0.25">
      <c r="A294" s="155"/>
      <c r="B294" s="155"/>
      <c r="C294" s="155"/>
      <c r="D294" s="3"/>
      <c r="E294" s="155"/>
      <c r="F294" s="3"/>
      <c r="G294" s="155"/>
      <c r="H294" s="155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 x14ac:dyDescent="0.25">
      <c r="A295" s="155"/>
      <c r="B295" s="155"/>
      <c r="C295" s="155"/>
      <c r="D295" s="3"/>
      <c r="E295" s="155"/>
      <c r="F295" s="3"/>
      <c r="G295" s="155"/>
      <c r="H295" s="155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 x14ac:dyDescent="0.25">
      <c r="A296" s="155"/>
      <c r="B296" s="155"/>
      <c r="C296" s="155"/>
      <c r="D296" s="3"/>
      <c r="E296" s="155"/>
      <c r="F296" s="3"/>
      <c r="G296" s="155"/>
      <c r="H296" s="155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 x14ac:dyDescent="0.25">
      <c r="A297" s="155"/>
      <c r="B297" s="155"/>
      <c r="C297" s="155"/>
      <c r="D297" s="3"/>
      <c r="E297" s="155"/>
      <c r="F297" s="3"/>
      <c r="G297" s="155"/>
      <c r="H297" s="155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 x14ac:dyDescent="0.25">
      <c r="A298" s="155"/>
      <c r="B298" s="155"/>
      <c r="C298" s="155"/>
      <c r="D298" s="3"/>
      <c r="E298" s="155"/>
      <c r="F298" s="3"/>
      <c r="G298" s="155"/>
      <c r="H298" s="155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 x14ac:dyDescent="0.25">
      <c r="A299" s="155"/>
      <c r="B299" s="155"/>
      <c r="C299" s="155"/>
      <c r="D299" s="3"/>
      <c r="E299" s="155"/>
      <c r="F299" s="3"/>
      <c r="G299" s="155"/>
      <c r="H299" s="155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 x14ac:dyDescent="0.25">
      <c r="A300" s="155"/>
      <c r="B300" s="155"/>
      <c r="C300" s="155"/>
      <c r="D300" s="3"/>
      <c r="E300" s="155"/>
      <c r="F300" s="3"/>
      <c r="G300" s="155"/>
      <c r="H300" s="155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 x14ac:dyDescent="0.25">
      <c r="A301" s="155"/>
      <c r="B301" s="155"/>
      <c r="C301" s="155"/>
      <c r="D301" s="3"/>
      <c r="E301" s="155"/>
      <c r="F301" s="3"/>
      <c r="G301" s="155"/>
      <c r="H301" s="155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 x14ac:dyDescent="0.25">
      <c r="A302" s="155"/>
      <c r="B302" s="155"/>
      <c r="C302" s="155"/>
      <c r="D302" s="3"/>
      <c r="E302" s="155"/>
      <c r="F302" s="3"/>
      <c r="G302" s="155"/>
      <c r="H302" s="155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 x14ac:dyDescent="0.25">
      <c r="A303" s="155"/>
      <c r="B303" s="155"/>
      <c r="C303" s="155"/>
      <c r="D303" s="3"/>
      <c r="E303" s="155"/>
      <c r="F303" s="3"/>
      <c r="G303" s="155"/>
      <c r="H303" s="155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 x14ac:dyDescent="0.25">
      <c r="A304" s="155"/>
      <c r="B304" s="155"/>
      <c r="C304" s="155"/>
      <c r="D304" s="3"/>
      <c r="E304" s="155"/>
      <c r="F304" s="3"/>
      <c r="G304" s="155"/>
      <c r="H304" s="155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 x14ac:dyDescent="0.25">
      <c r="A305" s="155"/>
      <c r="B305" s="155"/>
      <c r="C305" s="155"/>
      <c r="D305" s="3"/>
      <c r="E305" s="155"/>
      <c r="F305" s="3"/>
      <c r="G305" s="155"/>
      <c r="H305" s="155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 x14ac:dyDescent="0.25">
      <c r="A306" s="155"/>
      <c r="B306" s="155"/>
      <c r="C306" s="155"/>
      <c r="D306" s="3"/>
      <c r="E306" s="155"/>
      <c r="F306" s="3"/>
      <c r="G306" s="155"/>
      <c r="H306" s="155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 x14ac:dyDescent="0.25">
      <c r="A307" s="155"/>
      <c r="B307" s="155"/>
      <c r="C307" s="155"/>
      <c r="D307" s="3"/>
      <c r="E307" s="155"/>
      <c r="F307" s="3"/>
      <c r="G307" s="155"/>
      <c r="H307" s="155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 x14ac:dyDescent="0.25">
      <c r="A308" s="155"/>
      <c r="B308" s="155"/>
      <c r="C308" s="155"/>
      <c r="D308" s="3"/>
      <c r="E308" s="155"/>
      <c r="F308" s="3"/>
      <c r="G308" s="155"/>
      <c r="H308" s="155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 x14ac:dyDescent="0.25">
      <c r="A309" s="155"/>
      <c r="B309" s="155"/>
      <c r="C309" s="155"/>
      <c r="D309" s="3"/>
      <c r="E309" s="155"/>
      <c r="F309" s="3"/>
      <c r="G309" s="155"/>
      <c r="H309" s="155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 x14ac:dyDescent="0.25">
      <c r="A310" s="155"/>
      <c r="B310" s="155"/>
      <c r="C310" s="155"/>
      <c r="D310" s="3"/>
      <c r="E310" s="155"/>
      <c r="F310" s="3"/>
      <c r="G310" s="155"/>
      <c r="H310" s="155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 x14ac:dyDescent="0.25">
      <c r="A311" s="155"/>
      <c r="B311" s="155"/>
      <c r="C311" s="155"/>
      <c r="D311" s="3"/>
      <c r="E311" s="155"/>
      <c r="F311" s="3"/>
      <c r="G311" s="155"/>
      <c r="H311" s="155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 x14ac:dyDescent="0.25">
      <c r="A312" s="155"/>
      <c r="B312" s="155"/>
      <c r="C312" s="155"/>
      <c r="D312" s="3"/>
      <c r="E312" s="155"/>
      <c r="F312" s="3"/>
      <c r="G312" s="155"/>
      <c r="H312" s="155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 x14ac:dyDescent="0.25">
      <c r="A313" s="155"/>
      <c r="B313" s="155"/>
      <c r="C313" s="155"/>
      <c r="D313" s="3"/>
      <c r="E313" s="155"/>
      <c r="F313" s="3"/>
      <c r="G313" s="155"/>
      <c r="H313" s="155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 x14ac:dyDescent="0.25">
      <c r="A314" s="155"/>
      <c r="B314" s="155"/>
      <c r="C314" s="155"/>
      <c r="D314" s="3"/>
      <c r="E314" s="155"/>
      <c r="F314" s="3"/>
      <c r="G314" s="155"/>
      <c r="H314" s="155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 x14ac:dyDescent="0.25">
      <c r="A315" s="155"/>
      <c r="B315" s="155"/>
      <c r="C315" s="155"/>
      <c r="D315" s="3"/>
      <c r="E315" s="155"/>
      <c r="F315" s="3"/>
      <c r="G315" s="155"/>
      <c r="H315" s="155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 x14ac:dyDescent="0.25">
      <c r="A316" s="155"/>
      <c r="B316" s="155"/>
      <c r="C316" s="155"/>
      <c r="D316" s="3"/>
      <c r="E316" s="155"/>
      <c r="F316" s="3"/>
      <c r="G316" s="155"/>
      <c r="H316" s="155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 x14ac:dyDescent="0.25">
      <c r="A317" s="155"/>
      <c r="B317" s="155"/>
      <c r="C317" s="155"/>
      <c r="D317" s="3"/>
      <c r="E317" s="155"/>
      <c r="F317" s="3"/>
      <c r="G317" s="155"/>
      <c r="H317" s="155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 x14ac:dyDescent="0.25">
      <c r="A318" s="155"/>
      <c r="B318" s="155"/>
      <c r="C318" s="155"/>
      <c r="D318" s="3"/>
      <c r="E318" s="155"/>
      <c r="F318" s="3"/>
      <c r="G318" s="155"/>
      <c r="H318" s="155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 x14ac:dyDescent="0.25">
      <c r="A319" s="155"/>
      <c r="B319" s="155"/>
      <c r="C319" s="155"/>
      <c r="D319" s="3"/>
      <c r="E319" s="155"/>
      <c r="F319" s="3"/>
      <c r="G319" s="155"/>
      <c r="H319" s="155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 x14ac:dyDescent="0.25">
      <c r="A320" s="155"/>
      <c r="B320" s="155"/>
      <c r="C320" s="155"/>
      <c r="D320" s="3"/>
      <c r="E320" s="155"/>
      <c r="F320" s="3"/>
      <c r="G320" s="155"/>
      <c r="H320" s="155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 x14ac:dyDescent="0.25">
      <c r="A321" s="155"/>
      <c r="B321" s="155"/>
      <c r="C321" s="155"/>
      <c r="D321" s="3"/>
      <c r="E321" s="155"/>
      <c r="F321" s="3"/>
      <c r="G321" s="155"/>
      <c r="H321" s="155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 x14ac:dyDescent="0.25">
      <c r="A322" s="155"/>
      <c r="B322" s="155"/>
      <c r="C322" s="155"/>
      <c r="D322" s="3"/>
      <c r="E322" s="155"/>
      <c r="F322" s="3"/>
      <c r="G322" s="155"/>
      <c r="H322" s="155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 x14ac:dyDescent="0.25">
      <c r="A323" s="155"/>
      <c r="B323" s="155"/>
      <c r="C323" s="155"/>
      <c r="D323" s="3"/>
      <c r="E323" s="155"/>
      <c r="F323" s="3"/>
      <c r="G323" s="155"/>
      <c r="H323" s="155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 x14ac:dyDescent="0.25">
      <c r="A324" s="155"/>
      <c r="B324" s="155"/>
      <c r="C324" s="155"/>
      <c r="D324" s="3"/>
      <c r="E324" s="155"/>
      <c r="F324" s="3"/>
      <c r="G324" s="155"/>
      <c r="H324" s="155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 x14ac:dyDescent="0.25">
      <c r="A325" s="155"/>
      <c r="B325" s="155"/>
      <c r="C325" s="155"/>
      <c r="D325" s="3"/>
      <c r="E325" s="155"/>
      <c r="F325" s="3"/>
      <c r="G325" s="155"/>
      <c r="H325" s="155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 x14ac:dyDescent="0.25">
      <c r="A326" s="155"/>
      <c r="B326" s="155"/>
      <c r="C326" s="155"/>
      <c r="D326" s="3"/>
      <c r="E326" s="155"/>
      <c r="F326" s="3"/>
      <c r="G326" s="155"/>
      <c r="H326" s="155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 x14ac:dyDescent="0.25">
      <c r="A327" s="155"/>
      <c r="B327" s="155"/>
      <c r="C327" s="155"/>
      <c r="D327" s="3"/>
      <c r="E327" s="155"/>
      <c r="F327" s="3"/>
      <c r="G327" s="155"/>
      <c r="H327" s="155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 x14ac:dyDescent="0.25">
      <c r="A328" s="155"/>
      <c r="B328" s="155"/>
      <c r="C328" s="155"/>
      <c r="D328" s="3"/>
      <c r="E328" s="155"/>
      <c r="F328" s="3"/>
      <c r="G328" s="155"/>
      <c r="H328" s="155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 x14ac:dyDescent="0.25">
      <c r="A329" s="155"/>
      <c r="B329" s="155"/>
      <c r="C329" s="155"/>
      <c r="D329" s="3"/>
      <c r="E329" s="155"/>
      <c r="F329" s="3"/>
      <c r="G329" s="155"/>
      <c r="H329" s="155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 x14ac:dyDescent="0.25">
      <c r="A330" s="155"/>
      <c r="B330" s="155"/>
      <c r="C330" s="155"/>
      <c r="D330" s="3"/>
      <c r="E330" s="155"/>
      <c r="F330" s="3"/>
      <c r="G330" s="155"/>
      <c r="H330" s="155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 x14ac:dyDescent="0.25">
      <c r="A331" s="155"/>
      <c r="B331" s="155"/>
      <c r="C331" s="155"/>
      <c r="D331" s="3"/>
      <c r="E331" s="155"/>
      <c r="F331" s="3"/>
      <c r="G331" s="155"/>
      <c r="H331" s="155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 x14ac:dyDescent="0.25">
      <c r="A332" s="155"/>
      <c r="B332" s="155"/>
      <c r="C332" s="155"/>
      <c r="D332" s="3"/>
      <c r="E332" s="155"/>
      <c r="F332" s="3"/>
      <c r="G332" s="155"/>
      <c r="H332" s="155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 x14ac:dyDescent="0.25">
      <c r="A333" s="155"/>
      <c r="B333" s="155"/>
      <c r="C333" s="155"/>
      <c r="D333" s="3"/>
      <c r="E333" s="155"/>
      <c r="F333" s="3"/>
      <c r="G333" s="155"/>
      <c r="H333" s="155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 x14ac:dyDescent="0.25">
      <c r="A334" s="155"/>
      <c r="B334" s="155"/>
      <c r="C334" s="155"/>
      <c r="D334" s="3"/>
      <c r="E334" s="155"/>
      <c r="F334" s="3"/>
      <c r="G334" s="155"/>
      <c r="H334" s="155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 x14ac:dyDescent="0.25">
      <c r="A335" s="155"/>
      <c r="B335" s="155"/>
      <c r="C335" s="155"/>
      <c r="D335" s="3"/>
      <c r="E335" s="155"/>
      <c r="F335" s="3"/>
      <c r="G335" s="155"/>
      <c r="H335" s="155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 x14ac:dyDescent="0.25">
      <c r="A336" s="155"/>
      <c r="B336" s="155"/>
      <c r="C336" s="155"/>
      <c r="D336" s="3"/>
      <c r="E336" s="155"/>
      <c r="F336" s="3"/>
      <c r="G336" s="155"/>
      <c r="H336" s="155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 x14ac:dyDescent="0.25">
      <c r="A337" s="155"/>
      <c r="B337" s="155"/>
      <c r="C337" s="155"/>
      <c r="D337" s="3"/>
      <c r="E337" s="155"/>
      <c r="F337" s="3"/>
      <c r="G337" s="155"/>
      <c r="H337" s="155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 x14ac:dyDescent="0.25">
      <c r="A338" s="155"/>
      <c r="B338" s="155"/>
      <c r="C338" s="155"/>
      <c r="D338" s="3"/>
      <c r="E338" s="155"/>
      <c r="F338" s="3"/>
      <c r="G338" s="155"/>
      <c r="H338" s="155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 x14ac:dyDescent="0.25">
      <c r="A339" s="155"/>
      <c r="B339" s="155"/>
      <c r="C339" s="155"/>
      <c r="D339" s="3"/>
      <c r="E339" s="155"/>
      <c r="F339" s="3"/>
      <c r="G339" s="155"/>
      <c r="H339" s="155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 x14ac:dyDescent="0.25">
      <c r="A340" s="155"/>
      <c r="B340" s="155"/>
      <c r="C340" s="155"/>
      <c r="D340" s="3"/>
      <c r="E340" s="155"/>
      <c r="F340" s="3"/>
      <c r="G340" s="155"/>
      <c r="H340" s="155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 x14ac:dyDescent="0.25">
      <c r="A341" s="155"/>
      <c r="B341" s="155"/>
      <c r="C341" s="155"/>
      <c r="D341" s="3"/>
      <c r="E341" s="155"/>
      <c r="F341" s="3"/>
      <c r="G341" s="155"/>
      <c r="H341" s="155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 x14ac:dyDescent="0.25">
      <c r="A342" s="155"/>
      <c r="B342" s="155"/>
      <c r="C342" s="155"/>
      <c r="D342" s="3"/>
      <c r="E342" s="155"/>
      <c r="F342" s="3"/>
      <c r="G342" s="155"/>
      <c r="H342" s="155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 x14ac:dyDescent="0.25">
      <c r="A343" s="155"/>
      <c r="B343" s="155"/>
      <c r="C343" s="155"/>
      <c r="D343" s="3"/>
      <c r="E343" s="155"/>
      <c r="F343" s="3"/>
      <c r="G343" s="155"/>
      <c r="H343" s="155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 x14ac:dyDescent="0.25">
      <c r="A344" s="155"/>
      <c r="B344" s="155"/>
      <c r="C344" s="155"/>
      <c r="D344" s="3"/>
      <c r="E344" s="155"/>
      <c r="F344" s="3"/>
      <c r="G344" s="155"/>
      <c r="H344" s="155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 x14ac:dyDescent="0.25">
      <c r="A345" s="155"/>
      <c r="B345" s="155"/>
      <c r="C345" s="155"/>
      <c r="D345" s="3"/>
      <c r="E345" s="155"/>
      <c r="F345" s="3"/>
      <c r="G345" s="155"/>
      <c r="H345" s="155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 x14ac:dyDescent="0.25">
      <c r="A346" s="155"/>
      <c r="B346" s="155"/>
      <c r="C346" s="155"/>
      <c r="D346" s="3"/>
      <c r="E346" s="155"/>
      <c r="F346" s="3"/>
      <c r="G346" s="155"/>
      <c r="H346" s="155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 x14ac:dyDescent="0.25">
      <c r="A347" s="155"/>
      <c r="B347" s="155"/>
      <c r="C347" s="155"/>
      <c r="D347" s="3"/>
      <c r="E347" s="155"/>
      <c r="F347" s="3"/>
      <c r="G347" s="155"/>
      <c r="H347" s="155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 x14ac:dyDescent="0.25">
      <c r="A348" s="155"/>
      <c r="B348" s="155"/>
      <c r="C348" s="155"/>
      <c r="D348" s="3"/>
      <c r="E348" s="155"/>
      <c r="F348" s="3"/>
      <c r="G348" s="155"/>
      <c r="H348" s="155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 x14ac:dyDescent="0.25">
      <c r="A349" s="155"/>
      <c r="B349" s="155"/>
      <c r="C349" s="155"/>
      <c r="D349" s="3"/>
      <c r="E349" s="155"/>
      <c r="F349" s="3"/>
      <c r="G349" s="155"/>
      <c r="H349" s="155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 x14ac:dyDescent="0.25">
      <c r="A350" s="155"/>
      <c r="B350" s="155"/>
      <c r="C350" s="155"/>
      <c r="D350" s="3"/>
      <c r="E350" s="155"/>
      <c r="F350" s="3"/>
      <c r="G350" s="155"/>
      <c r="H350" s="155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 x14ac:dyDescent="0.25">
      <c r="A351" s="155"/>
      <c r="B351" s="155"/>
      <c r="C351" s="155"/>
      <c r="D351" s="3"/>
      <c r="E351" s="155"/>
      <c r="F351" s="3"/>
      <c r="G351" s="155"/>
      <c r="H351" s="155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 x14ac:dyDescent="0.25">
      <c r="A352" s="155"/>
      <c r="B352" s="155"/>
      <c r="C352" s="155"/>
      <c r="D352" s="3"/>
      <c r="E352" s="155"/>
      <c r="F352" s="3"/>
      <c r="G352" s="155"/>
      <c r="H352" s="155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 x14ac:dyDescent="0.25">
      <c r="A353" s="155"/>
      <c r="B353" s="155"/>
      <c r="C353" s="155"/>
      <c r="D353" s="3"/>
      <c r="E353" s="155"/>
      <c r="F353" s="3"/>
      <c r="G353" s="155"/>
      <c r="H353" s="155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 x14ac:dyDescent="0.25">
      <c r="A354" s="155"/>
      <c r="B354" s="155"/>
      <c r="C354" s="155"/>
      <c r="D354" s="3"/>
      <c r="E354" s="155"/>
      <c r="F354" s="3"/>
      <c r="G354" s="155"/>
      <c r="H354" s="155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 x14ac:dyDescent="0.25">
      <c r="A355" s="155"/>
      <c r="B355" s="155"/>
      <c r="C355" s="155"/>
      <c r="D355" s="3"/>
      <c r="E355" s="155"/>
      <c r="F355" s="3"/>
      <c r="G355" s="155"/>
      <c r="H355" s="155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 x14ac:dyDescent="0.25">
      <c r="A356" s="155"/>
      <c r="B356" s="155"/>
      <c r="C356" s="155"/>
      <c r="D356" s="3"/>
      <c r="E356" s="155"/>
      <c r="F356" s="3"/>
      <c r="G356" s="155"/>
      <c r="H356" s="155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 x14ac:dyDescent="0.25">
      <c r="A357" s="155"/>
      <c r="B357" s="155"/>
      <c r="C357" s="155"/>
      <c r="D357" s="3"/>
      <c r="E357" s="155"/>
      <c r="F357" s="3"/>
      <c r="G357" s="155"/>
      <c r="H357" s="155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 x14ac:dyDescent="0.25">
      <c r="A358" s="155"/>
      <c r="B358" s="155"/>
      <c r="C358" s="155"/>
      <c r="D358" s="3"/>
      <c r="E358" s="155"/>
      <c r="F358" s="3"/>
      <c r="G358" s="155"/>
      <c r="H358" s="155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 x14ac:dyDescent="0.25">
      <c r="A359" s="155"/>
      <c r="B359" s="155"/>
      <c r="C359" s="155"/>
      <c r="D359" s="3"/>
      <c r="E359" s="155"/>
      <c r="F359" s="3"/>
      <c r="G359" s="155"/>
      <c r="H359" s="155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 x14ac:dyDescent="0.25">
      <c r="A360" s="155"/>
      <c r="B360" s="155"/>
      <c r="C360" s="155"/>
      <c r="D360" s="3"/>
      <c r="E360" s="155"/>
      <c r="F360" s="3"/>
      <c r="G360" s="155"/>
      <c r="H360" s="155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 x14ac:dyDescent="0.25">
      <c r="A361" s="155"/>
      <c r="B361" s="155"/>
      <c r="C361" s="155"/>
      <c r="D361" s="3"/>
      <c r="E361" s="155"/>
      <c r="F361" s="3"/>
      <c r="G361" s="155"/>
      <c r="H361" s="155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 x14ac:dyDescent="0.25">
      <c r="A362" s="155"/>
      <c r="B362" s="155"/>
      <c r="C362" s="155"/>
      <c r="D362" s="3"/>
      <c r="E362" s="155"/>
      <c r="F362" s="3"/>
      <c r="G362" s="155"/>
      <c r="H362" s="155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 x14ac:dyDescent="0.25">
      <c r="A363" s="155"/>
      <c r="B363" s="155"/>
      <c r="C363" s="155"/>
      <c r="D363" s="3"/>
      <c r="E363" s="155"/>
      <c r="F363" s="3"/>
      <c r="G363" s="155"/>
      <c r="H363" s="155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 x14ac:dyDescent="0.25">
      <c r="A364" s="155"/>
      <c r="B364" s="155"/>
      <c r="C364" s="155"/>
      <c r="D364" s="3"/>
      <c r="E364" s="155"/>
      <c r="F364" s="3"/>
      <c r="G364" s="155"/>
      <c r="H364" s="155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 x14ac:dyDescent="0.25">
      <c r="A365" s="155"/>
      <c r="B365" s="155"/>
      <c r="C365" s="155"/>
      <c r="D365" s="3"/>
      <c r="E365" s="155"/>
      <c r="F365" s="3"/>
      <c r="G365" s="155"/>
      <c r="H365" s="155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 x14ac:dyDescent="0.25">
      <c r="A366" s="155"/>
      <c r="B366" s="155"/>
      <c r="C366" s="155"/>
      <c r="D366" s="3"/>
      <c r="E366" s="155"/>
      <c r="F366" s="3"/>
      <c r="G366" s="155"/>
      <c r="H366" s="155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 x14ac:dyDescent="0.25">
      <c r="A367" s="155"/>
      <c r="B367" s="155"/>
      <c r="C367" s="155"/>
      <c r="D367" s="3"/>
      <c r="E367" s="155"/>
      <c r="F367" s="3"/>
      <c r="G367" s="155"/>
      <c r="H367" s="155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 x14ac:dyDescent="0.25">
      <c r="A368" s="155"/>
      <c r="B368" s="155"/>
      <c r="C368" s="155"/>
      <c r="D368" s="3"/>
      <c r="E368" s="155"/>
      <c r="F368" s="3"/>
      <c r="G368" s="155"/>
      <c r="H368" s="155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 x14ac:dyDescent="0.25">
      <c r="A369" s="155"/>
      <c r="B369" s="155"/>
      <c r="C369" s="155"/>
      <c r="D369" s="3"/>
      <c r="E369" s="155"/>
      <c r="F369" s="3"/>
      <c r="G369" s="155"/>
      <c r="H369" s="155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 x14ac:dyDescent="0.25">
      <c r="A370" s="155"/>
      <c r="B370" s="155"/>
      <c r="C370" s="155"/>
      <c r="D370" s="3"/>
      <c r="E370" s="155"/>
      <c r="F370" s="3"/>
      <c r="G370" s="155"/>
      <c r="H370" s="155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 x14ac:dyDescent="0.25">
      <c r="A371" s="155"/>
      <c r="B371" s="155"/>
      <c r="C371" s="155"/>
      <c r="D371" s="3"/>
      <c r="E371" s="155"/>
      <c r="F371" s="3"/>
      <c r="G371" s="155"/>
      <c r="H371" s="155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 x14ac:dyDescent="0.25">
      <c r="A372" s="155"/>
      <c r="B372" s="155"/>
      <c r="C372" s="155"/>
      <c r="D372" s="3"/>
      <c r="E372" s="155"/>
      <c r="F372" s="3"/>
      <c r="G372" s="155"/>
      <c r="H372" s="155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 x14ac:dyDescent="0.25">
      <c r="A373" s="155"/>
      <c r="B373" s="155"/>
      <c r="C373" s="155"/>
      <c r="D373" s="3"/>
      <c r="E373" s="155"/>
      <c r="F373" s="3"/>
      <c r="G373" s="155"/>
      <c r="H373" s="155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 x14ac:dyDescent="0.25">
      <c r="A374" s="155"/>
      <c r="B374" s="155"/>
      <c r="C374" s="155"/>
      <c r="D374" s="3"/>
      <c r="E374" s="155"/>
      <c r="F374" s="3"/>
      <c r="G374" s="155"/>
      <c r="H374" s="155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 x14ac:dyDescent="0.25">
      <c r="A375" s="155"/>
      <c r="B375" s="155"/>
      <c r="C375" s="155"/>
      <c r="D375" s="3"/>
      <c r="E375" s="155"/>
      <c r="F375" s="3"/>
      <c r="G375" s="155"/>
      <c r="H375" s="155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 x14ac:dyDescent="0.25">
      <c r="A376" s="155"/>
      <c r="B376" s="155"/>
      <c r="C376" s="155"/>
      <c r="D376" s="3"/>
      <c r="E376" s="155"/>
      <c r="F376" s="3"/>
      <c r="G376" s="155"/>
      <c r="H376" s="155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 x14ac:dyDescent="0.25">
      <c r="A377" s="155"/>
      <c r="B377" s="155"/>
      <c r="C377" s="155"/>
      <c r="D377" s="3"/>
      <c r="E377" s="155"/>
      <c r="F377" s="3"/>
      <c r="G377" s="155"/>
      <c r="H377" s="155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 x14ac:dyDescent="0.25">
      <c r="A378" s="155"/>
      <c r="B378" s="155"/>
      <c r="C378" s="155"/>
      <c r="D378" s="3"/>
      <c r="E378" s="155"/>
      <c r="F378" s="3"/>
      <c r="G378" s="155"/>
      <c r="H378" s="155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 x14ac:dyDescent="0.25">
      <c r="A379" s="155"/>
      <c r="B379" s="155"/>
      <c r="C379" s="155"/>
      <c r="D379" s="3"/>
      <c r="E379" s="155"/>
      <c r="F379" s="3"/>
      <c r="G379" s="155"/>
      <c r="H379" s="155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 x14ac:dyDescent="0.25">
      <c r="A380" s="155"/>
      <c r="B380" s="155"/>
      <c r="C380" s="155"/>
      <c r="D380" s="3"/>
      <c r="E380" s="155"/>
      <c r="F380" s="3"/>
      <c r="G380" s="155"/>
      <c r="H380" s="155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 x14ac:dyDescent="0.25">
      <c r="A381" s="155"/>
      <c r="B381" s="155"/>
      <c r="C381" s="155"/>
      <c r="D381" s="3"/>
      <c r="E381" s="155"/>
      <c r="F381" s="3"/>
      <c r="G381" s="155"/>
      <c r="H381" s="155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 x14ac:dyDescent="0.25">
      <c r="A382" s="155"/>
      <c r="B382" s="155"/>
      <c r="C382" s="155"/>
      <c r="D382" s="3"/>
      <c r="E382" s="155"/>
      <c r="F382" s="3"/>
      <c r="G382" s="155"/>
      <c r="H382" s="155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 x14ac:dyDescent="0.25">
      <c r="A383" s="155"/>
      <c r="B383" s="155"/>
      <c r="C383" s="155"/>
      <c r="D383" s="3"/>
      <c r="E383" s="155"/>
      <c r="F383" s="3"/>
      <c r="G383" s="155"/>
      <c r="H383" s="155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 x14ac:dyDescent="0.25">
      <c r="A384" s="155"/>
      <c r="B384" s="155"/>
      <c r="C384" s="155"/>
      <c r="D384" s="3"/>
      <c r="E384" s="155"/>
      <c r="F384" s="3"/>
      <c r="G384" s="155"/>
      <c r="H384" s="155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 x14ac:dyDescent="0.25">
      <c r="A385" s="155"/>
      <c r="B385" s="155"/>
      <c r="C385" s="155"/>
      <c r="D385" s="3"/>
      <c r="E385" s="155"/>
      <c r="F385" s="3"/>
      <c r="G385" s="155"/>
      <c r="H385" s="155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 x14ac:dyDescent="0.25">
      <c r="A386" s="155"/>
      <c r="B386" s="155"/>
      <c r="C386" s="155"/>
      <c r="D386" s="3"/>
      <c r="E386" s="155"/>
      <c r="F386" s="3"/>
      <c r="G386" s="155"/>
      <c r="H386" s="155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 x14ac:dyDescent="0.25">
      <c r="A387" s="155"/>
      <c r="B387" s="155"/>
      <c r="C387" s="155"/>
      <c r="D387" s="3"/>
      <c r="E387" s="155"/>
      <c r="F387" s="3"/>
      <c r="G387" s="155"/>
      <c r="H387" s="155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 x14ac:dyDescent="0.25">
      <c r="A388" s="155"/>
      <c r="B388" s="155"/>
      <c r="C388" s="155"/>
      <c r="D388" s="3"/>
      <c r="E388" s="155"/>
      <c r="F388" s="3"/>
      <c r="G388" s="155"/>
      <c r="H388" s="155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 x14ac:dyDescent="0.25">
      <c r="A389" s="155"/>
      <c r="B389" s="155"/>
      <c r="C389" s="155"/>
      <c r="D389" s="3"/>
      <c r="E389" s="155"/>
      <c r="F389" s="3"/>
      <c r="G389" s="155"/>
      <c r="H389" s="155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 x14ac:dyDescent="0.25">
      <c r="A390" s="155"/>
      <c r="B390" s="155"/>
      <c r="C390" s="155"/>
      <c r="D390" s="3"/>
      <c r="E390" s="155"/>
      <c r="F390" s="3"/>
      <c r="G390" s="155"/>
      <c r="H390" s="155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 x14ac:dyDescent="0.25">
      <c r="A391" s="155"/>
      <c r="B391" s="155"/>
      <c r="C391" s="155"/>
      <c r="D391" s="3"/>
      <c r="E391" s="155"/>
      <c r="F391" s="3"/>
      <c r="G391" s="155"/>
      <c r="H391" s="155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 x14ac:dyDescent="0.25">
      <c r="A392" s="155"/>
      <c r="B392" s="155"/>
      <c r="C392" s="155"/>
      <c r="D392" s="3"/>
      <c r="E392" s="155"/>
      <c r="F392" s="3"/>
      <c r="G392" s="155"/>
      <c r="H392" s="155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 x14ac:dyDescent="0.25">
      <c r="A393" s="155"/>
      <c r="B393" s="155"/>
      <c r="C393" s="155"/>
      <c r="D393" s="3"/>
      <c r="E393" s="155"/>
      <c r="F393" s="3"/>
      <c r="G393" s="155"/>
      <c r="H393" s="155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 x14ac:dyDescent="0.25">
      <c r="A394" s="155"/>
      <c r="B394" s="155"/>
      <c r="C394" s="155"/>
      <c r="D394" s="3"/>
      <c r="E394" s="155"/>
      <c r="F394" s="3"/>
      <c r="G394" s="155"/>
      <c r="H394" s="155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 x14ac:dyDescent="0.25">
      <c r="A395" s="155"/>
      <c r="B395" s="155"/>
      <c r="C395" s="155"/>
      <c r="D395" s="3"/>
      <c r="E395" s="155"/>
      <c r="F395" s="3"/>
      <c r="G395" s="155"/>
      <c r="H395" s="155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 x14ac:dyDescent="0.25">
      <c r="A396" s="155"/>
      <c r="B396" s="155"/>
      <c r="C396" s="155"/>
      <c r="D396" s="3"/>
      <c r="E396" s="155"/>
      <c r="F396" s="3"/>
      <c r="G396" s="155"/>
      <c r="H396" s="155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 x14ac:dyDescent="0.25">
      <c r="A397" s="155"/>
      <c r="B397" s="155"/>
      <c r="C397" s="155"/>
      <c r="D397" s="3"/>
      <c r="E397" s="155"/>
      <c r="F397" s="3"/>
      <c r="G397" s="155"/>
      <c r="H397" s="155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 x14ac:dyDescent="0.25">
      <c r="A398" s="155"/>
      <c r="B398" s="155"/>
      <c r="C398" s="155"/>
      <c r="D398" s="3"/>
      <c r="E398" s="155"/>
      <c r="F398" s="3"/>
      <c r="G398" s="155"/>
      <c r="H398" s="155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 x14ac:dyDescent="0.25">
      <c r="A399" s="155"/>
      <c r="B399" s="155"/>
      <c r="C399" s="155"/>
      <c r="D399" s="3"/>
      <c r="E399" s="155"/>
      <c r="F399" s="3"/>
      <c r="G399" s="155"/>
      <c r="H399" s="155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 x14ac:dyDescent="0.25">
      <c r="A400" s="155"/>
      <c r="B400" s="155"/>
      <c r="C400" s="155"/>
      <c r="D400" s="3"/>
      <c r="E400" s="155"/>
      <c r="F400" s="3"/>
      <c r="G400" s="155"/>
      <c r="H400" s="155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 x14ac:dyDescent="0.25">
      <c r="A401" s="155"/>
      <c r="B401" s="155"/>
      <c r="C401" s="155"/>
      <c r="D401" s="3"/>
      <c r="E401" s="155"/>
      <c r="F401" s="3"/>
      <c r="G401" s="155"/>
      <c r="H401" s="155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 x14ac:dyDescent="0.25">
      <c r="A402" s="155"/>
      <c r="B402" s="155"/>
      <c r="C402" s="155"/>
      <c r="D402" s="3"/>
      <c r="E402" s="155"/>
      <c r="F402" s="3"/>
      <c r="G402" s="155"/>
      <c r="H402" s="155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 x14ac:dyDescent="0.25">
      <c r="A403" s="155"/>
      <c r="B403" s="155"/>
      <c r="C403" s="155"/>
      <c r="D403" s="3"/>
      <c r="E403" s="155"/>
      <c r="F403" s="3"/>
      <c r="G403" s="155"/>
      <c r="H403" s="155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 x14ac:dyDescent="0.25">
      <c r="A404" s="155"/>
      <c r="B404" s="155"/>
      <c r="C404" s="155"/>
      <c r="D404" s="3"/>
      <c r="E404" s="155"/>
      <c r="F404" s="3"/>
      <c r="G404" s="155"/>
      <c r="H404" s="155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 x14ac:dyDescent="0.25">
      <c r="A405" s="155"/>
      <c r="B405" s="155"/>
      <c r="C405" s="155"/>
      <c r="D405" s="3"/>
      <c r="E405" s="155"/>
      <c r="F405" s="3"/>
      <c r="G405" s="155"/>
      <c r="H405" s="155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 x14ac:dyDescent="0.25">
      <c r="A406" s="155"/>
      <c r="B406" s="155"/>
      <c r="C406" s="155"/>
      <c r="D406" s="3"/>
      <c r="E406" s="155"/>
      <c r="F406" s="3"/>
      <c r="G406" s="155"/>
      <c r="H406" s="155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 x14ac:dyDescent="0.25">
      <c r="A407" s="155"/>
      <c r="B407" s="155"/>
      <c r="C407" s="155"/>
      <c r="D407" s="3"/>
      <c r="E407" s="155"/>
      <c r="F407" s="3"/>
      <c r="G407" s="155"/>
      <c r="H407" s="155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 x14ac:dyDescent="0.25">
      <c r="A408" s="155"/>
      <c r="B408" s="155"/>
      <c r="C408" s="155"/>
      <c r="D408" s="3"/>
      <c r="E408" s="155"/>
      <c r="F408" s="3"/>
      <c r="G408" s="155"/>
      <c r="H408" s="155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 x14ac:dyDescent="0.25">
      <c r="A409" s="155"/>
      <c r="B409" s="155"/>
      <c r="C409" s="155"/>
      <c r="D409" s="3"/>
      <c r="E409" s="155"/>
      <c r="F409" s="3"/>
      <c r="G409" s="155"/>
      <c r="H409" s="155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 x14ac:dyDescent="0.25">
      <c r="A410" s="155"/>
      <c r="B410" s="155"/>
      <c r="C410" s="155"/>
      <c r="D410" s="3"/>
      <c r="E410" s="155"/>
      <c r="F410" s="3"/>
      <c r="G410" s="155"/>
      <c r="H410" s="155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 x14ac:dyDescent="0.25">
      <c r="A411" s="155"/>
      <c r="B411" s="155"/>
      <c r="C411" s="155"/>
      <c r="D411" s="3"/>
      <c r="E411" s="155"/>
      <c r="F411" s="3"/>
      <c r="G411" s="155"/>
      <c r="H411" s="155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 x14ac:dyDescent="0.25">
      <c r="A412" s="155"/>
      <c r="B412" s="155"/>
      <c r="C412" s="155"/>
      <c r="D412" s="3"/>
      <c r="E412" s="155"/>
      <c r="F412" s="3"/>
      <c r="G412" s="155"/>
      <c r="H412" s="155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 x14ac:dyDescent="0.25">
      <c r="A413" s="155"/>
      <c r="B413" s="155"/>
      <c r="C413" s="155"/>
      <c r="D413" s="3"/>
      <c r="E413" s="155"/>
      <c r="F413" s="3"/>
      <c r="G413" s="155"/>
      <c r="H413" s="155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 x14ac:dyDescent="0.25">
      <c r="A414" s="155"/>
      <c r="B414" s="155"/>
      <c r="C414" s="155"/>
      <c r="D414" s="3"/>
      <c r="E414" s="155"/>
      <c r="F414" s="3"/>
      <c r="G414" s="155"/>
      <c r="H414" s="155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 x14ac:dyDescent="0.25">
      <c r="A415" s="155"/>
      <c r="B415" s="155"/>
      <c r="C415" s="155"/>
      <c r="D415" s="3"/>
      <c r="E415" s="155"/>
      <c r="F415" s="3"/>
      <c r="G415" s="155"/>
      <c r="H415" s="155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 x14ac:dyDescent="0.25">
      <c r="A416" s="155"/>
      <c r="B416" s="155"/>
      <c r="C416" s="155"/>
      <c r="D416" s="3"/>
      <c r="E416" s="155"/>
      <c r="F416" s="3"/>
      <c r="G416" s="155"/>
      <c r="H416" s="155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 x14ac:dyDescent="0.25">
      <c r="A417" s="155"/>
      <c r="B417" s="155"/>
      <c r="C417" s="155"/>
      <c r="D417" s="3"/>
      <c r="E417" s="155"/>
      <c r="F417" s="3"/>
      <c r="G417" s="155"/>
      <c r="H417" s="155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 x14ac:dyDescent="0.25">
      <c r="A418" s="155"/>
      <c r="B418" s="155"/>
      <c r="C418" s="155"/>
      <c r="D418" s="3"/>
      <c r="E418" s="155"/>
      <c r="F418" s="3"/>
      <c r="G418" s="155"/>
      <c r="H418" s="155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 x14ac:dyDescent="0.25">
      <c r="A419" s="155"/>
      <c r="B419" s="155"/>
      <c r="C419" s="155"/>
      <c r="D419" s="3"/>
      <c r="E419" s="155"/>
      <c r="F419" s="3"/>
      <c r="G419" s="155"/>
      <c r="H419" s="155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 x14ac:dyDescent="0.25">
      <c r="A420" s="155"/>
      <c r="B420" s="155"/>
      <c r="C420" s="155"/>
      <c r="D420" s="3"/>
      <c r="E420" s="155"/>
      <c r="F420" s="3"/>
      <c r="G420" s="155"/>
      <c r="H420" s="155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 x14ac:dyDescent="0.25">
      <c r="A421" s="155"/>
      <c r="B421" s="155"/>
      <c r="C421" s="155"/>
      <c r="D421" s="3"/>
      <c r="E421" s="155"/>
      <c r="F421" s="3"/>
      <c r="G421" s="155"/>
      <c r="H421" s="155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 x14ac:dyDescent="0.25">
      <c r="A422" s="155"/>
      <c r="B422" s="155"/>
      <c r="C422" s="155"/>
      <c r="D422" s="3"/>
      <c r="E422" s="155"/>
      <c r="F422" s="3"/>
      <c r="G422" s="155"/>
      <c r="H422" s="155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 x14ac:dyDescent="0.25">
      <c r="A423" s="155"/>
      <c r="B423" s="155"/>
      <c r="C423" s="155"/>
      <c r="D423" s="3"/>
      <c r="E423" s="155"/>
      <c r="F423" s="3"/>
      <c r="G423" s="155"/>
      <c r="H423" s="155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 x14ac:dyDescent="0.25">
      <c r="A424" s="155"/>
      <c r="B424" s="155"/>
      <c r="C424" s="155"/>
      <c r="D424" s="3"/>
      <c r="E424" s="155"/>
      <c r="F424" s="3"/>
      <c r="G424" s="155"/>
      <c r="H424" s="155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 x14ac:dyDescent="0.25">
      <c r="A425" s="155"/>
      <c r="B425" s="155"/>
      <c r="C425" s="155"/>
      <c r="D425" s="3"/>
      <c r="E425" s="155"/>
      <c r="F425" s="3"/>
      <c r="G425" s="155"/>
      <c r="H425" s="155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 x14ac:dyDescent="0.25">
      <c r="A426" s="155"/>
      <c r="B426" s="155"/>
      <c r="C426" s="155"/>
      <c r="D426" s="3"/>
      <c r="E426" s="155"/>
      <c r="F426" s="3"/>
      <c r="G426" s="155"/>
      <c r="H426" s="155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 x14ac:dyDescent="0.25">
      <c r="A427" s="155"/>
      <c r="B427" s="155"/>
      <c r="C427" s="155"/>
      <c r="D427" s="3"/>
      <c r="E427" s="155"/>
      <c r="F427" s="3"/>
      <c r="G427" s="155"/>
      <c r="H427" s="155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 x14ac:dyDescent="0.25">
      <c r="A428" s="155"/>
      <c r="B428" s="155"/>
      <c r="C428" s="155"/>
      <c r="D428" s="3"/>
      <c r="E428" s="155"/>
      <c r="F428" s="3"/>
      <c r="G428" s="155"/>
      <c r="H428" s="155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 x14ac:dyDescent="0.25">
      <c r="A429" s="155"/>
      <c r="B429" s="155"/>
      <c r="C429" s="155"/>
      <c r="D429" s="3"/>
      <c r="E429" s="155"/>
      <c r="F429" s="3"/>
      <c r="G429" s="155"/>
      <c r="H429" s="155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 x14ac:dyDescent="0.25">
      <c r="A430" s="155"/>
      <c r="B430" s="155"/>
      <c r="C430" s="155"/>
      <c r="D430" s="3"/>
      <c r="E430" s="155"/>
      <c r="F430" s="3"/>
      <c r="G430" s="155"/>
      <c r="H430" s="155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 x14ac:dyDescent="0.25">
      <c r="A431" s="155"/>
      <c r="B431" s="155"/>
      <c r="C431" s="155"/>
      <c r="D431" s="3"/>
      <c r="E431" s="155"/>
      <c r="F431" s="3"/>
      <c r="G431" s="155"/>
      <c r="H431" s="155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 x14ac:dyDescent="0.25">
      <c r="A432" s="155"/>
      <c r="B432" s="155"/>
      <c r="C432" s="155"/>
      <c r="D432" s="3"/>
      <c r="E432" s="155"/>
      <c r="F432" s="3"/>
      <c r="G432" s="155"/>
      <c r="H432" s="155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 x14ac:dyDescent="0.25">
      <c r="A433" s="155"/>
      <c r="B433" s="155"/>
      <c r="C433" s="155"/>
      <c r="D433" s="3"/>
      <c r="E433" s="155"/>
      <c r="F433" s="3"/>
      <c r="G433" s="155"/>
      <c r="H433" s="155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 x14ac:dyDescent="0.25">
      <c r="A434" s="155"/>
      <c r="B434" s="155"/>
      <c r="C434" s="155"/>
      <c r="D434" s="3"/>
      <c r="E434" s="155"/>
      <c r="F434" s="3"/>
      <c r="G434" s="155"/>
      <c r="H434" s="155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 x14ac:dyDescent="0.25">
      <c r="A435" s="155"/>
      <c r="B435" s="155"/>
      <c r="C435" s="155"/>
      <c r="D435" s="3"/>
      <c r="E435" s="155"/>
      <c r="F435" s="3"/>
      <c r="G435" s="155"/>
      <c r="H435" s="155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 x14ac:dyDescent="0.25">
      <c r="A436" s="155"/>
      <c r="B436" s="155"/>
      <c r="C436" s="155"/>
      <c r="D436" s="3"/>
      <c r="E436" s="155"/>
      <c r="F436" s="3"/>
      <c r="G436" s="155"/>
      <c r="H436" s="155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 x14ac:dyDescent="0.25">
      <c r="A437" s="155"/>
      <c r="B437" s="155"/>
      <c r="C437" s="155"/>
      <c r="D437" s="3"/>
      <c r="E437" s="155"/>
      <c r="F437" s="3"/>
      <c r="G437" s="155"/>
      <c r="H437" s="155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 x14ac:dyDescent="0.25">
      <c r="A438" s="155"/>
      <c r="B438" s="155"/>
      <c r="C438" s="155"/>
      <c r="D438" s="3"/>
      <c r="E438" s="155"/>
      <c r="F438" s="3"/>
      <c r="G438" s="155"/>
      <c r="H438" s="155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 x14ac:dyDescent="0.25">
      <c r="A439" s="155"/>
      <c r="B439" s="155"/>
      <c r="C439" s="155"/>
      <c r="D439" s="3"/>
      <c r="E439" s="155"/>
      <c r="F439" s="3"/>
      <c r="G439" s="155"/>
      <c r="H439" s="155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 x14ac:dyDescent="0.25">
      <c r="A440" s="155"/>
      <c r="B440" s="155"/>
      <c r="C440" s="155"/>
      <c r="D440" s="3"/>
      <c r="E440" s="155"/>
      <c r="F440" s="3"/>
      <c r="G440" s="155"/>
      <c r="H440" s="155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 x14ac:dyDescent="0.25">
      <c r="A441" s="155"/>
      <c r="B441" s="155"/>
      <c r="C441" s="155"/>
      <c r="D441" s="3"/>
      <c r="E441" s="155"/>
      <c r="F441" s="3"/>
      <c r="G441" s="155"/>
      <c r="H441" s="155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 x14ac:dyDescent="0.25">
      <c r="A442" s="155"/>
      <c r="B442" s="155"/>
      <c r="C442" s="155"/>
      <c r="D442" s="3"/>
      <c r="E442" s="155"/>
      <c r="F442" s="3"/>
      <c r="G442" s="155"/>
      <c r="H442" s="155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 x14ac:dyDescent="0.25">
      <c r="A443" s="155"/>
      <c r="B443" s="155"/>
      <c r="C443" s="155"/>
      <c r="D443" s="3"/>
      <c r="E443" s="155"/>
      <c r="F443" s="3"/>
      <c r="G443" s="155"/>
      <c r="H443" s="155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 x14ac:dyDescent="0.25">
      <c r="A444" s="155"/>
      <c r="B444" s="155"/>
      <c r="C444" s="155"/>
      <c r="D444" s="3"/>
      <c r="E444" s="155"/>
      <c r="F444" s="3"/>
      <c r="G444" s="155"/>
      <c r="H444" s="155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 x14ac:dyDescent="0.25">
      <c r="A445" s="155"/>
      <c r="B445" s="155"/>
      <c r="C445" s="155"/>
      <c r="D445" s="3"/>
      <c r="E445" s="155"/>
      <c r="F445" s="3"/>
      <c r="G445" s="155"/>
      <c r="H445" s="155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 x14ac:dyDescent="0.25">
      <c r="A446" s="155"/>
      <c r="B446" s="155"/>
      <c r="C446" s="155"/>
      <c r="D446" s="3"/>
      <c r="E446" s="155"/>
      <c r="F446" s="3"/>
      <c r="G446" s="155"/>
      <c r="H446" s="155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 x14ac:dyDescent="0.25">
      <c r="A447" s="155"/>
      <c r="B447" s="155"/>
      <c r="C447" s="155"/>
      <c r="D447" s="3"/>
      <c r="E447" s="155"/>
      <c r="F447" s="3"/>
      <c r="G447" s="155"/>
      <c r="H447" s="155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 x14ac:dyDescent="0.25">
      <c r="A448" s="155"/>
      <c r="B448" s="155"/>
      <c r="C448" s="155"/>
      <c r="D448" s="3"/>
      <c r="E448" s="155"/>
      <c r="F448" s="3"/>
      <c r="G448" s="155"/>
      <c r="H448" s="155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 x14ac:dyDescent="0.25">
      <c r="A449" s="155"/>
      <c r="B449" s="155"/>
      <c r="C449" s="155"/>
      <c r="D449" s="3"/>
      <c r="E449" s="155"/>
      <c r="F449" s="3"/>
      <c r="G449" s="155"/>
      <c r="H449" s="155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 x14ac:dyDescent="0.25">
      <c r="A450" s="155"/>
      <c r="B450" s="155"/>
      <c r="C450" s="155"/>
      <c r="D450" s="3"/>
      <c r="E450" s="155"/>
      <c r="F450" s="3"/>
      <c r="G450" s="155"/>
      <c r="H450" s="155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 x14ac:dyDescent="0.25">
      <c r="A451" s="155"/>
      <c r="B451" s="155"/>
      <c r="C451" s="155"/>
      <c r="D451" s="3"/>
      <c r="E451" s="155"/>
      <c r="F451" s="3"/>
      <c r="G451" s="155"/>
      <c r="H451" s="155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 x14ac:dyDescent="0.25">
      <c r="A452" s="155"/>
      <c r="B452" s="155"/>
      <c r="C452" s="155"/>
      <c r="D452" s="3"/>
      <c r="E452" s="155"/>
      <c r="F452" s="3"/>
      <c r="G452" s="155"/>
      <c r="H452" s="155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 x14ac:dyDescent="0.25">
      <c r="A453" s="155"/>
      <c r="B453" s="155"/>
      <c r="C453" s="155"/>
      <c r="D453" s="3"/>
      <c r="E453" s="155"/>
      <c r="F453" s="3"/>
      <c r="G453" s="155"/>
      <c r="H453" s="155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 x14ac:dyDescent="0.25">
      <c r="A454" s="155"/>
      <c r="B454" s="155"/>
      <c r="C454" s="155"/>
      <c r="D454" s="3"/>
      <c r="E454" s="155"/>
      <c r="F454" s="3"/>
      <c r="G454" s="155"/>
      <c r="H454" s="155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 x14ac:dyDescent="0.25">
      <c r="A455" s="155"/>
      <c r="B455" s="155"/>
      <c r="C455" s="155"/>
      <c r="D455" s="3"/>
      <c r="E455" s="155"/>
      <c r="F455" s="3"/>
      <c r="G455" s="155"/>
      <c r="H455" s="155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 x14ac:dyDescent="0.25">
      <c r="A456" s="155"/>
      <c r="B456" s="155"/>
      <c r="C456" s="155"/>
      <c r="D456" s="3"/>
      <c r="E456" s="155"/>
      <c r="F456" s="3"/>
      <c r="G456" s="155"/>
      <c r="H456" s="155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 x14ac:dyDescent="0.25">
      <c r="A457" s="155"/>
      <c r="B457" s="155"/>
      <c r="C457" s="155"/>
      <c r="D457" s="3"/>
      <c r="E457" s="155"/>
      <c r="F457" s="3"/>
      <c r="G457" s="155"/>
      <c r="H457" s="155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 x14ac:dyDescent="0.25">
      <c r="A458" s="155"/>
      <c r="B458" s="155"/>
      <c r="C458" s="155"/>
      <c r="D458" s="3"/>
      <c r="E458" s="155"/>
      <c r="F458" s="3"/>
      <c r="G458" s="155"/>
      <c r="H458" s="155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 x14ac:dyDescent="0.25">
      <c r="A459" s="155"/>
      <c r="B459" s="155"/>
      <c r="C459" s="155"/>
      <c r="D459" s="3"/>
      <c r="E459" s="155"/>
      <c r="F459" s="3"/>
      <c r="G459" s="155"/>
      <c r="H459" s="155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 x14ac:dyDescent="0.25">
      <c r="A460" s="155"/>
      <c r="B460" s="155"/>
      <c r="C460" s="155"/>
      <c r="D460" s="3"/>
      <c r="E460" s="155"/>
      <c r="F460" s="3"/>
      <c r="G460" s="155"/>
      <c r="H460" s="155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 x14ac:dyDescent="0.25">
      <c r="A461" s="155"/>
      <c r="B461" s="155"/>
      <c r="C461" s="155"/>
      <c r="D461" s="3"/>
      <c r="E461" s="155"/>
      <c r="F461" s="3"/>
      <c r="G461" s="155"/>
      <c r="H461" s="155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 x14ac:dyDescent="0.25">
      <c r="A462" s="155"/>
      <c r="B462" s="155"/>
      <c r="C462" s="155"/>
      <c r="D462" s="3"/>
      <c r="E462" s="155"/>
      <c r="F462" s="3"/>
      <c r="G462" s="155"/>
      <c r="H462" s="155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 x14ac:dyDescent="0.25">
      <c r="A463" s="155"/>
      <c r="B463" s="155"/>
      <c r="C463" s="155"/>
      <c r="D463" s="3"/>
      <c r="E463" s="155"/>
      <c r="F463" s="3"/>
      <c r="G463" s="155"/>
      <c r="H463" s="155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 x14ac:dyDescent="0.25">
      <c r="A464" s="155"/>
      <c r="B464" s="155"/>
      <c r="C464" s="155"/>
      <c r="D464" s="3"/>
      <c r="E464" s="155"/>
      <c r="F464" s="3"/>
      <c r="G464" s="155"/>
      <c r="H464" s="155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 x14ac:dyDescent="0.25">
      <c r="A465" s="155"/>
      <c r="B465" s="155"/>
      <c r="C465" s="155"/>
      <c r="D465" s="3"/>
      <c r="E465" s="155"/>
      <c r="F465" s="3"/>
      <c r="G465" s="155"/>
      <c r="H465" s="155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 x14ac:dyDescent="0.25">
      <c r="A466" s="155"/>
      <c r="B466" s="155"/>
      <c r="C466" s="155"/>
      <c r="D466" s="3"/>
      <c r="E466" s="155"/>
      <c r="F466" s="3"/>
      <c r="G466" s="155"/>
      <c r="H466" s="155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 x14ac:dyDescent="0.25">
      <c r="A467" s="155"/>
      <c r="B467" s="155"/>
      <c r="C467" s="155"/>
      <c r="D467" s="3"/>
      <c r="E467" s="155"/>
      <c r="F467" s="3"/>
      <c r="G467" s="155"/>
      <c r="H467" s="155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 x14ac:dyDescent="0.25">
      <c r="A468" s="155"/>
      <c r="B468" s="155"/>
      <c r="C468" s="155"/>
      <c r="D468" s="3"/>
      <c r="E468" s="155"/>
      <c r="F468" s="3"/>
      <c r="G468" s="155"/>
      <c r="H468" s="155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 x14ac:dyDescent="0.25">
      <c r="A469" s="155"/>
      <c r="B469" s="155"/>
      <c r="C469" s="155"/>
      <c r="D469" s="3"/>
      <c r="E469" s="155"/>
      <c r="F469" s="3"/>
      <c r="G469" s="155"/>
      <c r="H469" s="155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 x14ac:dyDescent="0.25">
      <c r="A470" s="155"/>
      <c r="B470" s="155"/>
      <c r="C470" s="155"/>
      <c r="D470" s="3"/>
      <c r="E470" s="155"/>
      <c r="F470" s="3"/>
      <c r="G470" s="155"/>
      <c r="H470" s="155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 x14ac:dyDescent="0.25">
      <c r="A471" s="155"/>
      <c r="B471" s="155"/>
      <c r="C471" s="155"/>
      <c r="D471" s="3"/>
      <c r="E471" s="155"/>
      <c r="F471" s="3"/>
      <c r="G471" s="155"/>
      <c r="H471" s="155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 x14ac:dyDescent="0.25">
      <c r="A472" s="155"/>
      <c r="B472" s="155"/>
      <c r="C472" s="155"/>
      <c r="D472" s="3"/>
      <c r="E472" s="155"/>
      <c r="F472" s="3"/>
      <c r="G472" s="155"/>
      <c r="H472" s="155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 x14ac:dyDescent="0.25">
      <c r="A473" s="155"/>
      <c r="B473" s="155"/>
      <c r="C473" s="155"/>
      <c r="D473" s="3"/>
      <c r="E473" s="155"/>
      <c r="F473" s="3"/>
      <c r="G473" s="155"/>
      <c r="H473" s="155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 x14ac:dyDescent="0.25">
      <c r="A474" s="155"/>
      <c r="B474" s="155"/>
      <c r="C474" s="155"/>
      <c r="D474" s="3"/>
      <c r="E474" s="155"/>
      <c r="F474" s="3"/>
      <c r="G474" s="155"/>
      <c r="H474" s="155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 x14ac:dyDescent="0.25">
      <c r="A475" s="155"/>
      <c r="B475" s="155"/>
      <c r="C475" s="155"/>
      <c r="D475" s="3"/>
      <c r="E475" s="155"/>
      <c r="F475" s="3"/>
      <c r="G475" s="155"/>
      <c r="H475" s="155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 x14ac:dyDescent="0.25">
      <c r="A476" s="155"/>
      <c r="B476" s="155"/>
      <c r="C476" s="155"/>
      <c r="D476" s="3"/>
      <c r="E476" s="155"/>
      <c r="F476" s="3"/>
      <c r="G476" s="155"/>
      <c r="H476" s="155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 x14ac:dyDescent="0.25">
      <c r="A477" s="155"/>
      <c r="B477" s="155"/>
      <c r="C477" s="155"/>
      <c r="D477" s="3"/>
      <c r="E477" s="155"/>
      <c r="F477" s="3"/>
      <c r="G477" s="155"/>
      <c r="H477" s="155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 x14ac:dyDescent="0.25">
      <c r="A478" s="155"/>
      <c r="B478" s="155"/>
      <c r="C478" s="155"/>
      <c r="D478" s="3"/>
      <c r="E478" s="155"/>
      <c r="F478" s="3"/>
      <c r="G478" s="155"/>
      <c r="H478" s="155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 x14ac:dyDescent="0.25">
      <c r="A479" s="155"/>
      <c r="B479" s="155"/>
      <c r="C479" s="155"/>
      <c r="D479" s="3"/>
      <c r="E479" s="155"/>
      <c r="F479" s="3"/>
      <c r="G479" s="155"/>
      <c r="H479" s="155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 x14ac:dyDescent="0.25">
      <c r="A480" s="155"/>
      <c r="B480" s="155"/>
      <c r="C480" s="155"/>
      <c r="D480" s="3"/>
      <c r="E480" s="155"/>
      <c r="F480" s="3"/>
      <c r="G480" s="155"/>
      <c r="H480" s="155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 x14ac:dyDescent="0.25">
      <c r="A481" s="155"/>
      <c r="B481" s="155"/>
      <c r="C481" s="155"/>
      <c r="D481" s="3"/>
      <c r="E481" s="155"/>
      <c r="F481" s="3"/>
      <c r="G481" s="155"/>
      <c r="H481" s="155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 x14ac:dyDescent="0.25">
      <c r="A482" s="155"/>
      <c r="B482" s="155"/>
      <c r="C482" s="155"/>
      <c r="D482" s="3"/>
      <c r="E482" s="155"/>
      <c r="F482" s="3"/>
      <c r="G482" s="155"/>
      <c r="H482" s="155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 x14ac:dyDescent="0.25">
      <c r="A483" s="155"/>
      <c r="B483" s="155"/>
      <c r="C483" s="155"/>
      <c r="D483" s="3"/>
      <c r="E483" s="155"/>
      <c r="F483" s="3"/>
      <c r="G483" s="155"/>
      <c r="H483" s="155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 x14ac:dyDescent="0.25">
      <c r="A484" s="155"/>
      <c r="B484" s="155"/>
      <c r="C484" s="155"/>
      <c r="D484" s="3"/>
      <c r="E484" s="155"/>
      <c r="F484" s="3"/>
      <c r="G484" s="155"/>
      <c r="H484" s="155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 x14ac:dyDescent="0.25">
      <c r="A485" s="155"/>
      <c r="B485" s="155"/>
      <c r="C485" s="155"/>
      <c r="D485" s="3"/>
      <c r="E485" s="155"/>
      <c r="F485" s="3"/>
      <c r="G485" s="155"/>
      <c r="H485" s="155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 x14ac:dyDescent="0.25">
      <c r="A486" s="155"/>
      <c r="B486" s="155"/>
      <c r="C486" s="155"/>
      <c r="D486" s="3"/>
      <c r="E486" s="155"/>
      <c r="F486" s="3"/>
      <c r="G486" s="155"/>
      <c r="H486" s="155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 x14ac:dyDescent="0.25">
      <c r="A487" s="155"/>
      <c r="B487" s="155"/>
      <c r="C487" s="155"/>
      <c r="D487" s="3"/>
      <c r="E487" s="155"/>
      <c r="F487" s="3"/>
      <c r="G487" s="155"/>
      <c r="H487" s="155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 x14ac:dyDescent="0.25">
      <c r="A488" s="155"/>
      <c r="B488" s="155"/>
      <c r="C488" s="155"/>
      <c r="D488" s="3"/>
      <c r="E488" s="155"/>
      <c r="F488" s="3"/>
      <c r="G488" s="155"/>
      <c r="H488" s="155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 x14ac:dyDescent="0.25">
      <c r="A489" s="155"/>
      <c r="B489" s="155"/>
      <c r="C489" s="155"/>
      <c r="D489" s="3"/>
      <c r="E489" s="155"/>
      <c r="F489" s="3"/>
      <c r="G489" s="155"/>
      <c r="H489" s="155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 x14ac:dyDescent="0.25">
      <c r="A490" s="155"/>
      <c r="B490" s="155"/>
      <c r="C490" s="155"/>
      <c r="D490" s="3"/>
      <c r="E490" s="155"/>
      <c r="F490" s="3"/>
      <c r="G490" s="155"/>
      <c r="H490" s="155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 x14ac:dyDescent="0.25">
      <c r="A491" s="155"/>
      <c r="B491" s="155"/>
      <c r="C491" s="155"/>
      <c r="D491" s="3"/>
      <c r="E491" s="155"/>
      <c r="F491" s="3"/>
      <c r="G491" s="155"/>
      <c r="H491" s="155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 x14ac:dyDescent="0.25">
      <c r="A492" s="155"/>
      <c r="B492" s="155"/>
      <c r="C492" s="155"/>
      <c r="D492" s="3"/>
      <c r="E492" s="155"/>
      <c r="F492" s="3"/>
      <c r="G492" s="155"/>
      <c r="H492" s="155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 x14ac:dyDescent="0.25">
      <c r="A493" s="155"/>
      <c r="B493" s="155"/>
      <c r="C493" s="155"/>
      <c r="D493" s="3"/>
      <c r="E493" s="155"/>
      <c r="F493" s="3"/>
      <c r="G493" s="155"/>
      <c r="H493" s="155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 x14ac:dyDescent="0.25">
      <c r="A494" s="155"/>
      <c r="B494" s="155"/>
      <c r="C494" s="155"/>
      <c r="D494" s="3"/>
      <c r="E494" s="155"/>
      <c r="F494" s="3"/>
      <c r="G494" s="155"/>
      <c r="H494" s="155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 x14ac:dyDescent="0.25">
      <c r="A495" s="155"/>
      <c r="B495" s="155"/>
      <c r="C495" s="155"/>
      <c r="D495" s="3"/>
      <c r="E495" s="155"/>
      <c r="F495" s="3"/>
      <c r="G495" s="155"/>
      <c r="H495" s="155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 x14ac:dyDescent="0.25">
      <c r="A496" s="155"/>
      <c r="B496" s="155"/>
      <c r="C496" s="155"/>
      <c r="D496" s="3"/>
      <c r="E496" s="155"/>
      <c r="F496" s="3"/>
      <c r="G496" s="155"/>
      <c r="H496" s="155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 x14ac:dyDescent="0.25">
      <c r="A497" s="155"/>
      <c r="B497" s="155"/>
      <c r="C497" s="155"/>
      <c r="D497" s="3"/>
      <c r="E497" s="155"/>
      <c r="F497" s="3"/>
      <c r="G497" s="155"/>
      <c r="H497" s="155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 x14ac:dyDescent="0.25">
      <c r="A498" s="155"/>
      <c r="B498" s="155"/>
      <c r="C498" s="155"/>
      <c r="D498" s="3"/>
      <c r="E498" s="155"/>
      <c r="F498" s="3"/>
      <c r="G498" s="155"/>
      <c r="H498" s="155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 x14ac:dyDescent="0.25">
      <c r="A499" s="155"/>
      <c r="B499" s="155"/>
      <c r="C499" s="155"/>
      <c r="D499" s="3"/>
      <c r="E499" s="155"/>
      <c r="F499" s="3"/>
      <c r="G499" s="155"/>
      <c r="H499" s="155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 x14ac:dyDescent="0.25">
      <c r="A500" s="155"/>
      <c r="B500" s="155"/>
      <c r="C500" s="155"/>
      <c r="D500" s="3"/>
      <c r="E500" s="155"/>
      <c r="F500" s="3"/>
      <c r="G500" s="155"/>
      <c r="H500" s="155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 x14ac:dyDescent="0.25">
      <c r="A501" s="155"/>
      <c r="B501" s="155"/>
      <c r="C501" s="155"/>
      <c r="D501" s="3"/>
      <c r="E501" s="155"/>
      <c r="F501" s="3"/>
      <c r="G501" s="155"/>
      <c r="H501" s="155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 x14ac:dyDescent="0.25">
      <c r="A502" s="155"/>
      <c r="B502" s="155"/>
      <c r="C502" s="155"/>
      <c r="D502" s="3"/>
      <c r="E502" s="155"/>
      <c r="F502" s="3"/>
      <c r="G502" s="155"/>
      <c r="H502" s="155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 x14ac:dyDescent="0.25">
      <c r="A503" s="155"/>
      <c r="B503" s="155"/>
      <c r="C503" s="155"/>
      <c r="D503" s="3"/>
      <c r="E503" s="155"/>
      <c r="F503" s="3"/>
      <c r="G503" s="155"/>
      <c r="H503" s="155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 x14ac:dyDescent="0.25">
      <c r="A504" s="155"/>
      <c r="B504" s="155"/>
      <c r="C504" s="155"/>
      <c r="D504" s="3"/>
      <c r="E504" s="155"/>
      <c r="F504" s="3"/>
      <c r="G504" s="155"/>
      <c r="H504" s="155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 x14ac:dyDescent="0.25">
      <c r="A505" s="155"/>
      <c r="B505" s="155"/>
      <c r="C505" s="155"/>
      <c r="D505" s="3"/>
      <c r="E505" s="155"/>
      <c r="F505" s="3"/>
      <c r="G505" s="155"/>
      <c r="H505" s="155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 x14ac:dyDescent="0.25">
      <c r="A506" s="155"/>
      <c r="B506" s="155"/>
      <c r="C506" s="155"/>
      <c r="D506" s="3"/>
      <c r="E506" s="155"/>
      <c r="F506" s="3"/>
      <c r="G506" s="155"/>
      <c r="H506" s="155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 x14ac:dyDescent="0.25">
      <c r="A507" s="155"/>
      <c r="B507" s="155"/>
      <c r="C507" s="155"/>
      <c r="D507" s="3"/>
      <c r="E507" s="155"/>
      <c r="F507" s="3"/>
      <c r="G507" s="155"/>
      <c r="H507" s="155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 x14ac:dyDescent="0.25">
      <c r="A508" s="155"/>
      <c r="B508" s="155"/>
      <c r="C508" s="155"/>
      <c r="D508" s="3"/>
      <c r="E508" s="155"/>
      <c r="F508" s="3"/>
      <c r="G508" s="155"/>
      <c r="H508" s="155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 x14ac:dyDescent="0.25">
      <c r="A509" s="155"/>
      <c r="B509" s="155"/>
      <c r="C509" s="155"/>
      <c r="D509" s="3"/>
      <c r="E509" s="155"/>
      <c r="F509" s="3"/>
      <c r="G509" s="155"/>
      <c r="H509" s="155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 x14ac:dyDescent="0.25">
      <c r="A510" s="155"/>
      <c r="B510" s="155"/>
      <c r="C510" s="155"/>
      <c r="D510" s="3"/>
      <c r="E510" s="155"/>
      <c r="F510" s="3"/>
      <c r="G510" s="155"/>
      <c r="H510" s="155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 x14ac:dyDescent="0.25">
      <c r="A511" s="155"/>
      <c r="B511" s="155"/>
      <c r="C511" s="155"/>
      <c r="D511" s="3"/>
      <c r="E511" s="155"/>
      <c r="F511" s="3"/>
      <c r="G511" s="155"/>
      <c r="H511" s="155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 x14ac:dyDescent="0.25">
      <c r="A512" s="155"/>
      <c r="B512" s="155"/>
      <c r="C512" s="155"/>
      <c r="D512" s="3"/>
      <c r="E512" s="155"/>
      <c r="F512" s="3"/>
      <c r="G512" s="155"/>
      <c r="H512" s="155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 x14ac:dyDescent="0.25">
      <c r="A513" s="155"/>
      <c r="B513" s="155"/>
      <c r="C513" s="155"/>
      <c r="D513" s="3"/>
      <c r="E513" s="155"/>
      <c r="F513" s="3"/>
      <c r="G513" s="155"/>
      <c r="H513" s="155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 x14ac:dyDescent="0.25">
      <c r="A514" s="155"/>
      <c r="B514" s="155"/>
      <c r="C514" s="155"/>
      <c r="D514" s="3"/>
      <c r="E514" s="155"/>
      <c r="F514" s="3"/>
      <c r="G514" s="155"/>
      <c r="H514" s="155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 x14ac:dyDescent="0.25">
      <c r="A515" s="155"/>
      <c r="B515" s="155"/>
      <c r="C515" s="155"/>
      <c r="D515" s="3"/>
      <c r="E515" s="155"/>
      <c r="F515" s="3"/>
      <c r="G515" s="155"/>
      <c r="H515" s="155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 x14ac:dyDescent="0.25">
      <c r="A516" s="155"/>
      <c r="B516" s="155"/>
      <c r="C516" s="155"/>
      <c r="D516" s="3"/>
      <c r="E516" s="155"/>
      <c r="F516" s="3"/>
      <c r="G516" s="155"/>
      <c r="H516" s="155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 x14ac:dyDescent="0.25">
      <c r="A517" s="155"/>
      <c r="B517" s="155"/>
      <c r="C517" s="155"/>
      <c r="D517" s="3"/>
      <c r="E517" s="155"/>
      <c r="F517" s="3"/>
      <c r="G517" s="155"/>
      <c r="H517" s="155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 x14ac:dyDescent="0.25">
      <c r="A518" s="155"/>
      <c r="B518" s="155"/>
      <c r="C518" s="155"/>
      <c r="D518" s="3"/>
      <c r="E518" s="155"/>
      <c r="F518" s="3"/>
      <c r="G518" s="155"/>
      <c r="H518" s="155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 x14ac:dyDescent="0.25">
      <c r="A519" s="155"/>
      <c r="B519" s="155"/>
      <c r="C519" s="155"/>
      <c r="D519" s="3"/>
      <c r="E519" s="155"/>
      <c r="F519" s="3"/>
      <c r="G519" s="155"/>
      <c r="H519" s="155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 x14ac:dyDescent="0.25">
      <c r="A520" s="155"/>
      <c r="B520" s="155"/>
      <c r="C520" s="155"/>
      <c r="D520" s="3"/>
      <c r="E520" s="155"/>
      <c r="F520" s="3"/>
      <c r="G520" s="155"/>
      <c r="H520" s="155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 x14ac:dyDescent="0.25">
      <c r="A521" s="155"/>
      <c r="B521" s="155"/>
      <c r="C521" s="155"/>
      <c r="D521" s="3"/>
      <c r="E521" s="155"/>
      <c r="F521" s="3"/>
      <c r="G521" s="155"/>
      <c r="H521" s="155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 x14ac:dyDescent="0.25">
      <c r="A522" s="155"/>
      <c r="B522" s="155"/>
      <c r="C522" s="155"/>
      <c r="D522" s="3"/>
      <c r="E522" s="155"/>
      <c r="F522" s="3"/>
      <c r="G522" s="155"/>
      <c r="H522" s="155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 x14ac:dyDescent="0.25">
      <c r="A523" s="155"/>
      <c r="B523" s="155"/>
      <c r="C523" s="155"/>
      <c r="D523" s="3"/>
      <c r="E523" s="155"/>
      <c r="F523" s="3"/>
      <c r="G523" s="155"/>
      <c r="H523" s="155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 x14ac:dyDescent="0.25">
      <c r="A524" s="155"/>
      <c r="B524" s="155"/>
      <c r="C524" s="155"/>
      <c r="D524" s="3"/>
      <c r="E524" s="155"/>
      <c r="F524" s="3"/>
      <c r="G524" s="155"/>
      <c r="H524" s="155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 x14ac:dyDescent="0.25">
      <c r="A525" s="155"/>
      <c r="B525" s="155"/>
      <c r="C525" s="155"/>
      <c r="D525" s="3"/>
      <c r="E525" s="155"/>
      <c r="F525" s="3"/>
      <c r="G525" s="155"/>
      <c r="H525" s="155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 x14ac:dyDescent="0.25">
      <c r="A526" s="155"/>
      <c r="B526" s="155"/>
      <c r="C526" s="155"/>
      <c r="D526" s="3"/>
      <c r="E526" s="155"/>
      <c r="F526" s="3"/>
      <c r="G526" s="155"/>
      <c r="H526" s="155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 x14ac:dyDescent="0.25">
      <c r="A527" s="155"/>
      <c r="B527" s="155"/>
      <c r="C527" s="155"/>
      <c r="D527" s="3"/>
      <c r="E527" s="155"/>
      <c r="F527" s="3"/>
      <c r="G527" s="155"/>
      <c r="H527" s="155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 x14ac:dyDescent="0.25">
      <c r="A528" s="155"/>
      <c r="B528" s="155"/>
      <c r="C528" s="155"/>
      <c r="D528" s="3"/>
      <c r="E528" s="155"/>
      <c r="F528" s="3"/>
      <c r="G528" s="155"/>
      <c r="H528" s="155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 x14ac:dyDescent="0.25">
      <c r="A529" s="155"/>
      <c r="B529" s="155"/>
      <c r="C529" s="155"/>
      <c r="D529" s="3"/>
      <c r="E529" s="155"/>
      <c r="F529" s="3"/>
      <c r="G529" s="155"/>
      <c r="H529" s="155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 x14ac:dyDescent="0.25">
      <c r="A530" s="155"/>
      <c r="B530" s="155"/>
      <c r="C530" s="155"/>
      <c r="D530" s="3"/>
      <c r="E530" s="155"/>
      <c r="F530" s="3"/>
      <c r="G530" s="155"/>
      <c r="H530" s="155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 x14ac:dyDescent="0.25">
      <c r="A531" s="155"/>
      <c r="B531" s="155"/>
      <c r="C531" s="155"/>
      <c r="D531" s="3"/>
      <c r="E531" s="155"/>
      <c r="F531" s="3"/>
      <c r="G531" s="155"/>
      <c r="H531" s="155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 x14ac:dyDescent="0.25">
      <c r="A532" s="155"/>
      <c r="B532" s="155"/>
      <c r="C532" s="155"/>
      <c r="D532" s="3"/>
      <c r="E532" s="155"/>
      <c r="F532" s="3"/>
      <c r="G532" s="155"/>
      <c r="H532" s="155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 x14ac:dyDescent="0.25">
      <c r="A533" s="155"/>
      <c r="B533" s="155"/>
      <c r="C533" s="155"/>
      <c r="D533" s="3"/>
      <c r="E533" s="155"/>
      <c r="F533" s="3"/>
      <c r="G533" s="155"/>
      <c r="H533" s="155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 x14ac:dyDescent="0.25">
      <c r="A534" s="155"/>
      <c r="B534" s="155"/>
      <c r="C534" s="155"/>
      <c r="D534" s="3"/>
      <c r="E534" s="155"/>
      <c r="F534" s="3"/>
      <c r="G534" s="155"/>
      <c r="H534" s="155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 x14ac:dyDescent="0.25">
      <c r="A535" s="155"/>
      <c r="B535" s="155"/>
      <c r="C535" s="155"/>
      <c r="D535" s="3"/>
      <c r="E535" s="155"/>
      <c r="F535" s="3"/>
      <c r="G535" s="155"/>
      <c r="H535" s="155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 x14ac:dyDescent="0.25">
      <c r="A536" s="155"/>
      <c r="B536" s="155"/>
      <c r="C536" s="155"/>
      <c r="D536" s="3"/>
      <c r="E536" s="155"/>
      <c r="F536" s="3"/>
      <c r="G536" s="155"/>
      <c r="H536" s="155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 x14ac:dyDescent="0.25">
      <c r="A537" s="155"/>
      <c r="B537" s="155"/>
      <c r="C537" s="155"/>
      <c r="D537" s="3"/>
      <c r="E537" s="155"/>
      <c r="F537" s="3"/>
      <c r="G537" s="155"/>
      <c r="H537" s="155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 x14ac:dyDescent="0.25">
      <c r="A538" s="155"/>
      <c r="B538" s="155"/>
      <c r="C538" s="155"/>
      <c r="D538" s="3"/>
      <c r="E538" s="155"/>
      <c r="F538" s="3"/>
      <c r="G538" s="155"/>
      <c r="H538" s="155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 x14ac:dyDescent="0.25">
      <c r="A539" s="155"/>
      <c r="B539" s="155"/>
      <c r="C539" s="155"/>
      <c r="D539" s="3"/>
      <c r="E539" s="155"/>
      <c r="F539" s="3"/>
      <c r="G539" s="155"/>
      <c r="H539" s="155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 x14ac:dyDescent="0.25">
      <c r="A540" s="155"/>
      <c r="B540" s="155"/>
      <c r="C540" s="155"/>
      <c r="D540" s="3"/>
      <c r="E540" s="155"/>
      <c r="F540" s="3"/>
      <c r="G540" s="155"/>
      <c r="H540" s="155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 x14ac:dyDescent="0.25">
      <c r="A541" s="155"/>
      <c r="B541" s="155"/>
      <c r="C541" s="155"/>
      <c r="D541" s="3"/>
      <c r="E541" s="155"/>
      <c r="F541" s="3"/>
      <c r="G541" s="155"/>
      <c r="H541" s="155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 x14ac:dyDescent="0.25">
      <c r="A542" s="155"/>
      <c r="B542" s="155"/>
      <c r="C542" s="155"/>
      <c r="D542" s="3"/>
      <c r="E542" s="155"/>
      <c r="F542" s="3"/>
      <c r="G542" s="155"/>
      <c r="H542" s="155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 x14ac:dyDescent="0.25">
      <c r="A543" s="155"/>
      <c r="B543" s="155"/>
      <c r="C543" s="155"/>
      <c r="D543" s="3"/>
      <c r="E543" s="155"/>
      <c r="F543" s="3"/>
      <c r="G543" s="155"/>
      <c r="H543" s="155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 x14ac:dyDescent="0.25">
      <c r="A544" s="155"/>
      <c r="B544" s="155"/>
      <c r="C544" s="155"/>
      <c r="D544" s="3"/>
      <c r="E544" s="155"/>
      <c r="F544" s="3"/>
      <c r="G544" s="155"/>
      <c r="H544" s="155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 x14ac:dyDescent="0.25">
      <c r="A545" s="155"/>
      <c r="B545" s="155"/>
      <c r="C545" s="155"/>
      <c r="D545" s="3"/>
      <c r="E545" s="155"/>
      <c r="F545" s="3"/>
      <c r="G545" s="155"/>
      <c r="H545" s="155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 x14ac:dyDescent="0.25">
      <c r="A546" s="155"/>
      <c r="B546" s="155"/>
      <c r="C546" s="155"/>
      <c r="D546" s="3"/>
      <c r="E546" s="155"/>
      <c r="F546" s="3"/>
      <c r="G546" s="155"/>
      <c r="H546" s="155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 x14ac:dyDescent="0.25">
      <c r="A547" s="155"/>
      <c r="B547" s="155"/>
      <c r="C547" s="155"/>
      <c r="D547" s="3"/>
      <c r="E547" s="155"/>
      <c r="F547" s="3"/>
      <c r="G547" s="155"/>
      <c r="H547" s="155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 x14ac:dyDescent="0.25">
      <c r="A548" s="155"/>
      <c r="B548" s="155"/>
      <c r="C548" s="155"/>
      <c r="D548" s="3"/>
      <c r="E548" s="155"/>
      <c r="F548" s="3"/>
      <c r="G548" s="155"/>
      <c r="H548" s="155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 x14ac:dyDescent="0.25">
      <c r="A549" s="155"/>
      <c r="B549" s="155"/>
      <c r="C549" s="155"/>
      <c r="D549" s="3"/>
      <c r="E549" s="155"/>
      <c r="F549" s="3"/>
      <c r="G549" s="155"/>
      <c r="H549" s="155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 x14ac:dyDescent="0.25">
      <c r="A550" s="155"/>
      <c r="B550" s="155"/>
      <c r="C550" s="155"/>
      <c r="D550" s="3"/>
      <c r="E550" s="155"/>
      <c r="F550" s="3"/>
      <c r="G550" s="155"/>
      <c r="H550" s="155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 x14ac:dyDescent="0.25">
      <c r="A551" s="155"/>
      <c r="B551" s="155"/>
      <c r="C551" s="155"/>
      <c r="D551" s="3"/>
      <c r="E551" s="155"/>
      <c r="F551" s="3"/>
      <c r="G551" s="155"/>
      <c r="H551" s="155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 x14ac:dyDescent="0.25">
      <c r="A552" s="155"/>
      <c r="B552" s="155"/>
      <c r="C552" s="155"/>
      <c r="D552" s="3"/>
      <c r="E552" s="155"/>
      <c r="F552" s="3"/>
      <c r="G552" s="155"/>
      <c r="H552" s="155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 x14ac:dyDescent="0.25">
      <c r="A553" s="155"/>
      <c r="B553" s="155"/>
      <c r="C553" s="155"/>
      <c r="D553" s="3"/>
      <c r="E553" s="155"/>
      <c r="F553" s="3"/>
      <c r="G553" s="155"/>
      <c r="H553" s="155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 x14ac:dyDescent="0.25">
      <c r="A554" s="155"/>
      <c r="B554" s="155"/>
      <c r="C554" s="155"/>
      <c r="D554" s="3"/>
      <c r="E554" s="155"/>
      <c r="F554" s="3"/>
      <c r="G554" s="155"/>
      <c r="H554" s="155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 x14ac:dyDescent="0.25">
      <c r="A555" s="155"/>
      <c r="B555" s="155"/>
      <c r="C555" s="155"/>
      <c r="D555" s="3"/>
      <c r="E555" s="155"/>
      <c r="F555" s="3"/>
      <c r="G555" s="155"/>
      <c r="H555" s="155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 x14ac:dyDescent="0.25">
      <c r="A556" s="155"/>
      <c r="B556" s="155"/>
      <c r="C556" s="155"/>
      <c r="D556" s="3"/>
      <c r="E556" s="155"/>
      <c r="F556" s="3"/>
      <c r="G556" s="155"/>
      <c r="H556" s="155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 x14ac:dyDescent="0.25">
      <c r="A557" s="155"/>
      <c r="B557" s="155"/>
      <c r="C557" s="155"/>
      <c r="D557" s="3"/>
      <c r="E557" s="155"/>
      <c r="F557" s="3"/>
      <c r="G557" s="155"/>
      <c r="H557" s="155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 x14ac:dyDescent="0.25">
      <c r="A558" s="155"/>
      <c r="B558" s="155"/>
      <c r="C558" s="155"/>
      <c r="D558" s="3"/>
      <c r="E558" s="155"/>
      <c r="F558" s="3"/>
      <c r="G558" s="155"/>
      <c r="H558" s="155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 x14ac:dyDescent="0.25">
      <c r="A559" s="155"/>
      <c r="B559" s="155"/>
      <c r="C559" s="155"/>
      <c r="D559" s="3"/>
      <c r="E559" s="155"/>
      <c r="F559" s="3"/>
      <c r="G559" s="155"/>
      <c r="H559" s="155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 x14ac:dyDescent="0.25">
      <c r="A560" s="155"/>
      <c r="B560" s="155"/>
      <c r="C560" s="155"/>
      <c r="D560" s="3"/>
      <c r="E560" s="155"/>
      <c r="F560" s="3"/>
      <c r="G560" s="155"/>
      <c r="H560" s="155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 x14ac:dyDescent="0.25">
      <c r="A561" s="155"/>
      <c r="B561" s="155"/>
      <c r="C561" s="155"/>
      <c r="D561" s="3"/>
      <c r="E561" s="155"/>
      <c r="F561" s="3"/>
      <c r="G561" s="155"/>
      <c r="H561" s="155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 x14ac:dyDescent="0.25">
      <c r="A562" s="155"/>
      <c r="B562" s="155"/>
      <c r="C562" s="155"/>
      <c r="D562" s="3"/>
      <c r="E562" s="155"/>
      <c r="F562" s="3"/>
      <c r="G562" s="155"/>
      <c r="H562" s="155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 x14ac:dyDescent="0.25">
      <c r="A563" s="155"/>
      <c r="B563" s="155"/>
      <c r="C563" s="155"/>
      <c r="D563" s="3"/>
      <c r="E563" s="155"/>
      <c r="F563" s="3"/>
      <c r="G563" s="155"/>
      <c r="H563" s="155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 x14ac:dyDescent="0.25">
      <c r="A564" s="155"/>
      <c r="B564" s="155"/>
      <c r="C564" s="155"/>
      <c r="D564" s="3"/>
      <c r="E564" s="155"/>
      <c r="F564" s="3"/>
      <c r="G564" s="155"/>
      <c r="H564" s="155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 x14ac:dyDescent="0.25">
      <c r="A565" s="155"/>
      <c r="B565" s="155"/>
      <c r="C565" s="155"/>
      <c r="D565" s="3"/>
      <c r="E565" s="155"/>
      <c r="F565" s="3"/>
      <c r="G565" s="155"/>
      <c r="H565" s="155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 x14ac:dyDescent="0.25">
      <c r="A566" s="155"/>
      <c r="B566" s="155"/>
      <c r="C566" s="155"/>
      <c r="D566" s="3"/>
      <c r="E566" s="155"/>
      <c r="F566" s="3"/>
      <c r="G566" s="155"/>
      <c r="H566" s="155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 x14ac:dyDescent="0.25">
      <c r="A567" s="155"/>
      <c r="B567" s="155"/>
      <c r="C567" s="155"/>
      <c r="D567" s="3"/>
      <c r="E567" s="155"/>
      <c r="F567" s="3"/>
      <c r="G567" s="155"/>
      <c r="H567" s="155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 x14ac:dyDescent="0.25">
      <c r="A568" s="155"/>
      <c r="B568" s="155"/>
      <c r="C568" s="155"/>
      <c r="D568" s="3"/>
      <c r="E568" s="155"/>
      <c r="F568" s="3"/>
      <c r="G568" s="155"/>
      <c r="H568" s="155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 x14ac:dyDescent="0.25">
      <c r="A569" s="155"/>
      <c r="B569" s="155"/>
      <c r="C569" s="155"/>
      <c r="D569" s="3"/>
      <c r="E569" s="155"/>
      <c r="F569" s="3"/>
      <c r="G569" s="155"/>
      <c r="H569" s="155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 x14ac:dyDescent="0.25">
      <c r="A570" s="155"/>
      <c r="B570" s="155"/>
      <c r="C570" s="155"/>
      <c r="D570" s="3"/>
      <c r="E570" s="155"/>
      <c r="F570" s="3"/>
      <c r="G570" s="155"/>
      <c r="H570" s="155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 x14ac:dyDescent="0.25">
      <c r="A571" s="155"/>
      <c r="B571" s="155"/>
      <c r="C571" s="155"/>
      <c r="D571" s="3"/>
      <c r="E571" s="155"/>
      <c r="F571" s="3"/>
      <c r="G571" s="155"/>
      <c r="H571" s="155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 x14ac:dyDescent="0.25">
      <c r="A572" s="155"/>
      <c r="B572" s="155"/>
      <c r="C572" s="155"/>
      <c r="D572" s="3"/>
      <c r="E572" s="155"/>
      <c r="F572" s="3"/>
      <c r="G572" s="155"/>
      <c r="H572" s="155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 x14ac:dyDescent="0.25">
      <c r="A573" s="155"/>
      <c r="B573" s="155"/>
      <c r="C573" s="155"/>
      <c r="D573" s="3"/>
      <c r="E573" s="155"/>
      <c r="F573" s="3"/>
      <c r="G573" s="155"/>
      <c r="H573" s="155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 x14ac:dyDescent="0.25">
      <c r="A574" s="155"/>
      <c r="B574" s="155"/>
      <c r="C574" s="155"/>
      <c r="D574" s="3"/>
      <c r="E574" s="155"/>
      <c r="F574" s="3"/>
      <c r="G574" s="155"/>
      <c r="H574" s="155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 x14ac:dyDescent="0.25">
      <c r="A575" s="155"/>
      <c r="B575" s="155"/>
      <c r="C575" s="155"/>
      <c r="D575" s="3"/>
      <c r="E575" s="155"/>
      <c r="F575" s="3"/>
      <c r="G575" s="155"/>
      <c r="H575" s="155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 x14ac:dyDescent="0.25">
      <c r="A576" s="155"/>
      <c r="B576" s="155"/>
      <c r="C576" s="155"/>
      <c r="D576" s="3"/>
      <c r="E576" s="155"/>
      <c r="F576" s="3"/>
      <c r="G576" s="155"/>
      <c r="H576" s="155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 x14ac:dyDescent="0.25">
      <c r="A577" s="155"/>
      <c r="B577" s="155"/>
      <c r="C577" s="155"/>
      <c r="D577" s="3"/>
      <c r="E577" s="155"/>
      <c r="F577" s="3"/>
      <c r="G577" s="155"/>
      <c r="H577" s="155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 x14ac:dyDescent="0.25">
      <c r="A578" s="155"/>
      <c r="B578" s="155"/>
      <c r="C578" s="155"/>
      <c r="D578" s="3"/>
      <c r="E578" s="155"/>
      <c r="F578" s="3"/>
      <c r="G578" s="155"/>
      <c r="H578" s="155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 x14ac:dyDescent="0.25">
      <c r="A579" s="155"/>
      <c r="B579" s="155"/>
      <c r="C579" s="155"/>
      <c r="D579" s="3"/>
      <c r="E579" s="155"/>
      <c r="F579" s="3"/>
      <c r="G579" s="155"/>
      <c r="H579" s="155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 x14ac:dyDescent="0.25">
      <c r="A580" s="155"/>
      <c r="B580" s="155"/>
      <c r="C580" s="155"/>
      <c r="D580" s="3"/>
      <c r="E580" s="155"/>
      <c r="F580" s="3"/>
      <c r="G580" s="155"/>
      <c r="H580" s="155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 x14ac:dyDescent="0.25">
      <c r="A581" s="155"/>
      <c r="B581" s="155"/>
      <c r="C581" s="155"/>
      <c r="D581" s="3"/>
      <c r="E581" s="155"/>
      <c r="F581" s="3"/>
      <c r="G581" s="155"/>
      <c r="H581" s="155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 x14ac:dyDescent="0.25">
      <c r="A582" s="155"/>
      <c r="B582" s="155"/>
      <c r="C582" s="155"/>
      <c r="D582" s="3"/>
      <c r="E582" s="155"/>
      <c r="F582" s="3"/>
      <c r="G582" s="155"/>
      <c r="H582" s="155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 x14ac:dyDescent="0.25">
      <c r="A583" s="155"/>
      <c r="B583" s="155"/>
      <c r="C583" s="155"/>
      <c r="D583" s="3"/>
      <c r="E583" s="155"/>
      <c r="F583" s="3"/>
      <c r="G583" s="155"/>
      <c r="H583" s="155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 x14ac:dyDescent="0.25">
      <c r="A584" s="155"/>
      <c r="B584" s="155"/>
      <c r="C584" s="155"/>
      <c r="D584" s="3"/>
      <c r="E584" s="155"/>
      <c r="F584" s="3"/>
      <c r="G584" s="155"/>
      <c r="H584" s="155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 x14ac:dyDescent="0.25">
      <c r="A585" s="155"/>
      <c r="B585" s="155"/>
      <c r="C585" s="155"/>
      <c r="D585" s="3"/>
      <c r="E585" s="155"/>
      <c r="F585" s="3"/>
      <c r="G585" s="155"/>
      <c r="H585" s="155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 x14ac:dyDescent="0.25">
      <c r="A586" s="155"/>
      <c r="B586" s="155"/>
      <c r="C586" s="155"/>
      <c r="D586" s="3"/>
      <c r="E586" s="155"/>
      <c r="F586" s="3"/>
      <c r="G586" s="155"/>
      <c r="H586" s="155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 x14ac:dyDescent="0.25">
      <c r="A587" s="155"/>
      <c r="B587" s="155"/>
      <c r="C587" s="155"/>
      <c r="D587" s="3"/>
      <c r="E587" s="155"/>
      <c r="F587" s="3"/>
      <c r="G587" s="155"/>
      <c r="H587" s="155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 x14ac:dyDescent="0.25">
      <c r="A588" s="155"/>
      <c r="B588" s="155"/>
      <c r="C588" s="155"/>
      <c r="D588" s="3"/>
      <c r="E588" s="155"/>
      <c r="F588" s="3"/>
      <c r="G588" s="155"/>
      <c r="H588" s="155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 x14ac:dyDescent="0.25">
      <c r="A589" s="155"/>
      <c r="B589" s="155"/>
      <c r="C589" s="155"/>
      <c r="D589" s="3"/>
      <c r="E589" s="155"/>
      <c r="F589" s="3"/>
      <c r="G589" s="155"/>
      <c r="H589" s="155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 x14ac:dyDescent="0.25">
      <c r="A590" s="155"/>
      <c r="B590" s="155"/>
      <c r="C590" s="155"/>
      <c r="D590" s="3"/>
      <c r="E590" s="155"/>
      <c r="F590" s="3"/>
      <c r="G590" s="155"/>
      <c r="H590" s="155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 x14ac:dyDescent="0.25">
      <c r="A591" s="155"/>
      <c r="B591" s="155"/>
      <c r="C591" s="155"/>
      <c r="D591" s="3"/>
      <c r="E591" s="155"/>
      <c r="F591" s="3"/>
      <c r="G591" s="155"/>
      <c r="H591" s="155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 x14ac:dyDescent="0.25">
      <c r="A592" s="155"/>
      <c r="B592" s="155"/>
      <c r="C592" s="155"/>
      <c r="D592" s="3"/>
      <c r="E592" s="155"/>
      <c r="F592" s="3"/>
      <c r="G592" s="155"/>
      <c r="H592" s="155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 x14ac:dyDescent="0.25">
      <c r="A593" s="155"/>
      <c r="B593" s="155"/>
      <c r="C593" s="155"/>
      <c r="D593" s="3"/>
      <c r="E593" s="155"/>
      <c r="F593" s="3"/>
      <c r="G593" s="155"/>
      <c r="H593" s="155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 x14ac:dyDescent="0.25">
      <c r="A594" s="155"/>
      <c r="B594" s="155"/>
      <c r="C594" s="155"/>
      <c r="D594" s="3"/>
      <c r="E594" s="155"/>
      <c r="F594" s="3"/>
      <c r="G594" s="155"/>
      <c r="H594" s="155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 x14ac:dyDescent="0.25">
      <c r="A595" s="155"/>
      <c r="B595" s="155"/>
      <c r="C595" s="155"/>
      <c r="D595" s="3"/>
      <c r="E595" s="155"/>
      <c r="F595" s="3"/>
      <c r="G595" s="155"/>
      <c r="H595" s="155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 x14ac:dyDescent="0.25">
      <c r="A596" s="155"/>
      <c r="B596" s="155"/>
      <c r="C596" s="155"/>
      <c r="D596" s="3"/>
      <c r="E596" s="155"/>
      <c r="F596" s="3"/>
      <c r="G596" s="155"/>
      <c r="H596" s="155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 x14ac:dyDescent="0.25">
      <c r="A597" s="155"/>
      <c r="B597" s="155"/>
      <c r="C597" s="155"/>
      <c r="D597" s="3"/>
      <c r="E597" s="155"/>
      <c r="F597" s="3"/>
      <c r="G597" s="155"/>
      <c r="H597" s="155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 x14ac:dyDescent="0.25">
      <c r="A598" s="155"/>
      <c r="B598" s="155"/>
      <c r="C598" s="155"/>
      <c r="D598" s="3"/>
      <c r="E598" s="155"/>
      <c r="F598" s="3"/>
      <c r="G598" s="155"/>
      <c r="H598" s="155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 x14ac:dyDescent="0.25">
      <c r="A599" s="155"/>
      <c r="B599" s="155"/>
      <c r="C599" s="155"/>
      <c r="D599" s="3"/>
      <c r="E599" s="155"/>
      <c r="F599" s="3"/>
      <c r="G599" s="155"/>
      <c r="H599" s="155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 x14ac:dyDescent="0.25">
      <c r="A600" s="155"/>
      <c r="B600" s="155"/>
      <c r="C600" s="155"/>
      <c r="D600" s="3"/>
      <c r="E600" s="155"/>
      <c r="F600" s="3"/>
      <c r="G600" s="155"/>
      <c r="H600" s="155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 x14ac:dyDescent="0.25">
      <c r="A601" s="155"/>
      <c r="B601" s="155"/>
      <c r="C601" s="155"/>
      <c r="D601" s="3"/>
      <c r="E601" s="155"/>
      <c r="F601" s="3"/>
      <c r="G601" s="155"/>
      <c r="H601" s="155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 x14ac:dyDescent="0.25">
      <c r="A602" s="155"/>
      <c r="B602" s="155"/>
      <c r="C602" s="155"/>
      <c r="D602" s="3"/>
      <c r="E602" s="155"/>
      <c r="F602" s="3"/>
      <c r="G602" s="155"/>
      <c r="H602" s="155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 x14ac:dyDescent="0.25">
      <c r="A603" s="155"/>
      <c r="B603" s="155"/>
      <c r="C603" s="155"/>
      <c r="D603" s="3"/>
      <c r="E603" s="155"/>
      <c r="F603" s="3"/>
      <c r="G603" s="155"/>
      <c r="H603" s="155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 x14ac:dyDescent="0.25">
      <c r="A604" s="155"/>
      <c r="B604" s="155"/>
      <c r="C604" s="155"/>
      <c r="D604" s="3"/>
      <c r="E604" s="155"/>
      <c r="F604" s="3"/>
      <c r="G604" s="155"/>
      <c r="H604" s="155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 x14ac:dyDescent="0.25">
      <c r="A605" s="155"/>
      <c r="B605" s="155"/>
      <c r="C605" s="155"/>
      <c r="D605" s="3"/>
      <c r="E605" s="155"/>
      <c r="F605" s="3"/>
      <c r="G605" s="155"/>
      <c r="H605" s="155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 x14ac:dyDescent="0.25">
      <c r="A606" s="155"/>
      <c r="B606" s="155"/>
      <c r="C606" s="155"/>
      <c r="D606" s="3"/>
      <c r="E606" s="155"/>
      <c r="F606" s="3"/>
      <c r="G606" s="155"/>
      <c r="H606" s="155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 x14ac:dyDescent="0.25">
      <c r="A607" s="155"/>
      <c r="B607" s="155"/>
      <c r="C607" s="155"/>
      <c r="D607" s="3"/>
      <c r="E607" s="155"/>
      <c r="F607" s="3"/>
      <c r="G607" s="155"/>
      <c r="H607" s="155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 x14ac:dyDescent="0.25">
      <c r="A608" s="155"/>
      <c r="B608" s="155"/>
      <c r="C608" s="155"/>
      <c r="D608" s="3"/>
      <c r="E608" s="155"/>
      <c r="F608" s="3"/>
      <c r="G608" s="155"/>
      <c r="H608" s="155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 x14ac:dyDescent="0.25">
      <c r="A609" s="155"/>
      <c r="B609" s="155"/>
      <c r="C609" s="155"/>
      <c r="D609" s="3"/>
      <c r="E609" s="155"/>
      <c r="F609" s="3"/>
      <c r="G609" s="155"/>
      <c r="H609" s="155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 x14ac:dyDescent="0.25">
      <c r="A610" s="155"/>
      <c r="B610" s="155"/>
      <c r="C610" s="155"/>
      <c r="D610" s="3"/>
      <c r="E610" s="155"/>
      <c r="F610" s="3"/>
      <c r="G610" s="155"/>
      <c r="H610" s="155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 x14ac:dyDescent="0.25">
      <c r="A611" s="155"/>
      <c r="B611" s="155"/>
      <c r="C611" s="155"/>
      <c r="D611" s="3"/>
      <c r="E611" s="155"/>
      <c r="F611" s="3"/>
      <c r="G611" s="155"/>
      <c r="H611" s="155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 x14ac:dyDescent="0.25">
      <c r="A612" s="155"/>
      <c r="B612" s="155"/>
      <c r="C612" s="155"/>
      <c r="D612" s="3"/>
      <c r="E612" s="155"/>
      <c r="F612" s="3"/>
      <c r="G612" s="155"/>
      <c r="H612" s="155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 x14ac:dyDescent="0.25">
      <c r="A613" s="155"/>
      <c r="B613" s="155"/>
      <c r="C613" s="155"/>
      <c r="D613" s="3"/>
      <c r="E613" s="155"/>
      <c r="F613" s="3"/>
      <c r="G613" s="155"/>
      <c r="H613" s="155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 x14ac:dyDescent="0.25">
      <c r="A614" s="155"/>
      <c r="B614" s="155"/>
      <c r="C614" s="155"/>
      <c r="D614" s="3"/>
      <c r="E614" s="155"/>
      <c r="F614" s="3"/>
      <c r="G614" s="155"/>
      <c r="H614" s="155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 x14ac:dyDescent="0.25">
      <c r="A615" s="155"/>
      <c r="B615" s="155"/>
      <c r="C615" s="155"/>
      <c r="D615" s="3"/>
      <c r="E615" s="155"/>
      <c r="F615" s="3"/>
      <c r="G615" s="155"/>
      <c r="H615" s="155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 x14ac:dyDescent="0.25">
      <c r="A616" s="155"/>
      <c r="B616" s="155"/>
      <c r="C616" s="155"/>
      <c r="D616" s="3"/>
      <c r="E616" s="155"/>
      <c r="F616" s="3"/>
      <c r="G616" s="155"/>
      <c r="H616" s="155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 x14ac:dyDescent="0.25">
      <c r="A617" s="155"/>
      <c r="B617" s="155"/>
      <c r="C617" s="155"/>
      <c r="D617" s="3"/>
      <c r="E617" s="155"/>
      <c r="F617" s="3"/>
      <c r="G617" s="155"/>
      <c r="H617" s="155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 x14ac:dyDescent="0.25">
      <c r="A618" s="155"/>
      <c r="B618" s="155"/>
      <c r="C618" s="155"/>
      <c r="D618" s="3"/>
      <c r="E618" s="155"/>
      <c r="F618" s="3"/>
      <c r="G618" s="155"/>
      <c r="H618" s="155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 x14ac:dyDescent="0.25">
      <c r="A619" s="155"/>
      <c r="B619" s="155"/>
      <c r="C619" s="155"/>
      <c r="D619" s="3"/>
      <c r="E619" s="155"/>
      <c r="F619" s="3"/>
      <c r="G619" s="155"/>
      <c r="H619" s="155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 x14ac:dyDescent="0.25">
      <c r="A620" s="155"/>
      <c r="B620" s="155"/>
      <c r="C620" s="155"/>
      <c r="D620" s="3"/>
      <c r="E620" s="155"/>
      <c r="F620" s="3"/>
      <c r="G620" s="155"/>
      <c r="H620" s="155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 x14ac:dyDescent="0.25">
      <c r="A621" s="155"/>
      <c r="B621" s="155"/>
      <c r="C621" s="155"/>
      <c r="D621" s="3"/>
      <c r="E621" s="155"/>
      <c r="F621" s="3"/>
      <c r="G621" s="155"/>
      <c r="H621" s="155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 x14ac:dyDescent="0.25">
      <c r="A622" s="155"/>
      <c r="B622" s="155"/>
      <c r="C622" s="155"/>
      <c r="D622" s="3"/>
      <c r="E622" s="155"/>
      <c r="F622" s="3"/>
      <c r="G622" s="155"/>
      <c r="H622" s="155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 x14ac:dyDescent="0.25">
      <c r="A623" s="155"/>
      <c r="B623" s="155"/>
      <c r="C623" s="155"/>
      <c r="D623" s="3"/>
      <c r="E623" s="155"/>
      <c r="F623" s="3"/>
      <c r="G623" s="155"/>
      <c r="H623" s="155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 x14ac:dyDescent="0.25">
      <c r="A624" s="155"/>
      <c r="B624" s="155"/>
      <c r="C624" s="155"/>
      <c r="D624" s="3"/>
      <c r="E624" s="155"/>
      <c r="F624" s="3"/>
      <c r="G624" s="155"/>
      <c r="H624" s="155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 x14ac:dyDescent="0.25">
      <c r="A625" s="155"/>
      <c r="B625" s="155"/>
      <c r="C625" s="155"/>
      <c r="D625" s="3"/>
      <c r="E625" s="155"/>
      <c r="F625" s="3"/>
      <c r="G625" s="155"/>
      <c r="H625" s="155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 x14ac:dyDescent="0.25">
      <c r="A626" s="155"/>
      <c r="B626" s="155"/>
      <c r="C626" s="155"/>
      <c r="D626" s="3"/>
      <c r="E626" s="155"/>
      <c r="F626" s="3"/>
      <c r="G626" s="155"/>
      <c r="H626" s="155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 x14ac:dyDescent="0.25">
      <c r="A627" s="155"/>
      <c r="B627" s="155"/>
      <c r="C627" s="155"/>
      <c r="D627" s="3"/>
      <c r="E627" s="155"/>
      <c r="F627" s="3"/>
      <c r="G627" s="155"/>
      <c r="H627" s="155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 x14ac:dyDescent="0.25">
      <c r="A628" s="155"/>
      <c r="B628" s="155"/>
      <c r="C628" s="155"/>
      <c r="D628" s="3"/>
      <c r="E628" s="155"/>
      <c r="F628" s="3"/>
      <c r="G628" s="155"/>
      <c r="H628" s="155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 x14ac:dyDescent="0.25">
      <c r="A629" s="155"/>
      <c r="B629" s="155"/>
      <c r="C629" s="155"/>
      <c r="D629" s="3"/>
      <c r="E629" s="155"/>
      <c r="F629" s="3"/>
      <c r="G629" s="155"/>
      <c r="H629" s="155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 x14ac:dyDescent="0.25">
      <c r="A630" s="155"/>
      <c r="B630" s="155"/>
      <c r="C630" s="155"/>
      <c r="D630" s="3"/>
      <c r="E630" s="155"/>
      <c r="F630" s="3"/>
      <c r="G630" s="155"/>
      <c r="H630" s="155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 x14ac:dyDescent="0.25">
      <c r="A631" s="155"/>
      <c r="B631" s="155"/>
      <c r="C631" s="155"/>
      <c r="D631" s="3"/>
      <c r="E631" s="155"/>
      <c r="F631" s="3"/>
      <c r="G631" s="155"/>
      <c r="H631" s="155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 x14ac:dyDescent="0.25">
      <c r="A632" s="155"/>
      <c r="B632" s="155"/>
      <c r="C632" s="155"/>
      <c r="D632" s="3"/>
      <c r="E632" s="155"/>
      <c r="F632" s="3"/>
      <c r="G632" s="155"/>
      <c r="H632" s="155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 x14ac:dyDescent="0.25">
      <c r="A633" s="155"/>
      <c r="B633" s="155"/>
      <c r="C633" s="155"/>
      <c r="D633" s="3"/>
      <c r="E633" s="155"/>
      <c r="F633" s="3"/>
      <c r="G633" s="155"/>
      <c r="H633" s="155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 x14ac:dyDescent="0.25">
      <c r="A634" s="155"/>
      <c r="B634" s="155"/>
      <c r="C634" s="155"/>
      <c r="D634" s="3"/>
      <c r="E634" s="155"/>
      <c r="F634" s="3"/>
      <c r="G634" s="155"/>
      <c r="H634" s="155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 x14ac:dyDescent="0.25">
      <c r="A635" s="155"/>
      <c r="B635" s="155"/>
      <c r="C635" s="155"/>
      <c r="D635" s="3"/>
      <c r="E635" s="155"/>
      <c r="F635" s="3"/>
      <c r="G635" s="155"/>
      <c r="H635" s="155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 x14ac:dyDescent="0.25">
      <c r="A636" s="155"/>
      <c r="B636" s="155"/>
      <c r="C636" s="155"/>
      <c r="D636" s="3"/>
      <c r="E636" s="155"/>
      <c r="F636" s="3"/>
      <c r="G636" s="155"/>
      <c r="H636" s="155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 x14ac:dyDescent="0.25">
      <c r="A637" s="155"/>
      <c r="B637" s="155"/>
      <c r="C637" s="155"/>
      <c r="D637" s="3"/>
      <c r="E637" s="155"/>
      <c r="F637" s="3"/>
      <c r="G637" s="155"/>
      <c r="H637" s="155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 x14ac:dyDescent="0.25">
      <c r="A638" s="155"/>
      <c r="B638" s="155"/>
      <c r="C638" s="155"/>
      <c r="D638" s="3"/>
      <c r="E638" s="155"/>
      <c r="F638" s="3"/>
      <c r="G638" s="155"/>
      <c r="H638" s="155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 x14ac:dyDescent="0.25">
      <c r="A639" s="155"/>
      <c r="B639" s="155"/>
      <c r="C639" s="155"/>
      <c r="D639" s="3"/>
      <c r="E639" s="155"/>
      <c r="F639" s="3"/>
      <c r="G639" s="155"/>
      <c r="H639" s="155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 x14ac:dyDescent="0.25">
      <c r="A640" s="155"/>
      <c r="B640" s="155"/>
      <c r="C640" s="155"/>
      <c r="D640" s="3"/>
      <c r="E640" s="155"/>
      <c r="F640" s="3"/>
      <c r="G640" s="155"/>
      <c r="H640" s="155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 x14ac:dyDescent="0.25">
      <c r="A641" s="155"/>
      <c r="B641" s="155"/>
      <c r="C641" s="155"/>
      <c r="D641" s="3"/>
      <c r="E641" s="155"/>
      <c r="F641" s="3"/>
      <c r="G641" s="155"/>
      <c r="H641" s="155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 x14ac:dyDescent="0.25">
      <c r="A642" s="155"/>
      <c r="B642" s="155"/>
      <c r="C642" s="155"/>
      <c r="D642" s="3"/>
      <c r="E642" s="155"/>
      <c r="F642" s="3"/>
      <c r="G642" s="155"/>
      <c r="H642" s="155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 x14ac:dyDescent="0.25">
      <c r="A643" s="155"/>
      <c r="B643" s="155"/>
      <c r="C643" s="155"/>
      <c r="D643" s="3"/>
      <c r="E643" s="155"/>
      <c r="F643" s="3"/>
      <c r="G643" s="155"/>
      <c r="H643" s="155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 x14ac:dyDescent="0.25">
      <c r="A644" s="155"/>
      <c r="B644" s="155"/>
      <c r="C644" s="155"/>
      <c r="D644" s="3"/>
      <c r="E644" s="155"/>
      <c r="F644" s="3"/>
      <c r="G644" s="155"/>
      <c r="H644" s="155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 x14ac:dyDescent="0.25">
      <c r="A645" s="155"/>
      <c r="B645" s="155"/>
      <c r="C645" s="155"/>
      <c r="D645" s="3"/>
      <c r="E645" s="155"/>
      <c r="F645" s="3"/>
      <c r="G645" s="155"/>
      <c r="H645" s="155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 x14ac:dyDescent="0.25">
      <c r="A646" s="155"/>
      <c r="B646" s="155"/>
      <c r="C646" s="155"/>
      <c r="D646" s="3"/>
      <c r="E646" s="155"/>
      <c r="F646" s="3"/>
      <c r="G646" s="155"/>
      <c r="H646" s="155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 x14ac:dyDescent="0.25">
      <c r="A647" s="155"/>
      <c r="B647" s="155"/>
      <c r="C647" s="155"/>
      <c r="D647" s="3"/>
      <c r="E647" s="155"/>
      <c r="F647" s="3"/>
      <c r="G647" s="155"/>
      <c r="H647" s="155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 x14ac:dyDescent="0.25">
      <c r="A648" s="155"/>
      <c r="B648" s="155"/>
      <c r="C648" s="155"/>
      <c r="D648" s="3"/>
      <c r="E648" s="155"/>
      <c r="F648" s="3"/>
      <c r="G648" s="155"/>
      <c r="H648" s="155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 x14ac:dyDescent="0.25">
      <c r="A649" s="155"/>
      <c r="B649" s="155"/>
      <c r="C649" s="155"/>
      <c r="D649" s="3"/>
      <c r="E649" s="155"/>
      <c r="F649" s="3"/>
      <c r="G649" s="155"/>
      <c r="H649" s="155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 x14ac:dyDescent="0.25">
      <c r="A650" s="155"/>
      <c r="B650" s="155"/>
      <c r="C650" s="155"/>
      <c r="D650" s="3"/>
      <c r="E650" s="155"/>
      <c r="F650" s="3"/>
      <c r="G650" s="155"/>
      <c r="H650" s="155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 x14ac:dyDescent="0.25">
      <c r="A651" s="155"/>
      <c r="B651" s="155"/>
      <c r="C651" s="155"/>
      <c r="D651" s="3"/>
      <c r="E651" s="155"/>
      <c r="F651" s="3"/>
      <c r="G651" s="155"/>
      <c r="H651" s="155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 x14ac:dyDescent="0.25">
      <c r="A652" s="155"/>
      <c r="B652" s="155"/>
      <c r="C652" s="155"/>
      <c r="D652" s="3"/>
      <c r="E652" s="155"/>
      <c r="F652" s="3"/>
      <c r="G652" s="155"/>
      <c r="H652" s="155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 x14ac:dyDescent="0.25">
      <c r="A653" s="155"/>
      <c r="B653" s="155"/>
      <c r="C653" s="155"/>
      <c r="D653" s="3"/>
      <c r="E653" s="155"/>
      <c r="F653" s="3"/>
      <c r="G653" s="155"/>
      <c r="H653" s="155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 x14ac:dyDescent="0.25">
      <c r="A654" s="155"/>
      <c r="B654" s="155"/>
      <c r="C654" s="155"/>
      <c r="D654" s="3"/>
      <c r="E654" s="155"/>
      <c r="F654" s="3"/>
      <c r="G654" s="155"/>
      <c r="H654" s="155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 x14ac:dyDescent="0.25">
      <c r="A655" s="155"/>
      <c r="B655" s="155"/>
      <c r="C655" s="155"/>
      <c r="D655" s="3"/>
      <c r="E655" s="155"/>
      <c r="F655" s="3"/>
      <c r="G655" s="155"/>
      <c r="H655" s="155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 x14ac:dyDescent="0.25">
      <c r="A656" s="155"/>
      <c r="B656" s="155"/>
      <c r="C656" s="155"/>
      <c r="D656" s="3"/>
      <c r="E656" s="155"/>
      <c r="F656" s="3"/>
      <c r="G656" s="155"/>
      <c r="H656" s="155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 x14ac:dyDescent="0.25">
      <c r="A657" s="155"/>
      <c r="B657" s="155"/>
      <c r="C657" s="155"/>
      <c r="D657" s="3"/>
      <c r="E657" s="155"/>
      <c r="F657" s="3"/>
      <c r="G657" s="155"/>
      <c r="H657" s="155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 x14ac:dyDescent="0.25">
      <c r="A658" s="155"/>
      <c r="B658" s="155"/>
      <c r="C658" s="155"/>
      <c r="D658" s="3"/>
      <c r="E658" s="155"/>
      <c r="F658" s="3"/>
      <c r="G658" s="155"/>
      <c r="H658" s="155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 x14ac:dyDescent="0.25">
      <c r="A659" s="155"/>
      <c r="B659" s="155"/>
      <c r="C659" s="155"/>
      <c r="D659" s="3"/>
      <c r="E659" s="155"/>
      <c r="F659" s="3"/>
      <c r="G659" s="155"/>
      <c r="H659" s="155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 x14ac:dyDescent="0.25">
      <c r="A660" s="155"/>
      <c r="B660" s="155"/>
      <c r="C660" s="155"/>
      <c r="D660" s="3"/>
      <c r="E660" s="155"/>
      <c r="F660" s="3"/>
      <c r="G660" s="155"/>
      <c r="H660" s="155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 x14ac:dyDescent="0.25">
      <c r="A661" s="155"/>
      <c r="B661" s="155"/>
      <c r="C661" s="155"/>
      <c r="D661" s="3"/>
      <c r="E661" s="155"/>
      <c r="F661" s="3"/>
      <c r="G661" s="155"/>
      <c r="H661" s="155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 x14ac:dyDescent="0.25">
      <c r="A662" s="155"/>
      <c r="B662" s="155"/>
      <c r="C662" s="155"/>
      <c r="D662" s="3"/>
      <c r="E662" s="155"/>
      <c r="F662" s="3"/>
      <c r="G662" s="155"/>
      <c r="H662" s="155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 x14ac:dyDescent="0.25">
      <c r="A663" s="155"/>
      <c r="B663" s="155"/>
      <c r="C663" s="155"/>
      <c r="D663" s="3"/>
      <c r="E663" s="155"/>
      <c r="F663" s="3"/>
      <c r="G663" s="155"/>
      <c r="H663" s="155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 x14ac:dyDescent="0.25">
      <c r="A664" s="155"/>
      <c r="B664" s="155"/>
      <c r="C664" s="155"/>
      <c r="D664" s="3"/>
      <c r="E664" s="155"/>
      <c r="F664" s="3"/>
      <c r="G664" s="155"/>
      <c r="H664" s="155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 x14ac:dyDescent="0.25">
      <c r="A665" s="155"/>
      <c r="B665" s="155"/>
      <c r="C665" s="155"/>
      <c r="D665" s="3"/>
      <c r="E665" s="155"/>
      <c r="F665" s="3"/>
      <c r="G665" s="155"/>
      <c r="H665" s="155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 x14ac:dyDescent="0.25">
      <c r="A666" s="155"/>
      <c r="B666" s="155"/>
      <c r="C666" s="155"/>
      <c r="D666" s="3"/>
      <c r="E666" s="155"/>
      <c r="F666" s="3"/>
      <c r="G666" s="155"/>
      <c r="H666" s="155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 x14ac:dyDescent="0.25">
      <c r="A667" s="155"/>
      <c r="B667" s="155"/>
      <c r="C667" s="155"/>
      <c r="D667" s="3"/>
      <c r="E667" s="155"/>
      <c r="F667" s="3"/>
      <c r="G667" s="155"/>
      <c r="H667" s="155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 x14ac:dyDescent="0.25">
      <c r="A668" s="155"/>
      <c r="B668" s="155"/>
      <c r="C668" s="155"/>
      <c r="D668" s="3"/>
      <c r="E668" s="155"/>
      <c r="F668" s="3"/>
      <c r="G668" s="155"/>
      <c r="H668" s="155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 x14ac:dyDescent="0.25">
      <c r="A669" s="155"/>
      <c r="B669" s="155"/>
      <c r="C669" s="155"/>
      <c r="D669" s="3"/>
      <c r="E669" s="155"/>
      <c r="F669" s="3"/>
      <c r="G669" s="155"/>
      <c r="H669" s="155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 x14ac:dyDescent="0.25">
      <c r="A670" s="155"/>
      <c r="B670" s="155"/>
      <c r="C670" s="155"/>
      <c r="D670" s="3"/>
      <c r="E670" s="155"/>
      <c r="F670" s="3"/>
      <c r="G670" s="155"/>
      <c r="H670" s="155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 x14ac:dyDescent="0.25">
      <c r="A671" s="155"/>
      <c r="B671" s="155"/>
      <c r="C671" s="155"/>
      <c r="D671" s="3"/>
      <c r="E671" s="155"/>
      <c r="F671" s="3"/>
      <c r="G671" s="155"/>
      <c r="H671" s="155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 x14ac:dyDescent="0.25">
      <c r="A672" s="155"/>
      <c r="B672" s="155"/>
      <c r="C672" s="155"/>
      <c r="D672" s="3"/>
      <c r="E672" s="155"/>
      <c r="F672" s="3"/>
      <c r="G672" s="155"/>
      <c r="H672" s="155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 x14ac:dyDescent="0.25">
      <c r="A673" s="155"/>
      <c r="B673" s="155"/>
      <c r="C673" s="155"/>
      <c r="D673" s="3"/>
      <c r="E673" s="155"/>
      <c r="F673" s="3"/>
      <c r="G673" s="155"/>
      <c r="H673" s="155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 x14ac:dyDescent="0.25">
      <c r="A674" s="155"/>
      <c r="B674" s="155"/>
      <c r="C674" s="155"/>
      <c r="D674" s="3"/>
      <c r="E674" s="155"/>
      <c r="F674" s="3"/>
      <c r="G674" s="155"/>
      <c r="H674" s="155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 x14ac:dyDescent="0.25">
      <c r="A675" s="155"/>
      <c r="B675" s="155"/>
      <c r="C675" s="155"/>
      <c r="D675" s="3"/>
      <c r="E675" s="155"/>
      <c r="F675" s="3"/>
      <c r="G675" s="155"/>
      <c r="H675" s="155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 x14ac:dyDescent="0.25">
      <c r="A676" s="155"/>
      <c r="B676" s="155"/>
      <c r="C676" s="155"/>
      <c r="D676" s="3"/>
      <c r="E676" s="155"/>
      <c r="F676" s="3"/>
      <c r="G676" s="155"/>
      <c r="H676" s="155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 x14ac:dyDescent="0.25">
      <c r="A677" s="155"/>
      <c r="B677" s="155"/>
      <c r="C677" s="155"/>
      <c r="D677" s="3"/>
      <c r="E677" s="155"/>
      <c r="F677" s="3"/>
      <c r="G677" s="155"/>
      <c r="H677" s="155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 x14ac:dyDescent="0.25">
      <c r="A678" s="155"/>
      <c r="B678" s="155"/>
      <c r="C678" s="155"/>
      <c r="D678" s="3"/>
      <c r="E678" s="155"/>
      <c r="F678" s="3"/>
      <c r="G678" s="155"/>
      <c r="H678" s="155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 x14ac:dyDescent="0.25">
      <c r="A679" s="155"/>
      <c r="B679" s="155"/>
      <c r="C679" s="155"/>
      <c r="D679" s="3"/>
      <c r="E679" s="155"/>
      <c r="F679" s="3"/>
      <c r="G679" s="155"/>
      <c r="H679" s="155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 x14ac:dyDescent="0.25">
      <c r="A680" s="155"/>
      <c r="B680" s="155"/>
      <c r="C680" s="155"/>
      <c r="D680" s="3"/>
      <c r="E680" s="155"/>
      <c r="F680" s="3"/>
      <c r="G680" s="155"/>
      <c r="H680" s="155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 x14ac:dyDescent="0.25">
      <c r="A681" s="155"/>
      <c r="B681" s="155"/>
      <c r="C681" s="155"/>
      <c r="D681" s="3"/>
      <c r="E681" s="155"/>
      <c r="F681" s="3"/>
      <c r="G681" s="155"/>
      <c r="H681" s="155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 x14ac:dyDescent="0.25">
      <c r="A682" s="155"/>
      <c r="B682" s="155"/>
      <c r="C682" s="155"/>
      <c r="D682" s="3"/>
      <c r="E682" s="155"/>
      <c r="F682" s="3"/>
      <c r="G682" s="155"/>
      <c r="H682" s="155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 x14ac:dyDescent="0.25">
      <c r="A683" s="155"/>
      <c r="B683" s="155"/>
      <c r="C683" s="155"/>
      <c r="D683" s="3"/>
      <c r="E683" s="155"/>
      <c r="F683" s="3"/>
      <c r="G683" s="155"/>
      <c r="H683" s="155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 x14ac:dyDescent="0.25">
      <c r="A684" s="155"/>
      <c r="B684" s="155"/>
      <c r="C684" s="155"/>
      <c r="D684" s="3"/>
      <c r="E684" s="155"/>
      <c r="F684" s="3"/>
      <c r="G684" s="155"/>
      <c r="H684" s="155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 x14ac:dyDescent="0.25">
      <c r="A685" s="155"/>
      <c r="B685" s="155"/>
      <c r="C685" s="155"/>
      <c r="D685" s="3"/>
      <c r="E685" s="155"/>
      <c r="F685" s="3"/>
      <c r="G685" s="155"/>
      <c r="H685" s="155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 x14ac:dyDescent="0.25">
      <c r="A686" s="155"/>
      <c r="B686" s="155"/>
      <c r="C686" s="155"/>
      <c r="D686" s="3"/>
      <c r="E686" s="155"/>
      <c r="F686" s="3"/>
      <c r="G686" s="155"/>
      <c r="H686" s="155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 x14ac:dyDescent="0.25">
      <c r="A687" s="155"/>
      <c r="B687" s="155"/>
      <c r="C687" s="155"/>
      <c r="D687" s="3"/>
      <c r="E687" s="155"/>
      <c r="F687" s="3"/>
      <c r="G687" s="155"/>
      <c r="H687" s="155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 x14ac:dyDescent="0.25">
      <c r="A688" s="155"/>
      <c r="B688" s="155"/>
      <c r="C688" s="155"/>
      <c r="D688" s="3"/>
      <c r="E688" s="155"/>
      <c r="F688" s="3"/>
      <c r="G688" s="155"/>
      <c r="H688" s="155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 x14ac:dyDescent="0.25">
      <c r="A689" s="155"/>
      <c r="B689" s="155"/>
      <c r="C689" s="155"/>
      <c r="D689" s="3"/>
      <c r="E689" s="155"/>
      <c r="F689" s="3"/>
      <c r="G689" s="155"/>
      <c r="H689" s="155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 x14ac:dyDescent="0.25">
      <c r="A690" s="155"/>
      <c r="B690" s="155"/>
      <c r="C690" s="155"/>
      <c r="D690" s="3"/>
      <c r="E690" s="155"/>
      <c r="F690" s="3"/>
      <c r="G690" s="155"/>
      <c r="H690" s="155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 x14ac:dyDescent="0.25">
      <c r="A691" s="155"/>
      <c r="B691" s="155"/>
      <c r="C691" s="155"/>
      <c r="D691" s="3"/>
      <c r="E691" s="155"/>
      <c r="F691" s="3"/>
      <c r="G691" s="155"/>
      <c r="H691" s="155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 x14ac:dyDescent="0.25">
      <c r="A692" s="155"/>
      <c r="B692" s="155"/>
      <c r="C692" s="155"/>
      <c r="D692" s="3"/>
      <c r="E692" s="155"/>
      <c r="F692" s="3"/>
      <c r="G692" s="155"/>
      <c r="H692" s="155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 x14ac:dyDescent="0.25">
      <c r="A693" s="155"/>
      <c r="B693" s="155"/>
      <c r="C693" s="155"/>
      <c r="D693" s="3"/>
      <c r="E693" s="155"/>
      <c r="F693" s="3"/>
      <c r="G693" s="155"/>
      <c r="H693" s="155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 x14ac:dyDescent="0.25">
      <c r="A694" s="155"/>
      <c r="B694" s="155"/>
      <c r="C694" s="155"/>
      <c r="D694" s="3"/>
      <c r="E694" s="155"/>
      <c r="F694" s="3"/>
      <c r="G694" s="155"/>
      <c r="H694" s="155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 x14ac:dyDescent="0.25">
      <c r="A695" s="155"/>
      <c r="B695" s="155"/>
      <c r="C695" s="155"/>
      <c r="D695" s="3"/>
      <c r="E695" s="155"/>
      <c r="F695" s="3"/>
      <c r="G695" s="155"/>
      <c r="H695" s="155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 x14ac:dyDescent="0.25">
      <c r="A696" s="155"/>
      <c r="B696" s="155"/>
      <c r="C696" s="155"/>
      <c r="D696" s="3"/>
      <c r="E696" s="155"/>
      <c r="F696" s="3"/>
      <c r="G696" s="155"/>
      <c r="H696" s="155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 x14ac:dyDescent="0.25">
      <c r="A697" s="155"/>
      <c r="B697" s="155"/>
      <c r="C697" s="155"/>
      <c r="D697" s="3"/>
      <c r="E697" s="155"/>
      <c r="F697" s="3"/>
      <c r="G697" s="155"/>
      <c r="H697" s="155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 x14ac:dyDescent="0.25">
      <c r="A698" s="155"/>
      <c r="B698" s="155"/>
      <c r="C698" s="155"/>
      <c r="D698" s="3"/>
      <c r="E698" s="155"/>
      <c r="F698" s="3"/>
      <c r="G698" s="155"/>
      <c r="H698" s="155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 x14ac:dyDescent="0.25">
      <c r="A699" s="155"/>
      <c r="B699" s="155"/>
      <c r="C699" s="155"/>
      <c r="D699" s="3"/>
      <c r="E699" s="155"/>
      <c r="F699" s="3"/>
      <c r="G699" s="155"/>
      <c r="H699" s="155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 x14ac:dyDescent="0.25">
      <c r="A700" s="155"/>
      <c r="B700" s="155"/>
      <c r="C700" s="155"/>
      <c r="D700" s="3"/>
      <c r="E700" s="155"/>
      <c r="F700" s="3"/>
      <c r="G700" s="155"/>
      <c r="H700" s="155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 x14ac:dyDescent="0.25">
      <c r="A701" s="155"/>
      <c r="B701" s="155"/>
      <c r="C701" s="155"/>
      <c r="D701" s="3"/>
      <c r="E701" s="155"/>
      <c r="F701" s="3"/>
      <c r="G701" s="155"/>
      <c r="H701" s="155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 x14ac:dyDescent="0.25">
      <c r="A702" s="155"/>
      <c r="B702" s="155"/>
      <c r="C702" s="155"/>
      <c r="D702" s="3"/>
      <c r="E702" s="155"/>
      <c r="F702" s="3"/>
      <c r="G702" s="155"/>
      <c r="H702" s="155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 x14ac:dyDescent="0.25">
      <c r="A703" s="155"/>
      <c r="B703" s="155"/>
      <c r="C703" s="155"/>
      <c r="D703" s="3"/>
      <c r="E703" s="155"/>
      <c r="F703" s="3"/>
      <c r="G703" s="155"/>
      <c r="H703" s="155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 x14ac:dyDescent="0.25">
      <c r="A704" s="155"/>
      <c r="B704" s="155"/>
      <c r="C704" s="155"/>
      <c r="D704" s="3"/>
      <c r="E704" s="155"/>
      <c r="F704" s="3"/>
      <c r="G704" s="155"/>
      <c r="H704" s="155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 x14ac:dyDescent="0.25">
      <c r="A705" s="155"/>
      <c r="B705" s="155"/>
      <c r="C705" s="155"/>
      <c r="D705" s="3"/>
      <c r="E705" s="155"/>
      <c r="F705" s="3"/>
      <c r="G705" s="155"/>
      <c r="H705" s="155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 x14ac:dyDescent="0.25">
      <c r="A706" s="155"/>
      <c r="B706" s="155"/>
      <c r="C706" s="155"/>
      <c r="D706" s="3"/>
      <c r="E706" s="155"/>
      <c r="F706" s="3"/>
      <c r="G706" s="155"/>
      <c r="H706" s="155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 x14ac:dyDescent="0.25">
      <c r="A707" s="155"/>
      <c r="B707" s="155"/>
      <c r="C707" s="155"/>
      <c r="D707" s="3"/>
      <c r="E707" s="155"/>
      <c r="F707" s="3"/>
      <c r="G707" s="155"/>
      <c r="H707" s="155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 x14ac:dyDescent="0.25">
      <c r="A708" s="155"/>
      <c r="B708" s="155"/>
      <c r="C708" s="155"/>
      <c r="D708" s="3"/>
      <c r="E708" s="155"/>
      <c r="F708" s="3"/>
      <c r="G708" s="155"/>
      <c r="H708" s="155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 x14ac:dyDescent="0.25">
      <c r="A709" s="155"/>
      <c r="B709" s="155"/>
      <c r="C709" s="155"/>
      <c r="D709" s="3"/>
      <c r="E709" s="155"/>
      <c r="F709" s="3"/>
      <c r="G709" s="155"/>
      <c r="H709" s="155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 x14ac:dyDescent="0.25">
      <c r="A710" s="155"/>
      <c r="B710" s="155"/>
      <c r="C710" s="155"/>
      <c r="D710" s="3"/>
      <c r="E710" s="155"/>
      <c r="F710" s="3"/>
      <c r="G710" s="155"/>
      <c r="H710" s="155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 x14ac:dyDescent="0.25">
      <c r="A711" s="155"/>
      <c r="B711" s="155"/>
      <c r="C711" s="155"/>
      <c r="D711" s="3"/>
      <c r="E711" s="155"/>
      <c r="F711" s="3"/>
      <c r="G711" s="155"/>
      <c r="H711" s="155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 x14ac:dyDescent="0.25">
      <c r="A712" s="155"/>
      <c r="B712" s="155"/>
      <c r="C712" s="155"/>
      <c r="D712" s="3"/>
      <c r="E712" s="155"/>
      <c r="F712" s="3"/>
      <c r="G712" s="155"/>
      <c r="H712" s="155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 x14ac:dyDescent="0.25">
      <c r="A713" s="155"/>
      <c r="B713" s="155"/>
      <c r="C713" s="155"/>
      <c r="D713" s="3"/>
      <c r="E713" s="155"/>
      <c r="F713" s="3"/>
      <c r="G713" s="155"/>
      <c r="H713" s="155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 x14ac:dyDescent="0.25">
      <c r="A714" s="155"/>
      <c r="B714" s="155"/>
      <c r="C714" s="155"/>
      <c r="D714" s="3"/>
      <c r="E714" s="155"/>
      <c r="F714" s="3"/>
      <c r="G714" s="155"/>
      <c r="H714" s="155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 x14ac:dyDescent="0.25">
      <c r="A715" s="155"/>
      <c r="B715" s="155"/>
      <c r="C715" s="155"/>
      <c r="D715" s="3"/>
      <c r="E715" s="155"/>
      <c r="F715" s="3"/>
      <c r="G715" s="155"/>
      <c r="H715" s="155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 x14ac:dyDescent="0.25">
      <c r="A716" s="155"/>
      <c r="B716" s="155"/>
      <c r="C716" s="155"/>
      <c r="D716" s="3"/>
      <c r="E716" s="155"/>
      <c r="F716" s="3"/>
      <c r="G716" s="155"/>
      <c r="H716" s="155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 x14ac:dyDescent="0.25">
      <c r="A717" s="155"/>
      <c r="B717" s="155"/>
      <c r="C717" s="155"/>
      <c r="D717" s="3"/>
      <c r="E717" s="155"/>
      <c r="F717" s="3"/>
      <c r="G717" s="155"/>
      <c r="H717" s="155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 x14ac:dyDescent="0.25">
      <c r="A718" s="155"/>
      <c r="B718" s="155"/>
      <c r="C718" s="155"/>
      <c r="D718" s="3"/>
      <c r="E718" s="155"/>
      <c r="F718" s="3"/>
      <c r="G718" s="155"/>
      <c r="H718" s="155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 x14ac:dyDescent="0.25">
      <c r="A719" s="155"/>
      <c r="B719" s="155"/>
      <c r="C719" s="155"/>
      <c r="D719" s="3"/>
      <c r="E719" s="155"/>
      <c r="F719" s="3"/>
      <c r="G719" s="155"/>
      <c r="H719" s="155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 x14ac:dyDescent="0.25">
      <c r="A720" s="155"/>
      <c r="B720" s="155"/>
      <c r="C720" s="155"/>
      <c r="D720" s="3"/>
      <c r="E720" s="155"/>
      <c r="F720" s="3"/>
      <c r="G720" s="155"/>
      <c r="H720" s="155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 x14ac:dyDescent="0.25">
      <c r="A721" s="155"/>
      <c r="B721" s="155"/>
      <c r="C721" s="155"/>
      <c r="D721" s="3"/>
      <c r="E721" s="155"/>
      <c r="F721" s="3"/>
      <c r="G721" s="155"/>
      <c r="H721" s="155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 x14ac:dyDescent="0.25">
      <c r="A722" s="155"/>
      <c r="B722" s="155"/>
      <c r="C722" s="155"/>
      <c r="D722" s="3"/>
      <c r="E722" s="155"/>
      <c r="F722" s="3"/>
      <c r="G722" s="155"/>
      <c r="H722" s="155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 x14ac:dyDescent="0.25">
      <c r="A723" s="155"/>
      <c r="B723" s="155"/>
      <c r="C723" s="155"/>
      <c r="D723" s="3"/>
      <c r="E723" s="155"/>
      <c r="F723" s="3"/>
      <c r="G723" s="155"/>
      <c r="H723" s="155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 x14ac:dyDescent="0.25">
      <c r="A724" s="155"/>
      <c r="B724" s="155"/>
      <c r="C724" s="155"/>
      <c r="D724" s="3"/>
      <c r="E724" s="155"/>
      <c r="F724" s="3"/>
      <c r="G724" s="155"/>
      <c r="H724" s="155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 x14ac:dyDescent="0.25">
      <c r="A725" s="155"/>
      <c r="B725" s="155"/>
      <c r="C725" s="155"/>
      <c r="D725" s="3"/>
      <c r="E725" s="155"/>
      <c r="F725" s="3"/>
      <c r="G725" s="155"/>
      <c r="H725" s="155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 x14ac:dyDescent="0.25">
      <c r="A726" s="155"/>
      <c r="B726" s="155"/>
      <c r="C726" s="155"/>
      <c r="D726" s="3"/>
      <c r="E726" s="155"/>
      <c r="F726" s="3"/>
      <c r="G726" s="155"/>
      <c r="H726" s="155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 x14ac:dyDescent="0.25">
      <c r="A727" s="155"/>
      <c r="B727" s="155"/>
      <c r="C727" s="155"/>
      <c r="D727" s="3"/>
      <c r="E727" s="155"/>
      <c r="F727" s="3"/>
      <c r="G727" s="155"/>
      <c r="H727" s="155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 x14ac:dyDescent="0.25">
      <c r="A728" s="155"/>
      <c r="B728" s="155"/>
      <c r="C728" s="155"/>
      <c r="D728" s="3"/>
      <c r="E728" s="155"/>
      <c r="F728" s="3"/>
      <c r="G728" s="155"/>
      <c r="H728" s="155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 x14ac:dyDescent="0.25">
      <c r="A729" s="155"/>
      <c r="B729" s="155"/>
      <c r="C729" s="155"/>
      <c r="D729" s="3"/>
      <c r="E729" s="155"/>
      <c r="F729" s="3"/>
      <c r="G729" s="155"/>
      <c r="H729" s="155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 x14ac:dyDescent="0.25">
      <c r="A730" s="155"/>
      <c r="B730" s="155"/>
      <c r="C730" s="155"/>
      <c r="D730" s="3"/>
      <c r="E730" s="155"/>
      <c r="F730" s="3"/>
      <c r="G730" s="155"/>
      <c r="H730" s="155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 x14ac:dyDescent="0.25">
      <c r="A731" s="155"/>
      <c r="B731" s="155"/>
      <c r="C731" s="155"/>
      <c r="D731" s="3"/>
      <c r="E731" s="155"/>
      <c r="F731" s="3"/>
      <c r="G731" s="155"/>
      <c r="H731" s="155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 x14ac:dyDescent="0.25">
      <c r="A732" s="155"/>
      <c r="B732" s="155"/>
      <c r="C732" s="155"/>
      <c r="D732" s="3"/>
      <c r="E732" s="155"/>
      <c r="F732" s="3"/>
      <c r="G732" s="155"/>
      <c r="H732" s="155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 x14ac:dyDescent="0.25">
      <c r="A733" s="155"/>
      <c r="B733" s="155"/>
      <c r="C733" s="155"/>
      <c r="D733" s="3"/>
      <c r="E733" s="155"/>
      <c r="F733" s="3"/>
      <c r="G733" s="155"/>
      <c r="H733" s="155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 x14ac:dyDescent="0.25">
      <c r="A734" s="155"/>
      <c r="B734" s="155"/>
      <c r="C734" s="155"/>
      <c r="D734" s="3"/>
      <c r="E734" s="155"/>
      <c r="F734" s="3"/>
      <c r="G734" s="155"/>
      <c r="H734" s="155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 x14ac:dyDescent="0.25">
      <c r="A735" s="155"/>
      <c r="B735" s="155"/>
      <c r="C735" s="155"/>
      <c r="D735" s="3"/>
      <c r="E735" s="155"/>
      <c r="F735" s="3"/>
      <c r="G735" s="155"/>
      <c r="H735" s="155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 x14ac:dyDescent="0.25">
      <c r="A736" s="155"/>
      <c r="B736" s="155"/>
      <c r="C736" s="155"/>
      <c r="D736" s="3"/>
      <c r="E736" s="155"/>
      <c r="F736" s="3"/>
      <c r="G736" s="155"/>
      <c r="H736" s="155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 x14ac:dyDescent="0.25">
      <c r="A737" s="155"/>
      <c r="B737" s="155"/>
      <c r="C737" s="155"/>
      <c r="D737" s="3"/>
      <c r="E737" s="155"/>
      <c r="F737" s="3"/>
      <c r="G737" s="155"/>
      <c r="H737" s="155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 x14ac:dyDescent="0.25">
      <c r="A738" s="155"/>
      <c r="B738" s="155"/>
      <c r="C738" s="155"/>
      <c r="D738" s="3"/>
      <c r="E738" s="155"/>
      <c r="F738" s="3"/>
      <c r="G738" s="155"/>
      <c r="H738" s="155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 x14ac:dyDescent="0.25">
      <c r="A739" s="155"/>
      <c r="B739" s="155"/>
      <c r="C739" s="155"/>
      <c r="D739" s="3"/>
      <c r="E739" s="155"/>
      <c r="F739" s="3"/>
      <c r="G739" s="155"/>
      <c r="H739" s="155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 x14ac:dyDescent="0.25">
      <c r="A740" s="155"/>
      <c r="B740" s="155"/>
      <c r="C740" s="155"/>
      <c r="D740" s="3"/>
      <c r="E740" s="155"/>
      <c r="F740" s="3"/>
      <c r="G740" s="155"/>
      <c r="H740" s="155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 x14ac:dyDescent="0.25">
      <c r="A741" s="155"/>
      <c r="B741" s="155"/>
      <c r="C741" s="155"/>
      <c r="D741" s="3"/>
      <c r="E741" s="155"/>
      <c r="F741" s="3"/>
      <c r="G741" s="155"/>
      <c r="H741" s="155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 x14ac:dyDescent="0.25">
      <c r="A742" s="155"/>
      <c r="B742" s="155"/>
      <c r="C742" s="155"/>
      <c r="D742" s="3"/>
      <c r="E742" s="155"/>
      <c r="F742" s="3"/>
      <c r="G742" s="155"/>
      <c r="H742" s="155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 x14ac:dyDescent="0.25">
      <c r="A743" s="155"/>
      <c r="B743" s="155"/>
      <c r="C743" s="155"/>
      <c r="D743" s="3"/>
      <c r="E743" s="155"/>
      <c r="F743" s="3"/>
      <c r="G743" s="155"/>
      <c r="H743" s="155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 x14ac:dyDescent="0.25">
      <c r="A744" s="155"/>
      <c r="B744" s="155"/>
      <c r="C744" s="155"/>
      <c r="D744" s="3"/>
      <c r="E744" s="155"/>
      <c r="F744" s="3"/>
      <c r="G744" s="155"/>
      <c r="H744" s="155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 x14ac:dyDescent="0.25">
      <c r="A745" s="155"/>
      <c r="B745" s="155"/>
      <c r="C745" s="155"/>
      <c r="D745" s="3"/>
      <c r="E745" s="155"/>
      <c r="F745" s="3"/>
      <c r="G745" s="155"/>
      <c r="H745" s="155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 x14ac:dyDescent="0.25">
      <c r="A746" s="155"/>
      <c r="B746" s="155"/>
      <c r="C746" s="155"/>
      <c r="D746" s="3"/>
      <c r="E746" s="155"/>
      <c r="F746" s="3"/>
      <c r="G746" s="155"/>
      <c r="H746" s="155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 x14ac:dyDescent="0.25">
      <c r="A747" s="155"/>
      <c r="B747" s="155"/>
      <c r="C747" s="155"/>
      <c r="D747" s="3"/>
      <c r="E747" s="155"/>
      <c r="F747" s="3"/>
      <c r="G747" s="155"/>
      <c r="H747" s="155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 x14ac:dyDescent="0.25">
      <c r="A748" s="155"/>
      <c r="B748" s="155"/>
      <c r="C748" s="155"/>
      <c r="D748" s="3"/>
      <c r="E748" s="155"/>
      <c r="F748" s="3"/>
      <c r="G748" s="155"/>
      <c r="H748" s="155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 x14ac:dyDescent="0.25">
      <c r="A749" s="155"/>
      <c r="B749" s="155"/>
      <c r="C749" s="155"/>
      <c r="D749" s="3"/>
      <c r="E749" s="155"/>
      <c r="F749" s="3"/>
      <c r="G749" s="155"/>
      <c r="H749" s="155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 x14ac:dyDescent="0.25">
      <c r="A750" s="155"/>
      <c r="B750" s="155"/>
      <c r="C750" s="155"/>
      <c r="D750" s="3"/>
      <c r="E750" s="155"/>
      <c r="F750" s="3"/>
      <c r="G750" s="155"/>
      <c r="H750" s="155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 x14ac:dyDescent="0.25">
      <c r="A751" s="155"/>
      <c r="B751" s="155"/>
      <c r="C751" s="155"/>
      <c r="D751" s="3"/>
      <c r="E751" s="155"/>
      <c r="F751" s="3"/>
      <c r="G751" s="155"/>
      <c r="H751" s="155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 x14ac:dyDescent="0.25">
      <c r="A752" s="155"/>
      <c r="B752" s="155"/>
      <c r="C752" s="155"/>
      <c r="D752" s="3"/>
      <c r="E752" s="155"/>
      <c r="F752" s="3"/>
      <c r="G752" s="155"/>
      <c r="H752" s="155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 x14ac:dyDescent="0.25">
      <c r="A753" s="155"/>
      <c r="B753" s="155"/>
      <c r="C753" s="155"/>
      <c r="D753" s="3"/>
      <c r="E753" s="155"/>
      <c r="F753" s="3"/>
      <c r="G753" s="155"/>
      <c r="H753" s="155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 x14ac:dyDescent="0.25">
      <c r="A754" s="155"/>
      <c r="B754" s="155"/>
      <c r="C754" s="155"/>
      <c r="D754" s="3"/>
      <c r="E754" s="155"/>
      <c r="F754" s="3"/>
      <c r="G754" s="155"/>
      <c r="H754" s="155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 x14ac:dyDescent="0.25">
      <c r="A755" s="155"/>
      <c r="B755" s="155"/>
      <c r="C755" s="155"/>
      <c r="D755" s="3"/>
      <c r="E755" s="155"/>
      <c r="F755" s="3"/>
      <c r="G755" s="155"/>
      <c r="H755" s="155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 x14ac:dyDescent="0.25">
      <c r="A756" s="155"/>
      <c r="B756" s="155"/>
      <c r="C756" s="155"/>
      <c r="D756" s="3"/>
      <c r="E756" s="155"/>
      <c r="F756" s="3"/>
      <c r="G756" s="155"/>
      <c r="H756" s="155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 x14ac:dyDescent="0.25">
      <c r="A757" s="155"/>
      <c r="B757" s="155"/>
      <c r="C757" s="155"/>
      <c r="D757" s="3"/>
      <c r="E757" s="155"/>
      <c r="F757" s="3"/>
      <c r="G757" s="155"/>
      <c r="H757" s="155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 x14ac:dyDescent="0.25">
      <c r="A758" s="155"/>
      <c r="B758" s="155"/>
      <c r="C758" s="155"/>
      <c r="D758" s="3"/>
      <c r="E758" s="155"/>
      <c r="F758" s="3"/>
      <c r="G758" s="155"/>
      <c r="H758" s="155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 x14ac:dyDescent="0.25">
      <c r="A759" s="155"/>
      <c r="B759" s="155"/>
      <c r="C759" s="155"/>
      <c r="D759" s="3"/>
      <c r="E759" s="155"/>
      <c r="F759" s="3"/>
      <c r="G759" s="155"/>
      <c r="H759" s="155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 x14ac:dyDescent="0.25">
      <c r="A760" s="155"/>
      <c r="B760" s="155"/>
      <c r="C760" s="155"/>
      <c r="D760" s="3"/>
      <c r="E760" s="155"/>
      <c r="F760" s="3"/>
      <c r="G760" s="155"/>
      <c r="H760" s="155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 x14ac:dyDescent="0.25">
      <c r="A761" s="155"/>
      <c r="B761" s="155"/>
      <c r="C761" s="155"/>
      <c r="D761" s="3"/>
      <c r="E761" s="155"/>
      <c r="F761" s="3"/>
      <c r="G761" s="155"/>
      <c r="H761" s="155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 x14ac:dyDescent="0.25">
      <c r="A762" s="155"/>
      <c r="B762" s="155"/>
      <c r="C762" s="155"/>
      <c r="D762" s="3"/>
      <c r="E762" s="155"/>
      <c r="F762" s="3"/>
      <c r="G762" s="155"/>
      <c r="H762" s="155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 x14ac:dyDescent="0.25">
      <c r="A763" s="155"/>
      <c r="B763" s="155"/>
      <c r="C763" s="155"/>
      <c r="D763" s="3"/>
      <c r="E763" s="155"/>
      <c r="F763" s="3"/>
      <c r="G763" s="155"/>
      <c r="H763" s="155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 x14ac:dyDescent="0.25">
      <c r="A764" s="155"/>
      <c r="B764" s="155"/>
      <c r="C764" s="155"/>
      <c r="D764" s="3"/>
      <c r="E764" s="155"/>
      <c r="F764" s="3"/>
      <c r="G764" s="155"/>
      <c r="H764" s="155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 x14ac:dyDescent="0.25">
      <c r="A765" s="155"/>
      <c r="B765" s="155"/>
      <c r="C765" s="155"/>
      <c r="D765" s="3"/>
      <c r="E765" s="155"/>
      <c r="F765" s="3"/>
      <c r="G765" s="155"/>
      <c r="H765" s="155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 x14ac:dyDescent="0.25">
      <c r="A766" s="155"/>
      <c r="B766" s="155"/>
      <c r="C766" s="155"/>
      <c r="D766" s="3"/>
      <c r="E766" s="155"/>
      <c r="F766" s="3"/>
      <c r="G766" s="155"/>
      <c r="H766" s="155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 x14ac:dyDescent="0.25">
      <c r="A767" s="155"/>
      <c r="B767" s="155"/>
      <c r="C767" s="155"/>
      <c r="D767" s="3"/>
      <c r="E767" s="155"/>
      <c r="F767" s="3"/>
      <c r="G767" s="155"/>
      <c r="H767" s="155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 x14ac:dyDescent="0.25">
      <c r="A768" s="155"/>
      <c r="B768" s="155"/>
      <c r="C768" s="155"/>
      <c r="D768" s="3"/>
      <c r="E768" s="155"/>
      <c r="F768" s="3"/>
      <c r="G768" s="155"/>
      <c r="H768" s="155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 x14ac:dyDescent="0.25">
      <c r="A769" s="155"/>
      <c r="B769" s="155"/>
      <c r="C769" s="155"/>
      <c r="D769" s="3"/>
      <c r="E769" s="155"/>
      <c r="F769" s="3"/>
      <c r="G769" s="155"/>
      <c r="H769" s="155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 x14ac:dyDescent="0.25">
      <c r="A770" s="155"/>
      <c r="B770" s="155"/>
      <c r="C770" s="155"/>
      <c r="D770" s="3"/>
      <c r="E770" s="155"/>
      <c r="F770" s="3"/>
      <c r="G770" s="155"/>
      <c r="H770" s="155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 x14ac:dyDescent="0.25">
      <c r="A771" s="155"/>
      <c r="B771" s="155"/>
      <c r="C771" s="155"/>
      <c r="D771" s="3"/>
      <c r="E771" s="155"/>
      <c r="F771" s="3"/>
      <c r="G771" s="155"/>
      <c r="H771" s="155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 x14ac:dyDescent="0.25">
      <c r="A772" s="155"/>
      <c r="B772" s="155"/>
      <c r="C772" s="155"/>
      <c r="D772" s="3"/>
      <c r="E772" s="155"/>
      <c r="F772" s="3"/>
      <c r="G772" s="155"/>
      <c r="H772" s="155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 x14ac:dyDescent="0.25">
      <c r="A773" s="155"/>
      <c r="B773" s="155"/>
      <c r="C773" s="155"/>
      <c r="D773" s="3"/>
      <c r="E773" s="155"/>
      <c r="F773" s="3"/>
      <c r="G773" s="155"/>
      <c r="H773" s="155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 x14ac:dyDescent="0.25">
      <c r="A774" s="155"/>
      <c r="B774" s="155"/>
      <c r="C774" s="155"/>
      <c r="D774" s="3"/>
      <c r="E774" s="155"/>
      <c r="F774" s="3"/>
      <c r="G774" s="155"/>
      <c r="H774" s="155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 x14ac:dyDescent="0.25">
      <c r="A775" s="155"/>
      <c r="B775" s="155"/>
      <c r="C775" s="155"/>
      <c r="D775" s="3"/>
      <c r="E775" s="155"/>
      <c r="F775" s="3"/>
      <c r="G775" s="155"/>
      <c r="H775" s="155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 x14ac:dyDescent="0.25">
      <c r="A776" s="155"/>
      <c r="B776" s="155"/>
      <c r="C776" s="155"/>
      <c r="D776" s="3"/>
      <c r="E776" s="155"/>
      <c r="F776" s="3"/>
      <c r="G776" s="155"/>
      <c r="H776" s="155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 x14ac:dyDescent="0.25">
      <c r="A777" s="155"/>
      <c r="B777" s="155"/>
      <c r="C777" s="155"/>
      <c r="D777" s="3"/>
      <c r="E777" s="155"/>
      <c r="F777" s="3"/>
      <c r="G777" s="155"/>
      <c r="H777" s="155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 x14ac:dyDescent="0.25">
      <c r="A778" s="155"/>
      <c r="B778" s="155"/>
      <c r="C778" s="155"/>
      <c r="D778" s="3"/>
      <c r="E778" s="155"/>
      <c r="F778" s="3"/>
      <c r="G778" s="155"/>
      <c r="H778" s="155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 x14ac:dyDescent="0.25">
      <c r="A779" s="155"/>
      <c r="B779" s="155"/>
      <c r="C779" s="155"/>
      <c r="D779" s="3"/>
      <c r="E779" s="155"/>
      <c r="F779" s="3"/>
      <c r="G779" s="155"/>
      <c r="H779" s="155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 x14ac:dyDescent="0.25">
      <c r="A780" s="155"/>
      <c r="B780" s="155"/>
      <c r="C780" s="155"/>
      <c r="D780" s="3"/>
      <c r="E780" s="155"/>
      <c r="F780" s="3"/>
      <c r="G780" s="155"/>
      <c r="H780" s="155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 x14ac:dyDescent="0.25">
      <c r="A781" s="155"/>
      <c r="B781" s="155"/>
      <c r="C781" s="155"/>
      <c r="D781" s="3"/>
      <c r="E781" s="155"/>
      <c r="F781" s="3"/>
      <c r="G781" s="155"/>
      <c r="H781" s="155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 x14ac:dyDescent="0.25">
      <c r="A782" s="155"/>
      <c r="B782" s="155"/>
      <c r="C782" s="155"/>
      <c r="D782" s="3"/>
      <c r="E782" s="155"/>
      <c r="F782" s="3"/>
      <c r="G782" s="155"/>
      <c r="H782" s="155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 x14ac:dyDescent="0.25">
      <c r="A783" s="155"/>
      <c r="B783" s="155"/>
      <c r="C783" s="155"/>
      <c r="D783" s="3"/>
      <c r="E783" s="155"/>
      <c r="F783" s="3"/>
      <c r="G783" s="155"/>
      <c r="H783" s="155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 x14ac:dyDescent="0.25">
      <c r="A784" s="155"/>
      <c r="B784" s="155"/>
      <c r="C784" s="155"/>
      <c r="D784" s="3"/>
      <c r="E784" s="155"/>
      <c r="F784" s="3"/>
      <c r="G784" s="155"/>
      <c r="H784" s="155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 x14ac:dyDescent="0.25">
      <c r="A785" s="155"/>
      <c r="B785" s="155"/>
      <c r="C785" s="155"/>
      <c r="D785" s="3"/>
      <c r="E785" s="155"/>
      <c r="F785" s="3"/>
      <c r="G785" s="155"/>
      <c r="H785" s="155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 x14ac:dyDescent="0.25">
      <c r="A786" s="155"/>
      <c r="B786" s="155"/>
      <c r="C786" s="155"/>
      <c r="D786" s="3"/>
      <c r="E786" s="155"/>
      <c r="F786" s="3"/>
      <c r="G786" s="155"/>
      <c r="H786" s="155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 x14ac:dyDescent="0.25">
      <c r="A787" s="155"/>
      <c r="B787" s="155"/>
      <c r="C787" s="155"/>
      <c r="D787" s="3"/>
      <c r="E787" s="155"/>
      <c r="F787" s="3"/>
      <c r="G787" s="155"/>
      <c r="H787" s="155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 x14ac:dyDescent="0.25">
      <c r="A788" s="155"/>
      <c r="B788" s="155"/>
      <c r="C788" s="155"/>
      <c r="D788" s="3"/>
      <c r="E788" s="155"/>
      <c r="F788" s="3"/>
      <c r="G788" s="155"/>
      <c r="H788" s="155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 x14ac:dyDescent="0.25">
      <c r="A789" s="155"/>
      <c r="B789" s="155"/>
      <c r="C789" s="155"/>
      <c r="D789" s="3"/>
      <c r="E789" s="155"/>
      <c r="F789" s="3"/>
      <c r="G789" s="155"/>
      <c r="H789" s="155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 x14ac:dyDescent="0.25">
      <c r="A790" s="155"/>
      <c r="B790" s="155"/>
      <c r="C790" s="155"/>
      <c r="D790" s="3"/>
      <c r="E790" s="155"/>
      <c r="F790" s="3"/>
      <c r="G790" s="155"/>
      <c r="H790" s="155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 x14ac:dyDescent="0.25">
      <c r="A791" s="155"/>
      <c r="B791" s="155"/>
      <c r="C791" s="155"/>
      <c r="D791" s="3"/>
      <c r="E791" s="155"/>
      <c r="F791" s="3"/>
      <c r="G791" s="155"/>
      <c r="H791" s="155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 x14ac:dyDescent="0.25">
      <c r="A792" s="155"/>
      <c r="B792" s="155"/>
      <c r="C792" s="155"/>
      <c r="D792" s="3"/>
      <c r="E792" s="155"/>
      <c r="F792" s="3"/>
      <c r="G792" s="155"/>
      <c r="H792" s="155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 x14ac:dyDescent="0.25">
      <c r="A793" s="155"/>
      <c r="B793" s="155"/>
      <c r="C793" s="155"/>
      <c r="D793" s="3"/>
      <c r="E793" s="155"/>
      <c r="F793" s="3"/>
      <c r="G793" s="155"/>
      <c r="H793" s="155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 x14ac:dyDescent="0.25">
      <c r="A794" s="155"/>
      <c r="B794" s="155"/>
      <c r="C794" s="155"/>
      <c r="D794" s="3"/>
      <c r="E794" s="155"/>
      <c r="F794" s="3"/>
      <c r="G794" s="155"/>
      <c r="H794" s="155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 x14ac:dyDescent="0.25">
      <c r="A795" s="155"/>
      <c r="B795" s="155"/>
      <c r="C795" s="155"/>
      <c r="D795" s="3"/>
      <c r="E795" s="155"/>
      <c r="F795" s="3"/>
      <c r="G795" s="155"/>
      <c r="H795" s="155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 x14ac:dyDescent="0.25">
      <c r="A796" s="155"/>
      <c r="B796" s="155"/>
      <c r="C796" s="155"/>
      <c r="D796" s="3"/>
      <c r="E796" s="155"/>
      <c r="F796" s="3"/>
      <c r="G796" s="155"/>
      <c r="H796" s="155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 x14ac:dyDescent="0.25">
      <c r="A797" s="155"/>
      <c r="B797" s="155"/>
      <c r="C797" s="155"/>
      <c r="D797" s="3"/>
      <c r="E797" s="155"/>
      <c r="F797" s="3"/>
      <c r="G797" s="155"/>
      <c r="H797" s="155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 x14ac:dyDescent="0.25">
      <c r="A798" s="155"/>
      <c r="B798" s="155"/>
      <c r="C798" s="155"/>
      <c r="D798" s="3"/>
      <c r="E798" s="155"/>
      <c r="F798" s="3"/>
      <c r="G798" s="155"/>
      <c r="H798" s="155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 x14ac:dyDescent="0.25">
      <c r="A799" s="155"/>
      <c r="B799" s="155"/>
      <c r="C799" s="155"/>
      <c r="D799" s="3"/>
      <c r="E799" s="155"/>
      <c r="F799" s="3"/>
      <c r="G799" s="155"/>
      <c r="H799" s="155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 x14ac:dyDescent="0.25">
      <c r="A800" s="155"/>
      <c r="B800" s="155"/>
      <c r="C800" s="155"/>
      <c r="D800" s="3"/>
      <c r="E800" s="155"/>
      <c r="F800" s="3"/>
      <c r="G800" s="155"/>
      <c r="H800" s="155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 x14ac:dyDescent="0.25">
      <c r="A801" s="155"/>
      <c r="B801" s="155"/>
      <c r="C801" s="155"/>
      <c r="D801" s="3"/>
      <c r="E801" s="155"/>
      <c r="F801" s="3"/>
      <c r="G801" s="155"/>
      <c r="H801" s="155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 x14ac:dyDescent="0.25">
      <c r="A802" s="155"/>
      <c r="B802" s="155"/>
      <c r="C802" s="155"/>
      <c r="D802" s="3"/>
      <c r="E802" s="155"/>
      <c r="F802" s="3"/>
      <c r="G802" s="155"/>
      <c r="H802" s="155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 x14ac:dyDescent="0.25">
      <c r="A803" s="155"/>
      <c r="B803" s="155"/>
      <c r="C803" s="155"/>
      <c r="D803" s="3"/>
      <c r="E803" s="155"/>
      <c r="F803" s="3"/>
      <c r="G803" s="155"/>
      <c r="H803" s="155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 x14ac:dyDescent="0.25">
      <c r="A804" s="155"/>
      <c r="B804" s="155"/>
      <c r="C804" s="155"/>
      <c r="D804" s="3"/>
      <c r="E804" s="155"/>
      <c r="F804" s="3"/>
      <c r="G804" s="155"/>
      <c r="H804" s="155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 x14ac:dyDescent="0.25">
      <c r="A805" s="155"/>
      <c r="B805" s="155"/>
      <c r="C805" s="155"/>
      <c r="D805" s="3"/>
      <c r="E805" s="155"/>
      <c r="F805" s="3"/>
      <c r="G805" s="155"/>
      <c r="H805" s="155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 x14ac:dyDescent="0.25">
      <c r="A806" s="155"/>
      <c r="B806" s="155"/>
      <c r="C806" s="155"/>
      <c r="D806" s="3"/>
      <c r="E806" s="155"/>
      <c r="F806" s="3"/>
      <c r="G806" s="155"/>
      <c r="H806" s="155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 x14ac:dyDescent="0.25">
      <c r="A807" s="155"/>
      <c r="B807" s="155"/>
      <c r="C807" s="155"/>
      <c r="D807" s="3"/>
      <c r="E807" s="155"/>
      <c r="F807" s="3"/>
      <c r="G807" s="155"/>
      <c r="H807" s="155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 x14ac:dyDescent="0.25">
      <c r="A808" s="155"/>
      <c r="B808" s="155"/>
      <c r="C808" s="155"/>
      <c r="D808" s="3"/>
      <c r="E808" s="155"/>
      <c r="F808" s="3"/>
      <c r="G808" s="155"/>
      <c r="H808" s="155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 x14ac:dyDescent="0.25">
      <c r="A809" s="155"/>
      <c r="B809" s="155"/>
      <c r="C809" s="155"/>
      <c r="D809" s="3"/>
      <c r="E809" s="155"/>
      <c r="F809" s="3"/>
      <c r="G809" s="155"/>
      <c r="H809" s="155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 x14ac:dyDescent="0.25">
      <c r="A810" s="155"/>
      <c r="B810" s="155"/>
      <c r="C810" s="155"/>
      <c r="D810" s="3"/>
      <c r="E810" s="155"/>
      <c r="F810" s="3"/>
      <c r="G810" s="155"/>
      <c r="H810" s="155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 x14ac:dyDescent="0.25">
      <c r="A811" s="155"/>
      <c r="B811" s="155"/>
      <c r="C811" s="155"/>
      <c r="D811" s="3"/>
      <c r="E811" s="155"/>
      <c r="F811" s="3"/>
      <c r="G811" s="155"/>
      <c r="H811" s="155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 x14ac:dyDescent="0.25">
      <c r="A812" s="155"/>
      <c r="B812" s="155"/>
      <c r="C812" s="155"/>
      <c r="D812" s="3"/>
      <c r="E812" s="155"/>
      <c r="F812" s="3"/>
      <c r="G812" s="155"/>
      <c r="H812" s="155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 x14ac:dyDescent="0.25">
      <c r="A813" s="155"/>
      <c r="B813" s="155"/>
      <c r="C813" s="155"/>
      <c r="D813" s="3"/>
      <c r="E813" s="155"/>
      <c r="F813" s="3"/>
      <c r="G813" s="155"/>
      <c r="H813" s="155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 x14ac:dyDescent="0.25">
      <c r="A814" s="155"/>
      <c r="B814" s="155"/>
      <c r="C814" s="155"/>
      <c r="D814" s="3"/>
      <c r="E814" s="155"/>
      <c r="F814" s="3"/>
      <c r="G814" s="155"/>
      <c r="H814" s="155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 x14ac:dyDescent="0.25">
      <c r="A815" s="155"/>
      <c r="B815" s="155"/>
      <c r="C815" s="155"/>
      <c r="D815" s="3"/>
      <c r="E815" s="155"/>
      <c r="F815" s="3"/>
      <c r="G815" s="155"/>
      <c r="H815" s="155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 x14ac:dyDescent="0.25">
      <c r="A816" s="155"/>
      <c r="B816" s="155"/>
      <c r="C816" s="155"/>
      <c r="D816" s="3"/>
      <c r="E816" s="155"/>
      <c r="F816" s="3"/>
      <c r="G816" s="155"/>
      <c r="H816" s="155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 x14ac:dyDescent="0.25">
      <c r="A817" s="155"/>
      <c r="B817" s="155"/>
      <c r="C817" s="155"/>
      <c r="D817" s="3"/>
      <c r="E817" s="155"/>
      <c r="F817" s="3"/>
      <c r="G817" s="155"/>
      <c r="H817" s="155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 x14ac:dyDescent="0.25">
      <c r="A818" s="155"/>
      <c r="B818" s="155"/>
      <c r="C818" s="155"/>
      <c r="D818" s="3"/>
      <c r="E818" s="155"/>
      <c r="F818" s="3"/>
      <c r="G818" s="155"/>
      <c r="H818" s="155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 x14ac:dyDescent="0.25">
      <c r="A819" s="155"/>
      <c r="B819" s="155"/>
      <c r="C819" s="155"/>
      <c r="D819" s="3"/>
      <c r="E819" s="155"/>
      <c r="F819" s="3"/>
      <c r="G819" s="155"/>
      <c r="H819" s="155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 x14ac:dyDescent="0.25">
      <c r="A820" s="155"/>
      <c r="B820" s="155"/>
      <c r="C820" s="155"/>
      <c r="D820" s="3"/>
      <c r="E820" s="155"/>
      <c r="F820" s="3"/>
      <c r="G820" s="155"/>
      <c r="H820" s="155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 x14ac:dyDescent="0.25">
      <c r="A821" s="155"/>
      <c r="B821" s="155"/>
      <c r="C821" s="155"/>
      <c r="D821" s="3"/>
      <c r="E821" s="155"/>
      <c r="F821" s="3"/>
      <c r="G821" s="155"/>
      <c r="H821" s="155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 x14ac:dyDescent="0.25">
      <c r="A822" s="155"/>
      <c r="B822" s="155"/>
      <c r="C822" s="155"/>
      <c r="D822" s="3"/>
      <c r="E822" s="155"/>
      <c r="F822" s="3"/>
      <c r="G822" s="155"/>
      <c r="H822" s="155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 x14ac:dyDescent="0.25">
      <c r="A823" s="155"/>
      <c r="B823" s="155"/>
      <c r="C823" s="155"/>
      <c r="D823" s="3"/>
      <c r="E823" s="155"/>
      <c r="F823" s="3"/>
      <c r="G823" s="155"/>
      <c r="H823" s="155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 x14ac:dyDescent="0.25">
      <c r="A824" s="155"/>
      <c r="B824" s="155"/>
      <c r="C824" s="155"/>
      <c r="D824" s="3"/>
      <c r="E824" s="155"/>
      <c r="F824" s="3"/>
      <c r="G824" s="155"/>
      <c r="H824" s="155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 x14ac:dyDescent="0.25">
      <c r="A825" s="155"/>
      <c r="B825" s="155"/>
      <c r="C825" s="155"/>
      <c r="D825" s="3"/>
      <c r="E825" s="155"/>
      <c r="F825" s="3"/>
      <c r="G825" s="155"/>
      <c r="H825" s="155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 x14ac:dyDescent="0.25">
      <c r="A826" s="155"/>
      <c r="B826" s="155"/>
      <c r="C826" s="155"/>
      <c r="D826" s="3"/>
      <c r="E826" s="155"/>
      <c r="F826" s="3"/>
      <c r="G826" s="155"/>
      <c r="H826" s="155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 x14ac:dyDescent="0.25">
      <c r="A827" s="155"/>
      <c r="B827" s="155"/>
      <c r="C827" s="155"/>
      <c r="D827" s="3"/>
      <c r="E827" s="155"/>
      <c r="F827" s="3"/>
      <c r="G827" s="155"/>
      <c r="H827" s="155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 x14ac:dyDescent="0.25">
      <c r="A828" s="155"/>
      <c r="B828" s="155"/>
      <c r="C828" s="155"/>
      <c r="D828" s="3"/>
      <c r="E828" s="155"/>
      <c r="F828" s="3"/>
      <c r="G828" s="155"/>
      <c r="H828" s="155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 x14ac:dyDescent="0.25">
      <c r="A829" s="155"/>
      <c r="B829" s="155"/>
      <c r="C829" s="155"/>
      <c r="D829" s="3"/>
      <c r="E829" s="155"/>
      <c r="F829" s="3"/>
      <c r="G829" s="155"/>
      <c r="H829" s="155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 x14ac:dyDescent="0.25">
      <c r="A830" s="155"/>
      <c r="B830" s="155"/>
      <c r="C830" s="155"/>
      <c r="D830" s="3"/>
      <c r="E830" s="155"/>
      <c r="F830" s="3"/>
      <c r="G830" s="155"/>
      <c r="H830" s="155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 x14ac:dyDescent="0.25">
      <c r="A831" s="155"/>
      <c r="B831" s="155"/>
      <c r="C831" s="155"/>
      <c r="D831" s="3"/>
      <c r="E831" s="155"/>
      <c r="F831" s="3"/>
      <c r="G831" s="155"/>
      <c r="H831" s="155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 x14ac:dyDescent="0.25">
      <c r="A832" s="155"/>
      <c r="B832" s="155"/>
      <c r="C832" s="155"/>
      <c r="D832" s="3"/>
      <c r="E832" s="155"/>
      <c r="F832" s="3"/>
      <c r="G832" s="155"/>
      <c r="H832" s="155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 x14ac:dyDescent="0.25">
      <c r="A833" s="155"/>
      <c r="B833" s="155"/>
      <c r="C833" s="155"/>
      <c r="D833" s="3"/>
      <c r="E833" s="155"/>
      <c r="F833" s="3"/>
      <c r="G833" s="155"/>
      <c r="H833" s="155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 x14ac:dyDescent="0.25">
      <c r="A834" s="155"/>
      <c r="B834" s="155"/>
      <c r="C834" s="155"/>
      <c r="D834" s="3"/>
      <c r="E834" s="155"/>
      <c r="F834" s="3"/>
      <c r="G834" s="155"/>
      <c r="H834" s="155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 x14ac:dyDescent="0.25">
      <c r="A835" s="155"/>
      <c r="B835" s="155"/>
      <c r="C835" s="155"/>
      <c r="D835" s="3"/>
      <c r="E835" s="155"/>
      <c r="F835" s="3"/>
      <c r="G835" s="155"/>
      <c r="H835" s="155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 x14ac:dyDescent="0.25">
      <c r="A836" s="155"/>
      <c r="B836" s="155"/>
      <c r="C836" s="155"/>
      <c r="D836" s="3"/>
      <c r="E836" s="155"/>
      <c r="F836" s="3"/>
      <c r="G836" s="155"/>
      <c r="H836" s="155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 x14ac:dyDescent="0.25">
      <c r="A837" s="155"/>
      <c r="B837" s="155"/>
      <c r="C837" s="155"/>
      <c r="D837" s="3"/>
      <c r="E837" s="155"/>
      <c r="F837" s="3"/>
      <c r="G837" s="155"/>
      <c r="H837" s="155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 x14ac:dyDescent="0.25">
      <c r="A838" s="155"/>
      <c r="B838" s="155"/>
      <c r="C838" s="155"/>
      <c r="D838" s="3"/>
      <c r="E838" s="155"/>
      <c r="F838" s="3"/>
      <c r="G838" s="155"/>
      <c r="H838" s="155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 x14ac:dyDescent="0.25">
      <c r="A839" s="155"/>
      <c r="B839" s="155"/>
      <c r="C839" s="155"/>
      <c r="D839" s="3"/>
      <c r="E839" s="155"/>
      <c r="F839" s="3"/>
      <c r="G839" s="155"/>
      <c r="H839" s="155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 x14ac:dyDescent="0.25">
      <c r="A840" s="155"/>
      <c r="B840" s="155"/>
      <c r="C840" s="155"/>
      <c r="D840" s="3"/>
      <c r="E840" s="155"/>
      <c r="F840" s="3"/>
      <c r="G840" s="155"/>
      <c r="H840" s="155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 x14ac:dyDescent="0.25">
      <c r="A841" s="155"/>
      <c r="B841" s="155"/>
      <c r="C841" s="155"/>
      <c r="D841" s="3"/>
      <c r="E841" s="155"/>
      <c r="F841" s="3"/>
      <c r="G841" s="155"/>
      <c r="H841" s="155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 x14ac:dyDescent="0.25">
      <c r="A842" s="155"/>
      <c r="B842" s="155"/>
      <c r="C842" s="155"/>
      <c r="D842" s="3"/>
      <c r="E842" s="155"/>
      <c r="F842" s="3"/>
      <c r="G842" s="155"/>
      <c r="H842" s="155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 x14ac:dyDescent="0.25">
      <c r="A843" s="155"/>
      <c r="B843" s="155"/>
      <c r="C843" s="155"/>
      <c r="D843" s="3"/>
      <c r="E843" s="155"/>
      <c r="F843" s="3"/>
      <c r="G843" s="155"/>
      <c r="H843" s="155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 x14ac:dyDescent="0.25">
      <c r="A844" s="155"/>
      <c r="B844" s="155"/>
      <c r="C844" s="155"/>
      <c r="D844" s="3"/>
      <c r="E844" s="155"/>
      <c r="F844" s="3"/>
      <c r="G844" s="155"/>
      <c r="H844" s="155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 x14ac:dyDescent="0.25">
      <c r="A845" s="155"/>
      <c r="B845" s="155"/>
      <c r="C845" s="155"/>
      <c r="D845" s="3"/>
      <c r="E845" s="155"/>
      <c r="F845" s="3"/>
      <c r="G845" s="155"/>
      <c r="H845" s="155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 x14ac:dyDescent="0.25">
      <c r="A846" s="155"/>
      <c r="B846" s="155"/>
      <c r="C846" s="155"/>
      <c r="D846" s="3"/>
      <c r="E846" s="155"/>
      <c r="F846" s="3"/>
      <c r="G846" s="155"/>
      <c r="H846" s="155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 x14ac:dyDescent="0.25">
      <c r="A847" s="155"/>
      <c r="B847" s="155"/>
      <c r="C847" s="155"/>
      <c r="D847" s="3"/>
      <c r="E847" s="155"/>
      <c r="F847" s="3"/>
      <c r="G847" s="155"/>
      <c r="H847" s="155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 x14ac:dyDescent="0.25">
      <c r="A848" s="155"/>
      <c r="B848" s="155"/>
      <c r="C848" s="155"/>
      <c r="D848" s="3"/>
      <c r="E848" s="155"/>
      <c r="F848" s="3"/>
      <c r="G848" s="155"/>
      <c r="H848" s="155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 x14ac:dyDescent="0.25">
      <c r="A849" s="155"/>
      <c r="B849" s="155"/>
      <c r="C849" s="155"/>
      <c r="D849" s="3"/>
      <c r="E849" s="155"/>
      <c r="F849" s="3"/>
      <c r="G849" s="155"/>
      <c r="H849" s="155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 x14ac:dyDescent="0.25">
      <c r="A850" s="155"/>
      <c r="B850" s="155"/>
      <c r="C850" s="155"/>
      <c r="D850" s="3"/>
      <c r="E850" s="155"/>
      <c r="F850" s="3"/>
      <c r="G850" s="155"/>
      <c r="H850" s="155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 x14ac:dyDescent="0.25">
      <c r="A851" s="155"/>
      <c r="B851" s="155"/>
      <c r="C851" s="155"/>
      <c r="D851" s="3"/>
      <c r="E851" s="155"/>
      <c r="F851" s="3"/>
      <c r="G851" s="155"/>
      <c r="H851" s="155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 x14ac:dyDescent="0.25">
      <c r="A852" s="155"/>
      <c r="B852" s="155"/>
      <c r="C852" s="155"/>
      <c r="D852" s="3"/>
      <c r="E852" s="155"/>
      <c r="F852" s="3"/>
      <c r="G852" s="155"/>
      <c r="H852" s="155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 x14ac:dyDescent="0.25">
      <c r="A853" s="155"/>
      <c r="B853" s="155"/>
      <c r="C853" s="155"/>
      <c r="D853" s="3"/>
      <c r="E853" s="155"/>
      <c r="F853" s="3"/>
      <c r="G853" s="155"/>
      <c r="H853" s="155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 x14ac:dyDescent="0.25">
      <c r="A854" s="155"/>
      <c r="B854" s="155"/>
      <c r="C854" s="155"/>
      <c r="D854" s="3"/>
      <c r="E854" s="155"/>
      <c r="F854" s="3"/>
      <c r="G854" s="155"/>
      <c r="H854" s="155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 x14ac:dyDescent="0.25">
      <c r="A855" s="155"/>
      <c r="B855" s="155"/>
      <c r="C855" s="155"/>
      <c r="D855" s="3"/>
      <c r="E855" s="155"/>
      <c r="F855" s="3"/>
      <c r="G855" s="155"/>
      <c r="H855" s="155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 x14ac:dyDescent="0.25">
      <c r="A856" s="155"/>
      <c r="B856" s="155"/>
      <c r="C856" s="155"/>
      <c r="D856" s="3"/>
      <c r="E856" s="155"/>
      <c r="F856" s="3"/>
      <c r="G856" s="155"/>
      <c r="H856" s="155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 x14ac:dyDescent="0.25">
      <c r="A857" s="155"/>
      <c r="B857" s="155"/>
      <c r="C857" s="155"/>
      <c r="D857" s="3"/>
      <c r="E857" s="155"/>
      <c r="F857" s="3"/>
      <c r="G857" s="155"/>
      <c r="H857" s="155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 x14ac:dyDescent="0.25">
      <c r="A858" s="155"/>
      <c r="B858" s="155"/>
      <c r="C858" s="155"/>
      <c r="D858" s="3"/>
      <c r="E858" s="155"/>
      <c r="F858" s="3"/>
      <c r="G858" s="155"/>
      <c r="H858" s="155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 x14ac:dyDescent="0.25">
      <c r="A859" s="155"/>
      <c r="B859" s="155"/>
      <c r="C859" s="155"/>
      <c r="D859" s="3"/>
      <c r="E859" s="155"/>
      <c r="F859" s="3"/>
      <c r="G859" s="155"/>
      <c r="H859" s="155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 x14ac:dyDescent="0.25">
      <c r="A860" s="155"/>
      <c r="B860" s="155"/>
      <c r="C860" s="155"/>
      <c r="D860" s="3"/>
      <c r="E860" s="155"/>
      <c r="F860" s="3"/>
      <c r="G860" s="155"/>
      <c r="H860" s="155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 x14ac:dyDescent="0.25">
      <c r="A861" s="155"/>
      <c r="B861" s="155"/>
      <c r="C861" s="155"/>
      <c r="D861" s="3"/>
      <c r="E861" s="155"/>
      <c r="F861" s="3"/>
      <c r="G861" s="155"/>
      <c r="H861" s="155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 x14ac:dyDescent="0.25">
      <c r="A862" s="155"/>
      <c r="B862" s="155"/>
      <c r="C862" s="155"/>
      <c r="D862" s="3"/>
      <c r="E862" s="155"/>
      <c r="F862" s="3"/>
      <c r="G862" s="155"/>
      <c r="H862" s="155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 x14ac:dyDescent="0.25">
      <c r="A863" s="155"/>
      <c r="B863" s="155"/>
      <c r="C863" s="155"/>
      <c r="D863" s="3"/>
      <c r="E863" s="155"/>
      <c r="F863" s="3"/>
      <c r="G863" s="155"/>
      <c r="H863" s="155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 x14ac:dyDescent="0.25">
      <c r="A864" s="155"/>
      <c r="B864" s="155"/>
      <c r="C864" s="155"/>
      <c r="D864" s="3"/>
      <c r="E864" s="155"/>
      <c r="F864" s="3"/>
      <c r="G864" s="155"/>
      <c r="H864" s="155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 x14ac:dyDescent="0.25">
      <c r="A865" s="155"/>
      <c r="B865" s="155"/>
      <c r="C865" s="155"/>
      <c r="D865" s="3"/>
      <c r="E865" s="155"/>
      <c r="F865" s="3"/>
      <c r="G865" s="155"/>
      <c r="H865" s="155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 x14ac:dyDescent="0.25">
      <c r="A866" s="155"/>
      <c r="B866" s="155"/>
      <c r="C866" s="155"/>
      <c r="D866" s="3"/>
      <c r="E866" s="155"/>
      <c r="F866" s="3"/>
      <c r="G866" s="155"/>
      <c r="H866" s="155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 x14ac:dyDescent="0.25">
      <c r="A867" s="155"/>
      <c r="B867" s="155"/>
      <c r="C867" s="155"/>
      <c r="D867" s="3"/>
      <c r="E867" s="155"/>
      <c r="F867" s="3"/>
      <c r="G867" s="155"/>
      <c r="H867" s="155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 x14ac:dyDescent="0.25">
      <c r="A868" s="155"/>
      <c r="B868" s="155"/>
      <c r="C868" s="155"/>
      <c r="D868" s="3"/>
      <c r="E868" s="155"/>
      <c r="F868" s="3"/>
      <c r="G868" s="155"/>
      <c r="H868" s="155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 x14ac:dyDescent="0.25">
      <c r="A869" s="155"/>
      <c r="B869" s="155"/>
      <c r="C869" s="155"/>
      <c r="D869" s="3"/>
      <c r="E869" s="155"/>
      <c r="F869" s="3"/>
      <c r="G869" s="155"/>
      <c r="H869" s="155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 x14ac:dyDescent="0.25">
      <c r="A870" s="155"/>
      <c r="B870" s="155"/>
      <c r="C870" s="155"/>
      <c r="D870" s="3"/>
      <c r="E870" s="155"/>
      <c r="F870" s="3"/>
      <c r="G870" s="155"/>
      <c r="H870" s="155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 x14ac:dyDescent="0.25">
      <c r="A871" s="155"/>
      <c r="B871" s="155"/>
      <c r="C871" s="155"/>
      <c r="D871" s="3"/>
      <c r="E871" s="155"/>
      <c r="F871" s="3"/>
      <c r="G871" s="155"/>
      <c r="H871" s="155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 x14ac:dyDescent="0.25">
      <c r="A872" s="155"/>
      <c r="B872" s="155"/>
      <c r="C872" s="155"/>
      <c r="D872" s="3"/>
      <c r="E872" s="155"/>
      <c r="F872" s="3"/>
      <c r="G872" s="155"/>
      <c r="H872" s="155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 x14ac:dyDescent="0.25">
      <c r="A873" s="155"/>
      <c r="B873" s="155"/>
      <c r="C873" s="155"/>
      <c r="D873" s="3"/>
      <c r="E873" s="155"/>
      <c r="F873" s="3"/>
      <c r="G873" s="155"/>
      <c r="H873" s="155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 x14ac:dyDescent="0.25">
      <c r="A874" s="155"/>
      <c r="B874" s="155"/>
      <c r="C874" s="155"/>
      <c r="D874" s="3"/>
      <c r="E874" s="155"/>
      <c r="F874" s="3"/>
      <c r="G874" s="155"/>
      <c r="H874" s="155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 x14ac:dyDescent="0.25">
      <c r="A875" s="155"/>
      <c r="B875" s="155"/>
      <c r="C875" s="155"/>
      <c r="D875" s="3"/>
      <c r="E875" s="155"/>
      <c r="F875" s="3"/>
      <c r="G875" s="155"/>
      <c r="H875" s="155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 x14ac:dyDescent="0.25">
      <c r="A876" s="155"/>
      <c r="B876" s="155"/>
      <c r="C876" s="155"/>
      <c r="D876" s="3"/>
      <c r="E876" s="155"/>
      <c r="F876" s="3"/>
      <c r="G876" s="155"/>
      <c r="H876" s="155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 x14ac:dyDescent="0.25">
      <c r="A877" s="155"/>
      <c r="B877" s="155"/>
      <c r="C877" s="155"/>
      <c r="D877" s="3"/>
      <c r="E877" s="155"/>
      <c r="F877" s="3"/>
      <c r="G877" s="155"/>
      <c r="H877" s="155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 x14ac:dyDescent="0.25">
      <c r="A878" s="155"/>
      <c r="B878" s="155"/>
      <c r="C878" s="155"/>
      <c r="D878" s="3"/>
      <c r="E878" s="155"/>
      <c r="F878" s="3"/>
      <c r="G878" s="155"/>
      <c r="H878" s="155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 x14ac:dyDescent="0.25">
      <c r="A879" s="155"/>
      <c r="B879" s="155"/>
      <c r="C879" s="155"/>
      <c r="D879" s="3"/>
      <c r="E879" s="155"/>
      <c r="F879" s="3"/>
      <c r="G879" s="155"/>
      <c r="H879" s="155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 x14ac:dyDescent="0.25">
      <c r="A880" s="155"/>
      <c r="B880" s="155"/>
      <c r="C880" s="155"/>
      <c r="D880" s="3"/>
      <c r="E880" s="155"/>
      <c r="F880" s="3"/>
      <c r="G880" s="155"/>
      <c r="H880" s="155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 x14ac:dyDescent="0.25">
      <c r="A881" s="155"/>
      <c r="B881" s="155"/>
      <c r="C881" s="155"/>
      <c r="D881" s="3"/>
      <c r="E881" s="155"/>
      <c r="F881" s="3"/>
      <c r="G881" s="155"/>
      <c r="H881" s="155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 x14ac:dyDescent="0.25">
      <c r="A882" s="155"/>
      <c r="B882" s="155"/>
      <c r="C882" s="155"/>
      <c r="D882" s="3"/>
      <c r="E882" s="155"/>
      <c r="F882" s="3"/>
      <c r="G882" s="155"/>
      <c r="H882" s="155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 x14ac:dyDescent="0.25">
      <c r="A883" s="155"/>
      <c r="B883" s="155"/>
      <c r="C883" s="155"/>
      <c r="D883" s="3"/>
      <c r="E883" s="155"/>
      <c r="F883" s="3"/>
      <c r="G883" s="155"/>
      <c r="H883" s="155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 x14ac:dyDescent="0.25">
      <c r="A884" s="155"/>
      <c r="B884" s="155"/>
      <c r="C884" s="155"/>
      <c r="D884" s="3"/>
      <c r="E884" s="155"/>
      <c r="F884" s="3"/>
      <c r="G884" s="155"/>
      <c r="H884" s="155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 x14ac:dyDescent="0.25">
      <c r="A885" s="155"/>
      <c r="B885" s="155"/>
      <c r="C885" s="155"/>
      <c r="D885" s="3"/>
      <c r="E885" s="155"/>
      <c r="F885" s="3"/>
      <c r="G885" s="155"/>
      <c r="H885" s="155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 x14ac:dyDescent="0.25">
      <c r="A886" s="155"/>
      <c r="B886" s="155"/>
      <c r="C886" s="155"/>
      <c r="D886" s="3"/>
      <c r="E886" s="155"/>
      <c r="F886" s="3"/>
      <c r="G886" s="155"/>
      <c r="H886" s="155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 x14ac:dyDescent="0.25">
      <c r="A887" s="155"/>
      <c r="B887" s="155"/>
      <c r="C887" s="155"/>
      <c r="D887" s="3"/>
      <c r="E887" s="155"/>
      <c r="F887" s="3"/>
      <c r="G887" s="155"/>
      <c r="H887" s="155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 x14ac:dyDescent="0.25">
      <c r="A888" s="155"/>
      <c r="B888" s="155"/>
      <c r="C888" s="155"/>
      <c r="D888" s="3"/>
      <c r="E888" s="155"/>
      <c r="F888" s="3"/>
      <c r="G888" s="155"/>
      <c r="H888" s="155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 x14ac:dyDescent="0.25">
      <c r="A889" s="155"/>
      <c r="B889" s="155"/>
      <c r="C889" s="155"/>
      <c r="D889" s="3"/>
      <c r="E889" s="155"/>
      <c r="F889" s="3"/>
      <c r="G889" s="155"/>
      <c r="H889" s="155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 x14ac:dyDescent="0.25">
      <c r="A890" s="155"/>
      <c r="B890" s="155"/>
      <c r="C890" s="155"/>
      <c r="D890" s="3"/>
      <c r="E890" s="155"/>
      <c r="F890" s="3"/>
      <c r="G890" s="155"/>
      <c r="H890" s="155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 x14ac:dyDescent="0.25">
      <c r="A891" s="155"/>
      <c r="B891" s="155"/>
      <c r="C891" s="155"/>
      <c r="D891" s="3"/>
      <c r="E891" s="155"/>
      <c r="F891" s="3"/>
      <c r="G891" s="155"/>
      <c r="H891" s="155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 x14ac:dyDescent="0.25">
      <c r="A892" s="155"/>
      <c r="B892" s="155"/>
      <c r="C892" s="155"/>
      <c r="D892" s="3"/>
      <c r="E892" s="155"/>
      <c r="F892" s="3"/>
      <c r="G892" s="155"/>
      <c r="H892" s="155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 x14ac:dyDescent="0.25">
      <c r="A893" s="155"/>
      <c r="B893" s="155"/>
      <c r="C893" s="155"/>
      <c r="D893" s="3"/>
      <c r="E893" s="155"/>
      <c r="F893" s="3"/>
      <c r="G893" s="155"/>
      <c r="H893" s="155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 x14ac:dyDescent="0.25">
      <c r="A894" s="155"/>
      <c r="B894" s="155"/>
      <c r="C894" s="155"/>
      <c r="D894" s="3"/>
      <c r="E894" s="155"/>
      <c r="F894" s="3"/>
      <c r="G894" s="155"/>
      <c r="H894" s="155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 x14ac:dyDescent="0.25">
      <c r="A895" s="155"/>
      <c r="B895" s="155"/>
      <c r="C895" s="155"/>
      <c r="D895" s="3"/>
      <c r="E895" s="155"/>
      <c r="F895" s="3"/>
      <c r="G895" s="155"/>
      <c r="H895" s="155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 x14ac:dyDescent="0.25">
      <c r="A896" s="155"/>
      <c r="B896" s="155"/>
      <c r="C896" s="155"/>
      <c r="D896" s="3"/>
      <c r="E896" s="155"/>
      <c r="F896" s="3"/>
      <c r="G896" s="155"/>
      <c r="H896" s="155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 x14ac:dyDescent="0.25">
      <c r="A897" s="155"/>
      <c r="B897" s="155"/>
      <c r="C897" s="155"/>
      <c r="D897" s="3"/>
      <c r="E897" s="155"/>
      <c r="F897" s="3"/>
      <c r="G897" s="155"/>
      <c r="H897" s="155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 x14ac:dyDescent="0.25">
      <c r="A898" s="155"/>
      <c r="B898" s="155"/>
      <c r="C898" s="155"/>
      <c r="D898" s="3"/>
      <c r="E898" s="155"/>
      <c r="F898" s="3"/>
      <c r="G898" s="155"/>
      <c r="H898" s="155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 x14ac:dyDescent="0.25">
      <c r="A899" s="155"/>
      <c r="B899" s="155"/>
      <c r="C899" s="155"/>
      <c r="D899" s="3"/>
      <c r="E899" s="155"/>
      <c r="F899" s="3"/>
      <c r="G899" s="155"/>
      <c r="H899" s="155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 x14ac:dyDescent="0.25">
      <c r="A900" s="155"/>
      <c r="B900" s="155"/>
      <c r="C900" s="155"/>
      <c r="D900" s="3"/>
      <c r="E900" s="155"/>
      <c r="F900" s="3"/>
      <c r="G900" s="155"/>
      <c r="H900" s="155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 x14ac:dyDescent="0.25">
      <c r="A901" s="155"/>
      <c r="B901" s="155"/>
      <c r="C901" s="155"/>
      <c r="D901" s="3"/>
      <c r="E901" s="155"/>
      <c r="F901" s="3"/>
      <c r="G901" s="155"/>
      <c r="H901" s="155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 x14ac:dyDescent="0.25">
      <c r="A902" s="155"/>
      <c r="B902" s="155"/>
      <c r="C902" s="155"/>
      <c r="D902" s="3"/>
      <c r="E902" s="155"/>
      <c r="F902" s="3"/>
      <c r="G902" s="155"/>
      <c r="H902" s="155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 x14ac:dyDescent="0.25">
      <c r="A903" s="155"/>
      <c r="B903" s="155"/>
      <c r="C903" s="155"/>
      <c r="D903" s="3"/>
      <c r="E903" s="155"/>
      <c r="F903" s="3"/>
      <c r="G903" s="155"/>
      <c r="H903" s="155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 x14ac:dyDescent="0.25">
      <c r="A904" s="155"/>
      <c r="B904" s="155"/>
      <c r="C904" s="155"/>
      <c r="D904" s="3"/>
      <c r="E904" s="155"/>
      <c r="F904" s="3"/>
      <c r="G904" s="155"/>
      <c r="H904" s="155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 x14ac:dyDescent="0.25">
      <c r="A905" s="155"/>
      <c r="B905" s="155"/>
      <c r="C905" s="155"/>
      <c r="D905" s="3"/>
      <c r="E905" s="155"/>
      <c r="F905" s="3"/>
      <c r="G905" s="155"/>
      <c r="H905" s="155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 x14ac:dyDescent="0.25">
      <c r="A906" s="155"/>
      <c r="B906" s="155"/>
      <c r="C906" s="155"/>
      <c r="D906" s="3"/>
      <c r="E906" s="155"/>
      <c r="F906" s="3"/>
      <c r="G906" s="155"/>
      <c r="H906" s="155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 x14ac:dyDescent="0.25">
      <c r="A907" s="155"/>
      <c r="B907" s="155"/>
      <c r="C907" s="155"/>
      <c r="D907" s="3"/>
      <c r="E907" s="155"/>
      <c r="F907" s="3"/>
      <c r="G907" s="155"/>
      <c r="H907" s="155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 x14ac:dyDescent="0.25">
      <c r="A908" s="155"/>
      <c r="B908" s="155"/>
      <c r="C908" s="155"/>
      <c r="D908" s="3"/>
      <c r="E908" s="155"/>
      <c r="F908" s="3"/>
      <c r="G908" s="155"/>
      <c r="H908" s="155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 x14ac:dyDescent="0.25">
      <c r="A909" s="155"/>
      <c r="B909" s="155"/>
      <c r="C909" s="155"/>
      <c r="D909" s="3"/>
      <c r="E909" s="155"/>
      <c r="F909" s="3"/>
      <c r="G909" s="155"/>
      <c r="H909" s="155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 x14ac:dyDescent="0.25">
      <c r="A910" s="155"/>
      <c r="B910" s="155"/>
      <c r="C910" s="155"/>
      <c r="D910" s="3"/>
      <c r="E910" s="155"/>
      <c r="F910" s="3"/>
      <c r="G910" s="155"/>
      <c r="H910" s="155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 x14ac:dyDescent="0.25">
      <c r="A911" s="155"/>
      <c r="B911" s="155"/>
      <c r="C911" s="155"/>
      <c r="D911" s="3"/>
      <c r="E911" s="155"/>
      <c r="F911" s="3"/>
      <c r="G911" s="155"/>
      <c r="H911" s="155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 x14ac:dyDescent="0.25">
      <c r="A912" s="155"/>
      <c r="B912" s="155"/>
      <c r="C912" s="155"/>
      <c r="D912" s="3"/>
      <c r="E912" s="155"/>
      <c r="F912" s="3"/>
      <c r="G912" s="155"/>
      <c r="H912" s="155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 x14ac:dyDescent="0.25">
      <c r="A913" s="155"/>
      <c r="B913" s="155"/>
      <c r="C913" s="155"/>
      <c r="D913" s="3"/>
      <c r="E913" s="155"/>
      <c r="F913" s="3"/>
      <c r="G913" s="155"/>
      <c r="H913" s="155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 x14ac:dyDescent="0.25">
      <c r="A914" s="155"/>
      <c r="B914" s="155"/>
      <c r="C914" s="155"/>
      <c r="D914" s="3"/>
      <c r="E914" s="155"/>
      <c r="F914" s="3"/>
      <c r="G914" s="155"/>
      <c r="H914" s="155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 x14ac:dyDescent="0.25">
      <c r="A915" s="155"/>
      <c r="B915" s="155"/>
      <c r="C915" s="155"/>
      <c r="D915" s="3"/>
      <c r="E915" s="155"/>
      <c r="F915" s="3"/>
      <c r="G915" s="155"/>
      <c r="H915" s="155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 x14ac:dyDescent="0.25">
      <c r="A916" s="155"/>
      <c r="B916" s="155"/>
      <c r="C916" s="155"/>
      <c r="D916" s="3"/>
      <c r="E916" s="155"/>
      <c r="F916" s="3"/>
      <c r="G916" s="155"/>
      <c r="H916" s="155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 x14ac:dyDescent="0.25">
      <c r="A917" s="155"/>
      <c r="B917" s="155"/>
      <c r="C917" s="155"/>
      <c r="D917" s="3"/>
      <c r="E917" s="155"/>
      <c r="F917" s="3"/>
      <c r="G917" s="155"/>
      <c r="H917" s="155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 x14ac:dyDescent="0.25">
      <c r="A918" s="155"/>
      <c r="B918" s="155"/>
      <c r="C918" s="155"/>
      <c r="D918" s="3"/>
      <c r="E918" s="155"/>
      <c r="F918" s="3"/>
      <c r="G918" s="155"/>
      <c r="H918" s="155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 x14ac:dyDescent="0.25">
      <c r="A919" s="155"/>
      <c r="B919" s="155"/>
      <c r="C919" s="155"/>
      <c r="D919" s="3"/>
      <c r="E919" s="155"/>
      <c r="F919" s="3"/>
      <c r="G919" s="155"/>
      <c r="H919" s="155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 x14ac:dyDescent="0.25">
      <c r="A920" s="155"/>
      <c r="B920" s="155"/>
      <c r="C920" s="155"/>
      <c r="D920" s="3"/>
      <c r="E920" s="155"/>
      <c r="F920" s="3"/>
      <c r="G920" s="155"/>
      <c r="H920" s="155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 x14ac:dyDescent="0.25">
      <c r="A921" s="155"/>
      <c r="B921" s="155"/>
      <c r="C921" s="155"/>
      <c r="D921" s="3"/>
      <c r="E921" s="155"/>
      <c r="F921" s="3"/>
      <c r="G921" s="155"/>
      <c r="H921" s="155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 x14ac:dyDescent="0.25">
      <c r="A922" s="155"/>
      <c r="B922" s="155"/>
      <c r="C922" s="155"/>
      <c r="D922" s="3"/>
      <c r="E922" s="155"/>
      <c r="F922" s="3"/>
      <c r="G922" s="155"/>
      <c r="H922" s="155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 x14ac:dyDescent="0.25">
      <c r="A923" s="155"/>
      <c r="B923" s="155"/>
      <c r="C923" s="155"/>
      <c r="D923" s="3"/>
      <c r="E923" s="155"/>
      <c r="F923" s="3"/>
      <c r="G923" s="155"/>
      <c r="H923" s="155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 x14ac:dyDescent="0.25">
      <c r="A924" s="155"/>
      <c r="B924" s="155"/>
      <c r="C924" s="155"/>
      <c r="D924" s="3"/>
      <c r="E924" s="155"/>
      <c r="F924" s="3"/>
      <c r="G924" s="155"/>
      <c r="H924" s="155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 x14ac:dyDescent="0.25">
      <c r="A925" s="155"/>
      <c r="B925" s="155"/>
      <c r="C925" s="155"/>
      <c r="D925" s="3"/>
      <c r="E925" s="155"/>
      <c r="F925" s="3"/>
      <c r="G925" s="155"/>
      <c r="H925" s="155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 x14ac:dyDescent="0.25">
      <c r="A926" s="155"/>
      <c r="B926" s="155"/>
      <c r="C926" s="155"/>
      <c r="D926" s="3"/>
      <c r="E926" s="155"/>
      <c r="F926" s="3"/>
      <c r="G926" s="155"/>
      <c r="H926" s="155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 x14ac:dyDescent="0.25">
      <c r="A927" s="155"/>
      <c r="B927" s="155"/>
      <c r="C927" s="155"/>
      <c r="D927" s="3"/>
      <c r="E927" s="155"/>
      <c r="F927" s="3"/>
      <c r="G927" s="155"/>
      <c r="H927" s="155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 x14ac:dyDescent="0.25">
      <c r="A928" s="155"/>
      <c r="B928" s="155"/>
      <c r="C928" s="155"/>
      <c r="D928" s="3"/>
      <c r="E928" s="155"/>
      <c r="F928" s="3"/>
      <c r="G928" s="155"/>
      <c r="H928" s="155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 x14ac:dyDescent="0.25">
      <c r="A929" s="155"/>
      <c r="B929" s="155"/>
      <c r="C929" s="155"/>
      <c r="D929" s="3"/>
      <c r="E929" s="155"/>
      <c r="F929" s="3"/>
      <c r="G929" s="155"/>
      <c r="H929" s="155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 x14ac:dyDescent="0.25">
      <c r="A930" s="155"/>
      <c r="B930" s="155"/>
      <c r="C930" s="155"/>
      <c r="D930" s="3"/>
      <c r="E930" s="155"/>
      <c r="F930" s="3"/>
      <c r="G930" s="155"/>
      <c r="H930" s="155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 x14ac:dyDescent="0.25">
      <c r="A931" s="155"/>
      <c r="B931" s="155"/>
      <c r="C931" s="155"/>
      <c r="D931" s="3"/>
      <c r="E931" s="155"/>
      <c r="F931" s="3"/>
      <c r="G931" s="155"/>
      <c r="H931" s="155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 x14ac:dyDescent="0.25">
      <c r="A932" s="155"/>
      <c r="B932" s="155"/>
      <c r="C932" s="155"/>
      <c r="D932" s="3"/>
      <c r="E932" s="155"/>
      <c r="F932" s="3"/>
      <c r="G932" s="155"/>
      <c r="H932" s="155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 x14ac:dyDescent="0.25">
      <c r="A933" s="155"/>
      <c r="B933" s="155"/>
      <c r="C933" s="155"/>
      <c r="D933" s="3"/>
      <c r="E933" s="155"/>
      <c r="F933" s="3"/>
      <c r="G933" s="155"/>
      <c r="H933" s="155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 x14ac:dyDescent="0.25">
      <c r="A934" s="155"/>
      <c r="B934" s="155"/>
      <c r="C934" s="155"/>
      <c r="D934" s="3"/>
      <c r="E934" s="155"/>
      <c r="F934" s="3"/>
      <c r="G934" s="155"/>
      <c r="H934" s="155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 x14ac:dyDescent="0.25">
      <c r="A935" s="155"/>
      <c r="B935" s="155"/>
      <c r="C935" s="155"/>
      <c r="D935" s="3"/>
      <c r="E935" s="155"/>
      <c r="F935" s="3"/>
      <c r="G935" s="155"/>
      <c r="H935" s="155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 x14ac:dyDescent="0.25">
      <c r="A936" s="155"/>
      <c r="B936" s="155"/>
      <c r="C936" s="155"/>
      <c r="D936" s="3"/>
      <c r="E936" s="155"/>
      <c r="F936" s="3"/>
      <c r="G936" s="155"/>
      <c r="H936" s="155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 x14ac:dyDescent="0.25">
      <c r="A937" s="155"/>
      <c r="B937" s="155"/>
      <c r="C937" s="155"/>
      <c r="D937" s="3"/>
      <c r="E937" s="155"/>
      <c r="F937" s="3"/>
      <c r="G937" s="155"/>
      <c r="H937" s="155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 x14ac:dyDescent="0.25">
      <c r="A938" s="155"/>
      <c r="B938" s="155"/>
      <c r="C938" s="155"/>
      <c r="D938" s="3"/>
      <c r="E938" s="155"/>
      <c r="F938" s="3"/>
      <c r="G938" s="155"/>
      <c r="H938" s="155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 x14ac:dyDescent="0.25">
      <c r="A939" s="155"/>
      <c r="B939" s="155"/>
      <c r="C939" s="155"/>
      <c r="D939" s="3"/>
      <c r="E939" s="155"/>
      <c r="F939" s="3"/>
      <c r="G939" s="155"/>
      <c r="H939" s="155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 x14ac:dyDescent="0.25">
      <c r="A940" s="155"/>
      <c r="B940" s="155"/>
      <c r="C940" s="155"/>
      <c r="D940" s="3"/>
      <c r="E940" s="155"/>
      <c r="F940" s="3"/>
      <c r="G940" s="155"/>
      <c r="H940" s="155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 x14ac:dyDescent="0.25">
      <c r="A941" s="155"/>
      <c r="B941" s="155"/>
      <c r="C941" s="155"/>
      <c r="D941" s="3"/>
      <c r="E941" s="155"/>
      <c r="F941" s="3"/>
      <c r="G941" s="155"/>
      <c r="H941" s="155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 x14ac:dyDescent="0.25">
      <c r="A942" s="155"/>
      <c r="B942" s="155"/>
      <c r="C942" s="155"/>
      <c r="D942" s="3"/>
      <c r="E942" s="155"/>
      <c r="F942" s="3"/>
      <c r="G942" s="155"/>
      <c r="H942" s="155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 x14ac:dyDescent="0.25">
      <c r="A943" s="155"/>
      <c r="B943" s="155"/>
      <c r="C943" s="155"/>
      <c r="D943" s="3"/>
      <c r="E943" s="155"/>
      <c r="F943" s="3"/>
      <c r="G943" s="155"/>
      <c r="H943" s="155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 x14ac:dyDescent="0.25">
      <c r="A944" s="155"/>
      <c r="B944" s="155"/>
      <c r="C944" s="155"/>
      <c r="D944" s="3"/>
      <c r="E944" s="155"/>
      <c r="F944" s="3"/>
      <c r="G944" s="155"/>
      <c r="H944" s="155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 x14ac:dyDescent="0.25">
      <c r="A945" s="155"/>
      <c r="B945" s="155"/>
      <c r="C945" s="155"/>
      <c r="D945" s="3"/>
      <c r="E945" s="155"/>
      <c r="F945" s="3"/>
      <c r="G945" s="155"/>
      <c r="H945" s="155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 x14ac:dyDescent="0.25">
      <c r="A946" s="155"/>
      <c r="B946" s="155"/>
      <c r="C946" s="155"/>
      <c r="D946" s="3"/>
      <c r="E946" s="155"/>
      <c r="F946" s="3"/>
      <c r="G946" s="155"/>
      <c r="H946" s="155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 x14ac:dyDescent="0.25">
      <c r="A947" s="155"/>
      <c r="B947" s="155"/>
      <c r="C947" s="155"/>
      <c r="D947" s="3"/>
      <c r="E947" s="155"/>
      <c r="F947" s="3"/>
      <c r="G947" s="155"/>
      <c r="H947" s="155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 x14ac:dyDescent="0.25">
      <c r="A948" s="155"/>
      <c r="B948" s="155"/>
      <c r="C948" s="155"/>
      <c r="D948" s="3"/>
      <c r="E948" s="155"/>
      <c r="F948" s="3"/>
      <c r="G948" s="155"/>
      <c r="H948" s="155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 x14ac:dyDescent="0.25">
      <c r="A949" s="155"/>
      <c r="B949" s="155"/>
      <c r="C949" s="155"/>
      <c r="D949" s="3"/>
      <c r="E949" s="155"/>
      <c r="F949" s="3"/>
      <c r="G949" s="155"/>
      <c r="H949" s="155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 x14ac:dyDescent="0.25">
      <c r="A950" s="155"/>
      <c r="B950" s="155"/>
      <c r="C950" s="155"/>
      <c r="D950" s="3"/>
      <c r="E950" s="155"/>
      <c r="F950" s="3"/>
      <c r="G950" s="155"/>
      <c r="H950" s="155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 x14ac:dyDescent="0.25">
      <c r="A951" s="155"/>
      <c r="B951" s="155"/>
      <c r="C951" s="155"/>
      <c r="D951" s="3"/>
      <c r="E951" s="155"/>
      <c r="F951" s="3"/>
      <c r="G951" s="155"/>
      <c r="H951" s="155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 x14ac:dyDescent="0.25">
      <c r="A952" s="155"/>
      <c r="B952" s="155"/>
      <c r="C952" s="155"/>
      <c r="D952" s="3"/>
      <c r="E952" s="155"/>
      <c r="F952" s="3"/>
      <c r="G952" s="155"/>
      <c r="H952" s="155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 x14ac:dyDescent="0.25">
      <c r="A953" s="155"/>
      <c r="B953" s="155"/>
      <c r="C953" s="155"/>
      <c r="D953" s="3"/>
      <c r="E953" s="155"/>
      <c r="F953" s="3"/>
      <c r="G953" s="155"/>
      <c r="H953" s="155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 x14ac:dyDescent="0.25">
      <c r="A954" s="155"/>
      <c r="B954" s="155"/>
      <c r="C954" s="155"/>
      <c r="D954" s="3"/>
      <c r="E954" s="155"/>
      <c r="F954" s="3"/>
      <c r="G954" s="155"/>
      <c r="H954" s="155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 x14ac:dyDescent="0.25">
      <c r="A955" s="155"/>
      <c r="B955" s="155"/>
      <c r="C955" s="155"/>
      <c r="D955" s="3"/>
      <c r="E955" s="155"/>
      <c r="F955" s="3"/>
      <c r="G955" s="155"/>
      <c r="H955" s="155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 x14ac:dyDescent="0.25">
      <c r="A956" s="155"/>
      <c r="B956" s="155"/>
      <c r="C956" s="155"/>
      <c r="D956" s="3"/>
      <c r="E956" s="155"/>
      <c r="F956" s="3"/>
      <c r="G956" s="155"/>
      <c r="H956" s="155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 x14ac:dyDescent="0.25">
      <c r="A957" s="155"/>
      <c r="B957" s="155"/>
      <c r="C957" s="155"/>
      <c r="D957" s="3"/>
      <c r="E957" s="155"/>
      <c r="F957" s="3"/>
      <c r="G957" s="155"/>
      <c r="H957" s="155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 x14ac:dyDescent="0.25">
      <c r="A958" s="155"/>
      <c r="B958" s="155"/>
      <c r="C958" s="155"/>
      <c r="D958" s="3"/>
      <c r="E958" s="155"/>
      <c r="F958" s="3"/>
      <c r="G958" s="155"/>
      <c r="H958" s="155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 x14ac:dyDescent="0.25">
      <c r="A959" s="155"/>
      <c r="B959" s="155"/>
      <c r="C959" s="155"/>
      <c r="D959" s="3"/>
      <c r="E959" s="155"/>
      <c r="F959" s="3"/>
      <c r="G959" s="155"/>
      <c r="H959" s="155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 x14ac:dyDescent="0.25">
      <c r="A960" s="155"/>
      <c r="B960" s="155"/>
      <c r="C960" s="155"/>
      <c r="D960" s="3"/>
      <c r="E960" s="155"/>
      <c r="F960" s="3"/>
      <c r="G960" s="155"/>
      <c r="H960" s="155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 x14ac:dyDescent="0.25">
      <c r="A961" s="155"/>
      <c r="B961" s="155"/>
      <c r="C961" s="155"/>
      <c r="D961" s="3"/>
      <c r="E961" s="155"/>
      <c r="F961" s="3"/>
      <c r="G961" s="155"/>
      <c r="H961" s="155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 x14ac:dyDescent="0.25">
      <c r="A962" s="155"/>
      <c r="B962" s="155"/>
      <c r="C962" s="155"/>
      <c r="D962" s="3"/>
      <c r="E962" s="155"/>
      <c r="F962" s="3"/>
      <c r="G962" s="155"/>
      <c r="H962" s="155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 x14ac:dyDescent="0.25">
      <c r="A963" s="155"/>
      <c r="B963" s="155"/>
      <c r="C963" s="155"/>
      <c r="D963" s="3"/>
      <c r="E963" s="155"/>
      <c r="F963" s="3"/>
      <c r="G963" s="155"/>
      <c r="H963" s="155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 x14ac:dyDescent="0.25">
      <c r="A964" s="155"/>
      <c r="B964" s="155"/>
      <c r="C964" s="155"/>
      <c r="D964" s="3"/>
      <c r="E964" s="155"/>
      <c r="F964" s="3"/>
      <c r="G964" s="155"/>
      <c r="H964" s="155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 x14ac:dyDescent="0.25">
      <c r="A965" s="155"/>
      <c r="B965" s="155"/>
      <c r="C965" s="155"/>
      <c r="D965" s="3"/>
      <c r="E965" s="155"/>
      <c r="F965" s="3"/>
      <c r="G965" s="155"/>
      <c r="H965" s="155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 x14ac:dyDescent="0.25">
      <c r="A966" s="155"/>
      <c r="B966" s="155"/>
      <c r="C966" s="155"/>
      <c r="D966" s="3"/>
      <c r="E966" s="155"/>
      <c r="F966" s="3"/>
      <c r="G966" s="155"/>
      <c r="H966" s="155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 x14ac:dyDescent="0.25">
      <c r="A967" s="155"/>
      <c r="B967" s="155"/>
      <c r="C967" s="155"/>
      <c r="D967" s="3"/>
      <c r="E967" s="155"/>
      <c r="F967" s="3"/>
      <c r="G967" s="155"/>
      <c r="H967" s="155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 x14ac:dyDescent="0.25">
      <c r="A968" s="155"/>
      <c r="B968" s="155"/>
      <c r="C968" s="155"/>
      <c r="D968" s="3"/>
      <c r="E968" s="155"/>
      <c r="F968" s="3"/>
      <c r="G968" s="155"/>
      <c r="H968" s="155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 x14ac:dyDescent="0.25">
      <c r="A969" s="155"/>
      <c r="B969" s="155"/>
      <c r="C969" s="155"/>
      <c r="D969" s="3"/>
      <c r="E969" s="155"/>
      <c r="F969" s="3"/>
      <c r="G969" s="155"/>
      <c r="H969" s="155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 x14ac:dyDescent="0.25">
      <c r="A970" s="155"/>
      <c r="B970" s="155"/>
      <c r="C970" s="155"/>
      <c r="D970" s="3"/>
      <c r="E970" s="155"/>
      <c r="F970" s="3"/>
      <c r="G970" s="155"/>
      <c r="H970" s="155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 x14ac:dyDescent="0.25">
      <c r="A971" s="155"/>
      <c r="B971" s="155"/>
      <c r="C971" s="155"/>
      <c r="D971" s="3"/>
      <c r="E971" s="155"/>
      <c r="F971" s="3"/>
      <c r="G971" s="155"/>
      <c r="H971" s="155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 x14ac:dyDescent="0.25">
      <c r="A972" s="155"/>
      <c r="B972" s="155"/>
      <c r="C972" s="155"/>
      <c r="D972" s="3"/>
      <c r="E972" s="155"/>
      <c r="F972" s="3"/>
      <c r="G972" s="155"/>
      <c r="H972" s="155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 x14ac:dyDescent="0.25">
      <c r="A973" s="155"/>
      <c r="B973" s="155"/>
      <c r="C973" s="155"/>
      <c r="D973" s="3"/>
      <c r="E973" s="155"/>
      <c r="F973" s="3"/>
      <c r="G973" s="155"/>
      <c r="H973" s="155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 x14ac:dyDescent="0.25">
      <c r="A974" s="155"/>
      <c r="B974" s="155"/>
      <c r="C974" s="155"/>
      <c r="D974" s="3"/>
      <c r="E974" s="155"/>
      <c r="F974" s="3"/>
      <c r="G974" s="155"/>
      <c r="H974" s="155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 x14ac:dyDescent="0.25">
      <c r="A975" s="155"/>
      <c r="B975" s="155"/>
      <c r="C975" s="155"/>
      <c r="D975" s="3"/>
      <c r="E975" s="155"/>
      <c r="F975" s="3"/>
      <c r="G975" s="155"/>
      <c r="H975" s="155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 x14ac:dyDescent="0.25">
      <c r="A976" s="155"/>
      <c r="B976" s="155"/>
      <c r="C976" s="155"/>
      <c r="D976" s="3"/>
      <c r="E976" s="155"/>
      <c r="F976" s="3"/>
      <c r="G976" s="155"/>
      <c r="H976" s="155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 x14ac:dyDescent="0.25">
      <c r="A977" s="155"/>
      <c r="B977" s="155"/>
      <c r="C977" s="155"/>
      <c r="D977" s="3"/>
      <c r="E977" s="155"/>
      <c r="F977" s="3"/>
      <c r="G977" s="155"/>
      <c r="H977" s="155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 x14ac:dyDescent="0.25">
      <c r="A978" s="155"/>
      <c r="B978" s="155"/>
      <c r="C978" s="155"/>
      <c r="D978" s="3"/>
      <c r="E978" s="155"/>
      <c r="F978" s="3"/>
      <c r="G978" s="155"/>
      <c r="H978" s="155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 x14ac:dyDescent="0.25">
      <c r="A979" s="155"/>
      <c r="B979" s="155"/>
      <c r="C979" s="155"/>
      <c r="D979" s="3"/>
      <c r="E979" s="155"/>
      <c r="F979" s="3"/>
      <c r="G979" s="155"/>
      <c r="H979" s="155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 x14ac:dyDescent="0.25">
      <c r="A980" s="155"/>
      <c r="B980" s="155"/>
      <c r="C980" s="155"/>
      <c r="D980" s="3"/>
      <c r="E980" s="155"/>
      <c r="F980" s="3"/>
      <c r="G980" s="155"/>
      <c r="H980" s="155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 x14ac:dyDescent="0.25">
      <c r="A981" s="155"/>
      <c r="B981" s="155"/>
      <c r="C981" s="155"/>
      <c r="D981" s="3"/>
      <c r="E981" s="155"/>
      <c r="F981" s="3"/>
      <c r="G981" s="155"/>
      <c r="H981" s="155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 x14ac:dyDescent="0.25">
      <c r="A982" s="155"/>
      <c r="B982" s="155"/>
      <c r="C982" s="155"/>
      <c r="D982" s="3"/>
      <c r="E982" s="155"/>
      <c r="F982" s="3"/>
      <c r="G982" s="155"/>
      <c r="H982" s="155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 x14ac:dyDescent="0.25">
      <c r="A983" s="155"/>
      <c r="B983" s="155"/>
      <c r="C983" s="155"/>
      <c r="D983" s="3"/>
      <c r="E983" s="155"/>
      <c r="F983" s="3"/>
      <c r="G983" s="155"/>
      <c r="H983" s="155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 x14ac:dyDescent="0.25">
      <c r="A984" s="155"/>
      <c r="B984" s="155"/>
      <c r="C984" s="155"/>
      <c r="D984" s="3"/>
      <c r="E984" s="155"/>
      <c r="F984" s="3"/>
      <c r="G984" s="155"/>
      <c r="H984" s="155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 x14ac:dyDescent="0.25">
      <c r="A985" s="155"/>
      <c r="B985" s="155"/>
      <c r="C985" s="155"/>
      <c r="D985" s="3"/>
      <c r="E985" s="155"/>
      <c r="F985" s="3"/>
      <c r="G985" s="155"/>
      <c r="H985" s="155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 x14ac:dyDescent="0.25">
      <c r="A986" s="155"/>
      <c r="B986" s="155"/>
      <c r="C986" s="155"/>
      <c r="D986" s="3"/>
      <c r="E986" s="155"/>
      <c r="F986" s="3"/>
      <c r="G986" s="155"/>
      <c r="H986" s="155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 x14ac:dyDescent="0.25">
      <c r="A987" s="155"/>
      <c r="B987" s="155"/>
      <c r="C987" s="155"/>
      <c r="D987" s="3"/>
      <c r="E987" s="155"/>
      <c r="F987" s="3"/>
      <c r="G987" s="155"/>
      <c r="H987" s="155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 x14ac:dyDescent="0.25">
      <c r="A988" s="155"/>
      <c r="B988" s="155"/>
      <c r="C988" s="155"/>
      <c r="D988" s="3"/>
      <c r="E988" s="155"/>
      <c r="F988" s="3"/>
      <c r="G988" s="155"/>
      <c r="H988" s="155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 x14ac:dyDescent="0.25">
      <c r="A989" s="155"/>
      <c r="B989" s="155"/>
      <c r="C989" s="155"/>
      <c r="D989" s="3"/>
      <c r="E989" s="155"/>
      <c r="F989" s="3"/>
      <c r="G989" s="155"/>
      <c r="H989" s="155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 x14ac:dyDescent="0.25">
      <c r="A990" s="155"/>
      <c r="B990" s="155"/>
      <c r="C990" s="155"/>
      <c r="D990" s="3"/>
      <c r="E990" s="155"/>
      <c r="F990" s="3"/>
      <c r="G990" s="155"/>
      <c r="H990" s="155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 x14ac:dyDescent="0.25">
      <c r="A991" s="155"/>
      <c r="B991" s="155"/>
      <c r="C991" s="155"/>
      <c r="D991" s="3"/>
      <c r="E991" s="155"/>
      <c r="F991" s="3"/>
      <c r="G991" s="155"/>
      <c r="H991" s="155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 x14ac:dyDescent="0.25">
      <c r="A992" s="155"/>
      <c r="B992" s="155"/>
      <c r="C992" s="155"/>
      <c r="D992" s="3"/>
      <c r="E992" s="155"/>
      <c r="F992" s="3"/>
      <c r="G992" s="155"/>
      <c r="H992" s="155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 x14ac:dyDescent="0.25">
      <c r="A993" s="155"/>
      <c r="B993" s="155"/>
      <c r="C993" s="155"/>
      <c r="D993" s="3"/>
      <c r="E993" s="155"/>
      <c r="F993" s="3"/>
      <c r="G993" s="155"/>
      <c r="H993" s="155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 x14ac:dyDescent="0.25">
      <c r="A994" s="155"/>
      <c r="B994" s="155"/>
      <c r="C994" s="155"/>
      <c r="D994" s="3"/>
      <c r="E994" s="155"/>
      <c r="F994" s="3"/>
      <c r="G994" s="155"/>
      <c r="H994" s="155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 x14ac:dyDescent="0.25">
      <c r="A995" s="155"/>
      <c r="B995" s="155"/>
      <c r="C995" s="155"/>
      <c r="D995" s="3"/>
      <c r="E995" s="155"/>
      <c r="F995" s="3"/>
      <c r="G995" s="155"/>
      <c r="H995" s="155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 x14ac:dyDescent="0.25">
      <c r="A996" s="155"/>
      <c r="B996" s="155"/>
      <c r="C996" s="155"/>
      <c r="D996" s="3"/>
      <c r="E996" s="155"/>
      <c r="F996" s="3"/>
      <c r="G996" s="155"/>
      <c r="H996" s="155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 x14ac:dyDescent="0.25">
      <c r="A997" s="155"/>
      <c r="B997" s="155"/>
      <c r="C997" s="155"/>
      <c r="D997" s="3"/>
      <c r="E997" s="155"/>
      <c r="F997" s="3"/>
      <c r="G997" s="155"/>
      <c r="H997" s="155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 x14ac:dyDescent="0.25">
      <c r="A998" s="155"/>
      <c r="B998" s="155"/>
      <c r="C998" s="155"/>
      <c r="D998" s="3"/>
      <c r="E998" s="155"/>
      <c r="F998" s="3"/>
      <c r="G998" s="155"/>
      <c r="H998" s="155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 x14ac:dyDescent="0.25">
      <c r="A999" s="155"/>
      <c r="B999" s="155"/>
      <c r="C999" s="155"/>
      <c r="D999" s="3"/>
      <c r="E999" s="155"/>
      <c r="F999" s="3"/>
      <c r="G999" s="155"/>
      <c r="H999" s="155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 x14ac:dyDescent="0.25">
      <c r="A1000" s="155"/>
      <c r="B1000" s="155"/>
      <c r="C1000" s="155"/>
      <c r="D1000" s="3"/>
      <c r="E1000" s="155"/>
      <c r="F1000" s="3"/>
      <c r="G1000" s="155"/>
      <c r="H1000" s="155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5.75" customHeight="1" x14ac:dyDescent="0.25">
      <c r="A1001" s="155"/>
      <c r="B1001" s="155"/>
      <c r="C1001" s="155"/>
      <c r="D1001" s="3"/>
      <c r="E1001" s="155"/>
      <c r="F1001" s="3"/>
      <c r="G1001" s="155"/>
      <c r="H1001" s="155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5.75" customHeight="1" x14ac:dyDescent="0.25">
      <c r="A1002" s="155"/>
      <c r="B1002" s="155"/>
      <c r="C1002" s="155"/>
      <c r="D1002" s="3"/>
      <c r="E1002" s="155"/>
      <c r="F1002" s="3"/>
      <c r="G1002" s="155"/>
      <c r="H1002" s="155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5.75" customHeight="1" x14ac:dyDescent="0.25">
      <c r="A1003" s="155"/>
      <c r="B1003" s="155"/>
      <c r="C1003" s="155"/>
      <c r="D1003" s="3"/>
      <c r="E1003" s="155"/>
      <c r="F1003" s="3"/>
      <c r="G1003" s="155"/>
      <c r="H1003" s="155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5.75" customHeight="1" x14ac:dyDescent="0.25">
      <c r="A1004" s="155"/>
      <c r="B1004" s="155"/>
      <c r="C1004" s="155"/>
      <c r="D1004" s="3"/>
      <c r="E1004" s="155"/>
      <c r="F1004" s="3"/>
      <c r="G1004" s="155"/>
      <c r="H1004" s="155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5.75" customHeight="1" x14ac:dyDescent="0.25">
      <c r="A1005" s="155"/>
      <c r="B1005" s="155"/>
      <c r="C1005" s="155"/>
      <c r="D1005" s="3"/>
      <c r="E1005" s="155"/>
      <c r="F1005" s="3"/>
      <c r="G1005" s="155"/>
      <c r="H1005" s="155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5.75" customHeight="1" x14ac:dyDescent="0.25">
      <c r="A1006" s="155"/>
      <c r="B1006" s="155"/>
      <c r="C1006" s="155"/>
      <c r="D1006" s="3"/>
      <c r="E1006" s="155"/>
      <c r="F1006" s="3"/>
      <c r="G1006" s="155"/>
      <c r="H1006" s="155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5.75" customHeight="1" x14ac:dyDescent="0.25">
      <c r="A1007" s="155"/>
      <c r="B1007" s="155"/>
      <c r="C1007" s="155"/>
      <c r="D1007" s="3"/>
      <c r="E1007" s="155"/>
      <c r="F1007" s="3"/>
      <c r="G1007" s="155"/>
      <c r="H1007" s="155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ht="15.75" customHeight="1" x14ac:dyDescent="0.25">
      <c r="A1008" s="155"/>
      <c r="B1008" s="155"/>
      <c r="C1008" s="155"/>
      <c r="D1008" s="3"/>
      <c r="E1008" s="155"/>
      <c r="F1008" s="3"/>
      <c r="G1008" s="155"/>
      <c r="H1008" s="155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ht="15.75" customHeight="1" x14ac:dyDescent="0.25">
      <c r="A1009" s="155"/>
      <c r="B1009" s="155"/>
      <c r="C1009" s="155"/>
      <c r="D1009" s="3"/>
      <c r="E1009" s="155"/>
      <c r="F1009" s="3"/>
      <c r="G1009" s="155"/>
      <c r="H1009" s="155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 spans="1:26" ht="15.75" customHeight="1" x14ac:dyDescent="0.25">
      <c r="A1010" s="155"/>
      <c r="B1010" s="155"/>
      <c r="C1010" s="155"/>
      <c r="D1010" s="3"/>
      <c r="E1010" s="155"/>
      <c r="F1010" s="3"/>
      <c r="G1010" s="155"/>
      <c r="H1010" s="155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  <row r="1011" spans="1:26" ht="15.75" customHeight="1" x14ac:dyDescent="0.25">
      <c r="A1011" s="155"/>
      <c r="B1011" s="155"/>
      <c r="C1011" s="155"/>
      <c r="D1011" s="3"/>
      <c r="E1011" s="155"/>
      <c r="F1011" s="3"/>
      <c r="G1011" s="155"/>
      <c r="H1011" s="155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</row>
    <row r="1012" spans="1:26" ht="15.75" customHeight="1" x14ac:dyDescent="0.25">
      <c r="A1012" s="155"/>
      <c r="B1012" s="155"/>
      <c r="C1012" s="155"/>
      <c r="D1012" s="3"/>
      <c r="E1012" s="155"/>
      <c r="F1012" s="3"/>
      <c r="G1012" s="155"/>
      <c r="H1012" s="155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</row>
    <row r="1013" spans="1:26" ht="15.75" customHeight="1" x14ac:dyDescent="0.25">
      <c r="A1013" s="155"/>
      <c r="B1013" s="155"/>
      <c r="C1013" s="155"/>
      <c r="D1013" s="3"/>
      <c r="E1013" s="155"/>
      <c r="F1013" s="3"/>
      <c r="G1013" s="155"/>
      <c r="H1013" s="155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</row>
    <row r="1014" spans="1:26" ht="15.75" customHeight="1" x14ac:dyDescent="0.25">
      <c r="A1014" s="155"/>
      <c r="B1014" s="155"/>
      <c r="C1014" s="155"/>
      <c r="D1014" s="3"/>
      <c r="E1014" s="155"/>
      <c r="F1014" s="3"/>
      <c r="G1014" s="155"/>
      <c r="H1014" s="155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</row>
    <row r="1015" spans="1:26" ht="15.75" customHeight="1" x14ac:dyDescent="0.25">
      <c r="A1015" s="155"/>
      <c r="B1015" s="155"/>
      <c r="C1015" s="155"/>
      <c r="D1015" s="3"/>
      <c r="E1015" s="155"/>
      <c r="F1015" s="3"/>
      <c r="G1015" s="155"/>
      <c r="H1015" s="155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</row>
    <row r="1016" spans="1:26" ht="15.75" customHeight="1" x14ac:dyDescent="0.25">
      <c r="A1016" s="155"/>
      <c r="B1016" s="155"/>
      <c r="C1016" s="155"/>
      <c r="D1016" s="3"/>
      <c r="E1016" s="155"/>
      <c r="F1016" s="3"/>
      <c r="G1016" s="155"/>
      <c r="H1016" s="155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</row>
    <row r="1017" spans="1:26" ht="15.75" customHeight="1" x14ac:dyDescent="0.25">
      <c r="A1017" s="155"/>
      <c r="B1017" s="155"/>
      <c r="C1017" s="155"/>
      <c r="D1017" s="3"/>
      <c r="E1017" s="155"/>
      <c r="F1017" s="3"/>
      <c r="G1017" s="155"/>
      <c r="H1017" s="155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</row>
  </sheetData>
  <mergeCells count="14">
    <mergeCell ref="B54:C54"/>
    <mergeCell ref="H2:J2"/>
    <mergeCell ref="B4:J4"/>
    <mergeCell ref="B5:J5"/>
    <mergeCell ref="B6:J6"/>
    <mergeCell ref="B9:D9"/>
    <mergeCell ref="E9:J9"/>
    <mergeCell ref="B34:C34"/>
    <mergeCell ref="B36:D36"/>
    <mergeCell ref="E36:J36"/>
    <mergeCell ref="B44:C44"/>
    <mergeCell ref="B46:D46"/>
    <mergeCell ref="E46:J46"/>
    <mergeCell ref="B7:N7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RTS</dc:creator>
  <cp:lastModifiedBy>Igor-PC</cp:lastModifiedBy>
  <dcterms:created xsi:type="dcterms:W3CDTF">2020-10-28T10:47:15Z</dcterms:created>
  <dcterms:modified xsi:type="dcterms:W3CDTF">2020-11-01T12:10:38Z</dcterms:modified>
</cp:coreProperties>
</file>