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Фінансування" sheetId="1" r:id="rId4"/>
    <sheet state="visible" name="Витрати" sheetId="2" r:id="rId5"/>
    <sheet state="visible" name="Реєстр документів" sheetId="3" r:id="rId6"/>
  </sheets>
  <definedNames>
    <definedName hidden="1" localSheetId="1" name="_xlnm._FilterDatabase">'Витрати'!$A$9:$AF$9</definedName>
  </definedNames>
  <calcPr/>
</workbook>
</file>

<file path=xl/sharedStrings.xml><?xml version="1.0" encoding="utf-8"?>
<sst xmlns="http://schemas.openxmlformats.org/spreadsheetml/2006/main" count="1585" uniqueCount="769">
  <si>
    <t>Додаток №4</t>
  </si>
  <si>
    <t>до Договору про надання гранту № INC21-1326</t>
  </si>
  <si>
    <t>від "21" липня 2020 року</t>
  </si>
  <si>
    <t>Конкурсна програма:</t>
  </si>
  <si>
    <t>Інклюзивне мистецтво</t>
  </si>
  <si>
    <t>ЛОТ:</t>
  </si>
  <si>
    <t>2. Інклюзивний культурний продукт</t>
  </si>
  <si>
    <t>Назва Заявника:</t>
  </si>
  <si>
    <t>ТОВ Видавництво "Ранок"</t>
  </si>
  <si>
    <t>Назва проекту:</t>
  </si>
  <si>
    <t>"Ранкова книготерапія"</t>
  </si>
  <si>
    <t xml:space="preserve">  ЗВІТ</t>
  </si>
  <si>
    <t>про надходження та використання коштів для реалізації проекту  "Ранкова книготерапія"</t>
  </si>
  <si>
    <t>за період з 21 липень 2020  року по 12 жовтня 2020 року</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</si>
  <si>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</si>
  <si>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</si>
  <si>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</si>
  <si>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проекту</t>
  </si>
  <si>
    <t>Кошти організацій-партнерів</t>
  </si>
  <si>
    <t>Кошти місцевих бюджетів</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</si>
  <si>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</si>
  <si>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</si>
  <si>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</si>
  <si>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</si>
  <si>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</si>
  <si>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</si>
  <si>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</si>
  <si>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</si>
  <si>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</si>
  <si>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</si>
  <si>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</si>
  <si>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</si>
  <si>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</si>
  <si>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</si>
  <si>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</si>
  <si>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</si>
  <si>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</si>
  <si>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</si>
  <si>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</si>
  <si>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</si>
  <si>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</si>
  <si>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</si>
  <si>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</si>
  <si>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</si>
  <si>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</si>
  <si>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</si>
  <si>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головний бухгалтер</t>
  </si>
  <si>
    <t>Перець Олена Володимирівна</t>
  </si>
  <si>
    <t>посада</t>
  </si>
  <si>
    <t>підпис</t>
  </si>
  <si>
    <t>ПІБ</t>
  </si>
  <si>
    <t xml:space="preserve"> Звіт про надходження та використання коштів для реалізації проекту  </t>
  </si>
  <si>
    <t>Назва заявника:</t>
  </si>
  <si>
    <t>Видавництво дитячої літератури "Ранок"</t>
  </si>
  <si>
    <t>Розділ: 
Підрозділ: 
Стаття: 
Пункт:</t>
  </si>
  <si>
    <t>№</t>
  </si>
  <si>
    <t>Найменування витрат</t>
  </si>
  <si>
    <t>Одиниця виміру</t>
  </si>
  <si>
    <t>Витрати за рахунок гранту УКФ</t>
  </si>
  <si>
    <t>Витрати за рахунок  Співфінансування</t>
  </si>
  <si>
    <t xml:space="preserve">Загальна  сума витрат по проекту, грн. </t>
  </si>
  <si>
    <t>Примітки</t>
  </si>
  <si>
    <t>Планові витрати по реалізації Гранту</t>
  </si>
  <si>
    <t>Фактичні витрати по реалізації Гранту</t>
  </si>
  <si>
    <t>планова, грн. (=6+12+18+24)</t>
  </si>
  <si>
    <t>фактична, грн. (=9+15+21+27)</t>
  </si>
  <si>
    <t>різниця</t>
  </si>
  <si>
    <t>Кількість/
Період</t>
  </si>
  <si>
    <t>Вартість за одиницю, грн</t>
  </si>
  <si>
    <t>Загальна сума, грн. (=4*5)</t>
  </si>
  <si>
    <t>Загальна сума, грн. (=7*8)</t>
  </si>
  <si>
    <t>Вартість за одиницю, грн.</t>
  </si>
  <si>
    <t>Загальна сума, грн. (=10*11)</t>
  </si>
  <si>
    <t>Загальна сума, грн. (=13*14)</t>
  </si>
  <si>
    <t>Загальна сума, грн. (=16*17)</t>
  </si>
  <si>
    <t>Загальна сума, грн. (=19*20)</t>
  </si>
  <si>
    <t>Загальна сума, грн. (=22*23)</t>
  </si>
  <si>
    <t>Загальна сума, грн. (=25*26)</t>
  </si>
  <si>
    <t xml:space="preserve">грн. </t>
  </si>
  <si>
    <t>Стовпці:</t>
  </si>
  <si>
    <t>формули</t>
  </si>
  <si>
    <t>Е</t>
  </si>
  <si>
    <t>F</t>
  </si>
  <si>
    <t>G=E*F</t>
  </si>
  <si>
    <t>H</t>
  </si>
  <si>
    <t>I</t>
  </si>
  <si>
    <t>J=H*I</t>
  </si>
  <si>
    <t>K</t>
  </si>
  <si>
    <t>L</t>
  </si>
  <si>
    <t>M=K*L</t>
  </si>
  <si>
    <t>N</t>
  </si>
  <si>
    <t>O</t>
  </si>
  <si>
    <t>P=N*O</t>
  </si>
  <si>
    <t>Q</t>
  </si>
  <si>
    <t>R</t>
  </si>
  <si>
    <t>S=Q*R</t>
  </si>
  <si>
    <t>T</t>
  </si>
  <si>
    <t>U</t>
  </si>
  <si>
    <t>V=T*U</t>
  </si>
  <si>
    <t>W</t>
  </si>
  <si>
    <t>X</t>
  </si>
  <si>
    <t>Y=W*X</t>
  </si>
  <si>
    <t>Z</t>
  </si>
  <si>
    <t>AA</t>
  </si>
  <si>
    <t>AB=Z*AA</t>
  </si>
  <si>
    <t>AC=G+M+S+Y</t>
  </si>
  <si>
    <t>AD=J+P+V+AB</t>
  </si>
  <si>
    <t>AE=AC-AD</t>
  </si>
  <si>
    <t>AF=AE/AC</t>
  </si>
  <si>
    <t>Витрати:</t>
  </si>
  <si>
    <t>Підрозділ:</t>
  </si>
  <si>
    <t>Оплата праці</t>
  </si>
  <si>
    <t>Стаття:</t>
  </si>
  <si>
    <t>1.1</t>
  </si>
  <si>
    <t>Штатні працівники</t>
  </si>
  <si>
    <t>Пункт:</t>
  </si>
  <si>
    <t>а</t>
  </si>
  <si>
    <t xml:space="preserve">Менеджер проекту - Анастасія Назаренко </t>
  </si>
  <si>
    <t>місяців</t>
  </si>
  <si>
    <t>б</t>
  </si>
  <si>
    <t xml:space="preserve">PR-менеджер проекту - Анастасія Дмитренко </t>
  </si>
  <si>
    <t>в</t>
  </si>
  <si>
    <t xml:space="preserve">Головний бухгалтер  -Перець Олена </t>
  </si>
  <si>
    <t>г</t>
  </si>
  <si>
    <t>Бухгалтер - Железняк Ганна</t>
  </si>
  <si>
    <t>1.2</t>
  </si>
  <si>
    <t>За трудовими договорами</t>
  </si>
  <si>
    <t>Керівник проекту - Юлія Валова</t>
  </si>
  <si>
    <t>1.3</t>
  </si>
  <si>
    <t>За договорами ЦПХ</t>
  </si>
  <si>
    <t xml:space="preserve"> Повне ПІБ, посада</t>
  </si>
  <si>
    <t xml:space="preserve">Всього по підрозділу 1 "Оплата праці": </t>
  </si>
  <si>
    <t>Соціальні внески</t>
  </si>
  <si>
    <t>2.1</t>
  </si>
  <si>
    <t>Соціальні внески з оплати праці</t>
  </si>
  <si>
    <t xml:space="preserve">Всього по підрозділу 3 "Соціальні внески": </t>
  </si>
  <si>
    <t>Розділ:</t>
  </si>
  <si>
    <t>Витрати пов'язані з відрядженнями (для штатних працівників)</t>
  </si>
  <si>
    <t>3.1</t>
  </si>
  <si>
    <t>Вартість проїзду (для штатних працівників)</t>
  </si>
  <si>
    <t>Вартість квитків (з деталізацією маршруту і прізвищем відрядженої особи)</t>
  </si>
  <si>
    <t>шт.</t>
  </si>
  <si>
    <t>3.2</t>
  </si>
  <si>
    <t>Вартість проживання (для штатних працівників) Анастасія Назаренко</t>
  </si>
  <si>
    <t>Рахунки з готелів (з вказаним прізвищем відрядженої особи) Полтава - Анастасія Назаренко</t>
  </si>
  <si>
    <t>доба</t>
  </si>
  <si>
    <t>Рахунки з готелів (з вказаним прізвищем відрядженої особи) Черкаси - Анастасія Назаренко</t>
  </si>
  <si>
    <t>Рахунки з готелів (з вказаним  прізвищем відрядженої особи) Дніпро - Анастасія Назаренко</t>
  </si>
  <si>
    <t>Рахунки з готелів (з вказаним прізвищем відрядженої особи) Миколаїв - Анастасія Назаренко</t>
  </si>
  <si>
    <t>д</t>
  </si>
  <si>
    <t>Рахунки з готелів (з вказаним прізвищем відрядженої особи) Київ - Анастасія Назаренко</t>
  </si>
  <si>
    <t>3.3</t>
  </si>
  <si>
    <t>Добові (для штатних працівників) Анастасія Назаренко</t>
  </si>
  <si>
    <t>Добові ( розрахунок на відряджену особу) Полтава</t>
  </si>
  <si>
    <t>Добові ( розрахунок на відряджену особу) Черкаси</t>
  </si>
  <si>
    <t>Добові ( розрахунок на відряджену особу) Дніпро</t>
  </si>
  <si>
    <t>Добові ( розрахунок на відряджену особу ) Миколаїв</t>
  </si>
  <si>
    <t>Добові ( розрахунок на відряджену особу) Київ</t>
  </si>
  <si>
    <t>Всього по підрозділу 3 "Витрати пов'язані з відрядженнями":</t>
  </si>
  <si>
    <t>Обладнання і нематеріальні активи</t>
  </si>
  <si>
    <t>4.1</t>
  </si>
  <si>
    <t>Обладнання, інструменти, інвентар  які необхідні для використання його при реалізації проекту грантоотримувача</t>
  </si>
  <si>
    <t>Найменування обладнання (з деталізацією технічних характеристик)</t>
  </si>
  <si>
    <t>Найменування інструменту (з деталізацією технічних характеристик)</t>
  </si>
  <si>
    <t>Найменування інвентаря (з деталізацією технічних характеристик)</t>
  </si>
  <si>
    <t>4.2</t>
  </si>
  <si>
    <t>Нематеріальні активи, які необхідні до придбання для використання їх при реалізації проекту грантоотримувача</t>
  </si>
  <si>
    <t>Програмне забезпечення  (з деталізацією технічних характеристик)</t>
  </si>
  <si>
    <t>Право використання (ліцензія)</t>
  </si>
  <si>
    <t>Інші нематеріальні активи</t>
  </si>
  <si>
    <t>Всього по підрозділу 4 "Обладнання і нематеріальні активи":</t>
  </si>
  <si>
    <t>Витрати пов'язані з орендою</t>
  </si>
  <si>
    <t>5.1</t>
  </si>
  <si>
    <t>Оренда приміщення</t>
  </si>
  <si>
    <t>Адреса орендованого приміщення, із зазначенням метражу, годин оренди</t>
  </si>
  <si>
    <t>кв.м (годин, діб)</t>
  </si>
  <si>
    <t>5.2</t>
  </si>
  <si>
    <t xml:space="preserve">Оренда техніки, обладнання та інструменту </t>
  </si>
  <si>
    <t>Найменування техніки (з деталізацією технічних характеристик)</t>
  </si>
  <si>
    <t>діб</t>
  </si>
  <si>
    <t>5.3</t>
  </si>
  <si>
    <t>Оренда транспорту</t>
  </si>
  <si>
    <t>Оренда легкового автомобіля (із зазначенням кілометражу абокількості годин) Харків- Полтава-Черкаси-Харків</t>
  </si>
  <si>
    <t>км (годин)</t>
  </si>
  <si>
    <t>Оренда вантажного автомобіля (із зазначенням кілометражу або кількості годин) Харків - Дніпро - Харків</t>
  </si>
  <si>
    <t>Оренда автобуса (із зазначенням кілометражу або кількості годин) Харків-Миколаїв - Харків</t>
  </si>
  <si>
    <t>Оренда автобуса (із зазначенням кілометражу або кількості годин) Харків - Київ - Харків</t>
  </si>
  <si>
    <t>5.4</t>
  </si>
  <si>
    <t>Оренда сценічно-постановочних засобів</t>
  </si>
  <si>
    <t>Найменування (з деталізацією технічних характеристик)</t>
  </si>
  <si>
    <t>5.5</t>
  </si>
  <si>
    <t>Інші об'єкти оренди</t>
  </si>
  <si>
    <t>Всього по підрозділу 5 "Витрати пов'язані з орендою":</t>
  </si>
  <si>
    <t>Витрати на харчування та напої</t>
  </si>
  <si>
    <t>6.1</t>
  </si>
  <si>
    <t>Вид харчування або назва заходу або сніданок/обід/вечеря/кава-брейк тощо</t>
  </si>
  <si>
    <t>Послуги з харчування (з зазначенням кількості осіб на заході)</t>
  </si>
  <si>
    <t>чол.</t>
  </si>
  <si>
    <t>Всього по пірозділу 6 "Витрати на харчування та напої":</t>
  </si>
  <si>
    <t>Матеріальні витрати</t>
  </si>
  <si>
    <t>7.1</t>
  </si>
  <si>
    <t>Основні матеріали та сировина</t>
  </si>
  <si>
    <t>Реквізит для проведення  вистави</t>
  </si>
  <si>
    <t xml:space="preserve">комплект </t>
  </si>
  <si>
    <t xml:space="preserve">Канцелярські товари для проведення майстер-класів з малювання </t>
  </si>
  <si>
    <t>комплект</t>
  </si>
  <si>
    <t xml:space="preserve">Матеріали, необхідні про проведення майстер-класів з виготовлення персональних іграшок для дітей </t>
  </si>
  <si>
    <t>7.2</t>
  </si>
  <si>
    <t>Носії, накопичувачі</t>
  </si>
  <si>
    <t>Найменування</t>
  </si>
  <si>
    <t>7.3</t>
  </si>
  <si>
    <t>Інші матеріальні витрати</t>
  </si>
  <si>
    <t>Всього по підрозділу 7 "Матеріальні витрати":</t>
  </si>
  <si>
    <t>Поліграфічні послуги</t>
  </si>
  <si>
    <t>8.1</t>
  </si>
  <si>
    <t>Послуги із виготовлення:</t>
  </si>
  <si>
    <t>Виготовлення макетів</t>
  </si>
  <si>
    <t>Нанесення логотопів</t>
  </si>
  <si>
    <t>Друк брошур</t>
  </si>
  <si>
    <t>Друк буклетів</t>
  </si>
  <si>
    <t>Друк листівок</t>
  </si>
  <si>
    <t>е</t>
  </si>
  <si>
    <t>Друк плакатів</t>
  </si>
  <si>
    <t>є</t>
  </si>
  <si>
    <t xml:space="preserve">Друк банерів </t>
  </si>
  <si>
    <t>ж</t>
  </si>
  <si>
    <t>Друк інших роздаткових матеріалів</t>
  </si>
  <si>
    <t>з</t>
  </si>
  <si>
    <t>Послуги копірайтера</t>
  </si>
  <si>
    <t>и</t>
  </si>
  <si>
    <t>Інші поліграфічні послуги</t>
  </si>
  <si>
    <t>Всього по підрозділу 8 "Поліграфічні послуги":</t>
  </si>
  <si>
    <t>Послуги з просування</t>
  </si>
  <si>
    <t>фото-, відеофіксація</t>
  </si>
  <si>
    <t>послуга</t>
  </si>
  <si>
    <t>рекламні витрати</t>
  </si>
  <si>
    <t>SMM, SO (SEO)</t>
  </si>
  <si>
    <t>Інші</t>
  </si>
  <si>
    <t>Всього по підрозділу 9 "Послуги з просування":</t>
  </si>
  <si>
    <t>Створення web-ресурсу</t>
  </si>
  <si>
    <t>Витрати зі створення сайту</t>
  </si>
  <si>
    <t>Витрати з обслуговування сайту</t>
  </si>
  <si>
    <t>Всього по підрозділу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</si>
  <si>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</si>
  <si>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</si>
  <si>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шт</t>
  </si>
  <si>
    <t>Всього по підрозділу 11 "Придбання методичних, навчальних, інформаційних матеріалів, в т.ч. на електроних носіїв інформації":</t>
  </si>
  <si>
    <t>Послуги з перекладу</t>
  </si>
  <si>
    <t>Усний переклад</t>
  </si>
  <si>
    <t>година</t>
  </si>
  <si>
    <t>Письмовий переклад</t>
  </si>
  <si>
    <t>сторінка</t>
  </si>
  <si>
    <t>Редагування письмового перекладу</t>
  </si>
  <si>
    <t>Всього по підрозділу 12 "Витрати з перекладу":</t>
  </si>
  <si>
    <t>Адміністративні витрати</t>
  </si>
  <si>
    <t>Юридичні послуги</t>
  </si>
  <si>
    <t>Аудиторські послуги</t>
  </si>
  <si>
    <t>Інші адміністративні витрати (вказати тип витрат)</t>
  </si>
  <si>
    <t>Всього по підрозділу 13 "Адміністративні витрати":</t>
  </si>
  <si>
    <t>14</t>
  </si>
  <si>
    <t>Інші прямі витрати</t>
  </si>
  <si>
    <t>14.1</t>
  </si>
  <si>
    <t>Послуги комп'ютерної обробки, монтажу, зведення</t>
  </si>
  <si>
    <t xml:space="preserve">Найменування послуги </t>
  </si>
  <si>
    <t>14.2</t>
  </si>
  <si>
    <t>Витрати на послуги страхування</t>
  </si>
  <si>
    <t>Вказати предмет страхування</t>
  </si>
  <si>
    <t>14.3</t>
  </si>
  <si>
    <t>Видавничі послуги повязані із поповненням фондів "Лабораторії книготерапії"</t>
  </si>
  <si>
    <t>33 найвідоміші картини та скульптури</t>
  </si>
  <si>
    <t>Примірник</t>
  </si>
  <si>
    <t>33 найцікавіші споруди</t>
  </si>
  <si>
    <t>B4U : Історія автомобілів</t>
  </si>
  <si>
    <t>Іванна і ванна</t>
  </si>
  <si>
    <t>Її історія. 50 жінок та дівчат, які змінили світ</t>
  </si>
  <si>
    <t>Історії про тварин. Вовченя Гаррі</t>
  </si>
  <si>
    <t>Абетка. Кумедні літери</t>
  </si>
  <si>
    <t>Арт-книга. Чарівні речі</t>
  </si>
  <si>
    <t>Білка Квасоля та Опівнічний Пожирака</t>
  </si>
  <si>
    <t>Безкінечні казки. Проза</t>
  </si>
  <si>
    <t>Безпека для зайченят, дівчаток та хлопченят</t>
  </si>
  <si>
    <t>Битва жуків. Королева жуків</t>
  </si>
  <si>
    <t>Велика книга. Лічба</t>
  </si>
  <si>
    <t>15</t>
  </si>
  <si>
    <t>Велика книга. Казки</t>
  </si>
  <si>
    <t>16</t>
  </si>
  <si>
    <t>Велика книга. Забавлянки</t>
  </si>
  <si>
    <t>17</t>
  </si>
  <si>
    <t>В гостях у природи. Знайомі комахи</t>
  </si>
  <si>
    <t>18</t>
  </si>
  <si>
    <t>Автівки,вантажівки та все, що рухається</t>
  </si>
  <si>
    <t>19</t>
  </si>
  <si>
    <t>Агенція батьків. Обери собі ідеальних</t>
  </si>
  <si>
    <t>20</t>
  </si>
  <si>
    <t>Анатомія. Атлас. Серія "Крутезна інфографіка"</t>
  </si>
  <si>
    <t>21</t>
  </si>
  <si>
    <t>Боброго ранку! Проза</t>
  </si>
  <si>
    <t>22</t>
  </si>
  <si>
    <t>Велика книга. Секрети етикету</t>
  </si>
  <si>
    <t>23</t>
  </si>
  <si>
    <t>Велика книга. Вчимося дружити</t>
  </si>
  <si>
    <t>24</t>
  </si>
  <si>
    <t>Велика книга. Переможець жахів</t>
  </si>
  <si>
    <t>25</t>
  </si>
  <si>
    <t>Банда Піратів. Острів Дракона</t>
  </si>
  <si>
    <t>26</t>
  </si>
  <si>
    <t>Банда Піратів. Принц Гула</t>
  </si>
  <si>
    <t>27</t>
  </si>
  <si>
    <t>Банда Піратів. Скарби пірата Моргана. Книга 4</t>
  </si>
  <si>
    <t>28</t>
  </si>
  <si>
    <t>Банда Піратів. Таємничий острів. Книга 2</t>
  </si>
  <si>
    <t>29</t>
  </si>
  <si>
    <t>Банда Піратів. Корабель-привид. Книга 1</t>
  </si>
  <si>
    <t>30</t>
  </si>
  <si>
    <t>Велика книга. Машини</t>
  </si>
  <si>
    <t>31</t>
  </si>
  <si>
    <t>В гостях у тварин. Як тварини їдять?</t>
  </si>
  <si>
    <t>32</t>
  </si>
  <si>
    <t>В гостях у тварин. Як тварини сплять?</t>
  </si>
  <si>
    <t>33</t>
  </si>
  <si>
    <t>Ведмідь, який вміє літати</t>
  </si>
  <si>
    <t>34</t>
  </si>
  <si>
    <t>ВЕЛИКА книга МОЖЛИВО, ЯКБИ і ЧОМУ?</t>
  </si>
  <si>
    <t>35</t>
  </si>
  <si>
    <t>Де живе пінгвін? Професор Карапуз</t>
  </si>
  <si>
    <t>36</t>
  </si>
  <si>
    <t>Дівчата думають про все на світі. Розповіді про винаходи, зроблені жінками</t>
  </si>
  <si>
    <t>37</t>
  </si>
  <si>
    <t>Геміш і Спинятелі світу</t>
  </si>
  <si>
    <t>38</t>
  </si>
  <si>
    <t>Перші кроки. У зоопарку</t>
  </si>
  <si>
    <t>39</t>
  </si>
  <si>
    <t>Перші кроки. Прогулянка</t>
  </si>
  <si>
    <t>40</t>
  </si>
  <si>
    <t>Історії про тварин. Тигреня Сілія</t>
  </si>
  <si>
    <t>41</t>
  </si>
  <si>
    <t>Історії про тварин. Пінгвіненя Боб</t>
  </si>
  <si>
    <t>42</t>
  </si>
  <si>
    <t>Історії про тварин. Слоненя Ліззі</t>
  </si>
  <si>
    <t>43</t>
  </si>
  <si>
    <t>Давайте помріємо! Риба-місяць і Місяць</t>
  </si>
  <si>
    <t>44</t>
  </si>
  <si>
    <t>Дивний світ</t>
  </si>
  <si>
    <t>45</t>
  </si>
  <si>
    <t>Дивись та вчись. Книжки-килимки. Хто живе в річці?</t>
  </si>
  <si>
    <t>46</t>
  </si>
  <si>
    <t>Дитя</t>
  </si>
  <si>
    <t>47</t>
  </si>
  <si>
    <t>Динозаври. Велика енциклопедія</t>
  </si>
  <si>
    <t>48</t>
  </si>
  <si>
    <t>Дивовижні дитинчата тварин</t>
  </si>
  <si>
    <t>49</t>
  </si>
  <si>
    <t>Другий семестр у Требізоні</t>
  </si>
  <si>
    <t>50</t>
  </si>
  <si>
    <t>Друг із Мезозою</t>
  </si>
  <si>
    <t>51</t>
  </si>
  <si>
    <t>Думай як Шерлок Голмс</t>
  </si>
  <si>
    <t>52</t>
  </si>
  <si>
    <t>Думай як Леонардо да Вінчі</t>
  </si>
  <si>
    <t>53</t>
  </si>
  <si>
    <t>54</t>
  </si>
  <si>
    <t>Агенція батьків. Ґеймпад для керування людиною</t>
  </si>
  <si>
    <t>55</t>
  </si>
  <si>
    <t>Альбом для немовлят. Любий синочок</t>
  </si>
  <si>
    <t>56</t>
  </si>
  <si>
    <t>Альбом для немовлят. Люба донечка</t>
  </si>
  <si>
    <t>57</t>
  </si>
  <si>
    <t>Велика книга. Вихована дівчинка</t>
  </si>
  <si>
    <t>58</t>
  </si>
  <si>
    <t>Енциклопедія дошкільника. Динозаври та інші доісторичні тварини</t>
  </si>
  <si>
    <t>59</t>
  </si>
  <si>
    <t>Енциклопедія дошкільника. Комахи</t>
  </si>
  <si>
    <t>60</t>
  </si>
  <si>
    <t>Енциклопедія дошкільника. Тварини</t>
  </si>
  <si>
    <t>61</t>
  </si>
  <si>
    <t>Енциклопедія дошкільника. Людина</t>
  </si>
  <si>
    <t>62</t>
  </si>
  <si>
    <t>Жаринка, що стала зорею. Книга-картинка</t>
  </si>
  <si>
    <t>63</t>
  </si>
  <si>
    <t>Жахлива книжка: збірник страшних історій</t>
  </si>
  <si>
    <t>64</t>
  </si>
  <si>
    <t>Арт-книга. Мандрівні казки</t>
  </si>
  <si>
    <t>65</t>
  </si>
  <si>
    <t>Банда Піратів. Історія з діамантом. Книга 3</t>
  </si>
  <si>
    <t>66</t>
  </si>
  <si>
    <t>Банда Піратів. Атака піраньї</t>
  </si>
  <si>
    <t>67</t>
  </si>
  <si>
    <t>Банда Піратів. На абордаж!</t>
  </si>
  <si>
    <t>68</t>
  </si>
  <si>
    <t>Відкриваємо світ. Вода</t>
  </si>
  <si>
    <t>69</t>
  </si>
  <si>
    <t>Тварини дольодовикового періоду. Велика енциклопедія</t>
  </si>
  <si>
    <t>70</t>
  </si>
  <si>
    <t>Зворушливі книжки. Кошеня і Сонечко. Аудіосупровід від автора!</t>
  </si>
  <si>
    <t>71</t>
  </si>
  <si>
    <t>Як сховати лева в школі. Книга 3</t>
  </si>
  <si>
    <t>72</t>
  </si>
  <si>
    <t>Як сховати лева від бабусі. Книга 2</t>
  </si>
  <si>
    <t>73</t>
  </si>
  <si>
    <t>Як сховати лева. Книга 1</t>
  </si>
  <si>
    <t>74</t>
  </si>
  <si>
    <t>Карл Мопс</t>
  </si>
  <si>
    <t>75</t>
  </si>
  <si>
    <t>Відкриваємо світ. Рослини</t>
  </si>
  <si>
    <t>76</t>
  </si>
  <si>
    <t>Відкриваємо світ. Людина</t>
  </si>
  <si>
    <t>77</t>
  </si>
  <si>
    <t>Відкриваємо світ. Космос</t>
  </si>
  <si>
    <t>78</t>
  </si>
  <si>
    <t>Вельветовий кролик</t>
  </si>
  <si>
    <t>79</t>
  </si>
  <si>
    <t>Веселі Роджерси та примарний галеон</t>
  </si>
  <si>
    <t>80</t>
  </si>
  <si>
    <t>Класика в ілюстраціях. Аліса в Країні див</t>
  </si>
  <si>
    <t>81</t>
  </si>
  <si>
    <t>Класика в ілюстраціях. Червона Шийка</t>
  </si>
  <si>
    <t>82</t>
  </si>
  <si>
    <t>Казка за казкою. Мрія Піноккіо</t>
  </si>
  <si>
    <t>83</t>
  </si>
  <si>
    <t>Казка за казкою. Баба-Яга</t>
  </si>
  <si>
    <t>84</t>
  </si>
  <si>
    <t>Казка за казкою. Лускунчик</t>
  </si>
  <si>
    <t>85</t>
  </si>
  <si>
    <t>Історія літаків</t>
  </si>
  <si>
    <t>86</t>
  </si>
  <si>
    <t>Навколо світу з Арчі. Арчі у Великій Британії</t>
  </si>
  <si>
    <t>87</t>
  </si>
  <si>
    <t>Навколо світу з Арчі. Арчі в Італії</t>
  </si>
  <si>
    <t>88</t>
  </si>
  <si>
    <t>Навколо світу з Арчі. Арчі в Китаї</t>
  </si>
  <si>
    <t>89</t>
  </si>
  <si>
    <t>90</t>
  </si>
  <si>
    <t>Дива архітектури. Атлас. Серія "Крутезна інфографіка"</t>
  </si>
  <si>
    <t>91</t>
  </si>
  <si>
    <t>Казка за казкою. Хоробра Дюймовочка</t>
  </si>
  <si>
    <t>92</t>
  </si>
  <si>
    <t>Історія роботів</t>
  </si>
  <si>
    <t>93</t>
  </si>
  <si>
    <t>Книжечки-килимки. Динозаври</t>
  </si>
  <si>
    <t>94</t>
  </si>
  <si>
    <t>Книжечки-килимки. Аеропорт</t>
  </si>
  <si>
    <t>95</t>
  </si>
  <si>
    <t>Книжечки-килимки. Космос</t>
  </si>
  <si>
    <t>96</t>
  </si>
  <si>
    <t>Книжка з доріжкою. На лісових стежках</t>
  </si>
  <si>
    <t>97</t>
  </si>
  <si>
    <t>Книжка з доріжкою. Допитливе цуценя</t>
  </si>
  <si>
    <t>98</t>
  </si>
  <si>
    <t>Дивовижні мандрівки тварин</t>
  </si>
  <si>
    <t>99</t>
  </si>
  <si>
    <t>Енциклопедія дошкільника. Океани та моря</t>
  </si>
  <si>
    <t>100</t>
  </si>
  <si>
    <t>Енциклопедія дошкільника. Новий рік і Різдво</t>
  </si>
  <si>
    <t>101</t>
  </si>
  <si>
    <t>Енциклопедія дошкільника: Транспорт</t>
  </si>
  <si>
    <t>102</t>
  </si>
  <si>
    <t>Енциклопедія дошкільника. Ліс</t>
  </si>
  <si>
    <t>103</t>
  </si>
  <si>
    <t>Книжечки-килимки. Місто</t>
  </si>
  <si>
    <t>104</t>
  </si>
  <si>
    <t>Книга-картинка. 101 маяк</t>
  </si>
  <si>
    <t>105</t>
  </si>
  <si>
    <t>Книга-картинка. Калюжа</t>
  </si>
  <si>
    <t>106</t>
  </si>
  <si>
    <t>Книга-картинка. Ким працюватиме Яся</t>
  </si>
  <si>
    <t>107</t>
  </si>
  <si>
    <t>Котик хоче гратися. Інтерактивна книжка</t>
  </si>
  <si>
    <t>108</t>
  </si>
  <si>
    <t>Котик Отто. Отто на канікулах. Двостороння книга. Віммельбух</t>
  </si>
  <si>
    <t>109</t>
  </si>
  <si>
    <t>Коралові казки. Казка на ніч</t>
  </si>
  <si>
    <t>110</t>
  </si>
  <si>
    <t>Коралові казки. В гостях у казки</t>
  </si>
  <si>
    <t>111</t>
  </si>
  <si>
    <t>Котик Отто. Отто великий, Отто маленький</t>
  </si>
  <si>
    <t>112</t>
  </si>
  <si>
    <t>Космічні агенти проти Сирного Монстра</t>
  </si>
  <si>
    <t>113</t>
  </si>
  <si>
    <t>Школа чарівних тварин. Вода усюди. Книга 6</t>
  </si>
  <si>
    <t>114</t>
  </si>
  <si>
    <t>Енциклопедія дошкільника. Космос</t>
  </si>
  <si>
    <t>115</t>
  </si>
  <si>
    <t xml:space="preserve">
Зірки Pro. Пан Їжак</t>
  </si>
  <si>
    <t>116</t>
  </si>
  <si>
    <t>Світ і його таємниці. Динозаври</t>
  </si>
  <si>
    <t>117</t>
  </si>
  <si>
    <t>Земля: мої перші 4,54 мільярда років</t>
  </si>
  <si>
    <t>118</t>
  </si>
  <si>
    <t>Зірки Pro. Пан Вовк</t>
  </si>
  <si>
    <t>119</t>
  </si>
  <si>
    <t>Вімпі Стів. В’язень Майнкрафта!</t>
  </si>
  <si>
    <t>120</t>
  </si>
  <si>
    <t>121</t>
  </si>
  <si>
    <t>Звіродухи. Злети і падіння. Книга 6</t>
  </si>
  <si>
    <t>122</t>
  </si>
  <si>
    <t>Звіродухи. Проти течії. Книга 5</t>
  </si>
  <si>
    <t>123</t>
  </si>
  <si>
    <t>Звіродухи. Вогонь і лід. Книга 4</t>
  </si>
  <si>
    <t>124</t>
  </si>
  <si>
    <t>Звіродухи. Кревні узи. Книга 3</t>
  </si>
  <si>
    <t>125</t>
  </si>
  <si>
    <t>Корнуольський коледж. Кому може довіритися Кара Вінтер?</t>
  </si>
  <si>
    <t>126</t>
  </si>
  <si>
    <t>Літо довжиною в ДНК</t>
  </si>
  <si>
    <t>127</t>
  </si>
  <si>
    <t>Лицар-дракон. Відьма!</t>
  </si>
  <si>
    <t>128</t>
  </si>
  <si>
    <t>Гра-сортер. Нагодуй тваринку. Домашні улюбленці</t>
  </si>
  <si>
    <t>129</t>
  </si>
  <si>
    <t>Гра-сортер. Сортуємо сміття</t>
  </si>
  <si>
    <t>130</t>
  </si>
  <si>
    <t>Гра-логіка. Тваринки на машинках</t>
  </si>
  <si>
    <t>131</t>
  </si>
  <si>
    <t>НУШ Комплекс дидактичних ігор. Світ рослин</t>
  </si>
  <si>
    <t>132</t>
  </si>
  <si>
    <t>Правильно-неправильно. На вулиці</t>
  </si>
  <si>
    <t>133</t>
  </si>
  <si>
    <t>Правильно-неправильно. На майданчику</t>
  </si>
  <si>
    <t>134</t>
  </si>
  <si>
    <t>Настільна гра "Шусть"</t>
  </si>
  <si>
    <t>135</t>
  </si>
  <si>
    <t>Настільна гра "Подорожуємо Україною"</t>
  </si>
  <si>
    <t>136</t>
  </si>
  <si>
    <t>Экономическая настольная игра "Монополия"</t>
  </si>
  <si>
    <t>137</t>
  </si>
  <si>
    <t>Развлекательная настольная игра "Корова"</t>
  </si>
  <si>
    <t>138</t>
  </si>
  <si>
    <t>Настольная игра. Моя твоя не понимать?</t>
  </si>
  <si>
    <t>139</t>
  </si>
  <si>
    <t>Настольная игра. Путешествуем по миру</t>
  </si>
  <si>
    <t>140</t>
  </si>
  <si>
    <t>Анатомия. Секреты человеческого тела. Научная игра</t>
  </si>
  <si>
    <t>141</t>
  </si>
  <si>
    <t>Світ чекає на відкриття. Вітер і повітря</t>
  </si>
  <si>
    <t>142</t>
  </si>
  <si>
    <t>Світ чекає на відкриття. Вода та її стани</t>
  </si>
  <si>
    <t>143</t>
  </si>
  <si>
    <t>Світ чекає на відкриття. Природа і довкілля</t>
  </si>
  <si>
    <t>144</t>
  </si>
  <si>
    <t>Світ чекає на відкриття. Сонце й енергія</t>
  </si>
  <si>
    <t>145</t>
  </si>
  <si>
    <t>Творча гра. Графічний набір Варіабілі</t>
  </si>
  <si>
    <t>146</t>
  </si>
  <si>
    <t>Творча гра. Кольоровий набір Варіабілі</t>
  </si>
  <si>
    <t>147</t>
  </si>
  <si>
    <t>Годинник зі стрілками. Аліса в країні див. Гапчинська</t>
  </si>
  <si>
    <t>148</t>
  </si>
  <si>
    <t>Декупаж и роспись "Фотоальбом"</t>
  </si>
  <si>
    <t>149</t>
  </si>
  <si>
    <t>Фокусы. Вазочка с секретом</t>
  </si>
  <si>
    <t>150</t>
  </si>
  <si>
    <t>Фокусы. Монета-призрак</t>
  </si>
  <si>
    <t>151</t>
  </si>
  <si>
    <t>Фокусы. Парящая вазочка</t>
  </si>
  <si>
    <t>152</t>
  </si>
  <si>
    <t>Фокусы. Размножающиеся шарики</t>
  </si>
  <si>
    <t>153</t>
  </si>
  <si>
    <t>Настільна гра. Втеча з ферми</t>
  </si>
  <si>
    <t>154</t>
  </si>
  <si>
    <t>Лото. Шиммер и Шайн</t>
  </si>
  <si>
    <t>155</t>
  </si>
  <si>
    <t>Мышиная возня</t>
  </si>
  <si>
    <t>156</t>
  </si>
  <si>
    <t>Настільна гра. Королівство єдинорогів</t>
  </si>
  <si>
    <t>157</t>
  </si>
  <si>
    <t>Настільна гра. Ка-за-зя-ка</t>
  </si>
  <si>
    <t>158</t>
  </si>
  <si>
    <t>Disney Baby. Книжка-іграшка. Я так тебе люблю!</t>
  </si>
  <si>
    <t>159</t>
  </si>
  <si>
    <t>Відкрий та здивуйся! На кого схожі предмети?</t>
  </si>
  <si>
    <t>160</t>
  </si>
  <si>
    <t>Відкрий та здивуйся! На кого схожі тваринки?</t>
  </si>
  <si>
    <t>161</t>
  </si>
  <si>
    <t>Гравіті Фолз. Історії. Цілодобова крамничка… жахів! Disney</t>
  </si>
  <si>
    <t>162</t>
  </si>
  <si>
    <t>Гравіті Фолз. Історії. Щасливого ЛІТОвина! Disney</t>
  </si>
  <si>
    <t>163</t>
  </si>
  <si>
    <t>Гравіті Фолз. Керівництво Діппера та Мейбл з таємниць і нестримних веселощів!</t>
  </si>
  <si>
    <t>164</t>
  </si>
  <si>
    <t>Життя тварин: 50 неймовірних тварин, які потрапили в історію</t>
  </si>
  <si>
    <t>165</t>
  </si>
  <si>
    <t>Класичні історії. Лебедине озеро</t>
  </si>
  <si>
    <t>166</t>
  </si>
  <si>
    <t>Класичні історії. Легенда про Робін Гуда</t>
  </si>
  <si>
    <t>167</t>
  </si>
  <si>
    <t>Класичні історії. Принц-жабеня</t>
  </si>
  <si>
    <t>168</t>
  </si>
  <si>
    <t>Класичні історії. Принцеси-танцівниці</t>
  </si>
  <si>
    <t>169</t>
  </si>
  <si>
    <t>Класичні історії. Румпельштільцхен і мельниківна</t>
  </si>
  <si>
    <t>170</t>
  </si>
  <si>
    <t>Корнуольський коледж. Що знає Кара Вінтер?</t>
  </si>
  <si>
    <t>171</t>
  </si>
  <si>
    <t>Малятам про звіряток. ЛІсові звірята</t>
  </si>
  <si>
    <t>172</t>
  </si>
  <si>
    <t>Три Казки. Зіркові історії. Подарункове видання</t>
  </si>
  <si>
    <t>173</t>
  </si>
  <si>
    <t>Три Казки. Котячі витівки. Подарункове видання</t>
  </si>
  <si>
    <t>174</t>
  </si>
  <si>
    <t>Три Казки. Льолині вигадки. Подарункове видання</t>
  </si>
  <si>
    <t>175</t>
  </si>
  <si>
    <t>Три Казки. Суперові пригоди. Подарункове видання</t>
  </si>
  <si>
    <t>176</t>
  </si>
  <si>
    <t>Тролі 2. Діамант і Діамантик. Кольорові пригоди з наліпками</t>
  </si>
  <si>
    <t>177</t>
  </si>
  <si>
    <t>Тролі 2. Дика Діксі. Кольорові пригоди з наліпками</t>
  </si>
  <si>
    <t>178</t>
  </si>
  <si>
    <t>Тролі 2. Еникис. Кольорові пригоди з наліпками</t>
  </si>
  <si>
    <t>179</t>
  </si>
  <si>
    <t>Тролі 2. Королева Барб. Кольорові пригоди з наліпками</t>
  </si>
  <si>
    <t>180</t>
  </si>
  <si>
    <t>Тролі 2. Мачок. Кольорові пригоди з наліпками</t>
  </si>
  <si>
    <t>181</t>
  </si>
  <si>
    <t>Тролі 2. Пагін. Кольорові пригоди з наліпками</t>
  </si>
  <si>
    <t>182</t>
  </si>
  <si>
    <t>Тролі 2. Принц Ді. Кольорові пригоди з наліпками</t>
  </si>
  <si>
    <t>183</t>
  </si>
  <si>
    <t>Тролі 2. Риф. Кольорові пригоди з наліпками</t>
  </si>
  <si>
    <t>184</t>
  </si>
  <si>
    <t>Тролі. Історії. Великий день</t>
  </si>
  <si>
    <t>185</t>
  </si>
  <si>
    <t>Тролі. Історії. Геть від бункера!</t>
  </si>
  <si>
    <t>186</t>
  </si>
  <si>
    <t>Тролі. Історії. Незвичайний вихованець</t>
  </si>
  <si>
    <t>187</t>
  </si>
  <si>
    <t>Тролі. Історії. Світове турне</t>
  </si>
  <si>
    <t>188</t>
  </si>
  <si>
    <t>Улюблені тваринки. Африканська сімейка</t>
  </si>
  <si>
    <t>189</t>
  </si>
  <si>
    <t>Улюблені тваринки. Господарі ферми</t>
  </si>
  <si>
    <t>190</t>
  </si>
  <si>
    <t>Улюблені тваринки. Лісові розбишаки</t>
  </si>
  <si>
    <t>191</t>
  </si>
  <si>
    <t>Улюблені тваринки. Підводна компанія</t>
  </si>
  <si>
    <t>192</t>
  </si>
  <si>
    <t>Чудові розваги. Пошукова експедиція. Щенячий Патруль</t>
  </si>
  <si>
    <t>193</t>
  </si>
  <si>
    <t>Чудові розваги. Цікава мандрівка. Щенячий Патруль</t>
  </si>
  <si>
    <t>194</t>
  </si>
  <si>
    <t>Щенячий Патруль. Історії 5-хвилинки. Дивовижні пригоди</t>
  </si>
  <si>
    <t>195</t>
  </si>
  <si>
    <t>Щенячий Патруль. Високий політ. Зазирни у віконця.</t>
  </si>
  <si>
    <t>196</t>
  </si>
  <si>
    <t>Щенячий Патруль. Уперед до пригод! Зазирни у віконця.</t>
  </si>
  <si>
    <t>197</t>
  </si>
  <si>
    <t>Як приборкати дракона 3. Сяйво у темряві. Лабіринти. Філворди</t>
  </si>
  <si>
    <t>198</t>
  </si>
  <si>
    <t>10 історій великим шрифтом. Про безпеку</t>
  </si>
  <si>
    <t>199</t>
  </si>
  <si>
    <t>10 історій великим шрифтом. Про доброту</t>
  </si>
  <si>
    <t>200</t>
  </si>
  <si>
    <t>10 історій великим шрифтом. Про дружбу</t>
  </si>
  <si>
    <t>201</t>
  </si>
  <si>
    <t>10 історій великим шрифтом. Про тварин</t>
  </si>
  <si>
    <t>202</t>
  </si>
  <si>
    <t>1000 назв підводного світу</t>
  </si>
  <si>
    <t>203</t>
  </si>
  <si>
    <t>1000 назв природи</t>
  </si>
  <si>
    <t>204</t>
  </si>
  <si>
    <t xml:space="preserve"> Кайлі Форнасьєр "Все, що я тобі не сказала"</t>
  </si>
  <si>
    <t>205</t>
  </si>
  <si>
    <t xml:space="preserve"> Мар'яна Гончарова-Горянська «Ведмедик Буня і хлопчик з блакитними очима»</t>
  </si>
  <si>
    <t>14.4</t>
  </si>
  <si>
    <t>Створення сценічних костюмів для учасників інтерактивних спектаклів, костюми для 3 лікарняних клоунів- учасників інтерактивних постанов для 2 різних спектаклів.</t>
  </si>
  <si>
    <t>комплект для 1   вистави</t>
  </si>
  <si>
    <t>Творчий керівник проекту - Організація творчої складової проекту - написання сценарієв, режиссура, репетиції, постановка вистав, проведення презентаційних заходів: презентації книжок для дітей, пыдготовка та проведення майстер-класів. Мар'яна Гончарова-Горянська</t>
  </si>
  <si>
    <t>вистава</t>
  </si>
  <si>
    <t>Керівник групи лікарняні клоуни  + колектив з 3 учасників, які гратимуть в інтерактивних виставах, а також допомогатимуть у проведенні в майстер-класів для дітей в лікарнях по містах реалізації проекту. Тетяна Гріда</t>
  </si>
  <si>
    <t xml:space="preserve">Створення та розробка оригінал макетів та дизайн складових проекту, створення складових для майстер-класів та реквізиту для спектаклів лікарняних клоунів </t>
  </si>
  <si>
    <t>Інші прямі витрати (деталізувати по кожному виду витрат)</t>
  </si>
  <si>
    <t>Всього по підрозділу 14 "Інші прямі витрати":</t>
  </si>
  <si>
    <t xml:space="preserve">Всього по розділу ІІ "Витрати": </t>
  </si>
  <si>
    <t>РЕЗУЛЬТАТ РЕАЛІЗАЦІЇ ПРОЕКТУ</t>
  </si>
  <si>
    <t>Склав</t>
  </si>
  <si>
    <t>Додаток №1</t>
  </si>
  <si>
    <t>до Порядку здійснення контролю за виконанням суб’єктами, які отримують фінансування, зобов’язань Українським культурним фондом.</t>
  </si>
  <si>
    <t>*Реєстр документів, що підтверджують достовірність витрат та цільове використання коштів</t>
  </si>
  <si>
    <t>за проектом "Ранкова книготерапія"</t>
  </si>
  <si>
    <t>(назва проекту)</t>
  </si>
  <si>
    <t>у період з 21 липня 2020  року по 12 жовтня 2020 року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</si>
  <si>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</si>
  <si>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</si>
  <si>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</si>
  <si>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</si>
  <si>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</si>
  <si>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</si>
  <si>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</si>
  <si>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</si>
  <si>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</si>
  <si>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</si>
  <si>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1.1.а,б,в,г</t>
  </si>
  <si>
    <t>Штатні працівники                              (ТОВ ВИДАВНИЦТВО "РАНОК")</t>
  </si>
  <si>
    <t>Перець Олена Володимирівна                  Железняк Ганна Сергіївна                          Дмитренко Анастасія Ігорівна                              Назаренко Анастасія Геннадіївна</t>
  </si>
  <si>
    <t>-</t>
  </si>
  <si>
    <t>Штатний розклад від 03 серпня 2020, Табель обліку робочого часу серпень 2020, Наказ № 06/01-4-к від 01.06.2020 про запровадження роботи проекту "Ранкова книготерапія" ,Табель обліку робочого часу вересень 2020,  
Відомість виплати заробітної плати за серпень 2020,  Штатний розклад від 01 вересня 2020, Відомість виплати заробітної плати за вересень 2020, Видатковий касовий ордер від 04.09.2020, Прибутковий касовий ордер № 17 від 04.09.202,       Відомість виплати заробітної плати за жовтень 2020  Наказ № 10/01-к від 01.10.2020 про запровадження роботи проекту "Ранкова книготерапія"</t>
  </si>
  <si>
    <t xml:space="preserve">ПД № 546190 від 20.08.2020         ПД № 546191 від 20.08.2020         ПД № 546363 від 04.09.2020      ПД№ 546362 від 04.09.2020         ПД № 546365 від 04.08.2020         ПД №546366 від 04.09.2020          ПД № 548653 від 07.09.2020          ПД № 548656 від 21.092020          ПД № 548657 від 21.09.2020          ПД № 553980 від 06.10.2020         ПД № 553978 від 06.10.2020         ПД № 553974 від 06.10.2020         ПД № 553971 від 06.10.2020          ПД № 553972 від 06.10.2020          ПД № 553966 від 06.10.2020          ПД № 553973 від 06.10.2020         ПД № 553970 від 06.10.2020          ПД № 553979 від 06.10.2020          ПД № 553975 від 06.10.2020         ПД № 553967 від 06.10.2020  
</t>
  </si>
  <si>
    <t>1.2.а</t>
  </si>
  <si>
    <t>Валова Юлія Миколаївна</t>
  </si>
  <si>
    <t>Трудовий договір № 1/08 від 03.08.2020</t>
  </si>
  <si>
    <t xml:space="preserve">ПД № 546193 від 20.08.2020
ПД № 546368 від 04.09.2020         ПД № 548659 від 21.09.2020         ПД № 553969 від 06.10.2020          ПД № 553977 від 06.10.2020  
</t>
  </si>
  <si>
    <t>2.1.a</t>
  </si>
  <si>
    <t>Соціальні внески з оплати праці              (Єдиний соціальний внесок 22%)</t>
  </si>
  <si>
    <t>ГУ ДПС У ХАРКІВСЬКІЙ ОБЛ/НОВОБАВАР.Р-Н(43143704)</t>
  </si>
  <si>
    <t xml:space="preserve">Звід відрахувань у фонди за серпень 2020,                         Звід відрахувань у фонди за вересень 2020                          Звід відрахувань у фонди за жовтень 2020               </t>
  </si>
  <si>
    <t>ПД № 546192 від 20.08.2020                     ПД № 546367 від 04.09.2020                      ПД № 546364 від 04.09.2020         ПД № 553976 від 06.10.2020         ПД №  553968 від 06.10.2020</t>
  </si>
  <si>
    <t>3.2.а.б.в.г.д</t>
  </si>
  <si>
    <t xml:space="preserve">Вартість проживання                         (для штатних працівників ТОВ ВИДАВНИЦТВО "РАНОК") </t>
  </si>
  <si>
    <t>ФОП Денисенко В. В.</t>
  </si>
  <si>
    <t>Договір про надання послуг  № 170820-5086 від 17.08.2020</t>
  </si>
  <si>
    <t xml:space="preserve">Акт виконаних робіт (послуг) № 436259 від 26.08.2020                 Акт виконаних робіт (послуг) № 436523 від 27.08.2020                 Акт виконаних робіт (послуг) № 437142 від 01.09.2020                 Акт виконаних робіт (послуг) № 438116 від 09.09.2020                 Акт виконаних робіт (послуг) № 438779 від 17.09.2020 </t>
  </si>
  <si>
    <t>ПД № 546361 від 20.08.2020</t>
  </si>
  <si>
    <t>3.3.а.б.в.г.д</t>
  </si>
  <si>
    <t xml:space="preserve">Добові                                                    (для штатних працівників ТОВ ВИДАВНИЦТВО "РАНОК") </t>
  </si>
  <si>
    <t>Назаренко Анастасія Геннадіївна</t>
  </si>
  <si>
    <t>Наказ про відряження № від, Авансовий звіт № АО-0000009 від 28.08.2020,          Наказ про відряження № від, Авансовий звіт № АО-0000010 від 02.09.2020,         Наказ про відряження № від, Авансовий звіт № АО-0000011 від 10.09.2020,          Наказ про відряження № від, Авансовий звіт № АО-0000012 від 18.09.2020,      Видатковий касовий ордер від 11.09.2020  Прибутковий касовий ордер № 19 від 11.09.2020</t>
  </si>
  <si>
    <t>ПД № 75287401 від 11.09.2020</t>
  </si>
  <si>
    <t>5.3.а.б.в.г</t>
  </si>
  <si>
    <t>ФОП Мещанінов Д.Л.</t>
  </si>
  <si>
    <t>Договір про здійснення перевезень пасажирів автомобільним транспортом № 2/08 від 10.08.2020</t>
  </si>
  <si>
    <t>Акт приймання-передачі виконаних робіт від 27.08.2020 Акт приймання-передачі виконаних робіт від 27.08.2020
Акт приймання-передачі виконаних робіт від 09.09.2020 Акт приймання-передачі виконаних робіт від 17.09.2020 Комерційні пропозиції (3 шт)</t>
  </si>
  <si>
    <t>ПД № 546257 від 20.08.2020</t>
  </si>
  <si>
    <t>9.а</t>
  </si>
  <si>
    <t>Послуги з просування 
(фото-, відеофіксація, озвучування, трансляція в он-лайн, створення відео-роликів)</t>
  </si>
  <si>
    <t>ФОП Бірічева Н.В.</t>
  </si>
  <si>
    <t>Договір про надання послуг № 11/8 від 10.08.2020, Графік надання послуг до договору № 11/8 від 10.08.2020</t>
  </si>
  <si>
    <t xml:space="preserve">Акт приймання-передачі наданих послуг №1 від 26.08.2020               Акт приймання-передачі наданих послуг №2 від 04.09.2020               Акт приймання-передачі наданих послуг №3 від 11.09.2020               Акт приймання-передачі наданих послуг №4 від 21.09.2020  </t>
  </si>
  <si>
    <t>ПД № 545111 від 14.08.2020</t>
  </si>
  <si>
    <t>Адміністративні витрати 
(Юридичні послуги)</t>
  </si>
  <si>
    <t>Адвокатне об'єднання "Юридична фiрма Фелiкс"</t>
  </si>
  <si>
    <t>Договір про надання юридичних послуг від 03.08.2020</t>
  </si>
  <si>
    <t>Акт здачі-приймання наданих послуг  від 06.10.2020,        Рахунок на оплату від 31.08.2020,        Рахунок на оплату від 18.09.2020,        Рахунок на оплату від 06.10.2020,</t>
  </si>
  <si>
    <t xml:space="preserve">ПД № 548652 від 04.09.2020          ПД № 556481  від 06.10.2020      </t>
  </si>
  <si>
    <t>Адміністративні витрати 
(Аудиторські послуги)</t>
  </si>
  <si>
    <t>ТОВ "Консалтингова група "ПроАудит""</t>
  </si>
  <si>
    <t>Договір № 4133 надання аудиторських послуг від 10.08.2020</t>
  </si>
  <si>
    <t>Акт здачі-прийняття робіт (надання послуг)
№ ОУ-0000100 від 12.10.2020       Рахунок-фактура № СФ-0000149 від 12.10.2020</t>
  </si>
  <si>
    <t xml:space="preserve">ПД № 556481  від 12.10.2020     </t>
  </si>
  <si>
    <t>ТОВ "ТРІАДА-ПАК"</t>
  </si>
  <si>
    <t>Договор № 05/08/20 на виконання поліграфічних робіт</t>
  </si>
  <si>
    <t xml:space="preserve">Акт здачі-прийняття робіт (надання послуг)
№ РН-08/17/06 від 17.08.2020                      Акт списання продукції №2 від 24.08.2020
Наказ № 20/01-1-к про списання ТМЦ від 20.08.2020,    Накладна на внутрішнє переміщення № РВ-0000171 від 24.08.2020 Договір про передачу виключних майнових прав інтелектуальної власності на використання літературних творів № 113527 від 27.12.2019  Листи подяки              </t>
  </si>
  <si>
    <t xml:space="preserve">ПД № 553964 від 23.09.2020,        ПД № 558959  від 12.10.2020 </t>
  </si>
  <si>
    <t>14.4.а</t>
  </si>
  <si>
    <t>Витрати, пов'язані з проведення заходів проекту
(Створення сценічних костюмів для учасників інтерактивних спектаклів, костюми для 3 лікарняних клоунів- учасників інтерактивних постанов для 2 різних спектаклів.)</t>
  </si>
  <si>
    <t>ФОП Каспарова Ю.В.</t>
  </si>
  <si>
    <t>Договір підряду № 3/08 від 12.08.2020
Завдання до договору підряду № 3/08 від 12.08.2020</t>
  </si>
  <si>
    <t>Видаткова накладная ПН-0000219  від 20.08.2020           Наказ № 20/01-2-к про списання ТМЦ від 20.08.2020,               Акт списання продукції №3 від 20.08.2020    Калькуляція вартості виробництва продукції №  21449-1 від 20.08.20    Калькуляція вартості виробництва продукції №  21449-2 від 20.08.20   Калькуляція вартості виробництва продукції №  21449-3 від 20.08.20  Калькуляція вартості виробництва продукції №  21449-4 від 20.08.20    Калькуляція вартості виробництва продукції №  21449-5 від 20.08.20      Калькуляція вартості виробництва продукції №  21449-6 від 20.08.20</t>
  </si>
  <si>
    <t>ПД № 544860 від 12.08.2020</t>
  </si>
  <si>
    <t>14.4.б</t>
  </si>
  <si>
    <t xml:space="preserve">Витрати, пов'язані з проведення заходів проекту                         (Створення та розробка оригінал макетів та дизайн складових проекту, створення складових для майстер-класів та реквізиту для спектаклів лікарняних клоунів) </t>
  </si>
  <si>
    <t>ФОП Соколова І.В.</t>
  </si>
  <si>
    <t>Договір про надання послуг № 10/8 від 11.08.2020 Завдання до договору підряду № 10/8 від 11.08.2020</t>
  </si>
  <si>
    <t>Акт приймання-передачі наданих послуг №1 від 21.08.2020</t>
  </si>
  <si>
    <t>ПД №  545765 від 17.08.2020</t>
  </si>
  <si>
    <t>14.4.в</t>
  </si>
  <si>
    <t xml:space="preserve">Витрати, пов'язані з проведення заходів проекту                         (Організація творчої складової проекту) </t>
  </si>
  <si>
    <t>ФОП Гончарова-Горянська, М. В.</t>
  </si>
  <si>
    <t>Договір про надання розважальних послуг № 6/8 від 05.08.2020, Графік надання розважальних послуг до договору № 6/8 від 05.08.2020</t>
  </si>
  <si>
    <t>ПД №  545112 від 14.08.2020</t>
  </si>
  <si>
    <t>14.4.г</t>
  </si>
  <si>
    <t>Витрати, пов'язані з проведення заходів проекту
(Реалізація інтерактивних вистав - колектив з 3 учасників, які гратимуть в інтерактивних вистава,  в лікарнях по містах реалізації проекту)</t>
  </si>
  <si>
    <t>ФОП Тімофєєва К.Д.</t>
  </si>
  <si>
    <t>Договір про надання послуг № 03/08/1 від 03.08.2020, Графік надання послуг до договору № № 03/08/1 від 03.08.2020</t>
  </si>
  <si>
    <t>Акт приймання-передачі наданих послуг №1 від 27.08.2020                Акт приймання-передачі наданих послуг №2 від 04.09.2020                Акт приймання-передачі наданих послуг №3 від 11.09.2020               Акт приймання-передачі наданих послуг №4 від 21.09.2020             Лист-пояснення від 18.08.2020</t>
  </si>
  <si>
    <t>ПД № 546189 від 19.08.2020</t>
  </si>
  <si>
    <t>ЗАГАЛЬНА СУМА:</t>
  </si>
  <si>
    <t>Витрати за даними звіту за рахунок співфінансування</t>
  </si>
  <si>
    <t>2.2</t>
  </si>
  <si>
    <t>Витрати за даними звіту за рахунок реінвестицій</t>
  </si>
  <si>
    <t>Примітка: Заповнюється незалежним аудитором.</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</si>
</sst>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quot;$&quot;#,##0"/>
    <numFmt numFmtId="165" formatCode="#,##0.00_ ;[Red]\-#,##0.00\ "/>
    <numFmt numFmtId="166" formatCode="_-* #,##0.00\ _₴_-;\-* #,##0.00\ _₴_-;_-* &quot;-&quot;??\ _₴_-;_-@"/>
    <numFmt numFmtId="167" formatCode="#,##0_ ;\-#,##0\ "/>
    <numFmt numFmtId="168" formatCode="_(* #,##0_);_(* \(#,##0\);_(* &quot;-&quot;_);_(@_)"/>
    <numFmt numFmtId="169" formatCode="_(&quot;$&quot;* #,##0_);_(&quot;$&quot;* \(#,##0\);_(&quot;$&quot;* &quot;-&quot;??_);_(@_)"/>
  </numFmts>
  <fonts count="30">
    <font>
      <sz val="11.0"/>
      <color theme="1"/>
      <name val="Arial"/>
    </font>
    <font>
      <b/>
      <sz val="11.0"/>
      <color theme="1"/>
      <name val="Calibri"/>
    </font>
    <font>
      <sz val="11.0"/>
      <color theme="1"/>
      <name val="Calibri"/>
    </font>
    <font>
      <sz val="12.0"/>
      <color theme="1"/>
      <name val="Times New Roman"/>
    </font>
    <font>
      <b/>
      <sz val="10.0"/>
      <color theme="1"/>
      <name val="Arial"/>
    </font>
    <font>
      <u/>
      <sz val="10.0"/>
      <color theme="1"/>
      <name val="Arial"/>
    </font>
    <font>
      <sz val="10.0"/>
      <color theme="1"/>
      <name val="Arial"/>
    </font>
    <font>
      <u/>
      <sz val="10.0"/>
      <color theme="1"/>
      <name val="Arial"/>
    </font>
    <font>
      <b/>
      <sz val="12.0"/>
      <color theme="1"/>
      <name val="Arial"/>
    </font>
    <font>
      <b/>
      <sz val="12.0"/>
      <color theme="1"/>
      <name val="Calibri"/>
    </font>
    <font/>
    <font>
      <sz val="12.0"/>
      <color theme="1"/>
      <name val="Calibri"/>
    </font>
    <font>
      <b/>
      <sz val="12.0"/>
      <color rgb="FF000000"/>
      <name val="Arial"/>
    </font>
    <font>
      <b/>
      <sz val="11.0"/>
      <color theme="1"/>
      <name val="Arial"/>
    </font>
    <font>
      <b/>
      <sz val="10.0"/>
      <color theme="0"/>
      <name val="Arial"/>
    </font>
    <font>
      <b/>
      <i/>
      <sz val="10.0"/>
      <color theme="1"/>
      <name val="Arial"/>
    </font>
    <font>
      <sz val="12.0"/>
      <color theme="1"/>
      <name val="Arial"/>
    </font>
    <font>
      <b/>
      <sz val="12.0"/>
      <color rgb="FFC00000"/>
      <name val="Arial"/>
    </font>
    <font>
      <b/>
      <sz val="10.0"/>
      <color rgb="FFC00000"/>
      <name val="Arial"/>
    </font>
    <font>
      <b/>
      <sz val="10.0"/>
      <color rgb="FFFF0000"/>
      <name val="Arial"/>
    </font>
    <font>
      <sz val="10.0"/>
      <color theme="1"/>
      <name val="Calibri"/>
    </font>
    <font>
      <b/>
      <sz val="10.0"/>
      <color theme="1"/>
      <name val="Calibri"/>
    </font>
    <font>
      <sz val="10.0"/>
      <color rgb="FF000000"/>
      <name val="Arial"/>
    </font>
    <font>
      <sz val="12.0"/>
      <color rgb="FF000000"/>
      <name val="Arial"/>
    </font>
    <font>
      <b/>
      <i/>
      <sz val="12.0"/>
      <color theme="1"/>
      <name val="Arial"/>
    </font>
    <font>
      <i/>
      <sz val="11.0"/>
      <color theme="1"/>
      <name val="Calibri"/>
    </font>
    <font>
      <i/>
      <sz val="11.0"/>
      <color rgb="FF000000"/>
      <name val="Calibri"/>
    </font>
    <font>
      <b/>
      <sz val="14.0"/>
      <color theme="1"/>
      <name val="Calibri"/>
    </font>
    <font>
      <vertAlign val="superscript"/>
      <sz val="14.0"/>
      <color theme="1"/>
      <name val="Calibri"/>
    </font>
    <font>
      <i/>
      <sz val="10.0"/>
      <color theme="1"/>
      <name val="Calibri"/>
    </font>
  </fonts>
  <fills count="9">
    <fill>
      <patternFill patternType="none"/>
    </fill>
    <fill>
      <patternFill patternType="lightGray"/>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DADADA"/>
        <bgColor rgb="FFDADADA"/>
      </patternFill>
    </fill>
  </fills>
  <borders count="124">
    <border/>
    <border>
      <left style="medium">
        <color rgb="FF000000"/>
      </left>
      <right style="medium">
        <color rgb="FF000000"/>
      </right>
      <top style="medium">
        <color rgb="FF000000"/>
      </top>
    </border>
    <border>
      <top style="medium">
        <color rgb="FF000000"/>
      </top>
    </border>
    <border>
      <right style="medium">
        <color rgb="FF000000"/>
      </right>
      <top style="medium">
        <color rgb="FF000000"/>
      </top>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medium">
        <color rgb="FF000000"/>
      </top>
    </border>
    <border>
      <left style="medium">
        <color rgb="FF000000"/>
      </left>
      <right style="medium">
        <color rgb="FF000000"/>
      </right>
    </border>
    <border>
      <bottom style="thin">
        <color rgb="FF000000"/>
      </bottom>
    </border>
    <border>
      <right style="medium">
        <color rgb="FF000000"/>
      </right>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bottom style="thin">
        <color rgb="FF000000"/>
      </bottom>
    </border>
    <border>
      <left style="medium">
        <color rgb="FF000000"/>
      </left>
      <right style="medium">
        <color rgb="FF000000"/>
      </right>
      <bottom style="thin">
        <color rgb="FF000000"/>
      </bottom>
    </border>
    <border>
      <left style="thin">
        <color rgb="FF000000"/>
      </left>
      <right style="medium">
        <color rgb="FF000000"/>
      </right>
      <top style="thin">
        <color rgb="FF000000"/>
      </top>
      <bottom style="thin">
        <color rgb="FF000000"/>
      </bottom>
    </border>
    <border>
      <right style="thin">
        <color rgb="FF000000"/>
      </right>
      <bottom style="medium">
        <color rgb="FF000000"/>
      </bottom>
    </border>
    <border>
      <left style="thin">
        <color rgb="FF000000"/>
      </left>
      <right style="medium">
        <color rgb="FF000000"/>
      </right>
      <bottom style="medium">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right style="medium">
        <color rgb="FF000000"/>
      </right>
      <top style="medium">
        <color rgb="FF000000"/>
      </top>
    </border>
    <border>
      <left style="medium">
        <color rgb="FF000000"/>
      </left>
      <right/>
      <top style="medium">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right/>
      <top style="medium">
        <color rgb="FF000000"/>
      </top>
      <bottom style="medium">
        <color rgb="FF000000"/>
      </bottom>
    </border>
    <border>
      <left/>
      <right style="medium">
        <color rgb="FF000000"/>
      </right>
    </border>
    <border>
      <left style="medium">
        <color rgb="FF000000"/>
      </left>
      <right/>
    </border>
    <border>
      <left style="medium">
        <color rgb="FF000000"/>
      </left>
      <right style="medium">
        <color rgb="FF000000"/>
      </right>
      <bottom/>
    </border>
    <border>
      <left/>
      <right style="medium">
        <color rgb="FF000000"/>
      </right>
      <bottom/>
    </border>
    <border>
      <left style="medium">
        <color rgb="FF000000"/>
      </left>
      <right/>
      <bottom/>
    </border>
    <border>
      <left style="medium">
        <color rgb="FF000000"/>
      </left>
      <right/>
      <top style="medium">
        <color rgb="FF000000"/>
      </top>
      <bottom/>
    </border>
    <border>
      <left style="medium">
        <color rgb="FF000000"/>
      </left>
      <right style="medium">
        <color rgb="FF000000"/>
      </right>
      <top style="medium">
        <color rgb="FF000000"/>
      </top>
      <bottom/>
    </border>
    <border>
      <left/>
      <right style="medium">
        <color rgb="FF000000"/>
      </right>
      <top style="medium">
        <color rgb="FF000000"/>
      </top>
      <bottom/>
    </border>
    <border>
      <left style="medium">
        <color rgb="FF000000"/>
      </left>
      <right style="medium">
        <color rgb="FF000000"/>
      </right>
      <bottom style="medium">
        <color rgb="FF000000"/>
      </bottom>
    </border>
    <border>
      <left/>
      <right style="medium">
        <color rgb="FF000000"/>
      </right>
      <top/>
      <bottom/>
    </border>
    <border>
      <left/>
      <right/>
      <top/>
      <bottom/>
    </border>
    <border>
      <left/>
      <right/>
      <top style="medium">
        <color rgb="FF000000"/>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medium">
        <color rgb="FF000000"/>
      </left>
      <right/>
      <top style="medium">
        <color rgb="FF000000"/>
      </top>
      <bottom style="thin">
        <color rgb="FF000000"/>
      </bottom>
    </border>
    <border>
      <left style="medium">
        <color rgb="FF000000"/>
      </left>
      <right style="thin">
        <color rgb="FF000000"/>
      </right>
      <top style="medium">
        <color rgb="FF000000"/>
      </top>
      <bottom/>
    </border>
    <border>
      <left/>
      <right style="thin">
        <color rgb="FF000000"/>
      </right>
      <top style="medium">
        <color rgb="FF000000"/>
      </top>
      <bottom/>
    </border>
    <border>
      <left style="thin">
        <color rgb="FF000000"/>
      </left>
      <right/>
      <top/>
      <bottom style="thin">
        <color rgb="FF000000"/>
      </bottom>
    </border>
    <border>
      <left style="medium">
        <color rgb="FF000000"/>
      </left>
      <right style="medium">
        <color rgb="FF000000"/>
      </right>
      <top/>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medium">
        <color rgb="FF000000"/>
      </left>
      <right style="thin">
        <color rgb="FF000000"/>
      </right>
      <top style="thin">
        <color rgb="FF000000"/>
      </top>
    </border>
    <border>
      <left style="thin">
        <color rgb="FF000000"/>
      </left>
      <right style="thin">
        <color rgb="FF000000"/>
      </right>
      <top style="thin">
        <color rgb="FF000000"/>
      </top>
    </border>
    <border>
      <left style="medium">
        <color rgb="FF000000"/>
      </left>
      <top style="thin">
        <color rgb="FF000000"/>
      </top>
    </border>
    <border>
      <left style="thin">
        <color rgb="FF000000"/>
      </left>
      <top style="thin">
        <color rgb="FF000000"/>
      </top>
    </border>
    <border>
      <left style="thin">
        <color rgb="FF000000"/>
      </left>
      <right style="medium">
        <color rgb="FF000000"/>
      </right>
      <top style="thin">
        <color rgb="FF000000"/>
      </top>
    </border>
    <border>
      <right style="thin">
        <color rgb="FF000000"/>
      </right>
      <top style="thin">
        <color rgb="FF000000"/>
      </top>
    </border>
    <border>
      <left style="thin">
        <color rgb="FF000000"/>
      </left>
      <top style="thin">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medium">
        <color rgb="FF000000"/>
      </lef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medium">
        <color rgb="FF000000"/>
      </right>
      <top style="thin">
        <color rgb="FF000000"/>
      </top>
    </border>
    <border>
      <left/>
      <right style="thin">
        <color rgb="FF000000"/>
      </right>
      <top style="medium">
        <color rgb="FF000000"/>
      </top>
      <bottom style="medium">
        <color rgb="FF000000"/>
      </bottom>
    </border>
    <border>
      <left style="thin">
        <color rgb="FF000000"/>
      </left>
      <right/>
      <top style="medium">
        <color rgb="FF000000"/>
      </top>
      <bottom/>
    </border>
    <border>
      <left style="thin">
        <color rgb="FF000000"/>
      </left>
      <right/>
      <top style="medium">
        <color rgb="FF000000"/>
      </top>
      <bottom style="medium">
        <color rgb="FF000000"/>
      </bottom>
    </border>
    <border>
      <left style="medium">
        <color rgb="FF000000"/>
      </left>
      <right style="thin">
        <color rgb="FF000000"/>
      </right>
      <top/>
      <bottom/>
    </border>
    <border>
      <left style="medium">
        <color rgb="FF000000"/>
      </left>
      <right/>
      <top/>
      <bottom/>
    </border>
    <border>
      <left style="medium">
        <color rgb="FF000000"/>
      </left>
      <right/>
      <top/>
      <bottom style="thin">
        <color rgb="FF000000"/>
      </bottom>
    </border>
    <border>
      <left style="thin">
        <color rgb="FF000000"/>
      </left>
      <right/>
      <top/>
      <bottom/>
    </border>
    <border>
      <left style="medium">
        <color rgb="FF000000"/>
      </left>
      <right/>
      <top/>
      <bottom style="medium">
        <color rgb="FF000000"/>
      </bottom>
    </border>
    <border>
      <left/>
      <right/>
      <top/>
      <bottom style="medium">
        <color rgb="FF000000"/>
      </bottom>
    </border>
    <border>
      <left/>
      <right/>
      <top/>
      <bottom style="thin">
        <color rgb="FF000000"/>
      </bottom>
    </border>
    <border>
      <right style="medium">
        <color rgb="FF000000"/>
      </right>
      <top style="thin">
        <color rgb="FF000000"/>
      </top>
    </border>
    <border>
      <left/>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right/>
      <top style="thin">
        <color rgb="FF000000"/>
      </top>
      <bottom/>
    </border>
    <border>
      <left style="medium">
        <color rgb="FF000000"/>
      </left>
      <right style="medium">
        <color rgb="FF000000"/>
      </right>
      <top style="thin">
        <color rgb="FF000000"/>
      </top>
      <bottom/>
    </border>
    <border>
      <left style="medium">
        <color rgb="FF000000"/>
      </left>
      <right style="medium">
        <color rgb="FF000000"/>
      </right>
      <top/>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right style="thin">
        <color rgb="FF000000"/>
      </right>
      <top style="medium">
        <color rgb="FF000000"/>
      </top>
      <bottom style="thin">
        <color rgb="FF000000"/>
      </bottom>
    </border>
    <border>
      <right style="thin">
        <color rgb="FF000000"/>
      </right>
      <top style="thin">
        <color rgb="FF000000"/>
      </top>
      <bottom style="medium">
        <color rgb="FF000000"/>
      </bottom>
    </border>
    <border>
      <left/>
      <right style="thin">
        <color rgb="FF000000"/>
      </right>
      <top/>
      <bottom style="thin">
        <color rgb="FF000000"/>
      </bottom>
    </border>
    <border>
      <left style="thin">
        <color rgb="FF000000"/>
      </left>
      <right style="medium">
        <color rgb="FF000000"/>
      </right>
      <top/>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style="medium">
        <color rgb="FF000000"/>
      </right>
      <bottom style="thin">
        <color rgb="FF000000"/>
      </bottom>
    </border>
    <border>
      <right style="thin">
        <color rgb="FF000000"/>
      </right>
    </border>
    <border>
      <left style="thin">
        <color rgb="FF000000"/>
      </left>
      <right style="medium">
        <color rgb="FF000000"/>
      </right>
    </border>
    <border>
      <right style="medium">
        <color rgb="FF000000"/>
      </right>
      <top style="thin">
        <color rgb="FF000000"/>
      </top>
      <bottom style="medium">
        <color rgb="FF000000"/>
      </bottom>
    </border>
    <border>
      <left style="thin">
        <color rgb="FF000000"/>
      </left>
      <right/>
      <top style="thin">
        <color rgb="FF000000"/>
      </top>
      <bottom/>
    </border>
    <border>
      <left style="thin">
        <color rgb="FF000000"/>
      </left>
      <top style="medium">
        <color rgb="FF000000"/>
      </top>
      <bottom style="thin">
        <color rgb="FF000000"/>
      </bottom>
    </border>
    <border>
      <left style="medium">
        <color rgb="FF000000"/>
      </left>
      <right style="medium">
        <color rgb="FF000000"/>
      </right>
      <top style="medium">
        <color rgb="FF000000"/>
      </top>
      <bottom style="thin">
        <color rgb="FF000000"/>
      </bottom>
    </border>
    <border>
      <right style="thin">
        <color rgb="FF000000"/>
      </right>
      <top style="medium">
        <color rgb="FF000000"/>
      </top>
      <bottom style="thin">
        <color rgb="FF000000"/>
      </bottom>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thin">
        <color rgb="FF000000"/>
      </right>
      <top/>
      <bottom/>
    </border>
    <border>
      <left style="thin">
        <color rgb="FF000000"/>
      </left>
      <right style="medium">
        <color rgb="FF000000"/>
      </right>
      <top/>
      <bottom style="medium">
        <color rgb="FF000000"/>
      </bottom>
    </border>
    <border>
      <left/>
      <right style="thin">
        <color rgb="FF000000"/>
      </right>
      <top/>
      <bottom/>
    </border>
    <border>
      <left style="thin">
        <color rgb="FF000000"/>
      </left>
      <right style="medium">
        <color rgb="FF000000"/>
      </right>
      <top/>
      <bottom/>
    </border>
    <border>
      <left style="medium">
        <color rgb="FF000000"/>
      </left>
      <right style="thin">
        <color rgb="FF000000"/>
      </right>
      <bottom style="thin">
        <color rgb="FF000000"/>
      </bottom>
    </border>
    <border>
      <top style="thin">
        <color rgb="FF000000"/>
      </top>
    </border>
    <border>
      <left style="thin">
        <color rgb="FF000000"/>
      </left>
      <right/>
      <top style="thin">
        <color rgb="FF000000"/>
      </top>
      <bottom style="medium">
        <color rgb="FF000000"/>
      </bottom>
    </border>
    <border>
      <left style="medium">
        <color rgb="FF000000"/>
      </left>
      <top/>
      <bottom/>
    </border>
    <border>
      <top/>
      <bottom/>
    </border>
    <border>
      <right/>
      <top/>
      <bottom/>
    </border>
    <border>
      <left style="medium">
        <color rgb="FF000000"/>
      </left>
      <right style="medium">
        <color rgb="FF000000"/>
      </right>
      <top/>
      <bottom style="medium">
        <color rgb="FF000000"/>
      </bottom>
    </border>
    <border>
      <left style="thin">
        <color rgb="FF000000"/>
      </left>
      <right style="thin">
        <color rgb="FF000000"/>
      </right>
    </border>
    <border>
      <left/>
      <right style="thin">
        <color rgb="FF000000"/>
      </right>
      <top/>
      <bottom style="medium">
        <color rgb="FF000000"/>
      </bottom>
    </border>
    <border>
      <left style="thin">
        <color rgb="FF000000"/>
      </left>
      <right/>
      <top/>
      <bottom style="medium">
        <color rgb="FF000000"/>
      </bottom>
    </border>
  </borders>
  <cellStyleXfs count="1">
    <xf borderId="0" fillId="0" fontId="0" numFmtId="0" applyAlignment="1" applyFont="1"/>
  </cellStyleXfs>
  <cellXfs count="520">
    <xf borderId="0" fillId="0" fontId="0" numFmtId="0" xfId="0" applyAlignment="1" applyFont="1">
      <alignment readingOrder="0" shrinkToFit="0" vertical="bottom" wrapText="0"/>
    </xf>
    <xf borderId="0" fillId="0" fontId="1" numFmtId="0" xfId="0" applyFont="1"/>
    <xf borderId="0" fillId="0" fontId="2" numFmtId="10" xfId="0" applyFont="1" applyNumberFormat="1"/>
    <xf borderId="0" fillId="0" fontId="2" numFmtId="4" xfId="0" applyFont="1" applyNumberFormat="1"/>
    <xf borderId="0" fillId="0" fontId="3" numFmtId="0" xfId="0" applyFont="1"/>
    <xf borderId="0" fillId="0" fontId="4" numFmtId="10" xfId="0" applyFont="1" applyNumberFormat="1"/>
    <xf borderId="0" fillId="0" fontId="3" numFmtId="4" xfId="0" applyFont="1" applyNumberFormat="1"/>
    <xf borderId="0" fillId="0" fontId="3" numFmtId="10" xfId="0" applyFont="1" applyNumberFormat="1"/>
    <xf borderId="0" fillId="0" fontId="5" numFmtId="4" xfId="0" applyFont="1" applyNumberFormat="1"/>
    <xf borderId="0" fillId="0" fontId="6" numFmtId="4" xfId="0" applyFont="1" applyNumberFormat="1"/>
    <xf borderId="0" fillId="0" fontId="6" numFmtId="10" xfId="0" applyFont="1" applyNumberFormat="1"/>
    <xf borderId="0" fillId="0" fontId="4" numFmtId="0" xfId="0" applyFont="1"/>
    <xf borderId="0" fillId="0" fontId="0" numFmtId="0" xfId="0" applyAlignment="1" applyFont="1">
      <alignment horizontal="center"/>
    </xf>
    <xf borderId="0" fillId="0" fontId="6" numFmtId="0" xfId="0" applyFont="1"/>
    <xf borderId="0" fillId="0" fontId="4" numFmtId="0" xfId="0" applyAlignment="1" applyFont="1">
      <alignment horizontal="left" vertical="center"/>
    </xf>
    <xf borderId="0" fillId="0" fontId="7" numFmtId="0" xfId="0" applyFont="1"/>
    <xf borderId="0" fillId="0" fontId="8" numFmtId="0" xfId="0" applyAlignment="1" applyFont="1">
      <alignment horizontal="center"/>
    </xf>
    <xf borderId="0" fillId="0" fontId="8" numFmtId="10" xfId="0" applyAlignment="1" applyFont="1" applyNumberFormat="1">
      <alignment horizontal="center" vertical="center"/>
    </xf>
    <xf borderId="1" fillId="0" fontId="1" numFmtId="0" xfId="0" applyAlignment="1" applyBorder="1" applyFont="1">
      <alignment horizontal="center" shrinkToFit="0" vertical="center" wrapText="1"/>
    </xf>
    <xf borderId="2" fillId="0" fontId="9" numFmtId="0" xfId="0" applyAlignment="1" applyBorder="1" applyFont="1">
      <alignment horizontal="center" shrinkToFit="0" vertical="center" wrapText="1"/>
    </xf>
    <xf borderId="3" fillId="0" fontId="10" numFmtId="0" xfId="0" applyBorder="1" applyFont="1"/>
    <xf borderId="4" fillId="0" fontId="9" numFmtId="0" xfId="0" applyAlignment="1" applyBorder="1" applyFont="1">
      <alignment horizontal="center" shrinkToFit="0" vertical="center" wrapText="1"/>
    </xf>
    <xf borderId="5" fillId="0" fontId="10" numFmtId="0" xfId="0" applyBorder="1" applyFont="1"/>
    <xf borderId="6" fillId="0" fontId="10" numFmtId="0" xfId="0" applyBorder="1" applyFont="1"/>
    <xf borderId="7" fillId="0" fontId="9" numFmtId="0" xfId="0" applyAlignment="1" applyBorder="1" applyFont="1">
      <alignment horizontal="center" shrinkToFit="0" vertical="center" wrapText="1"/>
    </xf>
    <xf borderId="0" fillId="0" fontId="1" numFmtId="0" xfId="0" applyAlignment="1" applyFont="1">
      <alignment horizontal="center" shrinkToFit="0" vertical="center" wrapText="1"/>
    </xf>
    <xf borderId="8" fillId="0" fontId="10" numFmtId="0" xfId="0" applyBorder="1" applyFont="1"/>
    <xf borderId="9" fillId="0" fontId="10" numFmtId="0" xfId="0" applyBorder="1" applyFont="1"/>
    <xf borderId="10" fillId="0" fontId="10" numFmtId="0" xfId="0" applyBorder="1" applyFont="1"/>
    <xf borderId="11" fillId="0" fontId="2" numFmtId="10" xfId="0" applyAlignment="1" applyBorder="1" applyFont="1" applyNumberFormat="1">
      <alignment horizontal="center" shrinkToFit="0" wrapText="1"/>
    </xf>
    <xf borderId="12" fillId="0" fontId="2" numFmtId="10" xfId="0" applyAlignment="1" applyBorder="1" applyFont="1" applyNumberFormat="1">
      <alignment horizontal="center" shrinkToFit="0" wrapText="1"/>
    </xf>
    <xf borderId="13" fillId="0" fontId="11" numFmtId="10" xfId="0" applyAlignment="1" applyBorder="1" applyFont="1" applyNumberFormat="1">
      <alignment horizontal="center" vertical="center"/>
    </xf>
    <xf borderId="14" fillId="0" fontId="10" numFmtId="0" xfId="0" applyBorder="1" applyFont="1"/>
    <xf borderId="15" fillId="0" fontId="10" numFmtId="0" xfId="0" applyBorder="1" applyFont="1"/>
    <xf borderId="16" fillId="0" fontId="10" numFmtId="0" xfId="0" applyBorder="1" applyFont="1"/>
    <xf borderId="11" fillId="0" fontId="2" numFmtId="10" xfId="0" applyAlignment="1" applyBorder="1" applyFont="1" applyNumberFormat="1">
      <alignment horizontal="center" vertical="center"/>
    </xf>
    <xf borderId="17" fillId="0" fontId="2" numFmtId="4" xfId="0" applyAlignment="1" applyBorder="1" applyFont="1" applyNumberFormat="1">
      <alignment horizontal="center" vertical="center"/>
    </xf>
    <xf borderId="12" fillId="0" fontId="2" numFmtId="10" xfId="0" applyAlignment="1" applyBorder="1" applyFont="1" applyNumberFormat="1">
      <alignment horizontal="center" vertical="center"/>
    </xf>
    <xf borderId="17" fillId="0" fontId="2" numFmtId="4" xfId="0" applyAlignment="1" applyBorder="1" applyFont="1" applyNumberFormat="1">
      <alignment horizontal="center" shrinkToFit="0" vertical="center" wrapText="1"/>
    </xf>
    <xf borderId="11" fillId="0" fontId="1" numFmtId="10" xfId="0" applyAlignment="1" applyBorder="1" applyFont="1" applyNumberFormat="1">
      <alignment horizontal="center" vertical="center"/>
    </xf>
    <xf borderId="17" fillId="0" fontId="1" numFmtId="4" xfId="0" applyAlignment="1" applyBorder="1" applyFont="1" applyNumberFormat="1">
      <alignment horizontal="center" vertical="center"/>
    </xf>
    <xf borderId="0" fillId="0" fontId="2" numFmtId="0" xfId="0" applyAlignment="1" applyFont="1">
      <alignment horizontal="center" vertical="center"/>
    </xf>
    <xf borderId="16" fillId="0" fontId="2" numFmtId="49" xfId="0" applyAlignment="1" applyBorder="1" applyFont="1" applyNumberFormat="1">
      <alignment horizontal="center" shrinkToFit="0" vertical="center" wrapText="1"/>
    </xf>
    <xf borderId="18" fillId="0" fontId="2" numFmtId="49" xfId="0" applyAlignment="1" applyBorder="1" applyFont="1" applyNumberFormat="1">
      <alignment horizontal="center" vertical="center"/>
    </xf>
    <xf borderId="19" fillId="0" fontId="2" numFmtId="49" xfId="0" applyAlignment="1" applyBorder="1" applyFont="1" applyNumberFormat="1">
      <alignment horizontal="center" vertical="center"/>
    </xf>
    <xf borderId="20" fillId="0" fontId="2" numFmtId="49" xfId="0" applyAlignment="1" applyBorder="1" applyFont="1" applyNumberFormat="1">
      <alignment horizontal="center" vertical="center"/>
    </xf>
    <xf borderId="21" fillId="0" fontId="2" numFmtId="49" xfId="0" applyAlignment="1" applyBorder="1" applyFont="1" applyNumberFormat="1">
      <alignment horizontal="center" vertical="center"/>
    </xf>
    <xf borderId="0" fillId="0" fontId="2" numFmtId="49" xfId="0" applyAlignment="1" applyFont="1" applyNumberFormat="1">
      <alignment horizontal="center" vertical="center"/>
    </xf>
    <xf borderId="16" fillId="0" fontId="2" numFmtId="0" xfId="0" applyAlignment="1" applyBorder="1" applyFont="1">
      <alignment horizontal="center" shrinkToFit="0" vertical="center" wrapText="1"/>
    </xf>
    <xf borderId="18" fillId="0" fontId="2" numFmtId="10" xfId="0" applyAlignment="1" applyBorder="1" applyFont="1" applyNumberFormat="1">
      <alignment horizontal="center" vertical="center"/>
    </xf>
    <xf borderId="19" fillId="0" fontId="2" numFmtId="4" xfId="0" applyAlignment="1" applyBorder="1" applyFont="1" applyNumberFormat="1">
      <alignment horizontal="center" vertical="center"/>
    </xf>
    <xf borderId="20" fillId="0" fontId="2" numFmtId="4" xfId="0" applyAlignment="1" applyBorder="1" applyFont="1" applyNumberFormat="1">
      <alignment horizontal="center" vertical="center"/>
    </xf>
    <xf borderId="21" fillId="0" fontId="2" numFmtId="4" xfId="0" applyAlignment="1" applyBorder="1" applyFont="1" applyNumberFormat="1">
      <alignment horizontal="center" vertical="center"/>
    </xf>
    <xf borderId="21" fillId="0" fontId="2" numFmtId="10" xfId="0" applyAlignment="1" applyBorder="1" applyFont="1" applyNumberFormat="1">
      <alignment horizontal="center" vertical="center"/>
    </xf>
    <xf borderId="20" fillId="0" fontId="2" numFmtId="10" xfId="0" applyAlignment="1" applyBorder="1" applyFont="1" applyNumberFormat="1">
      <alignment horizontal="center" vertical="center"/>
    </xf>
    <xf borderId="20" fillId="0" fontId="1" numFmtId="10" xfId="0" applyAlignment="1" applyBorder="1" applyFont="1" applyNumberFormat="1">
      <alignment horizontal="center" vertical="center"/>
    </xf>
    <xf borderId="19" fillId="0" fontId="1" numFmtId="4" xfId="0" applyAlignment="1" applyBorder="1" applyFont="1" applyNumberFormat="1">
      <alignment horizontal="center" vertical="center"/>
    </xf>
    <xf borderId="22" fillId="0" fontId="2" numFmtId="0" xfId="0" applyAlignment="1" applyBorder="1" applyFont="1">
      <alignment horizontal="center" shrinkToFit="0" vertical="center" wrapText="1"/>
    </xf>
    <xf borderId="23" fillId="0" fontId="2" numFmtId="0" xfId="0" applyAlignment="1" applyBorder="1" applyFont="1">
      <alignment horizontal="center" shrinkToFit="0" vertical="center" wrapText="1"/>
    </xf>
    <xf borderId="0" fillId="0" fontId="11" numFmtId="0" xfId="0" applyFont="1"/>
    <xf borderId="9" fillId="0" fontId="11" numFmtId="0" xfId="0" applyBorder="1" applyFont="1"/>
    <xf borderId="0" fillId="0" fontId="11" numFmtId="10" xfId="0" applyFont="1" applyNumberFormat="1"/>
    <xf borderId="0" fillId="0" fontId="2" numFmtId="0" xfId="0" applyAlignment="1" applyFont="1">
      <alignment horizontal="right"/>
    </xf>
    <xf borderId="0" fillId="0" fontId="2" numFmtId="0" xfId="0" applyFont="1"/>
    <xf borderId="0" fillId="0" fontId="12" numFmtId="0" xfId="0" applyAlignment="1" applyFont="1">
      <alignment horizontal="left"/>
    </xf>
    <xf borderId="0" fillId="0" fontId="4" numFmtId="0" xfId="0" applyAlignment="1" applyFont="1">
      <alignment shrinkToFit="0" wrapText="1"/>
    </xf>
    <xf borderId="0" fillId="0" fontId="4" numFmtId="0" xfId="0" applyAlignment="1" applyFont="1">
      <alignment vertical="center"/>
    </xf>
    <xf borderId="0" fillId="0" fontId="4" numFmtId="0" xfId="0" applyAlignment="1" applyFont="1">
      <alignment horizontal="center" vertical="center"/>
    </xf>
    <xf borderId="0" fillId="0" fontId="13" numFmtId="0" xfId="0" applyAlignment="1" applyFont="1">
      <alignment horizontal="left" shrinkToFit="0" vertical="center" wrapText="1"/>
    </xf>
    <xf borderId="0" fillId="0" fontId="6" numFmtId="0" xfId="0" applyAlignment="1" applyFont="1">
      <alignment horizontal="left" vertical="center"/>
    </xf>
    <xf borderId="0" fillId="0" fontId="14" numFmtId="0" xfId="0" applyFont="1"/>
    <xf borderId="0" fillId="0" fontId="15" numFmtId="0" xfId="0" applyAlignment="1" applyFont="1">
      <alignment vertical="center"/>
    </xf>
    <xf borderId="0" fillId="0" fontId="4" numFmtId="0" xfId="0" applyAlignment="1" applyFont="1">
      <alignment shrinkToFit="0" vertical="center" wrapText="1"/>
    </xf>
    <xf borderId="0" fillId="0" fontId="14" numFmtId="0" xfId="0" applyAlignment="1" applyFont="1">
      <alignment shrinkToFit="0" wrapText="1"/>
    </xf>
    <xf borderId="0" fillId="0" fontId="15" numFmtId="0" xfId="0" applyAlignment="1" applyFont="1">
      <alignment shrinkToFit="0" vertical="center" wrapText="1"/>
    </xf>
    <xf borderId="1" fillId="2" fontId="4" numFmtId="0" xfId="0" applyAlignment="1" applyBorder="1" applyFill="1" applyFont="1">
      <alignment horizontal="center" shrinkToFit="0" vertical="center" wrapText="1"/>
    </xf>
    <xf borderId="24" fillId="2" fontId="4" numFmtId="0" xfId="0" applyAlignment="1" applyBorder="1" applyFont="1">
      <alignment horizontal="center" vertical="center"/>
    </xf>
    <xf borderId="25" fillId="2" fontId="4" numFmtId="0" xfId="0" applyAlignment="1" applyBorder="1" applyFont="1">
      <alignment horizontal="center" shrinkToFit="0" vertical="center" wrapText="1"/>
    </xf>
    <xf borderId="25" fillId="2" fontId="4" numFmtId="3" xfId="0" applyAlignment="1" applyBorder="1" applyFont="1" applyNumberFormat="1">
      <alignment horizontal="center" shrinkToFit="0" vertical="center" wrapText="1"/>
    </xf>
    <xf borderId="26" fillId="2" fontId="4" numFmtId="0" xfId="0" applyAlignment="1" applyBorder="1" applyFont="1">
      <alignment horizontal="center" vertical="center"/>
    </xf>
    <xf borderId="27" fillId="0" fontId="10" numFmtId="0" xfId="0" applyBorder="1" applyFont="1"/>
    <xf borderId="28" fillId="0" fontId="10" numFmtId="0" xfId="0" applyBorder="1" applyFont="1"/>
    <xf borderId="26" fillId="2" fontId="4" numFmtId="164" xfId="0" applyAlignment="1" applyBorder="1" applyFont="1" applyNumberFormat="1">
      <alignment horizontal="center" shrinkToFit="0" vertical="center" wrapText="1"/>
    </xf>
    <xf borderId="29" fillId="0" fontId="10" numFmtId="0" xfId="0" applyBorder="1" applyFont="1"/>
    <xf borderId="30" fillId="0" fontId="10" numFmtId="0" xfId="0" applyBorder="1" applyFont="1"/>
    <xf borderId="31" fillId="0" fontId="10" numFmtId="0" xfId="0" applyBorder="1" applyFont="1"/>
    <xf borderId="26" fillId="2" fontId="4" numFmtId="0" xfId="0" applyAlignment="1" applyBorder="1" applyFont="1">
      <alignment horizontal="center" shrinkToFit="0" vertical="center" wrapText="1"/>
    </xf>
    <xf borderId="1" fillId="2" fontId="4" numFmtId="164" xfId="0" applyAlignment="1" applyBorder="1" applyFont="1" applyNumberFormat="1">
      <alignment horizontal="center" shrinkToFit="0" vertical="center" wrapText="1"/>
    </xf>
    <xf borderId="32" fillId="0" fontId="10" numFmtId="0" xfId="0" applyBorder="1" applyFont="1"/>
    <xf borderId="33" fillId="0" fontId="10" numFmtId="0" xfId="0" applyBorder="1" applyFont="1"/>
    <xf borderId="34" fillId="0" fontId="10" numFmtId="0" xfId="0" applyBorder="1" applyFont="1"/>
    <xf borderId="35" fillId="2" fontId="4" numFmtId="3" xfId="0" applyAlignment="1" applyBorder="1" applyFont="1" applyNumberFormat="1">
      <alignment horizontal="center" shrinkToFit="0" vertical="center" wrapText="1"/>
    </xf>
    <xf borderId="36" fillId="2" fontId="4" numFmtId="3" xfId="0" applyAlignment="1" applyBorder="1" applyFont="1" applyNumberFormat="1">
      <alignment horizontal="center" shrinkToFit="0" vertical="center" wrapText="1"/>
    </xf>
    <xf borderId="37" fillId="2" fontId="4" numFmtId="3" xfId="0" applyAlignment="1" applyBorder="1" applyFont="1" applyNumberFormat="1">
      <alignment horizontal="center" shrinkToFit="0" vertical="center" wrapText="1"/>
    </xf>
    <xf borderId="38" fillId="0" fontId="10" numFmtId="0" xfId="0" applyBorder="1" applyFont="1"/>
    <xf borderId="39" fillId="2" fontId="4" numFmtId="164" xfId="0" applyAlignment="1" applyBorder="1" applyFont="1" applyNumberFormat="1">
      <alignment horizontal="center" shrinkToFit="0" vertical="center" wrapText="1"/>
    </xf>
    <xf borderId="40" fillId="2" fontId="4" numFmtId="164" xfId="0" applyAlignment="1" applyBorder="1" applyFont="1" applyNumberFormat="1">
      <alignment horizontal="center" shrinkToFit="0" vertical="center" wrapText="1"/>
    </xf>
    <xf borderId="36" fillId="3" fontId="4" numFmtId="0" xfId="0" applyAlignment="1" applyBorder="1" applyFill="1" applyFont="1">
      <alignment shrinkToFit="0" vertical="center" wrapText="1"/>
    </xf>
    <xf borderId="36" fillId="3" fontId="4" numFmtId="0" xfId="0" applyAlignment="1" applyBorder="1" applyFont="1">
      <alignment horizontal="center" vertical="center"/>
    </xf>
    <xf borderId="35" fillId="3" fontId="4" numFmtId="0" xfId="0" applyAlignment="1" applyBorder="1" applyFont="1">
      <alignment horizontal="center" shrinkToFit="0" vertical="center" wrapText="1"/>
    </xf>
    <xf borderId="35" fillId="3" fontId="4" numFmtId="3" xfId="0" applyAlignment="1" applyBorder="1" applyFont="1" applyNumberFormat="1">
      <alignment horizontal="center" shrinkToFit="0" vertical="center" wrapText="1"/>
    </xf>
    <xf borderId="36" fillId="3" fontId="4" numFmtId="3" xfId="0" applyAlignment="1" applyBorder="1" applyFont="1" applyNumberFormat="1">
      <alignment horizontal="center" shrinkToFit="0" vertical="center" wrapText="1"/>
    </xf>
    <xf borderId="36" fillId="3" fontId="4" numFmtId="0" xfId="0" applyAlignment="1" applyBorder="1" applyFont="1">
      <alignment horizontal="center" shrinkToFit="0" vertical="center" wrapText="1"/>
    </xf>
    <xf borderId="37" fillId="3" fontId="4" numFmtId="0" xfId="0" applyAlignment="1" applyBorder="1" applyFont="1">
      <alignment horizontal="center" shrinkToFit="0" vertical="center" wrapText="1"/>
    </xf>
    <xf borderId="41" fillId="3" fontId="4" numFmtId="0" xfId="0" applyAlignment="1" applyBorder="1" applyFont="1">
      <alignment horizontal="center" shrinkToFit="0" vertical="center" wrapText="1"/>
    </xf>
    <xf borderId="35" fillId="3" fontId="4" numFmtId="0" xfId="0" applyAlignment="1" applyBorder="1" applyFont="1">
      <alignment shrinkToFit="0" vertical="center" wrapText="1"/>
    </xf>
    <xf borderId="41" fillId="3" fontId="4" numFmtId="0" xfId="0" applyAlignment="1" applyBorder="1" applyFont="1">
      <alignment horizontal="center" vertical="center"/>
    </xf>
    <xf borderId="41" fillId="3" fontId="4" numFmtId="3" xfId="0" applyAlignment="1" applyBorder="1" applyFont="1" applyNumberFormat="1">
      <alignment horizontal="center" shrinkToFit="0" vertical="center" wrapText="1"/>
    </xf>
    <xf borderId="37" fillId="3" fontId="4" numFmtId="3" xfId="0" applyAlignment="1" applyBorder="1" applyFont="1" applyNumberFormat="1">
      <alignment horizontal="center" shrinkToFit="0" vertical="center" wrapText="1"/>
    </xf>
    <xf borderId="35" fillId="4" fontId="8" numFmtId="0" xfId="0" applyAlignment="1" applyBorder="1" applyFill="1" applyFont="1">
      <alignment vertical="top"/>
    </xf>
    <xf borderId="41" fillId="4" fontId="8" numFmtId="0" xfId="0" applyAlignment="1" applyBorder="1" applyFont="1">
      <alignment horizontal="center" vertical="top"/>
    </xf>
    <xf borderId="41" fillId="4" fontId="8" numFmtId="0" xfId="0" applyAlignment="1" applyBorder="1" applyFont="1">
      <alignment shrinkToFit="0" vertical="top" wrapText="1"/>
    </xf>
    <xf borderId="41" fillId="4" fontId="16" numFmtId="165" xfId="0" applyAlignment="1" applyBorder="1" applyFont="1" applyNumberFormat="1">
      <alignment vertical="top"/>
    </xf>
    <xf borderId="35" fillId="4" fontId="16" numFmtId="165" xfId="0" applyAlignment="1" applyBorder="1" applyFont="1" applyNumberFormat="1">
      <alignment vertical="top"/>
    </xf>
    <xf borderId="37" fillId="4" fontId="16" numFmtId="165" xfId="0" applyAlignment="1" applyBorder="1" applyFont="1" applyNumberFormat="1">
      <alignment vertical="top"/>
    </xf>
    <xf borderId="35" fillId="4" fontId="17" numFmtId="165" xfId="0" applyAlignment="1" applyBorder="1" applyFont="1" applyNumberFormat="1">
      <alignment vertical="top"/>
    </xf>
    <xf borderId="41" fillId="4" fontId="17" numFmtId="165" xfId="0" applyAlignment="1" applyBorder="1" applyFont="1" applyNumberFormat="1">
      <alignment vertical="top"/>
    </xf>
    <xf borderId="36" fillId="4" fontId="17" numFmtId="0" xfId="0" applyAlignment="1" applyBorder="1" applyFont="1">
      <alignment shrinkToFit="0" vertical="top" wrapText="1"/>
    </xf>
    <xf borderId="0" fillId="0" fontId="11" numFmtId="0" xfId="0" applyAlignment="1" applyFont="1">
      <alignment vertical="top"/>
    </xf>
    <xf borderId="36" fillId="5" fontId="4" numFmtId="0" xfId="0" applyAlignment="1" applyBorder="1" applyFill="1" applyFont="1">
      <alignment vertical="top"/>
    </xf>
    <xf borderId="35" fillId="5" fontId="4" numFmtId="0" xfId="0" applyAlignment="1" applyBorder="1" applyFont="1">
      <alignment horizontal="center" vertical="top"/>
    </xf>
    <xf borderId="42" fillId="5" fontId="4" numFmtId="0" xfId="0" applyAlignment="1" applyBorder="1" applyFont="1">
      <alignment shrinkToFit="0" vertical="top" wrapText="1"/>
    </xf>
    <xf borderId="43" fillId="5" fontId="6" numFmtId="165" xfId="0" applyAlignment="1" applyBorder="1" applyFont="1" applyNumberFormat="1">
      <alignment vertical="top"/>
    </xf>
    <xf borderId="42" fillId="5" fontId="6" numFmtId="4" xfId="0" applyAlignment="1" applyBorder="1" applyFont="1" applyNumberFormat="1">
      <alignment horizontal="right" vertical="top"/>
    </xf>
    <xf borderId="43" fillId="5" fontId="6" numFmtId="4" xfId="0" applyAlignment="1" applyBorder="1" applyFont="1" applyNumberFormat="1">
      <alignment horizontal="right" vertical="top"/>
    </xf>
    <xf borderId="44" fillId="5" fontId="6" numFmtId="4" xfId="0" applyAlignment="1" applyBorder="1" applyFont="1" applyNumberFormat="1">
      <alignment horizontal="right" vertical="top"/>
    </xf>
    <xf borderId="45" fillId="5" fontId="6" numFmtId="4" xfId="0" applyAlignment="1" applyBorder="1" applyFont="1" applyNumberFormat="1">
      <alignment horizontal="right" vertical="top"/>
    </xf>
    <xf borderId="46" fillId="5" fontId="6" numFmtId="4" xfId="0" applyAlignment="1" applyBorder="1" applyFont="1" applyNumberFormat="1">
      <alignment horizontal="right" vertical="top"/>
    </xf>
    <xf borderId="47" fillId="5" fontId="6" numFmtId="4" xfId="0" applyAlignment="1" applyBorder="1" applyFont="1" applyNumberFormat="1">
      <alignment horizontal="right" vertical="top"/>
    </xf>
    <xf borderId="42" fillId="5" fontId="18" numFmtId="4" xfId="0" applyAlignment="1" applyBorder="1" applyFont="1" applyNumberFormat="1">
      <alignment horizontal="right" vertical="top"/>
    </xf>
    <xf borderId="43" fillId="5" fontId="18" numFmtId="4" xfId="0" applyAlignment="1" applyBorder="1" applyFont="1" applyNumberFormat="1">
      <alignment horizontal="right" vertical="top"/>
    </xf>
    <xf borderId="43" fillId="5" fontId="18" numFmtId="10" xfId="0" applyAlignment="1" applyBorder="1" applyFont="1" applyNumberFormat="1">
      <alignment horizontal="right" vertical="top"/>
    </xf>
    <xf borderId="48" fillId="5" fontId="18" numFmtId="0" xfId="0" applyAlignment="1" applyBorder="1" applyFont="1">
      <alignment horizontal="right" shrinkToFit="0" vertical="top" wrapText="1"/>
    </xf>
    <xf borderId="0" fillId="0" fontId="2" numFmtId="4" xfId="0" applyAlignment="1" applyFont="1" applyNumberFormat="1">
      <alignment vertical="top"/>
    </xf>
    <xf borderId="49" fillId="6" fontId="4" numFmtId="166" xfId="0" applyAlignment="1" applyBorder="1" applyFill="1" applyFont="1" applyNumberFormat="1">
      <alignment vertical="top"/>
    </xf>
    <xf borderId="50" fillId="6" fontId="4" numFmtId="49" xfId="0" applyAlignment="1" applyBorder="1" applyFont="1" applyNumberFormat="1">
      <alignment horizontal="center" vertical="top"/>
    </xf>
    <xf borderId="51" fillId="6" fontId="15" numFmtId="166" xfId="0" applyAlignment="1" applyBorder="1" applyFont="1" applyNumberFormat="1">
      <alignment shrinkToFit="0" vertical="top" wrapText="1"/>
    </xf>
    <xf borderId="52" fillId="6" fontId="4" numFmtId="166" xfId="0" applyAlignment="1" applyBorder="1" applyFont="1" applyNumberFormat="1">
      <alignment vertical="top"/>
    </xf>
    <xf borderId="49" fillId="6" fontId="4" numFmtId="4" xfId="0" applyAlignment="1" applyBorder="1" applyFont="1" applyNumberFormat="1">
      <alignment horizontal="right" vertical="top"/>
    </xf>
    <xf borderId="50" fillId="6" fontId="4" numFmtId="4" xfId="0" applyAlignment="1" applyBorder="1" applyFont="1" applyNumberFormat="1">
      <alignment horizontal="right" vertical="top"/>
    </xf>
    <xf borderId="51" fillId="6" fontId="4" numFmtId="4" xfId="0" applyAlignment="1" applyBorder="1" applyFont="1" applyNumberFormat="1">
      <alignment horizontal="right" vertical="top"/>
    </xf>
    <xf borderId="53" fillId="6" fontId="18" numFmtId="4" xfId="0" applyAlignment="1" applyBorder="1" applyFont="1" applyNumberFormat="1">
      <alignment horizontal="right" vertical="top"/>
    </xf>
    <xf borderId="37" fillId="6" fontId="18" numFmtId="4" xfId="0" applyAlignment="1" applyBorder="1" applyFont="1" applyNumberFormat="1">
      <alignment horizontal="right" vertical="top"/>
    </xf>
    <xf borderId="54" fillId="6" fontId="18" numFmtId="4" xfId="0" applyAlignment="1" applyBorder="1" applyFont="1" applyNumberFormat="1">
      <alignment horizontal="right" vertical="top"/>
    </xf>
    <xf borderId="55" fillId="6" fontId="18" numFmtId="10" xfId="0" applyAlignment="1" applyBorder="1" applyFont="1" applyNumberFormat="1">
      <alignment horizontal="right" vertical="top"/>
    </xf>
    <xf borderId="56" fillId="6" fontId="18" numFmtId="0" xfId="0" applyAlignment="1" applyBorder="1" applyFont="1">
      <alignment horizontal="right" shrinkToFit="0" vertical="top" wrapText="1"/>
    </xf>
    <xf borderId="0" fillId="0" fontId="1" numFmtId="4" xfId="0" applyAlignment="1" applyFont="1" applyNumberFormat="1">
      <alignment vertical="top"/>
    </xf>
    <xf borderId="11" fillId="0" fontId="4" numFmtId="166" xfId="0" applyAlignment="1" applyBorder="1" applyFont="1" applyNumberFormat="1">
      <alignment vertical="top"/>
    </xf>
    <xf borderId="12" fillId="0" fontId="4" numFmtId="49" xfId="0" applyAlignment="1" applyBorder="1" applyFont="1" applyNumberFormat="1">
      <alignment horizontal="center" vertical="top"/>
    </xf>
    <xf borderId="13" fillId="0" fontId="6" numFmtId="0" xfId="0" applyAlignment="1" applyBorder="1" applyFont="1">
      <alignment shrinkToFit="0" vertical="top" wrapText="1"/>
    </xf>
    <xf borderId="57" fillId="0" fontId="6" numFmtId="166" xfId="0" applyAlignment="1" applyBorder="1" applyFont="1" applyNumberFormat="1">
      <alignment horizontal="center" vertical="top"/>
    </xf>
    <xf borderId="11" fillId="0" fontId="6" numFmtId="0" xfId="0" applyAlignment="1" applyBorder="1" applyFont="1">
      <alignment shrinkToFit="0" vertical="top" wrapText="1"/>
    </xf>
    <xf borderId="12" fillId="0" fontId="6" numFmtId="0" xfId="0" applyAlignment="1" applyBorder="1" applyFont="1">
      <alignment shrinkToFit="0" vertical="top" wrapText="1"/>
    </xf>
    <xf borderId="17" fillId="0" fontId="6" numFmtId="2" xfId="0" applyAlignment="1" applyBorder="1" applyFont="1" applyNumberFormat="1">
      <alignment shrinkToFit="0" vertical="top" wrapText="1"/>
    </xf>
    <xf borderId="11" fillId="0" fontId="6" numFmtId="166" xfId="0" applyAlignment="1" applyBorder="1" applyFont="1" applyNumberFormat="1">
      <alignment vertical="top"/>
    </xf>
    <xf borderId="12" fillId="0" fontId="6" numFmtId="166" xfId="0" applyAlignment="1" applyBorder="1" applyFont="1" applyNumberFormat="1">
      <alignment vertical="top"/>
    </xf>
    <xf borderId="17" fillId="0" fontId="6" numFmtId="166" xfId="0" applyAlignment="1" applyBorder="1" applyFont="1" applyNumberFormat="1">
      <alignment vertical="top"/>
    </xf>
    <xf borderId="58" fillId="0" fontId="19" numFmtId="166" xfId="0" applyAlignment="1" applyBorder="1" applyFont="1" applyNumberFormat="1">
      <alignment vertical="top"/>
    </xf>
    <xf borderId="12" fillId="0" fontId="6" numFmtId="4" xfId="0" applyAlignment="1" applyBorder="1" applyFont="1" applyNumberFormat="1">
      <alignment horizontal="right" vertical="top"/>
    </xf>
    <xf borderId="13" fillId="0" fontId="6" numFmtId="4" xfId="0" applyAlignment="1" applyBorder="1" applyFont="1" applyNumberFormat="1">
      <alignment horizontal="right" vertical="top"/>
    </xf>
    <xf borderId="11" fillId="0" fontId="6" numFmtId="4" xfId="0" applyAlignment="1" applyBorder="1" applyFont="1" applyNumberFormat="1">
      <alignment horizontal="right" vertical="top"/>
    </xf>
    <xf borderId="11" fillId="0" fontId="18" numFmtId="4" xfId="0" applyAlignment="1" applyBorder="1" applyFont="1" applyNumberFormat="1">
      <alignment horizontal="right" vertical="top"/>
    </xf>
    <xf borderId="17" fillId="0" fontId="18" numFmtId="4" xfId="0" applyAlignment="1" applyBorder="1" applyFont="1" applyNumberFormat="1">
      <alignment horizontal="right" vertical="top"/>
    </xf>
    <xf borderId="59" fillId="0" fontId="18" numFmtId="4" xfId="0" applyAlignment="1" applyBorder="1" applyFont="1" applyNumberFormat="1">
      <alignment horizontal="right" vertical="top"/>
    </xf>
    <xf borderId="13" fillId="0" fontId="19" numFmtId="10" xfId="0" applyAlignment="1" applyBorder="1" applyFont="1" applyNumberFormat="1">
      <alignment horizontal="right" vertical="top"/>
    </xf>
    <xf borderId="22" fillId="0" fontId="19" numFmtId="0" xfId="0" applyAlignment="1" applyBorder="1" applyFont="1">
      <alignment horizontal="right" shrinkToFit="0" vertical="top" wrapText="1"/>
    </xf>
    <xf borderId="0" fillId="0" fontId="20" numFmtId="4" xfId="0" applyAlignment="1" applyFont="1" applyNumberFormat="1">
      <alignment vertical="top"/>
    </xf>
    <xf borderId="60" fillId="0" fontId="4" numFmtId="166" xfId="0" applyAlignment="1" applyBorder="1" applyFont="1" applyNumberFormat="1">
      <alignment vertical="top"/>
    </xf>
    <xf borderId="61" fillId="0" fontId="4" numFmtId="49" xfId="0" applyAlignment="1" applyBorder="1" applyFont="1" applyNumberFormat="1">
      <alignment horizontal="center" vertical="top"/>
    </xf>
    <xf borderId="62" fillId="0" fontId="6" numFmtId="166" xfId="0" applyAlignment="1" applyBorder="1" applyFont="1" applyNumberFormat="1">
      <alignment horizontal="center" vertical="top"/>
    </xf>
    <xf borderId="60" fillId="0" fontId="6" numFmtId="4" xfId="0" applyAlignment="1" applyBorder="1" applyFont="1" applyNumberFormat="1">
      <alignment horizontal="right" vertical="top"/>
    </xf>
    <xf borderId="61" fillId="0" fontId="6" numFmtId="4" xfId="0" applyAlignment="1" applyBorder="1" applyFont="1" applyNumberFormat="1">
      <alignment horizontal="right" vertical="top"/>
    </xf>
    <xf borderId="63" fillId="0" fontId="6" numFmtId="4" xfId="0" applyAlignment="1" applyBorder="1" applyFont="1" applyNumberFormat="1">
      <alignment horizontal="right" vertical="top"/>
    </xf>
    <xf borderId="60" fillId="0" fontId="18" numFmtId="4" xfId="0" applyAlignment="1" applyBorder="1" applyFont="1" applyNumberFormat="1">
      <alignment horizontal="right" vertical="top"/>
    </xf>
    <xf borderId="64" fillId="0" fontId="18" numFmtId="4" xfId="0" applyAlignment="1" applyBorder="1" applyFont="1" applyNumberFormat="1">
      <alignment horizontal="right" vertical="top"/>
    </xf>
    <xf borderId="65" fillId="0" fontId="18" numFmtId="4" xfId="0" applyAlignment="1" applyBorder="1" applyFont="1" applyNumberFormat="1">
      <alignment horizontal="right" vertical="top"/>
    </xf>
    <xf borderId="66" fillId="0" fontId="19" numFmtId="10" xfId="0" applyAlignment="1" applyBorder="1" applyFont="1" applyNumberFormat="1">
      <alignment horizontal="right" vertical="top"/>
    </xf>
    <xf borderId="23" fillId="0" fontId="19" numFmtId="0" xfId="0" applyAlignment="1" applyBorder="1" applyFont="1">
      <alignment horizontal="right" shrinkToFit="0" vertical="top" wrapText="1"/>
    </xf>
    <xf borderId="66" fillId="0" fontId="6" numFmtId="0" xfId="0" applyAlignment="1" applyBorder="1" applyFont="1">
      <alignment shrinkToFit="0" vertical="top" wrapText="1"/>
    </xf>
    <xf borderId="67" fillId="6" fontId="4" numFmtId="4" xfId="0" applyAlignment="1" applyBorder="1" applyFont="1" applyNumberFormat="1">
      <alignment horizontal="right" vertical="top"/>
    </xf>
    <xf borderId="0" fillId="0" fontId="21" numFmtId="4" xfId="0" applyAlignment="1" applyFont="1" applyNumberFormat="1">
      <alignment vertical="top"/>
    </xf>
    <xf borderId="13" fillId="0" fontId="6" numFmtId="166" xfId="0" applyAlignment="1" applyBorder="1" applyFont="1" applyNumberFormat="1">
      <alignment shrinkToFit="0" vertical="top" wrapText="1"/>
    </xf>
    <xf borderId="17" fillId="0" fontId="6" numFmtId="4" xfId="0" applyAlignment="1" applyBorder="1" applyFont="1" applyNumberFormat="1">
      <alignment horizontal="right" vertical="top"/>
    </xf>
    <xf borderId="68" fillId="6" fontId="18" numFmtId="10" xfId="0" applyAlignment="1" applyBorder="1" applyFont="1" applyNumberFormat="1">
      <alignment horizontal="right" vertical="top"/>
    </xf>
    <xf borderId="22" fillId="6" fontId="18" numFmtId="0" xfId="0" applyAlignment="1" applyBorder="1" applyFont="1">
      <alignment horizontal="right" shrinkToFit="0" vertical="top" wrapText="1"/>
    </xf>
    <xf borderId="69" fillId="0" fontId="4" numFmtId="166" xfId="0" applyAlignment="1" applyBorder="1" applyFont="1" applyNumberFormat="1">
      <alignment vertical="top"/>
    </xf>
    <xf borderId="70" fillId="0" fontId="4" numFmtId="49" xfId="0" applyAlignment="1" applyBorder="1" applyFont="1" applyNumberFormat="1">
      <alignment horizontal="center" vertical="top"/>
    </xf>
    <xf borderId="66" fillId="0" fontId="6" numFmtId="166" xfId="0" applyAlignment="1" applyBorder="1" applyFont="1" applyNumberFormat="1">
      <alignment shrinkToFit="0" vertical="top" wrapText="1"/>
    </xf>
    <xf borderId="71" fillId="0" fontId="6" numFmtId="166" xfId="0" applyAlignment="1" applyBorder="1" applyFont="1" applyNumberFormat="1">
      <alignment horizontal="center" vertical="top"/>
    </xf>
    <xf borderId="69" fillId="0" fontId="6" numFmtId="4" xfId="0" applyAlignment="1" applyBorder="1" applyFont="1" applyNumberFormat="1">
      <alignment horizontal="right" vertical="top"/>
    </xf>
    <xf borderId="70" fillId="0" fontId="6" numFmtId="4" xfId="0" applyAlignment="1" applyBorder="1" applyFont="1" applyNumberFormat="1">
      <alignment horizontal="right" vertical="top"/>
    </xf>
    <xf borderId="66" fillId="0" fontId="6" numFmtId="4" xfId="0" applyAlignment="1" applyBorder="1" applyFont="1" applyNumberFormat="1">
      <alignment horizontal="right" vertical="top"/>
    </xf>
    <xf borderId="72" fillId="0" fontId="6" numFmtId="4" xfId="0" applyAlignment="1" applyBorder="1" applyFont="1" applyNumberFormat="1">
      <alignment horizontal="right" vertical="top"/>
    </xf>
    <xf borderId="63" fillId="0" fontId="19" numFmtId="10" xfId="0" applyAlignment="1" applyBorder="1" applyFont="1" applyNumberFormat="1">
      <alignment horizontal="right" vertical="top"/>
    </xf>
    <xf borderId="73" fillId="0" fontId="19" numFmtId="0" xfId="0" applyAlignment="1" applyBorder="1" applyFont="1">
      <alignment horizontal="right" shrinkToFit="0" vertical="top" wrapText="1"/>
    </xf>
    <xf borderId="48" fillId="7" fontId="15" numFmtId="166" xfId="0" applyAlignment="1" applyBorder="1" applyFill="1" applyFont="1" applyNumberFormat="1">
      <alignment vertical="top"/>
    </xf>
    <xf borderId="74" fillId="7" fontId="4" numFmtId="166" xfId="0" applyAlignment="1" applyBorder="1" applyFont="1" applyNumberFormat="1">
      <alignment horizontal="center" vertical="top"/>
    </xf>
    <xf borderId="75" fillId="7" fontId="4" numFmtId="166" xfId="0" applyAlignment="1" applyBorder="1" applyFont="1" applyNumberFormat="1">
      <alignment shrinkToFit="0" vertical="top" wrapText="1"/>
    </xf>
    <xf borderId="35" fillId="7" fontId="4" numFmtId="166" xfId="0" applyAlignment="1" applyBorder="1" applyFont="1" applyNumberFormat="1">
      <alignment vertical="top"/>
    </xf>
    <xf borderId="44" fillId="7" fontId="4" numFmtId="4" xfId="0" applyAlignment="1" applyBorder="1" applyFont="1" applyNumberFormat="1">
      <alignment horizontal="right" vertical="top"/>
    </xf>
    <xf borderId="42" fillId="7" fontId="4" numFmtId="4" xfId="0" applyAlignment="1" applyBorder="1" applyFont="1" applyNumberFormat="1">
      <alignment horizontal="right" vertical="top"/>
    </xf>
    <xf borderId="45" fillId="7" fontId="4" numFmtId="4" xfId="0" applyAlignment="1" applyBorder="1" applyFont="1" applyNumberFormat="1">
      <alignment horizontal="right" vertical="top"/>
    </xf>
    <xf borderId="48" fillId="7" fontId="4" numFmtId="4" xfId="0" applyAlignment="1" applyBorder="1" applyFont="1" applyNumberFormat="1">
      <alignment horizontal="right" vertical="top"/>
    </xf>
    <xf borderId="74" fillId="7" fontId="4" numFmtId="4" xfId="0" applyAlignment="1" applyBorder="1" applyFont="1" applyNumberFormat="1">
      <alignment horizontal="right" vertical="top"/>
    </xf>
    <xf borderId="43" fillId="7" fontId="4" numFmtId="4" xfId="0" applyAlignment="1" applyBorder="1" applyFont="1" applyNumberFormat="1">
      <alignment horizontal="right" vertical="top"/>
    </xf>
    <xf borderId="76" fillId="7" fontId="4" numFmtId="10" xfId="0" applyAlignment="1" applyBorder="1" applyFont="1" applyNumberFormat="1">
      <alignment horizontal="right" vertical="top"/>
    </xf>
    <xf borderId="48" fillId="7" fontId="4" numFmtId="0" xfId="0" applyAlignment="1" applyBorder="1" applyFont="1">
      <alignment horizontal="right" shrinkToFit="0" vertical="top" wrapText="1"/>
    </xf>
    <xf borderId="77" fillId="5" fontId="4" numFmtId="166" xfId="0" applyAlignment="1" applyBorder="1" applyFont="1" applyNumberFormat="1">
      <alignment vertical="top"/>
    </xf>
    <xf borderId="78" fillId="5" fontId="4" numFmtId="0" xfId="0" applyAlignment="1" applyBorder="1" applyFont="1">
      <alignment horizontal="center" vertical="top"/>
    </xf>
    <xf borderId="42" fillId="5" fontId="4" numFmtId="166" xfId="0" applyAlignment="1" applyBorder="1" applyFont="1" applyNumberFormat="1">
      <alignment horizontal="left" shrinkToFit="0" vertical="top" wrapText="1"/>
    </xf>
    <xf borderId="47" fillId="5" fontId="6" numFmtId="166" xfId="0" applyAlignment="1" applyBorder="1" applyFont="1" applyNumberFormat="1">
      <alignment vertical="top"/>
    </xf>
    <xf borderId="40" fillId="5" fontId="6" numFmtId="4" xfId="0" applyAlignment="1" applyBorder="1" applyFont="1" applyNumberFormat="1">
      <alignment horizontal="right" vertical="top"/>
    </xf>
    <xf borderId="78" fillId="5" fontId="6" numFmtId="4" xfId="0" applyAlignment="1" applyBorder="1" applyFont="1" applyNumberFormat="1">
      <alignment horizontal="right" vertical="top"/>
    </xf>
    <xf borderId="39" fillId="5" fontId="6" numFmtId="4" xfId="0" applyAlignment="1" applyBorder="1" applyFont="1" applyNumberFormat="1">
      <alignment horizontal="right" vertical="top"/>
    </xf>
    <xf borderId="55" fillId="6" fontId="15" numFmtId="166" xfId="0" applyAlignment="1" applyBorder="1" applyFont="1" applyNumberFormat="1">
      <alignment shrinkToFit="0" vertical="top" wrapText="1"/>
    </xf>
    <xf borderId="79" fillId="6" fontId="4" numFmtId="166" xfId="0" applyAlignment="1" applyBorder="1" applyFont="1" applyNumberFormat="1">
      <alignment horizontal="center" vertical="top"/>
    </xf>
    <xf borderId="63" fillId="0" fontId="6" numFmtId="166" xfId="0" applyAlignment="1" applyBorder="1" applyFont="1" applyNumberFormat="1">
      <alignment shrinkToFit="0" vertical="top" wrapText="1"/>
    </xf>
    <xf borderId="76" fillId="7" fontId="4" numFmtId="166" xfId="0" applyAlignment="1" applyBorder="1" applyFont="1" applyNumberFormat="1">
      <alignment shrinkToFit="0" vertical="top" wrapText="1"/>
    </xf>
    <xf borderId="42" fillId="7" fontId="4" numFmtId="166" xfId="0" applyAlignment="1" applyBorder="1" applyFont="1" applyNumberFormat="1">
      <alignment vertical="top"/>
    </xf>
    <xf borderId="80" fillId="5" fontId="4" numFmtId="49" xfId="0" applyAlignment="1" applyBorder="1" applyFont="1" applyNumberFormat="1">
      <alignment horizontal="center" vertical="top"/>
    </xf>
    <xf borderId="81" fillId="5" fontId="4" numFmtId="166" xfId="0" applyAlignment="1" applyBorder="1" applyFont="1" applyNumberFormat="1">
      <alignment horizontal="left" shrinkToFit="0" vertical="top" wrapText="1"/>
    </xf>
    <xf borderId="82" fillId="5" fontId="6" numFmtId="166" xfId="0" applyAlignment="1" applyBorder="1" applyFont="1" applyNumberFormat="1">
      <alignment vertical="top"/>
    </xf>
    <xf borderId="81" fillId="5" fontId="6" numFmtId="4" xfId="0" applyAlignment="1" applyBorder="1" applyFont="1" applyNumberFormat="1">
      <alignment horizontal="right" vertical="top"/>
    </xf>
    <xf borderId="82" fillId="5" fontId="6" numFmtId="4" xfId="0" applyAlignment="1" applyBorder="1" applyFont="1" applyNumberFormat="1">
      <alignment horizontal="right" vertical="top"/>
    </xf>
    <xf borderId="79" fillId="6" fontId="4" numFmtId="166" xfId="0" applyAlignment="1" applyBorder="1" applyFont="1" applyNumberFormat="1">
      <alignment vertical="top"/>
    </xf>
    <xf borderId="83" fillId="6" fontId="18" numFmtId="10" xfId="0" applyAlignment="1" applyBorder="1" applyFont="1" applyNumberFormat="1">
      <alignment horizontal="right" vertical="top"/>
    </xf>
    <xf borderId="14" fillId="0" fontId="18" numFmtId="4" xfId="0" applyAlignment="1" applyBorder="1" applyFont="1" applyNumberFormat="1">
      <alignment horizontal="right" vertical="top"/>
    </xf>
    <xf borderId="58" fillId="0" fontId="19" numFmtId="10" xfId="0" applyAlignment="1" applyBorder="1" applyFont="1" applyNumberFormat="1">
      <alignment horizontal="right" vertical="top"/>
    </xf>
    <xf borderId="84" fillId="0" fontId="18" numFmtId="4" xfId="0" applyAlignment="1" applyBorder="1" applyFont="1" applyNumberFormat="1">
      <alignment horizontal="right" vertical="top"/>
    </xf>
    <xf borderId="85" fillId="6" fontId="18" numFmtId="10" xfId="0" applyAlignment="1" applyBorder="1" applyFont="1" applyNumberFormat="1">
      <alignment horizontal="right" vertical="top"/>
    </xf>
    <xf borderId="69" fillId="0" fontId="6" numFmtId="0" xfId="0" applyAlignment="1" applyBorder="1" applyFont="1">
      <alignment shrinkToFit="0" vertical="top" wrapText="1"/>
    </xf>
    <xf borderId="70" fillId="0" fontId="6" numFmtId="0" xfId="0" applyAlignment="1" applyBorder="1" applyFont="1">
      <alignment shrinkToFit="0" vertical="top" wrapText="1"/>
    </xf>
    <xf borderId="72" fillId="0" fontId="6" numFmtId="2" xfId="0" applyAlignment="1" applyBorder="1" applyFont="1" applyNumberFormat="1">
      <alignment shrinkToFit="0" vertical="top" wrapText="1"/>
    </xf>
    <xf borderId="63" fillId="0" fontId="6" numFmtId="0" xfId="0" applyAlignment="1" applyBorder="1" applyFont="1">
      <alignment shrinkToFit="0" vertical="top" wrapText="1"/>
    </xf>
    <xf borderId="60" fillId="0" fontId="6" numFmtId="0" xfId="0" applyAlignment="1" applyBorder="1" applyFont="1">
      <alignment shrinkToFit="0" vertical="top" wrapText="1"/>
    </xf>
    <xf borderId="61" fillId="0" fontId="6" numFmtId="0" xfId="0" applyAlignment="1" applyBorder="1" applyFont="1">
      <alignment shrinkToFit="0" vertical="top" wrapText="1"/>
    </xf>
    <xf borderId="64" fillId="0" fontId="6" numFmtId="2" xfId="0" applyAlignment="1" applyBorder="1" applyFont="1" applyNumberFormat="1">
      <alignment shrinkToFit="0" vertical="top" wrapText="1"/>
    </xf>
    <xf borderId="16" fillId="0" fontId="6" numFmtId="0" xfId="0" applyAlignment="1" applyBorder="1" applyFont="1">
      <alignment shrinkToFit="0" vertical="top" wrapText="1"/>
    </xf>
    <xf borderId="86" fillId="0" fontId="6" numFmtId="0" xfId="0" applyAlignment="1" applyBorder="1" applyFont="1">
      <alignment shrinkToFit="0" vertical="top" wrapText="1"/>
    </xf>
    <xf borderId="86" fillId="0" fontId="6" numFmtId="2" xfId="0" applyAlignment="1" applyBorder="1" applyFont="1" applyNumberFormat="1">
      <alignment shrinkToFit="0" vertical="top" wrapText="1"/>
    </xf>
    <xf borderId="22" fillId="0" fontId="6" numFmtId="0" xfId="0" applyAlignment="1" applyBorder="1" applyFont="1">
      <alignment shrinkToFit="0" vertical="top" wrapText="1"/>
    </xf>
    <xf borderId="12" fillId="0" fontId="6" numFmtId="2" xfId="0" applyAlignment="1" applyBorder="1" applyFont="1" applyNumberFormat="1">
      <alignment shrinkToFit="0" vertical="top" wrapText="1"/>
    </xf>
    <xf borderId="73" fillId="0" fontId="6" numFmtId="0" xfId="0" applyAlignment="1" applyBorder="1" applyFont="1">
      <alignment shrinkToFit="0" vertical="top" wrapText="1"/>
    </xf>
    <xf borderId="61" fillId="0" fontId="6" numFmtId="2" xfId="0" applyAlignment="1" applyBorder="1" applyFont="1" applyNumberFormat="1">
      <alignment shrinkToFit="0" vertical="top" wrapText="1"/>
    </xf>
    <xf borderId="48" fillId="0" fontId="6" numFmtId="0" xfId="0" applyAlignment="1" applyBorder="1" applyFont="1">
      <alignment shrinkToFit="0" vertical="top" wrapText="1"/>
    </xf>
    <xf borderId="45" fillId="0" fontId="6" numFmtId="0" xfId="0" applyAlignment="1" applyBorder="1" applyFont="1">
      <alignment shrinkToFit="0" vertical="top" wrapText="1"/>
    </xf>
    <xf borderId="45" fillId="0" fontId="6" numFmtId="2" xfId="0" applyAlignment="1" applyBorder="1" applyFont="1" applyNumberFormat="1">
      <alignment shrinkToFit="0" vertical="top" wrapText="1"/>
    </xf>
    <xf borderId="44" fillId="7" fontId="15" numFmtId="166" xfId="0" applyAlignment="1" applyBorder="1" applyFont="1" applyNumberFormat="1">
      <alignment vertical="top"/>
    </xf>
    <xf borderId="45" fillId="7" fontId="4" numFmtId="166" xfId="0" applyAlignment="1" applyBorder="1" applyFont="1" applyNumberFormat="1">
      <alignment horizontal="center" vertical="top"/>
    </xf>
    <xf borderId="75" fillId="7" fontId="6" numFmtId="166" xfId="0" applyAlignment="1" applyBorder="1" applyFont="1" applyNumberFormat="1">
      <alignment shrinkToFit="0" vertical="top" wrapText="1"/>
    </xf>
    <xf borderId="35" fillId="7" fontId="6" numFmtId="166" xfId="0" applyAlignment="1" applyBorder="1" applyFont="1" applyNumberFormat="1">
      <alignment vertical="top"/>
    </xf>
    <xf borderId="53" fillId="7" fontId="4" numFmtId="4" xfId="0" applyAlignment="1" applyBorder="1" applyFont="1" applyNumberFormat="1">
      <alignment horizontal="right" vertical="top"/>
    </xf>
    <xf borderId="87" fillId="7" fontId="4" numFmtId="4" xfId="0" applyAlignment="1" applyBorder="1" applyFont="1" applyNumberFormat="1">
      <alignment horizontal="right" vertical="top"/>
    </xf>
    <xf borderId="75" fillId="7" fontId="4" numFmtId="4" xfId="0" applyAlignment="1" applyBorder="1" applyFont="1" applyNumberFormat="1">
      <alignment horizontal="right" vertical="top"/>
    </xf>
    <xf borderId="54" fillId="7" fontId="4" numFmtId="4" xfId="0" applyAlignment="1" applyBorder="1" applyFont="1" applyNumberFormat="1">
      <alignment horizontal="right" vertical="top"/>
    </xf>
    <xf borderId="88" fillId="7" fontId="4" numFmtId="4" xfId="0" applyAlignment="1" applyBorder="1" applyFont="1" applyNumberFormat="1">
      <alignment horizontal="right" vertical="top"/>
    </xf>
    <xf borderId="41" fillId="7" fontId="4" numFmtId="4" xfId="0" applyAlignment="1" applyBorder="1" applyFont="1" applyNumberFormat="1">
      <alignment horizontal="right" vertical="top"/>
    </xf>
    <xf borderId="89" fillId="7" fontId="4" numFmtId="10" xfId="0" applyAlignment="1" applyBorder="1" applyFont="1" applyNumberFormat="1">
      <alignment horizontal="right" vertical="top"/>
    </xf>
    <xf borderId="90" fillId="7" fontId="4" numFmtId="0" xfId="0" applyAlignment="1" applyBorder="1" applyFont="1">
      <alignment horizontal="right" shrinkToFit="0" vertical="top" wrapText="1"/>
    </xf>
    <xf borderId="91" fillId="5" fontId="4" numFmtId="166" xfId="0" applyAlignment="1" applyBorder="1" applyFont="1" applyNumberFormat="1">
      <alignment vertical="top"/>
    </xf>
    <xf borderId="78" fillId="5" fontId="4" numFmtId="49" xfId="0" applyAlignment="1" applyBorder="1" applyFont="1" applyNumberFormat="1">
      <alignment horizontal="center" vertical="top"/>
    </xf>
    <xf borderId="43" fillId="5" fontId="6" numFmtId="166" xfId="0" applyAlignment="1" applyBorder="1" applyFont="1" applyNumberFormat="1">
      <alignment vertical="top"/>
    </xf>
    <xf borderId="92" fillId="6" fontId="4" numFmtId="4" xfId="0" applyAlignment="1" applyBorder="1" applyFont="1" applyNumberFormat="1">
      <alignment horizontal="right" vertical="top"/>
    </xf>
    <xf borderId="93" fillId="6" fontId="4" numFmtId="4" xfId="0" applyAlignment="1" applyBorder="1" applyFont="1" applyNumberFormat="1">
      <alignment horizontal="right" vertical="top"/>
    </xf>
    <xf borderId="55" fillId="6" fontId="4" numFmtId="4" xfId="0" applyAlignment="1" applyBorder="1" applyFont="1" applyNumberFormat="1">
      <alignment horizontal="right" vertical="top"/>
    </xf>
    <xf borderId="94" fillId="6" fontId="4" numFmtId="4" xfId="0" applyAlignment="1" applyBorder="1" applyFont="1" applyNumberFormat="1">
      <alignment horizontal="right" vertical="top"/>
    </xf>
    <xf borderId="57" fillId="0" fontId="6" numFmtId="166" xfId="0" applyAlignment="1" applyBorder="1" applyFont="1" applyNumberFormat="1">
      <alignment vertical="top"/>
    </xf>
    <xf borderId="59" fillId="0" fontId="6" numFmtId="4" xfId="0" applyAlignment="1" applyBorder="1" applyFont="1" applyNumberFormat="1">
      <alignment horizontal="right" vertical="top"/>
    </xf>
    <xf borderId="71" fillId="0" fontId="6" numFmtId="166" xfId="0" applyAlignment="1" applyBorder="1" applyFont="1" applyNumberFormat="1">
      <alignment vertical="top"/>
    </xf>
    <xf borderId="95" fillId="0" fontId="6" numFmtId="4" xfId="0" applyAlignment="1" applyBorder="1" applyFont="1" applyNumberFormat="1">
      <alignment horizontal="right" vertical="top"/>
    </xf>
    <xf borderId="46" fillId="7" fontId="4" numFmtId="4" xfId="0" applyAlignment="1" applyBorder="1" applyFont="1" applyNumberFormat="1">
      <alignment horizontal="right" vertical="top"/>
    </xf>
    <xf borderId="75" fillId="7" fontId="4" numFmtId="10" xfId="0" applyAlignment="1" applyBorder="1" applyFont="1" applyNumberFormat="1">
      <alignment horizontal="right" vertical="top"/>
    </xf>
    <xf borderId="36" fillId="7" fontId="4" numFmtId="0" xfId="0" applyAlignment="1" applyBorder="1" applyFont="1">
      <alignment horizontal="right" shrinkToFit="0" vertical="top" wrapText="1"/>
    </xf>
    <xf borderId="53" fillId="5" fontId="4" numFmtId="166" xfId="0" applyAlignment="1" applyBorder="1" applyFont="1" applyNumberFormat="1">
      <alignment vertical="top"/>
    </xf>
    <xf borderId="75" fillId="5" fontId="4" numFmtId="49" xfId="0" applyAlignment="1" applyBorder="1" applyFont="1" applyNumberFormat="1">
      <alignment horizontal="center" vertical="top"/>
    </xf>
    <xf borderId="96" fillId="6" fontId="4" numFmtId="4" xfId="0" applyAlignment="1" applyBorder="1" applyFont="1" applyNumberFormat="1">
      <alignment horizontal="right" vertical="top"/>
    </xf>
    <xf borderId="97" fillId="6" fontId="4" numFmtId="4" xfId="0" applyAlignment="1" applyBorder="1" applyFont="1" applyNumberFormat="1">
      <alignment horizontal="right" vertical="top"/>
    </xf>
    <xf borderId="57" fillId="0" fontId="6" numFmtId="166" xfId="0" applyAlignment="1" applyBorder="1" applyFont="1" applyNumberFormat="1">
      <alignment shrinkToFit="0" vertical="top" wrapText="1"/>
    </xf>
    <xf borderId="11" fillId="0" fontId="6" numFmtId="4" xfId="0" applyAlignment="1" applyBorder="1" applyFont="1" applyNumberFormat="1">
      <alignment horizontal="right" shrinkToFit="0" vertical="top" wrapText="1"/>
    </xf>
    <xf borderId="12" fillId="0" fontId="6" numFmtId="4" xfId="0" applyAlignment="1" applyBorder="1" applyFont="1" applyNumberFormat="1">
      <alignment horizontal="right" shrinkToFit="0" vertical="top" wrapText="1"/>
    </xf>
    <xf borderId="13" fillId="0" fontId="6" numFmtId="4" xfId="0" applyAlignment="1" applyBorder="1" applyFont="1" applyNumberFormat="1">
      <alignment horizontal="right" shrinkToFit="0" vertical="top" wrapText="1"/>
    </xf>
    <xf borderId="17" fillId="0" fontId="6" numFmtId="4" xfId="0" applyAlignment="1" applyBorder="1" applyFont="1" applyNumberFormat="1">
      <alignment horizontal="right" shrinkToFit="0" vertical="top" wrapText="1"/>
    </xf>
    <xf borderId="62" fillId="0" fontId="6" numFmtId="166" xfId="0" applyAlignment="1" applyBorder="1" applyFont="1" applyNumberFormat="1">
      <alignment shrinkToFit="0" vertical="top" wrapText="1"/>
    </xf>
    <xf borderId="60" fillId="0" fontId="6" numFmtId="4" xfId="0" applyAlignment="1" applyBorder="1" applyFont="1" applyNumberFormat="1">
      <alignment horizontal="right" shrinkToFit="0" vertical="top" wrapText="1"/>
    </xf>
    <xf borderId="61" fillId="0" fontId="6" numFmtId="4" xfId="0" applyAlignment="1" applyBorder="1" applyFont="1" applyNumberFormat="1">
      <alignment horizontal="right" shrinkToFit="0" vertical="top" wrapText="1"/>
    </xf>
    <xf borderId="63" fillId="0" fontId="6" numFmtId="4" xfId="0" applyAlignment="1" applyBorder="1" applyFont="1" applyNumberFormat="1">
      <alignment horizontal="right" shrinkToFit="0" vertical="top" wrapText="1"/>
    </xf>
    <xf borderId="69" fillId="0" fontId="6" numFmtId="4" xfId="0" applyAlignment="1" applyBorder="1" applyFont="1" applyNumberFormat="1">
      <alignment horizontal="right" shrinkToFit="0" vertical="top" wrapText="1"/>
    </xf>
    <xf borderId="70" fillId="0" fontId="6" numFmtId="4" xfId="0" applyAlignment="1" applyBorder="1" applyFont="1" applyNumberFormat="1">
      <alignment horizontal="right" shrinkToFit="0" vertical="top" wrapText="1"/>
    </xf>
    <xf borderId="72" fillId="0" fontId="6" numFmtId="4" xfId="0" applyAlignment="1" applyBorder="1" applyFont="1" applyNumberFormat="1">
      <alignment horizontal="right" shrinkToFit="0" vertical="top" wrapText="1"/>
    </xf>
    <xf borderId="65" fillId="0" fontId="6" numFmtId="4" xfId="0" applyAlignment="1" applyBorder="1" applyFont="1" applyNumberFormat="1">
      <alignment horizontal="right" vertical="top"/>
    </xf>
    <xf borderId="64" fillId="0" fontId="6" numFmtId="4" xfId="0" applyAlignment="1" applyBorder="1" applyFont="1" applyNumberFormat="1">
      <alignment horizontal="right" vertical="top"/>
    </xf>
    <xf borderId="13" fillId="0" fontId="6" numFmtId="166" xfId="0" applyAlignment="1" applyBorder="1" applyFont="1" applyNumberFormat="1">
      <alignment horizontal="left" shrinkToFit="0" vertical="top" wrapText="1"/>
    </xf>
    <xf borderId="63" fillId="0" fontId="6" numFmtId="166" xfId="0" applyAlignment="1" applyBorder="1" applyFont="1" applyNumberFormat="1">
      <alignment horizontal="left" shrinkToFit="0" vertical="top" wrapText="1"/>
    </xf>
    <xf borderId="98" fillId="0" fontId="6" numFmtId="0" xfId="0" applyAlignment="1" applyBorder="1" applyFont="1">
      <alignment shrinkToFit="0" vertical="top" wrapText="1"/>
    </xf>
    <xf borderId="11" fillId="0" fontId="6" numFmtId="166" xfId="0" applyAlignment="1" applyBorder="1" applyFont="1" applyNumberFormat="1">
      <alignment horizontal="center" vertical="top"/>
    </xf>
    <xf borderId="99" fillId="0" fontId="6" numFmtId="0" xfId="0" applyAlignment="1" applyBorder="1" applyFont="1">
      <alignment shrinkToFit="0" vertical="top" wrapText="1"/>
    </xf>
    <xf borderId="100" fillId="0" fontId="6" numFmtId="2" xfId="0" applyAlignment="1" applyBorder="1" applyFont="1" applyNumberFormat="1">
      <alignment shrinkToFit="0" vertical="top" wrapText="1"/>
    </xf>
    <xf borderId="59" fillId="0" fontId="6" numFmtId="0" xfId="0" applyAlignment="1" applyBorder="1" applyFont="1">
      <alignment shrinkToFit="0" vertical="top" wrapText="1"/>
    </xf>
    <xf borderId="60" fillId="0" fontId="6" numFmtId="166" xfId="0" applyAlignment="1" applyBorder="1" applyFont="1" applyNumberFormat="1">
      <alignment horizontal="center" vertical="top"/>
    </xf>
    <xf borderId="69" fillId="0" fontId="6" numFmtId="166" xfId="0" applyAlignment="1" applyBorder="1" applyFont="1" applyNumberFormat="1">
      <alignment horizontal="center" vertical="top"/>
    </xf>
    <xf borderId="101" fillId="0" fontId="6" numFmtId="0" xfId="0" applyAlignment="1" applyBorder="1" applyFont="1">
      <alignment shrinkToFit="0" vertical="top" wrapText="1"/>
    </xf>
    <xf borderId="102" fillId="0" fontId="6" numFmtId="2" xfId="0" applyAlignment="1" applyBorder="1" applyFont="1" applyNumberFormat="1">
      <alignment shrinkToFit="0" vertical="top" wrapText="1"/>
    </xf>
    <xf borderId="75" fillId="5" fontId="4" numFmtId="49" xfId="0" applyAlignment="1" applyBorder="1" applyFont="1" applyNumberFormat="1">
      <alignment horizontal="center" shrinkToFit="0" vertical="top" wrapText="1"/>
    </xf>
    <xf borderId="82" fillId="5" fontId="18" numFmtId="4" xfId="0" applyAlignment="1" applyBorder="1" applyFont="1" applyNumberFormat="1">
      <alignment horizontal="right" vertical="top"/>
    </xf>
    <xf borderId="93" fillId="5" fontId="18" numFmtId="4" xfId="0" applyAlignment="1" applyBorder="1" applyFont="1" applyNumberFormat="1">
      <alignment horizontal="right" vertical="top"/>
    </xf>
    <xf borderId="55" fillId="5" fontId="18" numFmtId="10" xfId="0" applyAlignment="1" applyBorder="1" applyFont="1" applyNumberFormat="1">
      <alignment horizontal="right" vertical="top"/>
    </xf>
    <xf borderId="56" fillId="5" fontId="18" numFmtId="0" xfId="0" applyAlignment="1" applyBorder="1" applyFont="1">
      <alignment horizontal="right" shrinkToFit="0" vertical="top" wrapText="1"/>
    </xf>
    <xf borderId="69" fillId="0" fontId="18" numFmtId="4" xfId="0" applyAlignment="1" applyBorder="1" applyFont="1" applyNumberFormat="1">
      <alignment horizontal="right" vertical="top"/>
    </xf>
    <xf borderId="72" fillId="0" fontId="18" numFmtId="4" xfId="0" applyAlignment="1" applyBorder="1" applyFont="1" applyNumberFormat="1">
      <alignment horizontal="right" vertical="top"/>
    </xf>
    <xf borderId="103" fillId="0" fontId="18" numFmtId="4" xfId="0" applyAlignment="1" applyBorder="1" applyFont="1" applyNumberFormat="1">
      <alignment horizontal="right" vertical="top"/>
    </xf>
    <xf borderId="43" fillId="5" fontId="4" numFmtId="166" xfId="0" applyAlignment="1" applyBorder="1" applyFont="1" applyNumberFormat="1">
      <alignment vertical="top"/>
    </xf>
    <xf borderId="42" fillId="5" fontId="4" numFmtId="4" xfId="0" applyAlignment="1" applyBorder="1" applyFont="1" applyNumberFormat="1">
      <alignment horizontal="right" vertical="top"/>
    </xf>
    <xf borderId="43" fillId="5" fontId="4" numFmtId="4" xfId="0" applyAlignment="1" applyBorder="1" applyFont="1" applyNumberFormat="1">
      <alignment horizontal="right" vertical="top"/>
    </xf>
    <xf borderId="47" fillId="5" fontId="4" numFmtId="4" xfId="0" applyAlignment="1" applyBorder="1" applyFont="1" applyNumberFormat="1">
      <alignment horizontal="right" vertical="top"/>
    </xf>
    <xf borderId="55" fillId="6" fontId="15" numFmtId="166" xfId="0" applyAlignment="1" applyBorder="1" applyFont="1" applyNumberFormat="1">
      <alignment horizontal="left" shrinkToFit="0" vertical="top" wrapText="1"/>
    </xf>
    <xf borderId="57" fillId="0" fontId="22" numFmtId="0" xfId="0" applyAlignment="1" applyBorder="1" applyFont="1">
      <alignment shrinkToFit="0" vertical="top" wrapText="1"/>
    </xf>
    <xf borderId="11" fillId="0" fontId="22" numFmtId="0" xfId="0" applyAlignment="1" applyBorder="1" applyFont="1">
      <alignment shrinkToFit="0" vertical="top" wrapText="1"/>
    </xf>
    <xf borderId="59" fillId="0" fontId="22" numFmtId="0" xfId="0" applyAlignment="1" applyBorder="1" applyFont="1">
      <alignment shrinkToFit="0" vertical="top" wrapText="1"/>
    </xf>
    <xf borderId="15" fillId="0" fontId="22" numFmtId="0" xfId="0" applyAlignment="1" applyBorder="1" applyFont="1">
      <alignment shrinkToFit="0" vertical="top" wrapText="1"/>
    </xf>
    <xf borderId="51" fillId="6" fontId="15" numFmtId="166" xfId="0" applyAlignment="1" applyBorder="1" applyFont="1" applyNumberFormat="1">
      <alignment horizontal="left" shrinkToFit="0" vertical="top" wrapText="1"/>
    </xf>
    <xf borderId="41" fillId="7" fontId="4" numFmtId="10" xfId="0" applyAlignment="1" applyBorder="1" applyFont="1" applyNumberFormat="1">
      <alignment horizontal="right" vertical="top"/>
    </xf>
    <xf borderId="36" fillId="5" fontId="4" numFmtId="166" xfId="0" applyAlignment="1" applyBorder="1" applyFont="1" applyNumberFormat="1">
      <alignment vertical="top"/>
    </xf>
    <xf borderId="35" fillId="5" fontId="4" numFmtId="49" xfId="0" applyAlignment="1" applyBorder="1" applyFont="1" applyNumberFormat="1">
      <alignment horizontal="center" vertical="top"/>
    </xf>
    <xf quotePrefix="1" borderId="12" fillId="0" fontId="4" numFmtId="49" xfId="0" applyAlignment="1" applyBorder="1" applyFont="1" applyNumberFormat="1">
      <alignment horizontal="center" vertical="top"/>
    </xf>
    <xf borderId="104" fillId="7" fontId="4" numFmtId="10" xfId="0" applyAlignment="1" applyBorder="1" applyFont="1" applyNumberFormat="1">
      <alignment horizontal="right" vertical="top"/>
    </xf>
    <xf borderId="35" fillId="5" fontId="4" numFmtId="166" xfId="0" applyAlignment="1" applyBorder="1" applyFont="1" applyNumberFormat="1">
      <alignment horizontal="left" shrinkToFit="0" vertical="top" wrapText="1"/>
    </xf>
    <xf borderId="41" fillId="5" fontId="6" numFmtId="166" xfId="0" applyAlignment="1" applyBorder="1" applyFont="1" applyNumberFormat="1">
      <alignment horizontal="center" vertical="top"/>
    </xf>
    <xf borderId="35" fillId="5" fontId="6" numFmtId="4" xfId="0" applyAlignment="1" applyBorder="1" applyFont="1" applyNumberFormat="1">
      <alignment horizontal="right" vertical="top"/>
    </xf>
    <xf borderId="41" fillId="5" fontId="6" numFmtId="4" xfId="0" applyAlignment="1" applyBorder="1" applyFont="1" applyNumberFormat="1">
      <alignment horizontal="right" vertical="top"/>
    </xf>
    <xf borderId="37" fillId="5" fontId="6" numFmtId="4" xfId="0" applyAlignment="1" applyBorder="1" applyFont="1" applyNumberFormat="1">
      <alignment horizontal="right" vertical="top"/>
    </xf>
    <xf borderId="43" fillId="5" fontId="4" numFmtId="10" xfId="0" applyAlignment="1" applyBorder="1" applyFont="1" applyNumberFormat="1">
      <alignment horizontal="right" vertical="top"/>
    </xf>
    <xf borderId="48" fillId="5" fontId="4" numFmtId="0" xfId="0" applyAlignment="1" applyBorder="1" applyFont="1">
      <alignment horizontal="right" shrinkToFit="0" vertical="top" wrapText="1"/>
    </xf>
    <xf borderId="49" fillId="0" fontId="4" numFmtId="166" xfId="0" applyAlignment="1" applyBorder="1" applyFont="1" applyNumberFormat="1">
      <alignment vertical="top"/>
    </xf>
    <xf borderId="50" fillId="0" fontId="4" numFmtId="167" xfId="0" applyAlignment="1" applyBorder="1" applyFont="1" applyNumberFormat="1">
      <alignment horizontal="center" vertical="top"/>
    </xf>
    <xf borderId="105" fillId="0" fontId="6" numFmtId="0" xfId="0" applyAlignment="1" applyBorder="1" applyFont="1">
      <alignment shrinkToFit="0" vertical="top" wrapText="1"/>
    </xf>
    <xf borderId="106" fillId="0" fontId="6" numFmtId="0" xfId="0" applyAlignment="1" applyBorder="1" applyFont="1">
      <alignment shrinkToFit="0" vertical="top" wrapText="1"/>
    </xf>
    <xf borderId="49" fillId="0" fontId="6" numFmtId="0" xfId="0" applyAlignment="1" applyBorder="1" applyFont="1">
      <alignment shrinkToFit="0" vertical="top" wrapText="1"/>
    </xf>
    <xf borderId="50" fillId="0" fontId="6" numFmtId="0" xfId="0" applyAlignment="1" applyBorder="1" applyFont="1">
      <alignment shrinkToFit="0" vertical="top" wrapText="1"/>
    </xf>
    <xf borderId="67" fillId="0" fontId="6" numFmtId="2" xfId="0" applyAlignment="1" applyBorder="1" applyFont="1" applyNumberFormat="1">
      <alignment shrinkToFit="0" vertical="top" wrapText="1"/>
    </xf>
    <xf borderId="107" fillId="0" fontId="6" numFmtId="4" xfId="0" applyAlignment="1" applyBorder="1" applyFont="1" applyNumberFormat="1">
      <alignment horizontal="right" vertical="top"/>
    </xf>
    <xf borderId="50" fillId="0" fontId="6" numFmtId="4" xfId="0" applyAlignment="1" applyBorder="1" applyFont="1" applyNumberFormat="1">
      <alignment horizontal="right" vertical="top"/>
    </xf>
    <xf borderId="67" fillId="0" fontId="6" numFmtId="4" xfId="0" applyAlignment="1" applyBorder="1" applyFont="1" applyNumberFormat="1">
      <alignment horizontal="right" vertical="top"/>
    </xf>
    <xf borderId="49" fillId="0" fontId="6" numFmtId="4" xfId="0" applyAlignment="1" applyBorder="1" applyFont="1" applyNumberFormat="1">
      <alignment horizontal="right" vertical="top"/>
    </xf>
    <xf borderId="49" fillId="0" fontId="18" numFmtId="4" xfId="0" applyAlignment="1" applyBorder="1" applyFont="1" applyNumberFormat="1">
      <alignment horizontal="right" vertical="top"/>
    </xf>
    <xf borderId="67" fillId="0" fontId="18" numFmtId="4" xfId="0" applyAlignment="1" applyBorder="1" applyFont="1" applyNumberFormat="1">
      <alignment horizontal="right" vertical="top"/>
    </xf>
    <xf borderId="6" fillId="0" fontId="18" numFmtId="4" xfId="0" applyAlignment="1" applyBorder="1" applyFont="1" applyNumberFormat="1">
      <alignment horizontal="right" vertical="top"/>
    </xf>
    <xf borderId="105" fillId="0" fontId="18" numFmtId="10" xfId="0" applyAlignment="1" applyBorder="1" applyFont="1" applyNumberFormat="1">
      <alignment horizontal="right" vertical="top"/>
    </xf>
    <xf borderId="106" fillId="0" fontId="18" numFmtId="0" xfId="0" applyAlignment="1" applyBorder="1" applyFont="1">
      <alignment horizontal="right" shrinkToFit="0" vertical="top" wrapText="1"/>
    </xf>
    <xf borderId="12" fillId="0" fontId="4" numFmtId="167" xfId="0" applyAlignment="1" applyBorder="1" applyFont="1" applyNumberFormat="1">
      <alignment horizontal="center" vertical="top"/>
    </xf>
    <xf borderId="12" fillId="0" fontId="6" numFmtId="166" xfId="0" applyAlignment="1" applyBorder="1" applyFont="1" applyNumberFormat="1">
      <alignment shrinkToFit="0" vertical="top" wrapText="1"/>
    </xf>
    <xf borderId="13" fillId="0" fontId="6" numFmtId="166" xfId="0" applyAlignment="1" applyBorder="1" applyFont="1" applyNumberFormat="1">
      <alignment horizontal="center" vertical="top"/>
    </xf>
    <xf borderId="13" fillId="0" fontId="18" numFmtId="10" xfId="0" applyAlignment="1" applyBorder="1" applyFont="1" applyNumberFormat="1">
      <alignment horizontal="right" vertical="top"/>
    </xf>
    <xf borderId="22" fillId="0" fontId="18" numFmtId="0" xfId="0" applyAlignment="1" applyBorder="1" applyFont="1">
      <alignment horizontal="right" shrinkToFit="0" vertical="top" wrapText="1"/>
    </xf>
    <xf borderId="70" fillId="0" fontId="4" numFmtId="167" xfId="0" applyAlignment="1" applyBorder="1" applyFont="1" applyNumberFormat="1">
      <alignment horizontal="center" vertical="top"/>
    </xf>
    <xf borderId="70" fillId="0" fontId="6" numFmtId="166" xfId="0" applyAlignment="1" applyBorder="1" applyFont="1" applyNumberFormat="1">
      <alignment shrinkToFit="0" vertical="top" wrapText="1"/>
    </xf>
    <xf borderId="66" fillId="0" fontId="6" numFmtId="166" xfId="0" applyAlignment="1" applyBorder="1" applyFont="1" applyNumberFormat="1">
      <alignment horizontal="center" vertical="top"/>
    </xf>
    <xf borderId="108" fillId="7" fontId="15" numFmtId="166" xfId="0" applyAlignment="1" applyBorder="1" applyFont="1" applyNumberFormat="1">
      <alignment vertical="top"/>
    </xf>
    <xf borderId="109" fillId="7" fontId="4" numFmtId="166" xfId="0" applyAlignment="1" applyBorder="1" applyFont="1" applyNumberFormat="1">
      <alignment horizontal="center" vertical="top"/>
    </xf>
    <xf borderId="80" fillId="7" fontId="6" numFmtId="166" xfId="0" applyAlignment="1" applyBorder="1" applyFont="1" applyNumberFormat="1">
      <alignment shrinkToFit="0" vertical="top" wrapText="1"/>
    </xf>
    <xf borderId="78" fillId="7" fontId="6" numFmtId="166" xfId="0" applyAlignment="1" applyBorder="1" applyFont="1" applyNumberFormat="1">
      <alignment vertical="top"/>
    </xf>
    <xf borderId="77" fillId="7" fontId="4" numFmtId="4" xfId="0" applyAlignment="1" applyBorder="1" applyFont="1" applyNumberFormat="1">
      <alignment horizontal="right" vertical="top"/>
    </xf>
    <xf borderId="110" fillId="7" fontId="4" numFmtId="4" xfId="0" applyAlignment="1" applyBorder="1" applyFont="1" applyNumberFormat="1">
      <alignment horizontal="right" vertical="top"/>
    </xf>
    <xf borderId="80" fillId="7" fontId="4" numFmtId="4" xfId="0" applyAlignment="1" applyBorder="1" applyFont="1" applyNumberFormat="1">
      <alignment horizontal="right" vertical="top"/>
    </xf>
    <xf borderId="108" fillId="7" fontId="4" numFmtId="4" xfId="0" applyAlignment="1" applyBorder="1" applyFont="1" applyNumberFormat="1">
      <alignment horizontal="right" vertical="top"/>
    </xf>
    <xf borderId="109" fillId="7" fontId="4" numFmtId="4" xfId="0" applyAlignment="1" applyBorder="1" applyFont="1" applyNumberFormat="1">
      <alignment horizontal="right" vertical="top"/>
    </xf>
    <xf borderId="111" fillId="7" fontId="4" numFmtId="4" xfId="0" applyAlignment="1" applyBorder="1" applyFont="1" applyNumberFormat="1">
      <alignment horizontal="right" vertical="top"/>
    </xf>
    <xf borderId="112" fillId="7" fontId="4" numFmtId="4" xfId="0" applyAlignment="1" applyBorder="1" applyFont="1" applyNumberFormat="1">
      <alignment horizontal="right" vertical="top"/>
    </xf>
    <xf borderId="113" fillId="7" fontId="4" numFmtId="4" xfId="0" applyAlignment="1" applyBorder="1" applyFont="1" applyNumberFormat="1">
      <alignment horizontal="right" vertical="top"/>
    </xf>
    <xf borderId="52" fillId="5" fontId="4" numFmtId="49" xfId="0" applyAlignment="1" applyBorder="1" applyFont="1" applyNumberFormat="1">
      <alignment horizontal="center" vertical="top"/>
    </xf>
    <xf borderId="43" fillId="5" fontId="6" numFmtId="166" xfId="0" applyAlignment="1" applyBorder="1" applyFont="1" applyNumberFormat="1">
      <alignment horizontal="center" vertical="top"/>
    </xf>
    <xf borderId="22" fillId="0" fontId="4" numFmtId="166" xfId="0" applyAlignment="1" applyBorder="1" applyFont="1" applyNumberFormat="1">
      <alignment vertical="top"/>
    </xf>
    <xf borderId="22" fillId="0" fontId="4" numFmtId="167" xfId="0" applyAlignment="1" applyBorder="1" applyFont="1" applyNumberFormat="1">
      <alignment horizontal="center" vertical="top"/>
    </xf>
    <xf borderId="9" fillId="0" fontId="6" numFmtId="166" xfId="0" applyAlignment="1" applyBorder="1" applyFont="1" applyNumberFormat="1">
      <alignment shrinkToFit="0" vertical="top" wrapText="1"/>
    </xf>
    <xf borderId="15" fillId="0" fontId="6" numFmtId="166" xfId="0" applyAlignment="1" applyBorder="1" applyFont="1" applyNumberFormat="1">
      <alignment horizontal="center" vertical="top"/>
    </xf>
    <xf borderId="114" fillId="0" fontId="6" numFmtId="4" xfId="0" applyAlignment="1" applyBorder="1" applyFont="1" applyNumberFormat="1">
      <alignment horizontal="right" vertical="top"/>
    </xf>
    <xf borderId="86" fillId="0" fontId="6" numFmtId="4" xfId="0" applyAlignment="1" applyBorder="1" applyFont="1" applyNumberFormat="1">
      <alignment horizontal="right" vertical="top"/>
    </xf>
    <xf borderId="98" fillId="0" fontId="6" numFmtId="4" xfId="0" applyAlignment="1" applyBorder="1" applyFont="1" applyNumberFormat="1">
      <alignment horizontal="right" vertical="top"/>
    </xf>
    <xf borderId="99" fillId="0" fontId="6" numFmtId="4" xfId="0" applyAlignment="1" applyBorder="1" applyFont="1" applyNumberFormat="1">
      <alignment horizontal="right" vertical="top"/>
    </xf>
    <xf borderId="100" fillId="0" fontId="6" numFmtId="4" xfId="0" applyAlignment="1" applyBorder="1" applyFont="1" applyNumberFormat="1">
      <alignment horizontal="right" vertical="top"/>
    </xf>
    <xf borderId="73" fillId="0" fontId="4" numFmtId="166" xfId="0" applyAlignment="1" applyBorder="1" applyFont="1" applyNumberFormat="1">
      <alignment vertical="top"/>
    </xf>
    <xf borderId="115" fillId="0" fontId="6" numFmtId="166" xfId="0" applyAlignment="1" applyBorder="1" applyFont="1" applyNumberFormat="1">
      <alignment shrinkToFit="0" vertical="top" wrapText="1"/>
    </xf>
    <xf borderId="116" fillId="7" fontId="4" numFmtId="10" xfId="0" applyAlignment="1" applyBorder="1" applyFont="1" applyNumberFormat="1">
      <alignment horizontal="right" vertical="top"/>
    </xf>
    <xf borderId="23" fillId="7" fontId="4" numFmtId="0" xfId="0" applyAlignment="1" applyBorder="1" applyFont="1">
      <alignment horizontal="right" shrinkToFit="0" vertical="top" wrapText="1"/>
    </xf>
    <xf borderId="56" fillId="5" fontId="4" numFmtId="166" xfId="0" applyAlignment="1" applyBorder="1" applyFont="1" applyNumberFormat="1">
      <alignment vertical="top"/>
    </xf>
    <xf borderId="26" fillId="8" fontId="15" numFmtId="166" xfId="0" applyAlignment="1" applyBorder="1" applyFill="1" applyFont="1" applyNumberFormat="1">
      <alignment horizontal="left" shrinkToFit="0" vertical="top" wrapText="1"/>
    </xf>
    <xf borderId="35" fillId="8" fontId="4" numFmtId="166" xfId="0" applyAlignment="1" applyBorder="1" applyFont="1" applyNumberFormat="1">
      <alignment horizontal="center" vertical="top"/>
    </xf>
    <xf borderId="36" fillId="8" fontId="4" numFmtId="4" xfId="0" applyAlignment="1" applyBorder="1" applyFont="1" applyNumberFormat="1">
      <alignment horizontal="right" vertical="top"/>
    </xf>
    <xf borderId="88" fillId="8" fontId="4" numFmtId="4" xfId="0" applyAlignment="1" applyBorder="1" applyFont="1" applyNumberFormat="1">
      <alignment horizontal="right" vertical="top"/>
    </xf>
    <xf borderId="75" fillId="8" fontId="4" numFmtId="4" xfId="0" applyAlignment="1" applyBorder="1" applyFont="1" applyNumberFormat="1">
      <alignment horizontal="right" vertical="top"/>
    </xf>
    <xf borderId="48" fillId="8" fontId="4" numFmtId="4" xfId="0" applyAlignment="1" applyBorder="1" applyFont="1" applyNumberFormat="1">
      <alignment horizontal="right" vertical="top"/>
    </xf>
    <xf borderId="46" fillId="8" fontId="4" numFmtId="4" xfId="0" applyAlignment="1" applyBorder="1" applyFont="1" applyNumberFormat="1">
      <alignment horizontal="right" vertical="top"/>
    </xf>
    <xf borderId="37" fillId="8" fontId="4" numFmtId="4" xfId="0" applyAlignment="1" applyBorder="1" applyFont="1" applyNumberFormat="1">
      <alignment horizontal="right" vertical="top"/>
    </xf>
    <xf borderId="68" fillId="8" fontId="4" numFmtId="10" xfId="0" applyAlignment="1" applyBorder="1" applyFont="1" applyNumberFormat="1">
      <alignment horizontal="right" vertical="top"/>
    </xf>
    <xf borderId="22" fillId="8" fontId="4" numFmtId="0" xfId="0" applyAlignment="1" applyBorder="1" applyFont="1">
      <alignment horizontal="right" shrinkToFit="0" vertical="top" wrapText="1"/>
    </xf>
    <xf borderId="41" fillId="5" fontId="4" numFmtId="166" xfId="0" applyAlignment="1" applyBorder="1" applyFont="1" applyNumberFormat="1">
      <alignment horizontal="center" vertical="top"/>
    </xf>
    <xf borderId="35" fillId="5" fontId="4" numFmtId="4" xfId="0" applyAlignment="1" applyBorder="1" applyFont="1" applyNumberFormat="1">
      <alignment horizontal="right" vertical="top"/>
    </xf>
    <xf borderId="41" fillId="5" fontId="4" numFmtId="4" xfId="0" applyAlignment="1" applyBorder="1" applyFont="1" applyNumberFormat="1">
      <alignment horizontal="right" vertical="top"/>
    </xf>
    <xf borderId="37" fillId="5" fontId="4" numFmtId="4" xfId="0" applyAlignment="1" applyBorder="1" applyFont="1" applyNumberFormat="1">
      <alignment horizontal="right" vertical="top"/>
    </xf>
    <xf borderId="50" fillId="0" fontId="6" numFmtId="166" xfId="0" applyAlignment="1" applyBorder="1" applyFont="1" applyNumberFormat="1">
      <alignment shrinkToFit="0" vertical="top" wrapText="1"/>
    </xf>
    <xf borderId="105" fillId="0" fontId="6" numFmtId="166" xfId="0" applyAlignment="1" applyBorder="1" applyFont="1" applyNumberFormat="1">
      <alignment horizontal="center" vertical="top"/>
    </xf>
    <xf borderId="105" fillId="0" fontId="6" numFmtId="4" xfId="0" applyAlignment="1" applyBorder="1" applyFont="1" applyNumberFormat="1">
      <alignment horizontal="right" vertical="top"/>
    </xf>
    <xf borderId="105" fillId="0" fontId="18" numFmtId="4" xfId="0" applyAlignment="1" applyBorder="1" applyFont="1" applyNumberFormat="1">
      <alignment horizontal="right" vertical="top"/>
    </xf>
    <xf borderId="106" fillId="0" fontId="18" numFmtId="4" xfId="0" applyAlignment="1" applyBorder="1" applyFont="1" applyNumberFormat="1">
      <alignment horizontal="right" vertical="top"/>
    </xf>
    <xf borderId="58" fillId="0" fontId="18" numFmtId="10" xfId="0" applyAlignment="1" applyBorder="1" applyFont="1" applyNumberFormat="1">
      <alignment horizontal="right" vertical="top"/>
    </xf>
    <xf borderId="13" fillId="0" fontId="18" numFmtId="4" xfId="0" applyAlignment="1" applyBorder="1" applyFont="1" applyNumberFormat="1">
      <alignment horizontal="right" vertical="top"/>
    </xf>
    <xf borderId="22" fillId="0" fontId="18" numFmtId="4" xfId="0" applyAlignment="1" applyBorder="1" applyFont="1" applyNumberFormat="1">
      <alignment horizontal="right" vertical="top"/>
    </xf>
    <xf borderId="66" fillId="0" fontId="18" numFmtId="4" xfId="0" applyAlignment="1" applyBorder="1" applyFont="1" applyNumberFormat="1">
      <alignment horizontal="right" vertical="top"/>
    </xf>
    <xf borderId="117" fillId="8" fontId="4" numFmtId="166" xfId="0" applyAlignment="1" applyBorder="1" applyFont="1" applyNumberFormat="1">
      <alignment horizontal="left" vertical="top"/>
    </xf>
    <xf borderId="118" fillId="0" fontId="10" numFmtId="0" xfId="0" applyBorder="1" applyFont="1"/>
    <xf borderId="119" fillId="0" fontId="10" numFmtId="0" xfId="0" applyBorder="1" applyFont="1"/>
    <xf borderId="78" fillId="8" fontId="4" numFmtId="166" xfId="0" applyAlignment="1" applyBorder="1" applyFont="1" applyNumberFormat="1">
      <alignment horizontal="center" vertical="top"/>
    </xf>
    <xf borderId="91" fillId="8" fontId="4" numFmtId="4" xfId="0" applyAlignment="1" applyBorder="1" applyFont="1" applyNumberFormat="1">
      <alignment horizontal="right" vertical="top"/>
    </xf>
    <xf borderId="113" fillId="8" fontId="4" numFmtId="4" xfId="0" applyAlignment="1" applyBorder="1" applyFont="1" applyNumberFormat="1">
      <alignment horizontal="right" vertical="top"/>
    </xf>
    <xf borderId="80" fillId="8" fontId="4" numFmtId="4" xfId="0" applyAlignment="1" applyBorder="1" applyFont="1" applyNumberFormat="1">
      <alignment horizontal="right" vertical="top"/>
    </xf>
    <xf borderId="120" fillId="8" fontId="4" numFmtId="4" xfId="0" applyAlignment="1" applyBorder="1" applyFont="1" applyNumberFormat="1">
      <alignment horizontal="right" vertical="top"/>
    </xf>
    <xf borderId="111" fillId="8" fontId="4" numFmtId="4" xfId="0" applyAlignment="1" applyBorder="1" applyFont="1" applyNumberFormat="1">
      <alignment horizontal="right" vertical="top"/>
    </xf>
    <xf borderId="39" fillId="8" fontId="4" numFmtId="4" xfId="0" applyAlignment="1" applyBorder="1" applyFont="1" applyNumberFormat="1">
      <alignment horizontal="right" vertical="top"/>
    </xf>
    <xf borderId="82" fillId="7" fontId="4" numFmtId="4" xfId="0" applyAlignment="1" applyBorder="1" applyFont="1" applyNumberFormat="1">
      <alignment horizontal="right" vertical="top"/>
    </xf>
    <xf borderId="23" fillId="7" fontId="4" numFmtId="4" xfId="0" applyAlignment="1" applyBorder="1" applyFont="1" applyNumberFormat="1">
      <alignment horizontal="right" vertical="top"/>
    </xf>
    <xf borderId="85" fillId="8" fontId="4" numFmtId="10" xfId="0" applyAlignment="1" applyBorder="1" applyFont="1" applyNumberFormat="1">
      <alignment horizontal="right" vertical="top"/>
    </xf>
    <xf borderId="40" fillId="5" fontId="4" numFmtId="4" xfId="0" applyAlignment="1" applyBorder="1" applyFont="1" applyNumberFormat="1">
      <alignment horizontal="right" vertical="top"/>
    </xf>
    <xf borderId="41" fillId="5" fontId="4" numFmtId="10" xfId="0" applyAlignment="1" applyBorder="1" applyFont="1" applyNumberFormat="1">
      <alignment horizontal="right" vertical="top"/>
    </xf>
    <xf borderId="36" fillId="5" fontId="4" numFmtId="0" xfId="0" applyAlignment="1" applyBorder="1" applyFont="1">
      <alignment horizontal="right" shrinkToFit="0" vertical="top" wrapText="1"/>
    </xf>
    <xf borderId="66" fillId="0" fontId="18" numFmtId="10" xfId="0" applyAlignment="1" applyBorder="1" applyFont="1" applyNumberFormat="1">
      <alignment horizontal="right" vertical="top"/>
    </xf>
    <xf borderId="23" fillId="0" fontId="18" numFmtId="0" xfId="0" applyAlignment="1" applyBorder="1" applyFont="1">
      <alignment horizontal="right" shrinkToFit="0" vertical="top" wrapText="1"/>
    </xf>
    <xf borderId="120" fillId="7" fontId="4" numFmtId="4" xfId="0" applyAlignment="1" applyBorder="1" applyFont="1" applyNumberFormat="1">
      <alignment horizontal="right" vertical="top"/>
    </xf>
    <xf borderId="55" fillId="8" fontId="4" numFmtId="10" xfId="0" applyAlignment="1" applyBorder="1" applyFont="1" applyNumberFormat="1">
      <alignment horizontal="right" vertical="top"/>
    </xf>
    <xf borderId="56" fillId="8" fontId="4" numFmtId="0" xfId="0" applyAlignment="1" applyBorder="1" applyFont="1">
      <alignment horizontal="right" shrinkToFit="0" vertical="top" wrapText="1"/>
    </xf>
    <xf borderId="48" fillId="5" fontId="4" numFmtId="166" xfId="0" applyAlignment="1" applyBorder="1" applyFont="1" applyNumberFormat="1">
      <alignment vertical="top"/>
    </xf>
    <xf borderId="41" fillId="6" fontId="18" numFmtId="4" xfId="0" applyAlignment="1" applyBorder="1" applyFont="1" applyNumberFormat="1">
      <alignment horizontal="right" vertical="top"/>
    </xf>
    <xf borderId="49" fillId="6" fontId="18" numFmtId="4" xfId="0" applyAlignment="1" applyBorder="1" applyFont="1" applyNumberFormat="1">
      <alignment horizontal="right" vertical="top"/>
    </xf>
    <xf borderId="51" fillId="6" fontId="18" numFmtId="10" xfId="0" applyAlignment="1" applyBorder="1" applyFont="1" applyNumberFormat="1">
      <alignment horizontal="right" vertical="top"/>
    </xf>
    <xf borderId="106" fillId="6" fontId="18" numFmtId="0" xfId="0" applyAlignment="1" applyBorder="1" applyFont="1">
      <alignment horizontal="right" shrinkToFit="0" vertical="top" wrapText="1"/>
    </xf>
    <xf borderId="63" fillId="0" fontId="18" numFmtId="10" xfId="0" applyAlignment="1" applyBorder="1" applyFont="1" applyNumberFormat="1">
      <alignment horizontal="right" vertical="top"/>
    </xf>
    <xf borderId="73" fillId="0" fontId="18" numFmtId="0" xfId="0" applyAlignment="1" applyBorder="1" applyFont="1">
      <alignment horizontal="right" shrinkToFit="0" vertical="top" wrapText="1"/>
    </xf>
    <xf borderId="63" fillId="0" fontId="18" numFmtId="4" xfId="0" applyAlignment="1" applyBorder="1" applyFont="1" applyNumberFormat="1">
      <alignment horizontal="right" vertical="top"/>
    </xf>
    <xf borderId="51" fillId="6" fontId="18" numFmtId="4" xfId="0" applyAlignment="1" applyBorder="1" applyFont="1" applyNumberFormat="1">
      <alignment horizontal="right" vertical="top"/>
    </xf>
    <xf borderId="40" fillId="6" fontId="21" numFmtId="4" xfId="0" applyAlignment="1" applyBorder="1" applyFont="1" applyNumberFormat="1">
      <alignment vertical="top"/>
    </xf>
    <xf borderId="12" fillId="0" fontId="16" numFmtId="0" xfId="0" applyAlignment="1" applyBorder="1" applyFont="1">
      <alignment shrinkToFit="0" vertical="top" wrapText="1"/>
    </xf>
    <xf borderId="12" fillId="0" fontId="16" numFmtId="2" xfId="0" applyAlignment="1" applyBorder="1" applyFont="1" applyNumberFormat="1">
      <alignment shrinkToFit="0" vertical="top" wrapText="1"/>
    </xf>
    <xf borderId="86" fillId="0" fontId="16" numFmtId="0" xfId="0" applyAlignment="1" applyBorder="1" applyFont="1">
      <alignment shrinkToFit="0" vertical="top" wrapText="1"/>
    </xf>
    <xf borderId="86" fillId="0" fontId="16" numFmtId="2" xfId="0" applyAlignment="1" applyBorder="1" applyFont="1" applyNumberFormat="1">
      <alignment shrinkToFit="0" vertical="top" wrapText="1"/>
    </xf>
    <xf borderId="121" fillId="0" fontId="16" numFmtId="0" xfId="0" applyAlignment="1" applyBorder="1" applyFont="1">
      <alignment shrinkToFit="0" vertical="top" wrapText="1"/>
    </xf>
    <xf borderId="121" fillId="0" fontId="16" numFmtId="2" xfId="0" applyAlignment="1" applyBorder="1" applyFont="1" applyNumberFormat="1">
      <alignment shrinkToFit="0" vertical="top" wrapText="1"/>
    </xf>
    <xf borderId="12" fillId="0" fontId="16" numFmtId="0" xfId="0" applyAlignment="1" applyBorder="1" applyFont="1">
      <alignment vertical="top"/>
    </xf>
    <xf borderId="61" fillId="0" fontId="16" numFmtId="0" xfId="0" applyAlignment="1" applyBorder="1" applyFont="1">
      <alignment shrinkToFit="0" vertical="top" wrapText="1"/>
    </xf>
    <xf borderId="61" fillId="0" fontId="16" numFmtId="2" xfId="0" applyAlignment="1" applyBorder="1" applyFont="1" applyNumberFormat="1">
      <alignment shrinkToFit="0" vertical="top" wrapText="1"/>
    </xf>
    <xf borderId="57" fillId="0" fontId="4" numFmtId="166" xfId="0" applyAlignment="1" applyBorder="1" applyFont="1" applyNumberFormat="1">
      <alignment vertical="top"/>
    </xf>
    <xf borderId="12" fillId="0" fontId="23" numFmtId="0" xfId="0" applyAlignment="1" applyBorder="1" applyFont="1">
      <alignment shrinkToFit="0" vertical="top" wrapText="1"/>
    </xf>
    <xf borderId="12" fillId="0" fontId="6" numFmtId="166" xfId="0" applyAlignment="1" applyBorder="1" applyFont="1" applyNumberFormat="1">
      <alignment horizontal="center" vertical="top"/>
    </xf>
    <xf borderId="12" fillId="0" fontId="23" numFmtId="2" xfId="0" applyAlignment="1" applyBorder="1" applyFont="1" applyNumberFormat="1">
      <alignment shrinkToFit="0" vertical="top" wrapText="1"/>
    </xf>
    <xf borderId="93" fillId="6" fontId="4" numFmtId="49" xfId="0" applyAlignment="1" applyBorder="1" applyFont="1" applyNumberFormat="1">
      <alignment horizontal="center" vertical="top"/>
    </xf>
    <xf borderId="15" fillId="0" fontId="6" numFmtId="0" xfId="0" applyAlignment="1" applyBorder="1" applyFont="1">
      <alignment shrinkToFit="0" vertical="top" wrapText="1"/>
    </xf>
    <xf borderId="114" fillId="0" fontId="6" numFmtId="0" xfId="0" applyAlignment="1" applyBorder="1" applyFont="1">
      <alignment shrinkToFit="0" vertical="top" wrapText="1"/>
    </xf>
    <xf borderId="57" fillId="0" fontId="6" numFmtId="0" xfId="0" applyAlignment="1" applyBorder="1" applyFont="1">
      <alignment shrinkToFit="0" vertical="top" wrapText="1"/>
    </xf>
    <xf borderId="48" fillId="0" fontId="22" numFmtId="0" xfId="0" applyAlignment="1" applyBorder="1" applyFont="1">
      <alignment horizontal="center" shrinkToFit="0" vertical="top" wrapText="1"/>
    </xf>
    <xf borderId="26" fillId="8" fontId="4" numFmtId="166" xfId="0" applyAlignment="1" applyBorder="1" applyFont="1" applyNumberFormat="1">
      <alignment horizontal="left" vertical="top"/>
    </xf>
    <xf borderId="42" fillId="8" fontId="4" numFmtId="166" xfId="0" applyAlignment="1" applyBorder="1" applyFont="1" applyNumberFormat="1">
      <alignment horizontal="center" vertical="top"/>
    </xf>
    <xf borderId="47" fillId="8" fontId="4" numFmtId="4" xfId="0" applyAlignment="1" applyBorder="1" applyFont="1" applyNumberFormat="1">
      <alignment horizontal="right" vertical="top"/>
    </xf>
    <xf borderId="81" fillId="8" fontId="4" numFmtId="10" xfId="0" applyAlignment="1" applyBorder="1" applyFont="1" applyNumberFormat="1">
      <alignment horizontal="right" vertical="top"/>
    </xf>
    <xf borderId="120" fillId="8" fontId="4" numFmtId="0" xfId="0" applyAlignment="1" applyBorder="1" applyFont="1">
      <alignment horizontal="right" shrinkToFit="0" vertical="top" wrapText="1"/>
    </xf>
    <xf borderId="120" fillId="4" fontId="24" numFmtId="166" xfId="0" applyAlignment="1" applyBorder="1" applyFont="1" applyNumberFormat="1">
      <alignment vertical="top"/>
    </xf>
    <xf borderId="122" fillId="4" fontId="8" numFmtId="166" xfId="0" applyAlignment="1" applyBorder="1" applyFont="1" applyNumberFormat="1">
      <alignment horizontal="center" vertical="top"/>
    </xf>
    <xf borderId="123" fillId="4" fontId="8" numFmtId="166" xfId="0" applyAlignment="1" applyBorder="1" applyFont="1" applyNumberFormat="1">
      <alignment shrinkToFit="0" vertical="top" wrapText="1"/>
    </xf>
    <xf borderId="81" fillId="4" fontId="8" numFmtId="166" xfId="0" applyAlignment="1" applyBorder="1" applyFont="1" applyNumberFormat="1">
      <alignment vertical="top"/>
    </xf>
    <xf borderId="108" fillId="4" fontId="8" numFmtId="4" xfId="0" applyAlignment="1" applyBorder="1" applyFont="1" applyNumberFormat="1">
      <alignment horizontal="right" vertical="top"/>
    </xf>
    <xf borderId="120" fillId="4" fontId="8" numFmtId="4" xfId="0" applyAlignment="1" applyBorder="1" applyFont="1" applyNumberFormat="1">
      <alignment horizontal="right" vertical="top"/>
    </xf>
    <xf borderId="81" fillId="4" fontId="8" numFmtId="4" xfId="0" applyAlignment="1" applyBorder="1" applyFont="1" applyNumberFormat="1">
      <alignment horizontal="right" vertical="top"/>
    </xf>
    <xf borderId="81" fillId="4" fontId="8" numFmtId="10" xfId="0" applyAlignment="1" applyBorder="1" applyFont="1" applyNumberFormat="1">
      <alignment horizontal="right" vertical="top"/>
    </xf>
    <xf borderId="120" fillId="4" fontId="8" numFmtId="0" xfId="0" applyAlignment="1" applyBorder="1" applyFont="1">
      <alignment horizontal="right" shrinkToFit="0" vertical="top" wrapText="1"/>
    </xf>
    <xf borderId="0" fillId="0" fontId="11" numFmtId="4" xfId="0" applyAlignment="1" applyFont="1" applyNumberFormat="1">
      <alignment vertical="top"/>
    </xf>
    <xf borderId="0" fillId="0" fontId="6" numFmtId="166" xfId="0" applyAlignment="1" applyFont="1" applyNumberFormat="1">
      <alignment horizontal="center"/>
    </xf>
    <xf borderId="0" fillId="0" fontId="6" numFmtId="166" xfId="0" applyFont="1" applyNumberFormat="1"/>
    <xf borderId="0" fillId="0" fontId="6" numFmtId="4" xfId="0" applyAlignment="1" applyFont="1" applyNumberFormat="1">
      <alignment horizontal="right"/>
    </xf>
    <xf borderId="0" fillId="0" fontId="18" numFmtId="4" xfId="0" applyAlignment="1" applyFont="1" applyNumberFormat="1">
      <alignment horizontal="right"/>
    </xf>
    <xf borderId="0" fillId="0" fontId="18" numFmtId="10" xfId="0" applyAlignment="1" applyFont="1" applyNumberFormat="1">
      <alignment horizontal="right"/>
    </xf>
    <xf borderId="0" fillId="0" fontId="18" numFmtId="0" xfId="0" applyAlignment="1" applyFont="1">
      <alignment horizontal="right" shrinkToFit="0" wrapText="1"/>
    </xf>
    <xf borderId="26" fillId="4" fontId="8" numFmtId="166" xfId="0" applyAlignment="1" applyBorder="1" applyFont="1" applyNumberFormat="1">
      <alignment horizontal="left"/>
    </xf>
    <xf borderId="48" fillId="4" fontId="4" numFmtId="166" xfId="0" applyBorder="1" applyFont="1" applyNumberFormat="1"/>
    <xf borderId="44" fillId="4" fontId="4" numFmtId="4" xfId="0" applyAlignment="1" applyBorder="1" applyFont="1" applyNumberFormat="1">
      <alignment horizontal="right"/>
    </xf>
    <xf borderId="42" fillId="4" fontId="4" numFmtId="4" xfId="0" applyAlignment="1" applyBorder="1" applyFont="1" applyNumberFormat="1">
      <alignment horizontal="right"/>
    </xf>
    <xf borderId="42" fillId="4" fontId="4" numFmtId="10" xfId="0" applyAlignment="1" applyBorder="1" applyFont="1" applyNumberFormat="1">
      <alignment horizontal="right"/>
    </xf>
    <xf borderId="48" fillId="4" fontId="4" numFmtId="0" xfId="0" applyAlignment="1" applyBorder="1" applyFont="1">
      <alignment horizontal="right" shrinkToFit="0" wrapText="1"/>
    </xf>
    <xf borderId="0" fillId="0" fontId="4" numFmtId="0" xfId="0" applyAlignment="1" applyFont="1">
      <alignment horizontal="center"/>
    </xf>
    <xf borderId="0" fillId="0" fontId="6" numFmtId="0" xfId="0" applyAlignment="1" applyFont="1">
      <alignment shrinkToFit="0" wrapText="1"/>
    </xf>
    <xf borderId="0" fillId="0" fontId="6" numFmtId="168" xfId="0" applyFont="1" applyNumberFormat="1"/>
    <xf borderId="0" fillId="0" fontId="18" numFmtId="169" xfId="0" applyFont="1" applyNumberFormat="1"/>
    <xf borderId="0" fillId="0" fontId="18" numFmtId="0" xfId="0" applyAlignment="1" applyFont="1">
      <alignment shrinkToFit="0" wrapText="1"/>
    </xf>
    <xf borderId="9" fillId="0" fontId="2" numFmtId="0" xfId="0" applyBorder="1" applyFont="1"/>
    <xf borderId="0" fillId="0" fontId="1" numFmtId="0" xfId="0" applyAlignment="1" applyFont="1">
      <alignment horizontal="center"/>
    </xf>
    <xf borderId="0" fillId="0" fontId="2" numFmtId="0" xfId="0" applyAlignment="1" applyFont="1">
      <alignment shrinkToFit="0" wrapText="1"/>
    </xf>
    <xf borderId="0" fillId="0" fontId="25" numFmtId="0" xfId="0" applyAlignment="1" applyFont="1">
      <alignment horizontal="right"/>
    </xf>
    <xf borderId="0" fillId="0" fontId="26" numFmtId="0" xfId="0" applyAlignment="1" applyFont="1">
      <alignment horizontal="right" shrinkToFit="0" wrapText="1"/>
    </xf>
    <xf borderId="0" fillId="0" fontId="27" numFmtId="0" xfId="0" applyAlignment="1" applyFont="1">
      <alignment horizontal="center" shrinkToFit="0" wrapText="1"/>
    </xf>
    <xf borderId="0" fillId="0" fontId="28" numFmtId="0" xfId="0" applyAlignment="1" applyFont="1">
      <alignment horizontal="center" shrinkToFit="0" wrapText="1"/>
    </xf>
    <xf borderId="13" fillId="5" fontId="1" numFmtId="0" xfId="0" applyAlignment="1" applyBorder="1" applyFont="1">
      <alignment horizontal="center" shrinkToFit="0" vertical="center" wrapText="1"/>
    </xf>
    <xf borderId="58" fillId="0" fontId="10" numFmtId="0" xfId="0" applyBorder="1" applyFont="1"/>
    <xf borderId="59" fillId="0" fontId="10" numFmtId="0" xfId="0" applyBorder="1" applyFont="1"/>
    <xf borderId="13" fillId="5" fontId="1" numFmtId="4" xfId="0" applyAlignment="1" applyBorder="1" applyFont="1" applyNumberFormat="1">
      <alignment horizontal="center" shrinkToFit="0" vertical="center" wrapText="1"/>
    </xf>
    <xf borderId="12" fillId="0" fontId="1" numFmtId="0" xfId="0" applyAlignment="1" applyBorder="1" applyFont="1">
      <alignment horizontal="center" shrinkToFit="0" vertical="center" wrapText="1"/>
    </xf>
    <xf borderId="12" fillId="0" fontId="1" numFmtId="4" xfId="0" applyAlignment="1" applyBorder="1" applyFont="1" applyNumberFormat="1">
      <alignment horizontal="center" shrinkToFit="0" vertical="center" wrapText="1"/>
    </xf>
    <xf borderId="12" fillId="0" fontId="2" numFmtId="49" xfId="0" applyAlignment="1" applyBorder="1" applyFont="1" applyNumberFormat="1">
      <alignment horizontal="right" shrinkToFit="0" wrapText="1"/>
    </xf>
    <xf borderId="12" fillId="0" fontId="6" numFmtId="49" xfId="0" applyAlignment="1" applyBorder="1" applyFont="1" applyNumberFormat="1">
      <alignment horizontal="left" shrinkToFit="0" vertical="center" wrapText="1"/>
    </xf>
    <xf borderId="12" fillId="0" fontId="6" numFmtId="0" xfId="0" applyAlignment="1" applyBorder="1" applyFont="1">
      <alignment horizontal="left" shrinkToFit="0" vertical="center" wrapText="1"/>
    </xf>
    <xf borderId="12" fillId="0" fontId="6" numFmtId="4" xfId="0" applyAlignment="1" applyBorder="1" applyFont="1" applyNumberFormat="1">
      <alignment horizontal="left" vertical="center"/>
    </xf>
    <xf borderId="12" fillId="0" fontId="6" numFmtId="0" xfId="0" applyAlignment="1" applyBorder="1" applyFont="1">
      <alignment horizontal="center" shrinkToFit="0" vertical="center" wrapText="1"/>
    </xf>
    <xf borderId="61" fillId="0" fontId="6" numFmtId="0" xfId="0" applyAlignment="1" applyBorder="1" applyFont="1">
      <alignment horizontal="left" shrinkToFit="0" vertical="center" wrapText="1"/>
    </xf>
    <xf borderId="13" fillId="0" fontId="6" numFmtId="4" xfId="0" applyAlignment="1" applyBorder="1" applyFont="1" applyNumberFormat="1">
      <alignment horizontal="left" vertical="center"/>
    </xf>
    <xf borderId="0" fillId="0" fontId="6" numFmtId="0" xfId="0" applyAlignment="1" applyFont="1">
      <alignment horizontal="left" shrinkToFit="0" vertical="center" wrapText="1"/>
    </xf>
    <xf borderId="86" fillId="0" fontId="6" numFmtId="0" xfId="0" applyAlignment="1" applyBorder="1" applyFont="1">
      <alignment horizontal="left" shrinkToFit="0" vertical="center" wrapText="1"/>
    </xf>
    <xf borderId="0" fillId="0" fontId="0" numFmtId="0" xfId="0" applyFont="1"/>
    <xf borderId="0" fillId="0" fontId="1" numFmtId="0" xfId="0" applyAlignment="1" applyFont="1">
      <alignment shrinkToFit="0" wrapText="1"/>
    </xf>
    <xf borderId="13" fillId="0" fontId="1" numFmtId="0" xfId="0" applyAlignment="1" applyBorder="1" applyFont="1">
      <alignment horizontal="right" shrinkToFit="0" wrapText="1"/>
    </xf>
    <xf borderId="12" fillId="0" fontId="1" numFmtId="4" xfId="0" applyAlignment="1" applyBorder="1" applyFont="1" applyNumberFormat="1">
      <alignment shrinkToFit="0" wrapText="1"/>
    </xf>
    <xf borderId="12" fillId="0" fontId="1" numFmtId="0" xfId="0" applyAlignment="1" applyBorder="1" applyFont="1">
      <alignment shrinkToFit="0" wrapText="1"/>
    </xf>
    <xf borderId="12" fillId="0" fontId="1" numFmtId="4" xfId="0" applyBorder="1" applyFont="1" applyNumberFormat="1"/>
    <xf borderId="12" fillId="0" fontId="2" numFmtId="0" xfId="0" applyAlignment="1" applyBorder="1" applyFont="1">
      <alignment shrinkToFit="0" wrapText="1"/>
    </xf>
    <xf borderId="12" fillId="0" fontId="2" numFmtId="4" xfId="0" applyBorder="1" applyFont="1" applyNumberFormat="1"/>
    <xf borderId="0" fillId="0" fontId="29" numFmtId="0" xfId="0" applyFont="1"/>
    <xf borderId="0" fillId="0" fontId="29" numFmtId="4"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666750</xdr:colOff>
      <xdr:row>1</xdr:row>
      <xdr:rowOff>9525</xdr:rowOff>
    </xdr:from>
    <xdr:ext cx="2009775" cy="1533525"/>
    <xdr:pic>
      <xdr:nvPicPr>
        <xdr:cNvPr descr="Mac SSD:Users:andrew:Desktop:logo.png"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D965"/>
    <pageSetUpPr fitToPage="1"/>
  </sheetPr>
  <sheetViews>
    <sheetView workbookViewId="0"/>
  </sheetViews>
  <sheetFormatPr customHeight="1" defaultColWidth="12.63" defaultRowHeight="15.0"/>
  <cols>
    <col customWidth="1" min="1" max="1" width="12.5"/>
    <col customWidth="1" min="2" max="3" width="12.0"/>
    <col customWidth="1" min="4" max="4" width="16.25"/>
    <col customWidth="1" min="5" max="16" width="12.0"/>
    <col customWidth="1" min="17" max="26" width="6.63"/>
  </cols>
  <sheetData>
    <row r="1">
      <c r="B1" s="1"/>
      <c r="D1" s="2"/>
      <c r="E1" s="2"/>
      <c r="F1" s="2"/>
      <c r="G1" s="2"/>
      <c r="H1" s="2"/>
      <c r="I1" s="2"/>
      <c r="J1" s="3"/>
      <c r="K1" s="3" t="s">
        <v>0</v>
      </c>
      <c r="L1" s="3"/>
      <c r="M1" s="2"/>
      <c r="N1" s="3"/>
      <c r="O1" s="2"/>
      <c r="P1" s="3"/>
    </row>
    <row r="2">
      <c r="D2" s="2"/>
      <c r="E2" s="2"/>
      <c r="F2" s="2"/>
      <c r="G2" s="2"/>
      <c r="H2" s="2"/>
      <c r="I2" s="2"/>
      <c r="J2" s="3"/>
      <c r="K2" s="3" t="s">
        <v>1</v>
      </c>
      <c r="L2" s="3"/>
      <c r="M2" s="2"/>
      <c r="N2" s="3"/>
      <c r="O2" s="2"/>
      <c r="P2" s="3"/>
    </row>
    <row r="3">
      <c r="A3" s="4"/>
      <c r="B3" s="4"/>
      <c r="C3" s="4"/>
      <c r="D3" s="5"/>
      <c r="E3" s="5"/>
      <c r="F3" s="5"/>
      <c r="G3" s="5"/>
      <c r="H3" s="5"/>
      <c r="I3" s="5"/>
      <c r="J3" s="6"/>
      <c r="K3" s="2" t="s">
        <v>2</v>
      </c>
      <c r="L3" s="6"/>
      <c r="M3" s="7"/>
      <c r="N3" s="8"/>
      <c r="O3" s="7"/>
      <c r="P3" s="6"/>
      <c r="Q3" s="4"/>
      <c r="R3" s="4"/>
      <c r="S3" s="4"/>
      <c r="T3" s="4"/>
      <c r="U3" s="4"/>
      <c r="V3" s="4"/>
      <c r="W3" s="4"/>
      <c r="X3" s="4"/>
      <c r="Y3" s="4"/>
      <c r="Z3" s="4"/>
    </row>
    <row r="4">
      <c r="A4" s="4"/>
      <c r="B4" s="4"/>
      <c r="C4" s="4"/>
      <c r="D4" s="5"/>
      <c r="E4" s="5"/>
      <c r="F4" s="5"/>
      <c r="G4" s="5"/>
      <c r="H4" s="5"/>
      <c r="I4" s="5"/>
      <c r="J4" s="6"/>
      <c r="K4" s="4"/>
      <c r="L4" s="9"/>
      <c r="M4" s="10"/>
      <c r="N4" s="9"/>
      <c r="O4" s="7"/>
      <c r="P4" s="6"/>
      <c r="Q4" s="4"/>
      <c r="R4" s="4"/>
      <c r="S4" s="4"/>
      <c r="T4" s="4"/>
      <c r="U4" s="4"/>
      <c r="V4" s="4"/>
      <c r="W4" s="4"/>
      <c r="X4" s="4"/>
      <c r="Y4" s="4"/>
      <c r="Z4" s="4"/>
    </row>
    <row r="5" ht="15.75" customHeight="1">
      <c r="A5" s="4"/>
      <c r="B5" s="11"/>
      <c r="C5" s="4"/>
      <c r="D5" s="11" t="s">
        <v>3</v>
      </c>
      <c r="E5" s="11" t="s">
        <v>4</v>
      </c>
      <c r="F5" s="4"/>
      <c r="G5" s="4"/>
      <c r="H5" s="4"/>
      <c r="I5" s="4"/>
      <c r="J5" s="4"/>
      <c r="K5" s="4"/>
      <c r="L5" s="12"/>
      <c r="M5" s="12"/>
      <c r="N5" s="13"/>
      <c r="O5" s="4"/>
      <c r="P5" s="4"/>
      <c r="Q5" s="4"/>
      <c r="R5" s="4"/>
      <c r="S5" s="4"/>
      <c r="T5" s="4"/>
      <c r="U5" s="4"/>
      <c r="V5" s="4"/>
      <c r="W5" s="4"/>
      <c r="X5" s="4"/>
      <c r="Y5" s="4"/>
      <c r="Z5" s="4"/>
    </row>
    <row r="6">
      <c r="A6" s="4"/>
      <c r="B6" s="11"/>
      <c r="C6" s="4"/>
      <c r="D6" s="11" t="s">
        <v>5</v>
      </c>
      <c r="E6" s="11" t="s">
        <v>6</v>
      </c>
      <c r="F6" s="11"/>
      <c r="G6" s="11"/>
      <c r="H6" s="11"/>
      <c r="I6" s="11"/>
      <c r="J6" s="13"/>
      <c r="K6" s="4"/>
      <c r="L6" s="4"/>
      <c r="M6" s="4"/>
      <c r="N6" s="13"/>
      <c r="O6" s="4"/>
      <c r="P6" s="4"/>
      <c r="Q6" s="4"/>
      <c r="R6" s="4"/>
      <c r="S6" s="4"/>
      <c r="T6" s="4"/>
      <c r="U6" s="4"/>
      <c r="V6" s="4"/>
      <c r="W6" s="4"/>
      <c r="X6" s="4"/>
      <c r="Y6" s="4"/>
      <c r="Z6" s="4"/>
    </row>
    <row r="7" ht="16.5" customHeight="1">
      <c r="A7" s="4"/>
      <c r="B7" s="4"/>
      <c r="C7" s="4"/>
      <c r="D7" s="11" t="s">
        <v>7</v>
      </c>
      <c r="E7" s="14" t="s">
        <v>8</v>
      </c>
      <c r="F7" s="11"/>
      <c r="G7" s="11"/>
      <c r="H7" s="11"/>
      <c r="I7" s="11"/>
      <c r="J7" s="13"/>
      <c r="K7" s="4"/>
      <c r="L7" s="15"/>
      <c r="M7" s="15"/>
      <c r="N7" s="13"/>
      <c r="O7" s="4"/>
      <c r="P7" s="4"/>
      <c r="Q7" s="4"/>
      <c r="R7" s="4"/>
      <c r="S7" s="4"/>
      <c r="T7" s="4"/>
      <c r="U7" s="4"/>
      <c r="V7" s="4"/>
      <c r="W7" s="4"/>
      <c r="X7" s="4"/>
      <c r="Y7" s="4"/>
      <c r="Z7" s="4"/>
    </row>
    <row r="8">
      <c r="A8" s="4"/>
      <c r="B8" s="4"/>
      <c r="C8" s="4"/>
      <c r="D8" s="11" t="s">
        <v>9</v>
      </c>
      <c r="E8" s="14" t="s">
        <v>10</v>
      </c>
      <c r="F8" s="11"/>
      <c r="G8" s="11"/>
      <c r="H8" s="11"/>
      <c r="I8" s="11"/>
      <c r="J8" s="13"/>
      <c r="K8" s="4"/>
      <c r="L8" s="13"/>
      <c r="M8" s="13"/>
      <c r="N8" s="13"/>
      <c r="O8" s="4"/>
      <c r="P8" s="4"/>
      <c r="Q8" s="4"/>
      <c r="R8" s="4"/>
      <c r="S8" s="4"/>
      <c r="T8" s="4"/>
      <c r="U8" s="4"/>
      <c r="V8" s="4"/>
      <c r="W8" s="4"/>
      <c r="X8" s="4"/>
      <c r="Y8" s="4"/>
      <c r="Z8" s="4"/>
    </row>
    <row r="9">
      <c r="A9" s="4"/>
      <c r="B9" s="4"/>
      <c r="C9" s="4"/>
      <c r="D9" s="10"/>
      <c r="E9" s="10"/>
      <c r="F9" s="10"/>
      <c r="G9" s="10"/>
      <c r="H9" s="10"/>
      <c r="I9" s="10"/>
      <c r="J9" s="9"/>
      <c r="K9" s="10"/>
      <c r="L9" s="9"/>
      <c r="M9" s="10"/>
      <c r="N9" s="9"/>
      <c r="O9" s="7"/>
      <c r="P9" s="6"/>
      <c r="Q9" s="4"/>
      <c r="R9" s="4"/>
      <c r="S9" s="4"/>
      <c r="T9" s="4"/>
      <c r="U9" s="4"/>
      <c r="V9" s="4"/>
      <c r="W9" s="4"/>
      <c r="X9" s="4"/>
      <c r="Y9" s="4"/>
      <c r="Z9" s="4"/>
    </row>
    <row r="10">
      <c r="A10" s="4"/>
      <c r="B10" s="4"/>
      <c r="C10" s="4"/>
      <c r="D10" s="10"/>
      <c r="E10" s="10"/>
      <c r="F10" s="10"/>
      <c r="G10" s="10"/>
      <c r="H10" s="10"/>
      <c r="I10" s="10"/>
      <c r="J10" s="9"/>
      <c r="K10" s="10"/>
      <c r="L10" s="9"/>
      <c r="M10" s="10"/>
      <c r="N10" s="9"/>
      <c r="O10" s="7"/>
      <c r="P10" s="6"/>
      <c r="Q10" s="4"/>
      <c r="R10" s="4"/>
      <c r="S10" s="4"/>
      <c r="T10" s="4"/>
      <c r="U10" s="4"/>
      <c r="V10" s="4"/>
      <c r="W10" s="4"/>
      <c r="X10" s="4"/>
      <c r="Y10" s="4"/>
      <c r="Z10" s="4"/>
    </row>
    <row r="11">
      <c r="A11" s="4"/>
      <c r="B11" s="16" t="s">
        <v>11</v>
      </c>
      <c r="O11" s="7"/>
      <c r="P11" s="6"/>
      <c r="Q11" s="4"/>
      <c r="R11" s="4"/>
      <c r="S11" s="4"/>
      <c r="T11" s="4"/>
      <c r="U11" s="4"/>
      <c r="V11" s="4"/>
      <c r="W11" s="4"/>
      <c r="X11" s="4"/>
      <c r="Y11" s="4"/>
      <c r="Z11" s="4"/>
    </row>
    <row r="12">
      <c r="A12" s="4"/>
      <c r="B12" s="16" t="s">
        <v>12</v>
      </c>
      <c r="O12" s="7"/>
      <c r="P12" s="6"/>
      <c r="Q12" s="4"/>
      <c r="R12" s="4"/>
      <c r="S12" s="4"/>
      <c r="T12" s="4"/>
      <c r="U12" s="4"/>
      <c r="V12" s="4"/>
      <c r="W12" s="4"/>
      <c r="X12" s="4"/>
      <c r="Y12" s="4"/>
      <c r="Z12" s="4"/>
    </row>
    <row r="13">
      <c r="A13" s="4"/>
      <c r="B13" s="17" t="s">
        <v>13</v>
      </c>
      <c r="O13" s="7"/>
      <c r="P13" s="6"/>
      <c r="Q13" s="4"/>
      <c r="R13" s="4"/>
      <c r="S13" s="4"/>
      <c r="T13" s="4"/>
      <c r="U13" s="4"/>
      <c r="V13" s="4"/>
      <c r="W13" s="4"/>
      <c r="X13" s="4"/>
      <c r="Y13" s="4"/>
      <c r="Z13" s="4"/>
    </row>
    <row r="14">
      <c r="A14" s="4"/>
      <c r="B14" s="11"/>
      <c r="C14" s="13"/>
      <c r="D14" s="10"/>
      <c r="E14" s="10"/>
      <c r="F14" s="10"/>
      <c r="G14" s="10"/>
      <c r="H14" s="10"/>
      <c r="I14" s="10"/>
      <c r="J14" s="9"/>
      <c r="K14" s="10"/>
      <c r="L14" s="9"/>
      <c r="M14" s="10"/>
      <c r="N14" s="9"/>
      <c r="O14" s="7"/>
      <c r="P14" s="6"/>
      <c r="Q14" s="4"/>
      <c r="R14" s="4"/>
      <c r="S14" s="4"/>
      <c r="T14" s="4"/>
      <c r="U14" s="4"/>
      <c r="V14" s="4"/>
      <c r="W14" s="4"/>
      <c r="X14" s="4"/>
      <c r="Y14" s="4"/>
      <c r="Z14" s="4"/>
    </row>
    <row r="15">
      <c r="D15" s="2"/>
      <c r="E15" s="2"/>
      <c r="F15" s="2"/>
      <c r="G15" s="2"/>
      <c r="H15" s="2"/>
      <c r="I15" s="2"/>
      <c r="J15" s="3"/>
      <c r="K15" s="2"/>
      <c r="L15" s="3"/>
      <c r="M15" s="2"/>
      <c r="N15" s="3"/>
      <c r="O15" s="2"/>
      <c r="P15" s="3"/>
    </row>
    <row r="16" ht="30.0" customHeight="1">
      <c r="A16" s="18"/>
      <c r="B16" s="19" t="s">
        <v>14</v>
      </c>
      <c r="C16" s="20"/>
      <c r="D16" s="21" t="s">
        <v>15</v>
      </c>
      <c r="E16" s="22"/>
      <c r="F16" s="22"/>
      <c r="G16" s="22"/>
      <c r="H16" s="22"/>
      <c r="I16" s="22"/>
      <c r="J16" s="23"/>
      <c r="K16" s="24" t="s">
        <v>16</v>
      </c>
      <c r="L16" s="20"/>
      <c r="M16" s="24" t="s">
        <v>17</v>
      </c>
      <c r="N16" s="20"/>
      <c r="O16" s="25"/>
      <c r="P16" s="25"/>
      <c r="Q16" s="25"/>
      <c r="R16" s="25"/>
      <c r="S16" s="25"/>
      <c r="T16" s="25"/>
      <c r="U16" s="25"/>
      <c r="V16" s="25"/>
      <c r="W16" s="25"/>
      <c r="X16" s="25"/>
      <c r="Y16" s="25"/>
      <c r="Z16" s="25"/>
    </row>
    <row r="17" ht="51.0" customHeight="1">
      <c r="A17" s="26"/>
      <c r="B17" s="27"/>
      <c r="C17" s="28"/>
      <c r="D17" s="29" t="s">
        <v>18</v>
      </c>
      <c r="E17" s="30" t="s">
        <v>19</v>
      </c>
      <c r="F17" s="30" t="s">
        <v>20</v>
      </c>
      <c r="G17" s="30" t="s">
        <v>21</v>
      </c>
      <c r="H17" s="30" t="s">
        <v>22</v>
      </c>
      <c r="I17" s="31" t="s">
        <v>23</v>
      </c>
      <c r="J17" s="32"/>
      <c r="K17" s="33"/>
      <c r="L17" s="28"/>
      <c r="M17" s="33"/>
      <c r="N17" s="28"/>
    </row>
    <row r="18" ht="47.25" customHeight="1">
      <c r="A18" s="34"/>
      <c r="B18" s="35" t="s">
        <v>24</v>
      </c>
      <c r="C18" s="36" t="s">
        <v>25</v>
      </c>
      <c r="D18" s="35" t="s">
        <v>25</v>
      </c>
      <c r="E18" s="37" t="s">
        <v>25</v>
      </c>
      <c r="F18" s="37" t="s">
        <v>25</v>
      </c>
      <c r="G18" s="37" t="s">
        <v>25</v>
      </c>
      <c r="H18" s="37" t="s">
        <v>25</v>
      </c>
      <c r="I18" s="37" t="s">
        <v>24</v>
      </c>
      <c r="J18" s="38" t="s">
        <v>26</v>
      </c>
      <c r="K18" s="35" t="s">
        <v>24</v>
      </c>
      <c r="L18" s="36" t="s">
        <v>25</v>
      </c>
      <c r="M18" s="39" t="s">
        <v>24</v>
      </c>
      <c r="N18" s="40" t="s">
        <v>25</v>
      </c>
      <c r="O18" s="41"/>
      <c r="P18" s="41"/>
      <c r="Q18" s="41"/>
      <c r="R18" s="41"/>
      <c r="S18" s="41"/>
      <c r="T18" s="41"/>
      <c r="U18" s="41"/>
      <c r="V18" s="41"/>
      <c r="W18" s="41"/>
      <c r="X18" s="41"/>
      <c r="Y18" s="41"/>
      <c r="Z18" s="41"/>
    </row>
    <row r="19" ht="15.0" customHeight="1">
      <c r="A19" s="42" t="s">
        <v>27</v>
      </c>
      <c r="B19" s="43" t="s">
        <v>28</v>
      </c>
      <c r="C19" s="44" t="s">
        <v>29</v>
      </c>
      <c r="D19" s="45" t="s">
        <v>30</v>
      </c>
      <c r="E19" s="46" t="s">
        <v>31</v>
      </c>
      <c r="F19" s="46" t="s">
        <v>32</v>
      </c>
      <c r="G19" s="46" t="s">
        <v>33</v>
      </c>
      <c r="H19" s="46" t="s">
        <v>34</v>
      </c>
      <c r="I19" s="46" t="s">
        <v>35</v>
      </c>
      <c r="J19" s="44" t="s">
        <v>36</v>
      </c>
      <c r="K19" s="45" t="s">
        <v>37</v>
      </c>
      <c r="L19" s="44" t="s">
        <v>38</v>
      </c>
      <c r="M19" s="45" t="s">
        <v>39</v>
      </c>
      <c r="N19" s="44" t="s">
        <v>40</v>
      </c>
      <c r="O19" s="47"/>
      <c r="P19" s="47"/>
      <c r="Q19" s="47"/>
      <c r="R19" s="47"/>
      <c r="S19" s="47"/>
      <c r="T19" s="47"/>
      <c r="U19" s="47"/>
      <c r="V19" s="47"/>
      <c r="W19" s="47"/>
      <c r="X19" s="47"/>
      <c r="Y19" s="47"/>
      <c r="Z19" s="47"/>
    </row>
    <row r="20" ht="39.75" customHeight="1">
      <c r="A20" s="48" t="s">
        <v>41</v>
      </c>
      <c r="B20" s="49">
        <v>1.0</v>
      </c>
      <c r="C20" s="50">
        <v>449954.4</v>
      </c>
      <c r="D20" s="51"/>
      <c r="E20" s="52"/>
      <c r="F20" s="52"/>
      <c r="G20" s="52"/>
      <c r="H20" s="52"/>
      <c r="I20" s="53"/>
      <c r="J20" s="50">
        <f t="shared" ref="J20:J23" si="1">D20+E20+F20+G20+H20</f>
        <v>0</v>
      </c>
      <c r="K20" s="54"/>
      <c r="L20" s="50"/>
      <c r="M20" s="55">
        <v>1.0</v>
      </c>
      <c r="N20" s="56">
        <f t="shared" ref="N20:N23" si="2">C20+J20+L20</f>
        <v>449954.4</v>
      </c>
      <c r="O20" s="41"/>
      <c r="P20" s="41"/>
      <c r="Q20" s="41"/>
      <c r="R20" s="41"/>
      <c r="S20" s="41"/>
      <c r="T20" s="41"/>
      <c r="U20" s="41"/>
      <c r="V20" s="41"/>
      <c r="W20" s="41"/>
      <c r="X20" s="41"/>
      <c r="Y20" s="41"/>
      <c r="Z20" s="41"/>
    </row>
    <row r="21" ht="45.0" customHeight="1">
      <c r="A21" s="57" t="s">
        <v>42</v>
      </c>
      <c r="B21" s="49">
        <v>1.0</v>
      </c>
      <c r="C21" s="50">
        <v>449954.4</v>
      </c>
      <c r="D21" s="51"/>
      <c r="E21" s="52"/>
      <c r="F21" s="52"/>
      <c r="G21" s="52"/>
      <c r="H21" s="52"/>
      <c r="I21" s="53"/>
      <c r="J21" s="50">
        <f t="shared" si="1"/>
        <v>0</v>
      </c>
      <c r="K21" s="54"/>
      <c r="L21" s="50"/>
      <c r="M21" s="55">
        <v>1.0</v>
      </c>
      <c r="N21" s="56">
        <f t="shared" si="2"/>
        <v>449954.4</v>
      </c>
      <c r="O21" s="41"/>
      <c r="P21" s="41"/>
      <c r="Q21" s="41"/>
      <c r="R21" s="41"/>
      <c r="S21" s="41"/>
      <c r="T21" s="41"/>
      <c r="U21" s="41"/>
      <c r="V21" s="41"/>
      <c r="W21" s="41"/>
      <c r="X21" s="41"/>
      <c r="Y21" s="41"/>
      <c r="Z21" s="41"/>
    </row>
    <row r="22" ht="48.75" customHeight="1">
      <c r="A22" s="57" t="s">
        <v>43</v>
      </c>
      <c r="B22" s="49">
        <v>0.7799</v>
      </c>
      <c r="C22" s="50">
        <v>350964.0</v>
      </c>
      <c r="D22" s="51"/>
      <c r="E22" s="52"/>
      <c r="F22" s="52"/>
      <c r="G22" s="52"/>
      <c r="H22" s="52"/>
      <c r="I22" s="53"/>
      <c r="J22" s="50">
        <f t="shared" si="1"/>
        <v>0</v>
      </c>
      <c r="K22" s="54"/>
      <c r="L22" s="50"/>
      <c r="M22" s="49">
        <v>0.7799</v>
      </c>
      <c r="N22" s="56">
        <f t="shared" si="2"/>
        <v>350964</v>
      </c>
      <c r="O22" s="41"/>
      <c r="P22" s="41"/>
      <c r="Q22" s="41"/>
      <c r="R22" s="41"/>
      <c r="S22" s="41"/>
      <c r="T22" s="41"/>
      <c r="U22" s="41"/>
      <c r="V22" s="41"/>
      <c r="W22" s="41"/>
      <c r="X22" s="41"/>
      <c r="Y22" s="41"/>
      <c r="Z22" s="41"/>
    </row>
    <row r="23" ht="39.75" customHeight="1">
      <c r="A23" s="58" t="s">
        <v>44</v>
      </c>
      <c r="B23" s="49">
        <v>0.2201</v>
      </c>
      <c r="C23" s="50">
        <v>98990.40000000002</v>
      </c>
      <c r="D23" s="51">
        <f t="shared" ref="D23:H23" si="3">D21-D22</f>
        <v>0</v>
      </c>
      <c r="E23" s="52">
        <f t="shared" si="3"/>
        <v>0</v>
      </c>
      <c r="F23" s="52">
        <f t="shared" si="3"/>
        <v>0</v>
      </c>
      <c r="G23" s="52">
        <f t="shared" si="3"/>
        <v>0</v>
      </c>
      <c r="H23" s="52">
        <f t="shared" si="3"/>
        <v>0</v>
      </c>
      <c r="I23" s="53"/>
      <c r="J23" s="50">
        <f t="shared" si="1"/>
        <v>0</v>
      </c>
      <c r="K23" s="54"/>
      <c r="L23" s="50">
        <f>L21-L22</f>
        <v>0</v>
      </c>
      <c r="M23" s="49">
        <v>0.2201</v>
      </c>
      <c r="N23" s="56">
        <f t="shared" si="2"/>
        <v>98990.4</v>
      </c>
      <c r="O23" s="41"/>
      <c r="P23" s="41"/>
      <c r="Q23" s="41"/>
      <c r="R23" s="41"/>
      <c r="S23" s="41"/>
      <c r="T23" s="41"/>
      <c r="U23" s="41"/>
      <c r="V23" s="41"/>
      <c r="W23" s="41"/>
      <c r="X23" s="41"/>
      <c r="Y23" s="41"/>
      <c r="Z23" s="41"/>
    </row>
    <row r="24" ht="15.75" customHeight="1">
      <c r="D24" s="2"/>
      <c r="E24" s="2"/>
      <c r="F24" s="2"/>
      <c r="G24" s="2"/>
      <c r="H24" s="2"/>
      <c r="I24" s="2"/>
      <c r="J24" s="3"/>
      <c r="K24" s="2"/>
      <c r="L24" s="3"/>
      <c r="M24" s="2"/>
      <c r="N24" s="3"/>
      <c r="O24" s="2"/>
      <c r="P24" s="3"/>
    </row>
    <row r="25" ht="15.75" customHeight="1">
      <c r="D25" s="2"/>
      <c r="E25" s="2"/>
      <c r="F25" s="2"/>
      <c r="G25" s="2"/>
      <c r="H25" s="2"/>
      <c r="I25" s="2"/>
      <c r="J25" s="3"/>
      <c r="K25" s="2"/>
      <c r="L25" s="3"/>
      <c r="M25" s="2"/>
      <c r="N25" s="3"/>
      <c r="O25" s="2"/>
      <c r="P25" s="3"/>
    </row>
    <row r="26" ht="15.75" customHeight="1">
      <c r="A26" s="59"/>
      <c r="B26" s="59" t="s">
        <v>45</v>
      </c>
      <c r="C26" s="60" t="s">
        <v>46</v>
      </c>
      <c r="D26" s="60"/>
      <c r="E26" s="60"/>
      <c r="F26" s="59"/>
      <c r="G26" s="60"/>
      <c r="H26" s="60"/>
      <c r="I26" s="61"/>
      <c r="J26" s="60" t="s">
        <v>47</v>
      </c>
      <c r="K26" s="60"/>
      <c r="L26" s="60"/>
      <c r="M26" s="60"/>
      <c r="N26" s="60"/>
      <c r="O26" s="59"/>
      <c r="P26" s="59"/>
      <c r="Q26" s="59"/>
      <c r="R26" s="59"/>
      <c r="S26" s="59"/>
      <c r="T26" s="59"/>
      <c r="U26" s="59"/>
      <c r="V26" s="59"/>
      <c r="W26" s="59"/>
      <c r="X26" s="59"/>
      <c r="Y26" s="59"/>
      <c r="Z26" s="59"/>
    </row>
    <row r="27" ht="15.75" customHeight="1">
      <c r="D27" s="62" t="s">
        <v>48</v>
      </c>
      <c r="F27" s="63"/>
      <c r="G27" s="62" t="s">
        <v>49</v>
      </c>
      <c r="I27" s="2"/>
      <c r="K27" s="63" t="s">
        <v>50</v>
      </c>
    </row>
    <row r="28" ht="15.75" customHeight="1">
      <c r="D28" s="2"/>
      <c r="E28" s="2"/>
      <c r="F28" s="2"/>
      <c r="G28" s="2"/>
      <c r="H28" s="2"/>
      <c r="I28" s="2"/>
      <c r="J28" s="3"/>
      <c r="K28" s="2"/>
      <c r="L28" s="3"/>
      <c r="M28" s="2"/>
      <c r="N28" s="3"/>
      <c r="O28" s="2"/>
      <c r="P28" s="3"/>
    </row>
    <row r="29" ht="15.75" customHeight="1">
      <c r="D29" s="2"/>
      <c r="E29" s="2"/>
      <c r="F29" s="2"/>
      <c r="G29" s="2"/>
      <c r="H29" s="2"/>
      <c r="I29" s="2"/>
      <c r="J29" s="3"/>
      <c r="K29" s="2"/>
      <c r="L29" s="3"/>
      <c r="M29" s="2"/>
      <c r="N29" s="3"/>
      <c r="O29" s="2"/>
      <c r="P29" s="3"/>
    </row>
    <row r="30" ht="15.75" customHeight="1">
      <c r="D30" s="2"/>
      <c r="E30" s="2"/>
      <c r="F30" s="2"/>
      <c r="G30" s="2"/>
      <c r="H30" s="2"/>
      <c r="I30" s="2"/>
      <c r="J30" s="3"/>
      <c r="K30" s="2"/>
      <c r="L30" s="3"/>
      <c r="M30" s="2"/>
      <c r="N30" s="3"/>
      <c r="O30" s="2"/>
      <c r="P30" s="3"/>
    </row>
    <row r="31" ht="15.75" customHeight="1">
      <c r="D31" s="2"/>
      <c r="E31" s="2"/>
      <c r="F31" s="2"/>
      <c r="G31" s="2"/>
      <c r="H31" s="2"/>
      <c r="I31" s="2"/>
      <c r="J31" s="3"/>
      <c r="K31" s="2"/>
      <c r="L31" s="3"/>
      <c r="M31" s="2"/>
      <c r="N31" s="3"/>
      <c r="O31" s="2"/>
      <c r="P31" s="3"/>
    </row>
    <row r="32" ht="15.75" customHeight="1">
      <c r="D32" s="2"/>
      <c r="E32" s="2"/>
      <c r="F32" s="2"/>
      <c r="G32" s="2"/>
      <c r="H32" s="2"/>
      <c r="I32" s="2"/>
      <c r="J32" s="3"/>
      <c r="K32" s="2"/>
      <c r="L32" s="3"/>
      <c r="M32" s="2"/>
      <c r="N32" s="3"/>
      <c r="O32" s="2"/>
      <c r="P32" s="3"/>
    </row>
    <row r="33" ht="15.75" customHeight="1">
      <c r="D33" s="2"/>
      <c r="E33" s="2"/>
      <c r="F33" s="2"/>
      <c r="G33" s="2"/>
      <c r="H33" s="2"/>
      <c r="I33" s="2"/>
      <c r="J33" s="3"/>
      <c r="K33" s="2"/>
      <c r="L33" s="3"/>
      <c r="M33" s="2"/>
      <c r="N33" s="3"/>
      <c r="O33" s="2"/>
      <c r="P33" s="3"/>
    </row>
    <row r="34" ht="15.75" customHeight="1">
      <c r="D34" s="2"/>
      <c r="E34" s="2"/>
      <c r="F34" s="2"/>
      <c r="G34" s="2"/>
      <c r="H34" s="2"/>
      <c r="I34" s="2"/>
      <c r="J34" s="3"/>
      <c r="K34" s="2"/>
      <c r="L34" s="3"/>
      <c r="M34" s="2"/>
      <c r="N34" s="3"/>
      <c r="O34" s="2"/>
      <c r="P34" s="3"/>
    </row>
    <row r="35" ht="15.75" customHeight="1">
      <c r="D35" s="2"/>
      <c r="E35" s="2"/>
      <c r="F35" s="2"/>
      <c r="G35" s="2"/>
      <c r="H35" s="2"/>
      <c r="I35" s="2"/>
      <c r="J35" s="3"/>
      <c r="K35" s="2"/>
      <c r="L35" s="3"/>
      <c r="M35" s="2"/>
      <c r="N35" s="3"/>
      <c r="O35" s="2"/>
      <c r="P35" s="3"/>
    </row>
    <row r="36" ht="15.75" customHeight="1">
      <c r="D36" s="2"/>
      <c r="E36" s="2"/>
      <c r="F36" s="2"/>
      <c r="G36" s="2"/>
      <c r="H36" s="2"/>
      <c r="I36" s="2"/>
      <c r="J36" s="3"/>
      <c r="K36" s="2"/>
      <c r="L36" s="3"/>
      <c r="M36" s="2"/>
      <c r="N36" s="3"/>
      <c r="O36" s="2"/>
      <c r="P36" s="3"/>
    </row>
    <row r="37" ht="15.75" customHeight="1">
      <c r="D37" s="2"/>
      <c r="E37" s="2"/>
      <c r="F37" s="2"/>
      <c r="G37" s="2"/>
      <c r="H37" s="2"/>
      <c r="I37" s="2"/>
      <c r="J37" s="3"/>
      <c r="K37" s="2"/>
      <c r="L37" s="3"/>
      <c r="M37" s="2"/>
      <c r="N37" s="3"/>
      <c r="O37" s="2"/>
      <c r="P37" s="3"/>
    </row>
    <row r="38" ht="15.75" customHeight="1">
      <c r="D38" s="2"/>
      <c r="E38" s="2"/>
      <c r="F38" s="2"/>
      <c r="G38" s="2"/>
      <c r="H38" s="2"/>
      <c r="I38" s="2"/>
      <c r="J38" s="3"/>
      <c r="K38" s="2"/>
      <c r="L38" s="3"/>
      <c r="M38" s="2"/>
      <c r="N38" s="3"/>
      <c r="O38" s="2"/>
      <c r="P38" s="3"/>
    </row>
    <row r="39" ht="15.75" customHeight="1">
      <c r="D39" s="2"/>
      <c r="E39" s="2"/>
      <c r="F39" s="2"/>
      <c r="G39" s="2"/>
      <c r="H39" s="2"/>
      <c r="I39" s="2"/>
      <c r="J39" s="3"/>
      <c r="K39" s="2"/>
      <c r="L39" s="3"/>
      <c r="M39" s="2"/>
      <c r="N39" s="3"/>
      <c r="O39" s="2"/>
      <c r="P39" s="3"/>
    </row>
    <row r="40" ht="15.75" customHeight="1">
      <c r="D40" s="2"/>
      <c r="E40" s="2"/>
      <c r="F40" s="2"/>
      <c r="G40" s="2"/>
      <c r="H40" s="2"/>
      <c r="I40" s="2"/>
      <c r="J40" s="3"/>
      <c r="K40" s="2"/>
      <c r="L40" s="3"/>
      <c r="M40" s="2"/>
      <c r="N40" s="3"/>
      <c r="O40" s="2"/>
      <c r="P40" s="3"/>
    </row>
    <row r="41" ht="15.75" customHeight="1">
      <c r="D41" s="2"/>
      <c r="E41" s="2"/>
      <c r="F41" s="2"/>
      <c r="G41" s="2"/>
      <c r="H41" s="2"/>
      <c r="I41" s="2"/>
      <c r="J41" s="3"/>
      <c r="K41" s="2"/>
      <c r="L41" s="3"/>
      <c r="M41" s="2"/>
      <c r="N41" s="3"/>
      <c r="O41" s="2"/>
      <c r="P41" s="3"/>
    </row>
    <row r="42" ht="15.75" customHeight="1">
      <c r="D42" s="2"/>
      <c r="E42" s="2"/>
      <c r="F42" s="2"/>
      <c r="G42" s="2"/>
      <c r="H42" s="2"/>
      <c r="I42" s="2"/>
      <c r="J42" s="3"/>
      <c r="K42" s="2"/>
      <c r="L42" s="3"/>
      <c r="M42" s="2"/>
      <c r="N42" s="3"/>
      <c r="O42" s="2"/>
      <c r="P42" s="3"/>
    </row>
    <row r="43" ht="15.75" customHeight="1">
      <c r="D43" s="2"/>
      <c r="E43" s="2"/>
      <c r="F43" s="2"/>
      <c r="G43" s="2"/>
      <c r="H43" s="2"/>
      <c r="I43" s="2"/>
      <c r="J43" s="3"/>
      <c r="K43" s="2"/>
      <c r="L43" s="3"/>
      <c r="M43" s="2"/>
      <c r="N43" s="3"/>
      <c r="O43" s="2"/>
      <c r="P43" s="3"/>
    </row>
    <row r="44" ht="15.75" customHeight="1">
      <c r="D44" s="2"/>
      <c r="E44" s="2"/>
      <c r="F44" s="2"/>
      <c r="G44" s="2"/>
      <c r="H44" s="2"/>
      <c r="I44" s="2"/>
      <c r="J44" s="3"/>
      <c r="K44" s="2"/>
      <c r="L44" s="3"/>
      <c r="M44" s="2"/>
      <c r="N44" s="3"/>
      <c r="O44" s="2"/>
      <c r="P44" s="3"/>
    </row>
    <row r="45" ht="15.75" customHeight="1">
      <c r="D45" s="2"/>
      <c r="E45" s="2"/>
      <c r="F45" s="2"/>
      <c r="G45" s="2"/>
      <c r="H45" s="2"/>
      <c r="I45" s="2"/>
      <c r="J45" s="3"/>
      <c r="K45" s="2"/>
      <c r="L45" s="3"/>
      <c r="M45" s="2"/>
      <c r="N45" s="3"/>
      <c r="O45" s="2"/>
      <c r="P45" s="3"/>
    </row>
    <row r="46" ht="15.75" customHeight="1">
      <c r="D46" s="2"/>
      <c r="E46" s="2"/>
      <c r="F46" s="2"/>
      <c r="G46" s="2"/>
      <c r="H46" s="2"/>
      <c r="I46" s="2"/>
      <c r="J46" s="3"/>
      <c r="K46" s="2"/>
      <c r="L46" s="3"/>
      <c r="M46" s="2"/>
      <c r="N46" s="3"/>
      <c r="O46" s="2"/>
      <c r="P46" s="3"/>
    </row>
    <row r="47" ht="15.75" customHeight="1">
      <c r="D47" s="2"/>
      <c r="E47" s="2"/>
      <c r="F47" s="2"/>
      <c r="G47" s="2"/>
      <c r="H47" s="2"/>
      <c r="I47" s="2"/>
      <c r="J47" s="3"/>
      <c r="K47" s="2"/>
      <c r="L47" s="3"/>
      <c r="M47" s="2"/>
      <c r="N47" s="3"/>
      <c r="O47" s="2"/>
      <c r="P47" s="3"/>
    </row>
    <row r="48" ht="15.75" customHeight="1">
      <c r="D48" s="2"/>
      <c r="E48" s="2"/>
      <c r="F48" s="2"/>
      <c r="G48" s="2"/>
      <c r="H48" s="2"/>
      <c r="I48" s="2"/>
      <c r="J48" s="3"/>
      <c r="K48" s="2"/>
      <c r="L48" s="3"/>
      <c r="M48" s="2"/>
      <c r="N48" s="3"/>
      <c r="O48" s="2"/>
      <c r="P48" s="3"/>
    </row>
    <row r="49" ht="15.75" customHeight="1">
      <c r="D49" s="2"/>
      <c r="E49" s="2"/>
      <c r="F49" s="2"/>
      <c r="G49" s="2"/>
      <c r="H49" s="2"/>
      <c r="I49" s="2"/>
      <c r="J49" s="3"/>
      <c r="K49" s="2"/>
      <c r="L49" s="3"/>
      <c r="M49" s="2"/>
      <c r="N49" s="3"/>
      <c r="O49" s="2"/>
      <c r="P49" s="3"/>
    </row>
    <row r="50" ht="15.75" customHeight="1">
      <c r="D50" s="2"/>
      <c r="E50" s="2"/>
      <c r="F50" s="2"/>
      <c r="G50" s="2"/>
      <c r="H50" s="2"/>
      <c r="I50" s="2"/>
      <c r="J50" s="3"/>
      <c r="K50" s="2"/>
      <c r="L50" s="3"/>
      <c r="M50" s="2"/>
      <c r="N50" s="3"/>
      <c r="O50" s="2"/>
      <c r="P50" s="3"/>
    </row>
    <row r="51" ht="15.75" customHeight="1">
      <c r="D51" s="2"/>
      <c r="E51" s="2"/>
      <c r="F51" s="2"/>
      <c r="G51" s="2"/>
      <c r="H51" s="2"/>
      <c r="I51" s="2"/>
      <c r="J51" s="3"/>
      <c r="K51" s="2"/>
      <c r="L51" s="3"/>
      <c r="M51" s="2"/>
      <c r="N51" s="3"/>
      <c r="O51" s="2"/>
      <c r="P51" s="3"/>
    </row>
    <row r="52" ht="15.75" customHeight="1">
      <c r="D52" s="2"/>
      <c r="E52" s="2"/>
      <c r="F52" s="2"/>
      <c r="G52" s="2"/>
      <c r="H52" s="2"/>
      <c r="I52" s="2"/>
      <c r="J52" s="3"/>
      <c r="K52" s="2"/>
      <c r="L52" s="3"/>
      <c r="M52" s="2"/>
      <c r="N52" s="3"/>
      <c r="O52" s="2"/>
      <c r="P52" s="3"/>
    </row>
    <row r="53" ht="15.75" customHeight="1">
      <c r="D53" s="2"/>
      <c r="E53" s="2"/>
      <c r="F53" s="2"/>
      <c r="G53" s="2"/>
      <c r="H53" s="2"/>
      <c r="I53" s="2"/>
      <c r="J53" s="3"/>
      <c r="K53" s="2"/>
      <c r="L53" s="3"/>
      <c r="M53" s="2"/>
      <c r="N53" s="3"/>
      <c r="O53" s="2"/>
      <c r="P53" s="3"/>
    </row>
    <row r="54" ht="15.75" customHeight="1">
      <c r="D54" s="2"/>
      <c r="E54" s="2"/>
      <c r="F54" s="2"/>
      <c r="G54" s="2"/>
      <c r="H54" s="2"/>
      <c r="I54" s="2"/>
      <c r="J54" s="3"/>
      <c r="K54" s="2"/>
      <c r="L54" s="3"/>
      <c r="M54" s="2"/>
      <c r="N54" s="3"/>
      <c r="O54" s="2"/>
      <c r="P54" s="3"/>
    </row>
    <row r="55" ht="15.75" customHeight="1">
      <c r="D55" s="2"/>
      <c r="E55" s="2"/>
      <c r="F55" s="2"/>
      <c r="G55" s="2"/>
      <c r="H55" s="2"/>
      <c r="I55" s="2"/>
      <c r="J55" s="3"/>
      <c r="K55" s="2"/>
      <c r="L55" s="3"/>
      <c r="M55" s="2"/>
      <c r="N55" s="3"/>
      <c r="O55" s="2"/>
      <c r="P55" s="3"/>
    </row>
    <row r="56" ht="15.75" customHeight="1">
      <c r="D56" s="2"/>
      <c r="E56" s="2"/>
      <c r="F56" s="2"/>
      <c r="G56" s="2"/>
      <c r="H56" s="2"/>
      <c r="I56" s="2"/>
      <c r="J56" s="3"/>
      <c r="K56" s="2"/>
      <c r="L56" s="3"/>
      <c r="M56" s="2"/>
      <c r="N56" s="3"/>
      <c r="O56" s="2"/>
      <c r="P56" s="3"/>
    </row>
    <row r="57" ht="15.75" customHeight="1">
      <c r="D57" s="2"/>
      <c r="E57" s="2"/>
      <c r="F57" s="2"/>
      <c r="G57" s="2"/>
      <c r="H57" s="2"/>
      <c r="I57" s="2"/>
      <c r="J57" s="3"/>
      <c r="K57" s="2"/>
      <c r="L57" s="3"/>
      <c r="M57" s="2"/>
      <c r="N57" s="3"/>
      <c r="O57" s="2"/>
      <c r="P57" s="3"/>
    </row>
    <row r="58" ht="15.75" customHeight="1">
      <c r="D58" s="2"/>
      <c r="E58" s="2"/>
      <c r="F58" s="2"/>
      <c r="G58" s="2"/>
      <c r="H58" s="2"/>
      <c r="I58" s="2"/>
      <c r="J58" s="3"/>
      <c r="K58" s="2"/>
      <c r="L58" s="3"/>
      <c r="M58" s="2"/>
      <c r="N58" s="3"/>
      <c r="O58" s="2"/>
      <c r="P58" s="3"/>
    </row>
    <row r="59" ht="15.75" customHeight="1">
      <c r="D59" s="2"/>
      <c r="E59" s="2"/>
      <c r="F59" s="2"/>
      <c r="G59" s="2"/>
      <c r="H59" s="2"/>
      <c r="I59" s="2"/>
      <c r="J59" s="3"/>
      <c r="K59" s="2"/>
      <c r="L59" s="3"/>
      <c r="M59" s="2"/>
      <c r="N59" s="3"/>
      <c r="O59" s="2"/>
      <c r="P59" s="3"/>
    </row>
    <row r="60" ht="15.75" customHeight="1">
      <c r="D60" s="2"/>
      <c r="E60" s="2"/>
      <c r="F60" s="2"/>
      <c r="G60" s="2"/>
      <c r="H60" s="2"/>
      <c r="I60" s="2"/>
      <c r="J60" s="3"/>
      <c r="K60" s="2"/>
      <c r="L60" s="3"/>
      <c r="M60" s="2"/>
      <c r="N60" s="3"/>
      <c r="O60" s="2"/>
      <c r="P60" s="3"/>
    </row>
    <row r="61" ht="15.75" customHeight="1">
      <c r="D61" s="2"/>
      <c r="E61" s="2"/>
      <c r="F61" s="2"/>
      <c r="G61" s="2"/>
      <c r="H61" s="2"/>
      <c r="I61" s="2"/>
      <c r="J61" s="3"/>
      <c r="K61" s="2"/>
      <c r="L61" s="3"/>
      <c r="M61" s="2"/>
      <c r="N61" s="3"/>
      <c r="O61" s="2"/>
      <c r="P61" s="3"/>
    </row>
    <row r="62" ht="15.75" customHeight="1">
      <c r="D62" s="2"/>
      <c r="E62" s="2"/>
      <c r="F62" s="2"/>
      <c r="G62" s="2"/>
      <c r="H62" s="2"/>
      <c r="I62" s="2"/>
      <c r="J62" s="3"/>
      <c r="K62" s="2"/>
      <c r="L62" s="3"/>
      <c r="M62" s="2"/>
      <c r="N62" s="3"/>
      <c r="O62" s="2"/>
      <c r="P62" s="3"/>
    </row>
    <row r="63" ht="15.75" customHeight="1">
      <c r="D63" s="2"/>
      <c r="E63" s="2"/>
      <c r="F63" s="2"/>
      <c r="G63" s="2"/>
      <c r="H63" s="2"/>
      <c r="I63" s="2"/>
      <c r="J63" s="3"/>
      <c r="K63" s="2"/>
      <c r="L63" s="3"/>
      <c r="M63" s="2"/>
      <c r="N63" s="3"/>
      <c r="O63" s="2"/>
      <c r="P63" s="3"/>
    </row>
    <row r="64" ht="15.75" customHeight="1">
      <c r="D64" s="2"/>
      <c r="E64" s="2"/>
      <c r="F64" s="2"/>
      <c r="G64" s="2"/>
      <c r="H64" s="2"/>
      <c r="I64" s="2"/>
      <c r="J64" s="3"/>
      <c r="K64" s="2"/>
      <c r="L64" s="3"/>
      <c r="M64" s="2"/>
      <c r="N64" s="3"/>
      <c r="O64" s="2"/>
      <c r="P64" s="3"/>
    </row>
    <row r="65" ht="15.75" customHeight="1">
      <c r="D65" s="2"/>
      <c r="E65" s="2"/>
      <c r="F65" s="2"/>
      <c r="G65" s="2"/>
      <c r="H65" s="2"/>
      <c r="I65" s="2"/>
      <c r="J65" s="3"/>
      <c r="K65" s="2"/>
      <c r="L65" s="3"/>
      <c r="M65" s="2"/>
      <c r="N65" s="3"/>
      <c r="O65" s="2"/>
      <c r="P65" s="3"/>
    </row>
    <row r="66" ht="15.75" customHeight="1">
      <c r="D66" s="2"/>
      <c r="E66" s="2"/>
      <c r="F66" s="2"/>
      <c r="G66" s="2"/>
      <c r="H66" s="2"/>
      <c r="I66" s="2"/>
      <c r="J66" s="3"/>
      <c r="K66" s="2"/>
      <c r="L66" s="3"/>
      <c r="M66" s="2"/>
      <c r="N66" s="3"/>
      <c r="O66" s="2"/>
      <c r="P66" s="3"/>
    </row>
    <row r="67" ht="15.75" customHeight="1">
      <c r="D67" s="2"/>
      <c r="E67" s="2"/>
      <c r="F67" s="2"/>
      <c r="G67" s="2"/>
      <c r="H67" s="2"/>
      <c r="I67" s="2"/>
      <c r="J67" s="3"/>
      <c r="K67" s="2"/>
      <c r="L67" s="3"/>
      <c r="M67" s="2"/>
      <c r="N67" s="3"/>
      <c r="O67" s="2"/>
      <c r="P67" s="3"/>
    </row>
    <row r="68" ht="15.75" customHeight="1">
      <c r="D68" s="2"/>
      <c r="E68" s="2"/>
      <c r="F68" s="2"/>
      <c r="G68" s="2"/>
      <c r="H68" s="2"/>
      <c r="I68" s="2"/>
      <c r="J68" s="3"/>
      <c r="K68" s="2"/>
      <c r="L68" s="3"/>
      <c r="M68" s="2"/>
      <c r="N68" s="3"/>
      <c r="O68" s="2"/>
      <c r="P68" s="3"/>
    </row>
    <row r="69" ht="15.75" customHeight="1">
      <c r="D69" s="2"/>
      <c r="E69" s="2"/>
      <c r="F69" s="2"/>
      <c r="G69" s="2"/>
      <c r="H69" s="2"/>
      <c r="I69" s="2"/>
      <c r="J69" s="3"/>
      <c r="K69" s="2"/>
      <c r="L69" s="3"/>
      <c r="M69" s="2"/>
      <c r="N69" s="3"/>
      <c r="O69" s="2"/>
      <c r="P69" s="3"/>
    </row>
    <row r="70" ht="15.75" customHeight="1">
      <c r="D70" s="2"/>
      <c r="E70" s="2"/>
      <c r="F70" s="2"/>
      <c r="G70" s="2"/>
      <c r="H70" s="2"/>
      <c r="I70" s="2"/>
      <c r="J70" s="3"/>
      <c r="K70" s="2"/>
      <c r="L70" s="3"/>
      <c r="M70" s="2"/>
      <c r="N70" s="3"/>
      <c r="O70" s="2"/>
      <c r="P70" s="3"/>
    </row>
    <row r="71" ht="15.75" customHeight="1">
      <c r="D71" s="2"/>
      <c r="E71" s="2"/>
      <c r="F71" s="2"/>
      <c r="G71" s="2"/>
      <c r="H71" s="2"/>
      <c r="I71" s="2"/>
      <c r="J71" s="3"/>
      <c r="K71" s="2"/>
      <c r="L71" s="3"/>
      <c r="M71" s="2"/>
      <c r="N71" s="3"/>
      <c r="O71" s="2"/>
      <c r="P71" s="3"/>
    </row>
    <row r="72" ht="15.75" customHeight="1">
      <c r="D72" s="2"/>
      <c r="E72" s="2"/>
      <c r="F72" s="2"/>
      <c r="G72" s="2"/>
      <c r="H72" s="2"/>
      <c r="I72" s="2"/>
      <c r="J72" s="3"/>
      <c r="K72" s="2"/>
      <c r="L72" s="3"/>
      <c r="M72" s="2"/>
      <c r="N72" s="3"/>
      <c r="O72" s="2"/>
      <c r="P72" s="3"/>
    </row>
    <row r="73" ht="15.75" customHeight="1">
      <c r="D73" s="2"/>
      <c r="E73" s="2"/>
      <c r="F73" s="2"/>
      <c r="G73" s="2"/>
      <c r="H73" s="2"/>
      <c r="I73" s="2"/>
      <c r="J73" s="3"/>
      <c r="K73" s="2"/>
      <c r="L73" s="3"/>
      <c r="M73" s="2"/>
      <c r="N73" s="3"/>
      <c r="O73" s="2"/>
      <c r="P73" s="3"/>
    </row>
    <row r="74" ht="15.75" customHeight="1">
      <c r="D74" s="2"/>
      <c r="E74" s="2"/>
      <c r="F74" s="2"/>
      <c r="G74" s="2"/>
      <c r="H74" s="2"/>
      <c r="I74" s="2"/>
      <c r="J74" s="3"/>
      <c r="K74" s="2"/>
      <c r="L74" s="3"/>
      <c r="M74" s="2"/>
      <c r="N74" s="3"/>
      <c r="O74" s="2"/>
      <c r="P74" s="3"/>
    </row>
    <row r="75" ht="15.75" customHeight="1">
      <c r="D75" s="2"/>
      <c r="E75" s="2"/>
      <c r="F75" s="2"/>
      <c r="G75" s="2"/>
      <c r="H75" s="2"/>
      <c r="I75" s="2"/>
      <c r="J75" s="3"/>
      <c r="K75" s="2"/>
      <c r="L75" s="3"/>
      <c r="M75" s="2"/>
      <c r="N75" s="3"/>
      <c r="O75" s="2"/>
      <c r="P75" s="3"/>
    </row>
    <row r="76" ht="15.75" customHeight="1">
      <c r="D76" s="2"/>
      <c r="E76" s="2"/>
      <c r="F76" s="2"/>
      <c r="G76" s="2"/>
      <c r="H76" s="2"/>
      <c r="I76" s="2"/>
      <c r="J76" s="3"/>
      <c r="K76" s="2"/>
      <c r="L76" s="3"/>
      <c r="M76" s="2"/>
      <c r="N76" s="3"/>
      <c r="O76" s="2"/>
      <c r="P76" s="3"/>
    </row>
    <row r="77" ht="15.75" customHeight="1">
      <c r="D77" s="2"/>
      <c r="E77" s="2"/>
      <c r="F77" s="2"/>
      <c r="G77" s="2"/>
      <c r="H77" s="2"/>
      <c r="I77" s="2"/>
      <c r="J77" s="3"/>
      <c r="K77" s="2"/>
      <c r="L77" s="3"/>
      <c r="M77" s="2"/>
      <c r="N77" s="3"/>
      <c r="O77" s="2"/>
      <c r="P77" s="3"/>
    </row>
    <row r="78" ht="15.75" customHeight="1">
      <c r="D78" s="2"/>
      <c r="E78" s="2"/>
      <c r="F78" s="2"/>
      <c r="G78" s="2"/>
      <c r="H78" s="2"/>
      <c r="I78" s="2"/>
      <c r="J78" s="3"/>
      <c r="K78" s="2"/>
      <c r="L78" s="3"/>
      <c r="M78" s="2"/>
      <c r="N78" s="3"/>
      <c r="O78" s="2"/>
      <c r="P78" s="3"/>
    </row>
    <row r="79" ht="15.75" customHeight="1">
      <c r="D79" s="2"/>
      <c r="E79" s="2"/>
      <c r="F79" s="2"/>
      <c r="G79" s="2"/>
      <c r="H79" s="2"/>
      <c r="I79" s="2"/>
      <c r="J79" s="3"/>
      <c r="K79" s="2"/>
      <c r="L79" s="3"/>
      <c r="M79" s="2"/>
      <c r="N79" s="3"/>
      <c r="O79" s="2"/>
      <c r="P79" s="3"/>
    </row>
    <row r="80" ht="15.75" customHeight="1">
      <c r="D80" s="2"/>
      <c r="E80" s="2"/>
      <c r="F80" s="2"/>
      <c r="G80" s="2"/>
      <c r="H80" s="2"/>
      <c r="I80" s="2"/>
      <c r="J80" s="3"/>
      <c r="K80" s="2"/>
      <c r="L80" s="3"/>
      <c r="M80" s="2"/>
      <c r="N80" s="3"/>
      <c r="O80" s="2"/>
      <c r="P80" s="3"/>
    </row>
    <row r="81" ht="15.75" customHeight="1">
      <c r="D81" s="2"/>
      <c r="E81" s="2"/>
      <c r="F81" s="2"/>
      <c r="G81" s="2"/>
      <c r="H81" s="2"/>
      <c r="I81" s="2"/>
      <c r="J81" s="3"/>
      <c r="K81" s="2"/>
      <c r="L81" s="3"/>
      <c r="M81" s="2"/>
      <c r="N81" s="3"/>
      <c r="O81" s="2"/>
      <c r="P81" s="3"/>
    </row>
    <row r="82" ht="15.75" customHeight="1">
      <c r="D82" s="2"/>
      <c r="E82" s="2"/>
      <c r="F82" s="2"/>
      <c r="G82" s="2"/>
      <c r="H82" s="2"/>
      <c r="I82" s="2"/>
      <c r="J82" s="3"/>
      <c r="K82" s="2"/>
      <c r="L82" s="3"/>
      <c r="M82" s="2"/>
      <c r="N82" s="3"/>
      <c r="O82" s="2"/>
      <c r="P82" s="3"/>
    </row>
    <row r="83" ht="15.75" customHeight="1">
      <c r="D83" s="2"/>
      <c r="E83" s="2"/>
      <c r="F83" s="2"/>
      <c r="G83" s="2"/>
      <c r="H83" s="2"/>
      <c r="I83" s="2"/>
      <c r="J83" s="3"/>
      <c r="K83" s="2"/>
      <c r="L83" s="3"/>
      <c r="M83" s="2"/>
      <c r="N83" s="3"/>
      <c r="O83" s="2"/>
      <c r="P83" s="3"/>
    </row>
    <row r="84" ht="15.75" customHeight="1">
      <c r="D84" s="2"/>
      <c r="E84" s="2"/>
      <c r="F84" s="2"/>
      <c r="G84" s="2"/>
      <c r="H84" s="2"/>
      <c r="I84" s="2"/>
      <c r="J84" s="3"/>
      <c r="K84" s="2"/>
      <c r="L84" s="3"/>
      <c r="M84" s="2"/>
      <c r="N84" s="3"/>
      <c r="O84" s="2"/>
      <c r="P84" s="3"/>
    </row>
    <row r="85" ht="15.75" customHeight="1">
      <c r="D85" s="2"/>
      <c r="E85" s="2"/>
      <c r="F85" s="2"/>
      <c r="G85" s="2"/>
      <c r="H85" s="2"/>
      <c r="I85" s="2"/>
      <c r="J85" s="3"/>
      <c r="K85" s="2"/>
      <c r="L85" s="3"/>
      <c r="M85" s="2"/>
      <c r="N85" s="3"/>
      <c r="O85" s="2"/>
      <c r="P85" s="3"/>
    </row>
    <row r="86" ht="15.75" customHeight="1">
      <c r="D86" s="2"/>
      <c r="E86" s="2"/>
      <c r="F86" s="2"/>
      <c r="G86" s="2"/>
      <c r="H86" s="2"/>
      <c r="I86" s="2"/>
      <c r="J86" s="3"/>
      <c r="K86" s="2"/>
      <c r="L86" s="3"/>
      <c r="M86" s="2"/>
      <c r="N86" s="3"/>
      <c r="O86" s="2"/>
      <c r="P86" s="3"/>
    </row>
    <row r="87" ht="15.75" customHeight="1">
      <c r="D87" s="2"/>
      <c r="E87" s="2"/>
      <c r="F87" s="2"/>
      <c r="G87" s="2"/>
      <c r="H87" s="2"/>
      <c r="I87" s="2"/>
      <c r="J87" s="3"/>
      <c r="K87" s="2"/>
      <c r="L87" s="3"/>
      <c r="M87" s="2"/>
      <c r="N87" s="3"/>
      <c r="O87" s="2"/>
      <c r="P87" s="3"/>
    </row>
    <row r="88" ht="15.75" customHeight="1">
      <c r="D88" s="2"/>
      <c r="E88" s="2"/>
      <c r="F88" s="2"/>
      <c r="G88" s="2"/>
      <c r="H88" s="2"/>
      <c r="I88" s="2"/>
      <c r="J88" s="3"/>
      <c r="K88" s="2"/>
      <c r="L88" s="3"/>
      <c r="M88" s="2"/>
      <c r="N88" s="3"/>
      <c r="O88" s="2"/>
      <c r="P88" s="3"/>
    </row>
    <row r="89" ht="15.75" customHeight="1">
      <c r="D89" s="2"/>
      <c r="E89" s="2"/>
      <c r="F89" s="2"/>
      <c r="G89" s="2"/>
      <c r="H89" s="2"/>
      <c r="I89" s="2"/>
      <c r="J89" s="3"/>
      <c r="K89" s="2"/>
      <c r="L89" s="3"/>
      <c r="M89" s="2"/>
      <c r="N89" s="3"/>
      <c r="O89" s="2"/>
      <c r="P89" s="3"/>
    </row>
    <row r="90" ht="15.75" customHeight="1">
      <c r="D90" s="2"/>
      <c r="E90" s="2"/>
      <c r="F90" s="2"/>
      <c r="G90" s="2"/>
      <c r="H90" s="2"/>
      <c r="I90" s="2"/>
      <c r="J90" s="3"/>
      <c r="K90" s="2"/>
      <c r="L90" s="3"/>
      <c r="M90" s="2"/>
      <c r="N90" s="3"/>
      <c r="O90" s="2"/>
      <c r="P90" s="3"/>
    </row>
    <row r="91" ht="15.75" customHeight="1">
      <c r="D91" s="2"/>
      <c r="E91" s="2"/>
      <c r="F91" s="2"/>
      <c r="G91" s="2"/>
      <c r="H91" s="2"/>
      <c r="I91" s="2"/>
      <c r="J91" s="3"/>
      <c r="K91" s="2"/>
      <c r="L91" s="3"/>
      <c r="M91" s="2"/>
      <c r="N91" s="3"/>
      <c r="O91" s="2"/>
      <c r="P91" s="3"/>
    </row>
    <row r="92" ht="15.75" customHeight="1">
      <c r="D92" s="2"/>
      <c r="E92" s="2"/>
      <c r="F92" s="2"/>
      <c r="G92" s="2"/>
      <c r="H92" s="2"/>
      <c r="I92" s="2"/>
      <c r="J92" s="3"/>
      <c r="K92" s="2"/>
      <c r="L92" s="3"/>
      <c r="M92" s="2"/>
      <c r="N92" s="3"/>
      <c r="O92" s="2"/>
      <c r="P92" s="3"/>
    </row>
    <row r="93" ht="15.75" customHeight="1">
      <c r="D93" s="2"/>
      <c r="E93" s="2"/>
      <c r="F93" s="2"/>
      <c r="G93" s="2"/>
      <c r="H93" s="2"/>
      <c r="I93" s="2"/>
      <c r="J93" s="3"/>
      <c r="K93" s="2"/>
      <c r="L93" s="3"/>
      <c r="M93" s="2"/>
      <c r="N93" s="3"/>
      <c r="O93" s="2"/>
      <c r="P93" s="3"/>
    </row>
    <row r="94" ht="15.75" customHeight="1">
      <c r="D94" s="2"/>
      <c r="E94" s="2"/>
      <c r="F94" s="2"/>
      <c r="G94" s="2"/>
      <c r="H94" s="2"/>
      <c r="I94" s="2"/>
      <c r="J94" s="3"/>
      <c r="K94" s="2"/>
      <c r="L94" s="3"/>
      <c r="M94" s="2"/>
      <c r="N94" s="3"/>
      <c r="O94" s="2"/>
      <c r="P94" s="3"/>
    </row>
    <row r="95" ht="15.75" customHeight="1">
      <c r="D95" s="2"/>
      <c r="E95" s="2"/>
      <c r="F95" s="2"/>
      <c r="G95" s="2"/>
      <c r="H95" s="2"/>
      <c r="I95" s="2"/>
      <c r="J95" s="3"/>
      <c r="K95" s="2"/>
      <c r="L95" s="3"/>
      <c r="M95" s="2"/>
      <c r="N95" s="3"/>
      <c r="O95" s="2"/>
      <c r="P95" s="3"/>
    </row>
    <row r="96" ht="15.75" customHeight="1">
      <c r="D96" s="2"/>
      <c r="E96" s="2"/>
      <c r="F96" s="2"/>
      <c r="G96" s="2"/>
      <c r="H96" s="2"/>
      <c r="I96" s="2"/>
      <c r="J96" s="3"/>
      <c r="K96" s="2"/>
      <c r="L96" s="3"/>
      <c r="M96" s="2"/>
      <c r="N96" s="3"/>
      <c r="O96" s="2"/>
      <c r="P96" s="3"/>
    </row>
    <row r="97" ht="15.75" customHeight="1">
      <c r="D97" s="2"/>
      <c r="E97" s="2"/>
      <c r="F97" s="2"/>
      <c r="G97" s="2"/>
      <c r="H97" s="2"/>
      <c r="I97" s="2"/>
      <c r="J97" s="3"/>
      <c r="K97" s="2"/>
      <c r="L97" s="3"/>
      <c r="M97" s="2"/>
      <c r="N97" s="3"/>
      <c r="O97" s="2"/>
      <c r="P97" s="3"/>
    </row>
    <row r="98" ht="15.75" customHeight="1">
      <c r="D98" s="2"/>
      <c r="E98" s="2"/>
      <c r="F98" s="2"/>
      <c r="G98" s="2"/>
      <c r="H98" s="2"/>
      <c r="I98" s="2"/>
      <c r="J98" s="3"/>
      <c r="K98" s="2"/>
      <c r="L98" s="3"/>
      <c r="M98" s="2"/>
      <c r="N98" s="3"/>
      <c r="O98" s="2"/>
      <c r="P98" s="3"/>
    </row>
    <row r="99" ht="15.75" customHeight="1">
      <c r="D99" s="2"/>
      <c r="E99" s="2"/>
      <c r="F99" s="2"/>
      <c r="G99" s="2"/>
      <c r="H99" s="2"/>
      <c r="I99" s="2"/>
      <c r="J99" s="3"/>
      <c r="K99" s="2"/>
      <c r="L99" s="3"/>
      <c r="M99" s="2"/>
      <c r="N99" s="3"/>
      <c r="O99" s="2"/>
      <c r="P99" s="3"/>
    </row>
    <row r="100" ht="15.75" customHeight="1">
      <c r="D100" s="2"/>
      <c r="E100" s="2"/>
      <c r="F100" s="2"/>
      <c r="G100" s="2"/>
      <c r="H100" s="2"/>
      <c r="I100" s="2"/>
      <c r="J100" s="3"/>
      <c r="K100" s="2"/>
      <c r="L100" s="3"/>
      <c r="M100" s="2"/>
      <c r="N100" s="3"/>
      <c r="O100" s="2"/>
      <c r="P100" s="3"/>
    </row>
    <row r="101" ht="15.75" customHeight="1">
      <c r="D101" s="2"/>
      <c r="E101" s="2"/>
      <c r="F101" s="2"/>
      <c r="G101" s="2"/>
      <c r="H101" s="2"/>
      <c r="I101" s="2"/>
      <c r="J101" s="3"/>
      <c r="K101" s="2"/>
      <c r="L101" s="3"/>
      <c r="M101" s="2"/>
      <c r="N101" s="3"/>
      <c r="O101" s="2"/>
      <c r="P101" s="3"/>
    </row>
    <row r="102" ht="15.75" customHeight="1">
      <c r="D102" s="2"/>
      <c r="E102" s="2"/>
      <c r="F102" s="2"/>
      <c r="G102" s="2"/>
      <c r="H102" s="2"/>
      <c r="I102" s="2"/>
      <c r="J102" s="3"/>
      <c r="K102" s="2"/>
      <c r="L102" s="3"/>
      <c r="M102" s="2"/>
      <c r="N102" s="3"/>
      <c r="O102" s="2"/>
      <c r="P102" s="3"/>
    </row>
    <row r="103" ht="15.75" customHeight="1">
      <c r="D103" s="2"/>
      <c r="E103" s="2"/>
      <c r="F103" s="2"/>
      <c r="G103" s="2"/>
      <c r="H103" s="2"/>
      <c r="I103" s="2"/>
      <c r="J103" s="3"/>
      <c r="K103" s="2"/>
      <c r="L103" s="3"/>
      <c r="M103" s="2"/>
      <c r="N103" s="3"/>
      <c r="O103" s="2"/>
      <c r="P103" s="3"/>
    </row>
    <row r="104" ht="15.75" customHeight="1">
      <c r="D104" s="2"/>
      <c r="E104" s="2"/>
      <c r="F104" s="2"/>
      <c r="G104" s="2"/>
      <c r="H104" s="2"/>
      <c r="I104" s="2"/>
      <c r="J104" s="3"/>
      <c r="K104" s="2"/>
      <c r="L104" s="3"/>
      <c r="M104" s="2"/>
      <c r="N104" s="3"/>
      <c r="O104" s="2"/>
      <c r="P104" s="3"/>
    </row>
    <row r="105" ht="15.75" customHeight="1">
      <c r="D105" s="2"/>
      <c r="E105" s="2"/>
      <c r="F105" s="2"/>
      <c r="G105" s="2"/>
      <c r="H105" s="2"/>
      <c r="I105" s="2"/>
      <c r="J105" s="3"/>
      <c r="K105" s="2"/>
      <c r="L105" s="3"/>
      <c r="M105" s="2"/>
      <c r="N105" s="3"/>
      <c r="O105" s="2"/>
      <c r="P105" s="3"/>
    </row>
    <row r="106" ht="15.75" customHeight="1">
      <c r="D106" s="2"/>
      <c r="E106" s="2"/>
      <c r="F106" s="2"/>
      <c r="G106" s="2"/>
      <c r="H106" s="2"/>
      <c r="I106" s="2"/>
      <c r="J106" s="3"/>
      <c r="K106" s="2"/>
      <c r="L106" s="3"/>
      <c r="M106" s="2"/>
      <c r="N106" s="3"/>
      <c r="O106" s="2"/>
      <c r="P106" s="3"/>
    </row>
    <row r="107" ht="15.75" customHeight="1">
      <c r="D107" s="2"/>
      <c r="E107" s="2"/>
      <c r="F107" s="2"/>
      <c r="G107" s="2"/>
      <c r="H107" s="2"/>
      <c r="I107" s="2"/>
      <c r="J107" s="3"/>
      <c r="K107" s="2"/>
      <c r="L107" s="3"/>
      <c r="M107" s="2"/>
      <c r="N107" s="3"/>
      <c r="O107" s="2"/>
      <c r="P107" s="3"/>
    </row>
    <row r="108" ht="15.75" customHeight="1">
      <c r="D108" s="2"/>
      <c r="E108" s="2"/>
      <c r="F108" s="2"/>
      <c r="G108" s="2"/>
      <c r="H108" s="2"/>
      <c r="I108" s="2"/>
      <c r="J108" s="3"/>
      <c r="K108" s="2"/>
      <c r="L108" s="3"/>
      <c r="M108" s="2"/>
      <c r="N108" s="3"/>
      <c r="O108" s="2"/>
      <c r="P108" s="3"/>
    </row>
    <row r="109" ht="15.75" customHeight="1">
      <c r="D109" s="2"/>
      <c r="E109" s="2"/>
      <c r="F109" s="2"/>
      <c r="G109" s="2"/>
      <c r="H109" s="2"/>
      <c r="I109" s="2"/>
      <c r="J109" s="3"/>
      <c r="K109" s="2"/>
      <c r="L109" s="3"/>
      <c r="M109" s="2"/>
      <c r="N109" s="3"/>
      <c r="O109" s="2"/>
      <c r="P109" s="3"/>
    </row>
    <row r="110" ht="15.75" customHeight="1">
      <c r="D110" s="2"/>
      <c r="E110" s="2"/>
      <c r="F110" s="2"/>
      <c r="G110" s="2"/>
      <c r="H110" s="2"/>
      <c r="I110" s="2"/>
      <c r="J110" s="3"/>
      <c r="K110" s="2"/>
      <c r="L110" s="3"/>
      <c r="M110" s="2"/>
      <c r="N110" s="3"/>
      <c r="O110" s="2"/>
      <c r="P110" s="3"/>
    </row>
    <row r="111" ht="15.75" customHeight="1">
      <c r="D111" s="2"/>
      <c r="E111" s="2"/>
      <c r="F111" s="2"/>
      <c r="G111" s="2"/>
      <c r="H111" s="2"/>
      <c r="I111" s="2"/>
      <c r="J111" s="3"/>
      <c r="K111" s="2"/>
      <c r="L111" s="3"/>
      <c r="M111" s="2"/>
      <c r="N111" s="3"/>
      <c r="O111" s="2"/>
      <c r="P111" s="3"/>
    </row>
    <row r="112" ht="15.75" customHeight="1">
      <c r="D112" s="2"/>
      <c r="E112" s="2"/>
      <c r="F112" s="2"/>
      <c r="G112" s="2"/>
      <c r="H112" s="2"/>
      <c r="I112" s="2"/>
      <c r="J112" s="3"/>
      <c r="K112" s="2"/>
      <c r="L112" s="3"/>
      <c r="M112" s="2"/>
      <c r="N112" s="3"/>
      <c r="O112" s="2"/>
      <c r="P112" s="3"/>
    </row>
    <row r="113" ht="15.75" customHeight="1">
      <c r="D113" s="2"/>
      <c r="E113" s="2"/>
      <c r="F113" s="2"/>
      <c r="G113" s="2"/>
      <c r="H113" s="2"/>
      <c r="I113" s="2"/>
      <c r="J113" s="3"/>
      <c r="K113" s="2"/>
      <c r="L113" s="3"/>
      <c r="M113" s="2"/>
      <c r="N113" s="3"/>
      <c r="O113" s="2"/>
      <c r="P113" s="3"/>
    </row>
    <row r="114" ht="15.75" customHeight="1">
      <c r="D114" s="2"/>
      <c r="E114" s="2"/>
      <c r="F114" s="2"/>
      <c r="G114" s="2"/>
      <c r="H114" s="2"/>
      <c r="I114" s="2"/>
      <c r="J114" s="3"/>
      <c r="K114" s="2"/>
      <c r="L114" s="3"/>
      <c r="M114" s="2"/>
      <c r="N114" s="3"/>
      <c r="O114" s="2"/>
      <c r="P114" s="3"/>
    </row>
    <row r="115" ht="15.75" customHeight="1">
      <c r="D115" s="2"/>
      <c r="E115" s="2"/>
      <c r="F115" s="2"/>
      <c r="G115" s="2"/>
      <c r="H115" s="2"/>
      <c r="I115" s="2"/>
      <c r="J115" s="3"/>
      <c r="K115" s="2"/>
      <c r="L115" s="3"/>
      <c r="M115" s="2"/>
      <c r="N115" s="3"/>
      <c r="O115" s="2"/>
      <c r="P115" s="3"/>
    </row>
    <row r="116" ht="15.75" customHeight="1">
      <c r="D116" s="2"/>
      <c r="E116" s="2"/>
      <c r="F116" s="2"/>
      <c r="G116" s="2"/>
      <c r="H116" s="2"/>
      <c r="I116" s="2"/>
      <c r="J116" s="3"/>
      <c r="K116" s="2"/>
      <c r="L116" s="3"/>
      <c r="M116" s="2"/>
      <c r="N116" s="3"/>
      <c r="O116" s="2"/>
      <c r="P116" s="3"/>
    </row>
    <row r="117" ht="15.75" customHeight="1">
      <c r="D117" s="2"/>
      <c r="E117" s="2"/>
      <c r="F117" s="2"/>
      <c r="G117" s="2"/>
      <c r="H117" s="2"/>
      <c r="I117" s="2"/>
      <c r="J117" s="3"/>
      <c r="K117" s="2"/>
      <c r="L117" s="3"/>
      <c r="M117" s="2"/>
      <c r="N117" s="3"/>
      <c r="O117" s="2"/>
      <c r="P117" s="3"/>
    </row>
    <row r="118" ht="15.75" customHeight="1">
      <c r="D118" s="2"/>
      <c r="E118" s="2"/>
      <c r="F118" s="2"/>
      <c r="G118" s="2"/>
      <c r="H118" s="2"/>
      <c r="I118" s="2"/>
      <c r="J118" s="3"/>
      <c r="K118" s="2"/>
      <c r="L118" s="3"/>
      <c r="M118" s="2"/>
      <c r="N118" s="3"/>
      <c r="O118" s="2"/>
      <c r="P118" s="3"/>
    </row>
    <row r="119" ht="15.75" customHeight="1">
      <c r="D119" s="2"/>
      <c r="E119" s="2"/>
      <c r="F119" s="2"/>
      <c r="G119" s="2"/>
      <c r="H119" s="2"/>
      <c r="I119" s="2"/>
      <c r="J119" s="3"/>
      <c r="K119" s="2"/>
      <c r="L119" s="3"/>
      <c r="M119" s="2"/>
      <c r="N119" s="3"/>
      <c r="O119" s="2"/>
      <c r="P119" s="3"/>
    </row>
    <row r="120" ht="15.75" customHeight="1">
      <c r="D120" s="2"/>
      <c r="E120" s="2"/>
      <c r="F120" s="2"/>
      <c r="G120" s="2"/>
      <c r="H120" s="2"/>
      <c r="I120" s="2"/>
      <c r="J120" s="3"/>
      <c r="K120" s="2"/>
      <c r="L120" s="3"/>
      <c r="M120" s="2"/>
      <c r="N120" s="3"/>
      <c r="O120" s="2"/>
      <c r="P120" s="3"/>
    </row>
    <row r="121" ht="15.75" customHeight="1">
      <c r="D121" s="2"/>
      <c r="E121" s="2"/>
      <c r="F121" s="2"/>
      <c r="G121" s="2"/>
      <c r="H121" s="2"/>
      <c r="I121" s="2"/>
      <c r="J121" s="3"/>
      <c r="K121" s="2"/>
      <c r="L121" s="3"/>
      <c r="M121" s="2"/>
      <c r="N121" s="3"/>
      <c r="O121" s="2"/>
      <c r="P121" s="3"/>
    </row>
    <row r="122" ht="15.75" customHeight="1">
      <c r="D122" s="2"/>
      <c r="E122" s="2"/>
      <c r="F122" s="2"/>
      <c r="G122" s="2"/>
      <c r="H122" s="2"/>
      <c r="I122" s="2"/>
      <c r="J122" s="3"/>
      <c r="K122" s="2"/>
      <c r="L122" s="3"/>
      <c r="M122" s="2"/>
      <c r="N122" s="3"/>
      <c r="O122" s="2"/>
      <c r="P122" s="3"/>
    </row>
    <row r="123" ht="15.75" customHeight="1">
      <c r="D123" s="2"/>
      <c r="E123" s="2"/>
      <c r="F123" s="2"/>
      <c r="G123" s="2"/>
      <c r="H123" s="2"/>
      <c r="I123" s="2"/>
      <c r="J123" s="3"/>
      <c r="K123" s="2"/>
      <c r="L123" s="3"/>
      <c r="M123" s="2"/>
      <c r="N123" s="3"/>
      <c r="O123" s="2"/>
      <c r="P123" s="3"/>
    </row>
    <row r="124" ht="15.75" customHeight="1">
      <c r="D124" s="2"/>
      <c r="E124" s="2"/>
      <c r="F124" s="2"/>
      <c r="G124" s="2"/>
      <c r="H124" s="2"/>
      <c r="I124" s="2"/>
      <c r="J124" s="3"/>
      <c r="K124" s="2"/>
      <c r="L124" s="3"/>
      <c r="M124" s="2"/>
      <c r="N124" s="3"/>
      <c r="O124" s="2"/>
      <c r="P124" s="3"/>
    </row>
    <row r="125" ht="15.75" customHeight="1">
      <c r="D125" s="2"/>
      <c r="E125" s="2"/>
      <c r="F125" s="2"/>
      <c r="G125" s="2"/>
      <c r="H125" s="2"/>
      <c r="I125" s="2"/>
      <c r="J125" s="3"/>
      <c r="K125" s="2"/>
      <c r="L125" s="3"/>
      <c r="M125" s="2"/>
      <c r="N125" s="3"/>
      <c r="O125" s="2"/>
      <c r="P125" s="3"/>
    </row>
    <row r="126" ht="15.75" customHeight="1">
      <c r="D126" s="2"/>
      <c r="E126" s="2"/>
      <c r="F126" s="2"/>
      <c r="G126" s="2"/>
      <c r="H126" s="2"/>
      <c r="I126" s="2"/>
      <c r="J126" s="3"/>
      <c r="K126" s="2"/>
      <c r="L126" s="3"/>
      <c r="M126" s="2"/>
      <c r="N126" s="3"/>
      <c r="O126" s="2"/>
      <c r="P126" s="3"/>
    </row>
    <row r="127" ht="15.75" customHeight="1">
      <c r="D127" s="2"/>
      <c r="E127" s="2"/>
      <c r="F127" s="2"/>
      <c r="G127" s="2"/>
      <c r="H127" s="2"/>
      <c r="I127" s="2"/>
      <c r="J127" s="3"/>
      <c r="K127" s="2"/>
      <c r="L127" s="3"/>
      <c r="M127" s="2"/>
      <c r="N127" s="3"/>
      <c r="O127" s="2"/>
      <c r="P127" s="3"/>
    </row>
    <row r="128" ht="15.75" customHeight="1">
      <c r="D128" s="2"/>
      <c r="E128" s="2"/>
      <c r="F128" s="2"/>
      <c r="G128" s="2"/>
      <c r="H128" s="2"/>
      <c r="I128" s="2"/>
      <c r="J128" s="3"/>
      <c r="K128" s="2"/>
      <c r="L128" s="3"/>
      <c r="M128" s="2"/>
      <c r="N128" s="3"/>
      <c r="O128" s="2"/>
      <c r="P128" s="3"/>
    </row>
    <row r="129" ht="15.75" customHeight="1">
      <c r="D129" s="2"/>
      <c r="E129" s="2"/>
      <c r="F129" s="2"/>
      <c r="G129" s="2"/>
      <c r="H129" s="2"/>
      <c r="I129" s="2"/>
      <c r="J129" s="3"/>
      <c r="K129" s="2"/>
      <c r="L129" s="3"/>
      <c r="M129" s="2"/>
      <c r="N129" s="3"/>
      <c r="O129" s="2"/>
      <c r="P129" s="3"/>
    </row>
    <row r="130" ht="15.75" customHeight="1">
      <c r="D130" s="2"/>
      <c r="E130" s="2"/>
      <c r="F130" s="2"/>
      <c r="G130" s="2"/>
      <c r="H130" s="2"/>
      <c r="I130" s="2"/>
      <c r="J130" s="3"/>
      <c r="K130" s="2"/>
      <c r="L130" s="3"/>
      <c r="M130" s="2"/>
      <c r="N130" s="3"/>
      <c r="O130" s="2"/>
      <c r="P130" s="3"/>
    </row>
    <row r="131" ht="15.75" customHeight="1">
      <c r="D131" s="2"/>
      <c r="E131" s="2"/>
      <c r="F131" s="2"/>
      <c r="G131" s="2"/>
      <c r="H131" s="2"/>
      <c r="I131" s="2"/>
      <c r="J131" s="3"/>
      <c r="K131" s="2"/>
      <c r="L131" s="3"/>
      <c r="M131" s="2"/>
      <c r="N131" s="3"/>
      <c r="O131" s="2"/>
      <c r="P131" s="3"/>
    </row>
    <row r="132" ht="15.75" customHeight="1">
      <c r="D132" s="2"/>
      <c r="E132" s="2"/>
      <c r="F132" s="2"/>
      <c r="G132" s="2"/>
      <c r="H132" s="2"/>
      <c r="I132" s="2"/>
      <c r="J132" s="3"/>
      <c r="K132" s="2"/>
      <c r="L132" s="3"/>
      <c r="M132" s="2"/>
      <c r="N132" s="3"/>
      <c r="O132" s="2"/>
      <c r="P132" s="3"/>
    </row>
    <row r="133" ht="15.75" customHeight="1">
      <c r="D133" s="2"/>
      <c r="E133" s="2"/>
      <c r="F133" s="2"/>
      <c r="G133" s="2"/>
      <c r="H133" s="2"/>
      <c r="I133" s="2"/>
      <c r="J133" s="3"/>
      <c r="K133" s="2"/>
      <c r="L133" s="3"/>
      <c r="M133" s="2"/>
      <c r="N133" s="3"/>
      <c r="O133" s="2"/>
      <c r="P133" s="3"/>
    </row>
    <row r="134" ht="15.75" customHeight="1">
      <c r="D134" s="2"/>
      <c r="E134" s="2"/>
      <c r="F134" s="2"/>
      <c r="G134" s="2"/>
      <c r="H134" s="2"/>
      <c r="I134" s="2"/>
      <c r="J134" s="3"/>
      <c r="K134" s="2"/>
      <c r="L134" s="3"/>
      <c r="M134" s="2"/>
      <c r="N134" s="3"/>
      <c r="O134" s="2"/>
      <c r="P134" s="3"/>
    </row>
    <row r="135" ht="15.75" customHeight="1">
      <c r="D135" s="2"/>
      <c r="E135" s="2"/>
      <c r="F135" s="2"/>
      <c r="G135" s="2"/>
      <c r="H135" s="2"/>
      <c r="I135" s="2"/>
      <c r="J135" s="3"/>
      <c r="K135" s="2"/>
      <c r="L135" s="3"/>
      <c r="M135" s="2"/>
      <c r="N135" s="3"/>
      <c r="O135" s="2"/>
      <c r="P135" s="3"/>
    </row>
    <row r="136" ht="15.75" customHeight="1">
      <c r="D136" s="2"/>
      <c r="E136" s="2"/>
      <c r="F136" s="2"/>
      <c r="G136" s="2"/>
      <c r="H136" s="2"/>
      <c r="I136" s="2"/>
      <c r="J136" s="3"/>
      <c r="K136" s="2"/>
      <c r="L136" s="3"/>
      <c r="M136" s="2"/>
      <c r="N136" s="3"/>
      <c r="O136" s="2"/>
      <c r="P136" s="3"/>
    </row>
    <row r="137" ht="15.75" customHeight="1">
      <c r="D137" s="2"/>
      <c r="E137" s="2"/>
      <c r="F137" s="2"/>
      <c r="G137" s="2"/>
      <c r="H137" s="2"/>
      <c r="I137" s="2"/>
      <c r="J137" s="3"/>
      <c r="K137" s="2"/>
      <c r="L137" s="3"/>
      <c r="M137" s="2"/>
      <c r="N137" s="3"/>
      <c r="O137" s="2"/>
      <c r="P137" s="3"/>
    </row>
    <row r="138" ht="15.75" customHeight="1">
      <c r="D138" s="2"/>
      <c r="E138" s="2"/>
      <c r="F138" s="2"/>
      <c r="G138" s="2"/>
      <c r="H138" s="2"/>
      <c r="I138" s="2"/>
      <c r="J138" s="3"/>
      <c r="K138" s="2"/>
      <c r="L138" s="3"/>
      <c r="M138" s="2"/>
      <c r="N138" s="3"/>
      <c r="O138" s="2"/>
      <c r="P138" s="3"/>
    </row>
    <row r="139" ht="15.75" customHeight="1">
      <c r="D139" s="2"/>
      <c r="E139" s="2"/>
      <c r="F139" s="2"/>
      <c r="G139" s="2"/>
      <c r="H139" s="2"/>
      <c r="I139" s="2"/>
      <c r="J139" s="3"/>
      <c r="K139" s="2"/>
      <c r="L139" s="3"/>
      <c r="M139" s="2"/>
      <c r="N139" s="3"/>
      <c r="O139" s="2"/>
      <c r="P139" s="3"/>
    </row>
    <row r="140" ht="15.75" customHeight="1">
      <c r="D140" s="2"/>
      <c r="E140" s="2"/>
      <c r="F140" s="2"/>
      <c r="G140" s="2"/>
      <c r="H140" s="2"/>
      <c r="I140" s="2"/>
      <c r="J140" s="3"/>
      <c r="K140" s="2"/>
      <c r="L140" s="3"/>
      <c r="M140" s="2"/>
      <c r="N140" s="3"/>
      <c r="O140" s="2"/>
      <c r="P140" s="3"/>
    </row>
    <row r="141" ht="15.75" customHeight="1">
      <c r="D141" s="2"/>
      <c r="E141" s="2"/>
      <c r="F141" s="2"/>
      <c r="G141" s="2"/>
      <c r="H141" s="2"/>
      <c r="I141" s="2"/>
      <c r="J141" s="3"/>
      <c r="K141" s="2"/>
      <c r="L141" s="3"/>
      <c r="M141" s="2"/>
      <c r="N141" s="3"/>
      <c r="O141" s="2"/>
      <c r="P141" s="3"/>
    </row>
    <row r="142" ht="15.75" customHeight="1">
      <c r="D142" s="2"/>
      <c r="E142" s="2"/>
      <c r="F142" s="2"/>
      <c r="G142" s="2"/>
      <c r="H142" s="2"/>
      <c r="I142" s="2"/>
      <c r="J142" s="3"/>
      <c r="K142" s="2"/>
      <c r="L142" s="3"/>
      <c r="M142" s="2"/>
      <c r="N142" s="3"/>
      <c r="O142" s="2"/>
      <c r="P142" s="3"/>
    </row>
    <row r="143" ht="15.75" customHeight="1">
      <c r="D143" s="2"/>
      <c r="E143" s="2"/>
      <c r="F143" s="2"/>
      <c r="G143" s="2"/>
      <c r="H143" s="2"/>
      <c r="I143" s="2"/>
      <c r="J143" s="3"/>
      <c r="K143" s="2"/>
      <c r="L143" s="3"/>
      <c r="M143" s="2"/>
      <c r="N143" s="3"/>
      <c r="O143" s="2"/>
      <c r="P143" s="3"/>
    </row>
    <row r="144" ht="15.75" customHeight="1">
      <c r="D144" s="2"/>
      <c r="E144" s="2"/>
      <c r="F144" s="2"/>
      <c r="G144" s="2"/>
      <c r="H144" s="2"/>
      <c r="I144" s="2"/>
      <c r="J144" s="3"/>
      <c r="K144" s="2"/>
      <c r="L144" s="3"/>
      <c r="M144" s="2"/>
      <c r="N144" s="3"/>
      <c r="O144" s="2"/>
      <c r="P144" s="3"/>
    </row>
    <row r="145" ht="15.75" customHeight="1">
      <c r="D145" s="2"/>
      <c r="E145" s="2"/>
      <c r="F145" s="2"/>
      <c r="G145" s="2"/>
      <c r="H145" s="2"/>
      <c r="I145" s="2"/>
      <c r="J145" s="3"/>
      <c r="K145" s="2"/>
      <c r="L145" s="3"/>
      <c r="M145" s="2"/>
      <c r="N145" s="3"/>
      <c r="O145" s="2"/>
      <c r="P145" s="3"/>
    </row>
    <row r="146" ht="15.75" customHeight="1">
      <c r="D146" s="2"/>
      <c r="E146" s="2"/>
      <c r="F146" s="2"/>
      <c r="G146" s="2"/>
      <c r="H146" s="2"/>
      <c r="I146" s="2"/>
      <c r="J146" s="3"/>
      <c r="K146" s="2"/>
      <c r="L146" s="3"/>
      <c r="M146" s="2"/>
      <c r="N146" s="3"/>
      <c r="O146" s="2"/>
      <c r="P146" s="3"/>
    </row>
    <row r="147" ht="15.75" customHeight="1">
      <c r="D147" s="2"/>
      <c r="E147" s="2"/>
      <c r="F147" s="2"/>
      <c r="G147" s="2"/>
      <c r="H147" s="2"/>
      <c r="I147" s="2"/>
      <c r="J147" s="3"/>
      <c r="K147" s="2"/>
      <c r="L147" s="3"/>
      <c r="M147" s="2"/>
      <c r="N147" s="3"/>
      <c r="O147" s="2"/>
      <c r="P147" s="3"/>
    </row>
    <row r="148" ht="15.75" customHeight="1">
      <c r="D148" s="2"/>
      <c r="E148" s="2"/>
      <c r="F148" s="2"/>
      <c r="G148" s="2"/>
      <c r="H148" s="2"/>
      <c r="I148" s="2"/>
      <c r="J148" s="3"/>
      <c r="K148" s="2"/>
      <c r="L148" s="3"/>
      <c r="M148" s="2"/>
      <c r="N148" s="3"/>
      <c r="O148" s="2"/>
      <c r="P148" s="3"/>
    </row>
    <row r="149" ht="15.75" customHeight="1">
      <c r="D149" s="2"/>
      <c r="E149" s="2"/>
      <c r="F149" s="2"/>
      <c r="G149" s="2"/>
      <c r="H149" s="2"/>
      <c r="I149" s="2"/>
      <c r="J149" s="3"/>
      <c r="K149" s="2"/>
      <c r="L149" s="3"/>
      <c r="M149" s="2"/>
      <c r="N149" s="3"/>
      <c r="O149" s="2"/>
      <c r="P149" s="3"/>
    </row>
    <row r="150" ht="15.75" customHeight="1">
      <c r="D150" s="2"/>
      <c r="E150" s="2"/>
      <c r="F150" s="2"/>
      <c r="G150" s="2"/>
      <c r="H150" s="2"/>
      <c r="I150" s="2"/>
      <c r="J150" s="3"/>
      <c r="K150" s="2"/>
      <c r="L150" s="3"/>
      <c r="M150" s="2"/>
      <c r="N150" s="3"/>
      <c r="O150" s="2"/>
      <c r="P150" s="3"/>
    </row>
    <row r="151" ht="15.75" customHeight="1">
      <c r="D151" s="2"/>
      <c r="E151" s="2"/>
      <c r="F151" s="2"/>
      <c r="G151" s="2"/>
      <c r="H151" s="2"/>
      <c r="I151" s="2"/>
      <c r="J151" s="3"/>
      <c r="K151" s="2"/>
      <c r="L151" s="3"/>
      <c r="M151" s="2"/>
      <c r="N151" s="3"/>
      <c r="O151" s="2"/>
      <c r="P151" s="3"/>
    </row>
    <row r="152" ht="15.75" customHeight="1">
      <c r="D152" s="2"/>
      <c r="E152" s="2"/>
      <c r="F152" s="2"/>
      <c r="G152" s="2"/>
      <c r="H152" s="2"/>
      <c r="I152" s="2"/>
      <c r="J152" s="3"/>
      <c r="K152" s="2"/>
      <c r="L152" s="3"/>
      <c r="M152" s="2"/>
      <c r="N152" s="3"/>
      <c r="O152" s="2"/>
      <c r="P152" s="3"/>
    </row>
    <row r="153" ht="15.75" customHeight="1">
      <c r="D153" s="2"/>
      <c r="E153" s="2"/>
      <c r="F153" s="2"/>
      <c r="G153" s="2"/>
      <c r="H153" s="2"/>
      <c r="I153" s="2"/>
      <c r="J153" s="3"/>
      <c r="K153" s="2"/>
      <c r="L153" s="3"/>
      <c r="M153" s="2"/>
      <c r="N153" s="3"/>
      <c r="O153" s="2"/>
      <c r="P153" s="3"/>
    </row>
    <row r="154" ht="15.75" customHeight="1">
      <c r="D154" s="2"/>
      <c r="E154" s="2"/>
      <c r="F154" s="2"/>
      <c r="G154" s="2"/>
      <c r="H154" s="2"/>
      <c r="I154" s="2"/>
      <c r="J154" s="3"/>
      <c r="K154" s="2"/>
      <c r="L154" s="3"/>
      <c r="M154" s="2"/>
      <c r="N154" s="3"/>
      <c r="O154" s="2"/>
      <c r="P154" s="3"/>
    </row>
    <row r="155" ht="15.75" customHeight="1">
      <c r="D155" s="2"/>
      <c r="E155" s="2"/>
      <c r="F155" s="2"/>
      <c r="G155" s="2"/>
      <c r="H155" s="2"/>
      <c r="I155" s="2"/>
      <c r="J155" s="3"/>
      <c r="K155" s="2"/>
      <c r="L155" s="3"/>
      <c r="M155" s="2"/>
      <c r="N155" s="3"/>
      <c r="O155" s="2"/>
      <c r="P155" s="3"/>
    </row>
    <row r="156" ht="15.75" customHeight="1">
      <c r="D156" s="2"/>
      <c r="E156" s="2"/>
      <c r="F156" s="2"/>
      <c r="G156" s="2"/>
      <c r="H156" s="2"/>
      <c r="I156" s="2"/>
      <c r="J156" s="3"/>
      <c r="K156" s="2"/>
      <c r="L156" s="3"/>
      <c r="M156" s="2"/>
      <c r="N156" s="3"/>
      <c r="O156" s="2"/>
      <c r="P156" s="3"/>
    </row>
    <row r="157" ht="15.75" customHeight="1">
      <c r="D157" s="2"/>
      <c r="E157" s="2"/>
      <c r="F157" s="2"/>
      <c r="G157" s="2"/>
      <c r="H157" s="2"/>
      <c r="I157" s="2"/>
      <c r="J157" s="3"/>
      <c r="K157" s="2"/>
      <c r="L157" s="3"/>
      <c r="M157" s="2"/>
      <c r="N157" s="3"/>
      <c r="O157" s="2"/>
      <c r="P157" s="3"/>
    </row>
    <row r="158" ht="15.75" customHeight="1">
      <c r="D158" s="2"/>
      <c r="E158" s="2"/>
      <c r="F158" s="2"/>
      <c r="G158" s="2"/>
      <c r="H158" s="2"/>
      <c r="I158" s="2"/>
      <c r="J158" s="3"/>
      <c r="K158" s="2"/>
      <c r="L158" s="3"/>
      <c r="M158" s="2"/>
      <c r="N158" s="3"/>
      <c r="O158" s="2"/>
      <c r="P158" s="3"/>
    </row>
    <row r="159" ht="15.75" customHeight="1">
      <c r="D159" s="2"/>
      <c r="E159" s="2"/>
      <c r="F159" s="2"/>
      <c r="G159" s="2"/>
      <c r="H159" s="2"/>
      <c r="I159" s="2"/>
      <c r="J159" s="3"/>
      <c r="K159" s="2"/>
      <c r="L159" s="3"/>
      <c r="M159" s="2"/>
      <c r="N159" s="3"/>
      <c r="O159" s="2"/>
      <c r="P159" s="3"/>
    </row>
    <row r="160" ht="15.75" customHeight="1">
      <c r="D160" s="2"/>
      <c r="E160" s="2"/>
      <c r="F160" s="2"/>
      <c r="G160" s="2"/>
      <c r="H160" s="2"/>
      <c r="I160" s="2"/>
      <c r="J160" s="3"/>
      <c r="K160" s="2"/>
      <c r="L160" s="3"/>
      <c r="M160" s="2"/>
      <c r="N160" s="3"/>
      <c r="O160" s="2"/>
      <c r="P160" s="3"/>
    </row>
    <row r="161" ht="15.75" customHeight="1">
      <c r="D161" s="2"/>
      <c r="E161" s="2"/>
      <c r="F161" s="2"/>
      <c r="G161" s="2"/>
      <c r="H161" s="2"/>
      <c r="I161" s="2"/>
      <c r="J161" s="3"/>
      <c r="K161" s="2"/>
      <c r="L161" s="3"/>
      <c r="M161" s="2"/>
      <c r="N161" s="3"/>
      <c r="O161" s="2"/>
      <c r="P161" s="3"/>
    </row>
    <row r="162" ht="15.75" customHeight="1">
      <c r="D162" s="2"/>
      <c r="E162" s="2"/>
      <c r="F162" s="2"/>
      <c r="G162" s="2"/>
      <c r="H162" s="2"/>
      <c r="I162" s="2"/>
      <c r="J162" s="3"/>
      <c r="K162" s="2"/>
      <c r="L162" s="3"/>
      <c r="M162" s="2"/>
      <c r="N162" s="3"/>
      <c r="O162" s="2"/>
      <c r="P162" s="3"/>
    </row>
    <row r="163" ht="15.75" customHeight="1">
      <c r="D163" s="2"/>
      <c r="E163" s="2"/>
      <c r="F163" s="2"/>
      <c r="G163" s="2"/>
      <c r="H163" s="2"/>
      <c r="I163" s="2"/>
      <c r="J163" s="3"/>
      <c r="K163" s="2"/>
      <c r="L163" s="3"/>
      <c r="M163" s="2"/>
      <c r="N163" s="3"/>
      <c r="O163" s="2"/>
      <c r="P163" s="3"/>
    </row>
    <row r="164" ht="15.75" customHeight="1">
      <c r="D164" s="2"/>
      <c r="E164" s="2"/>
      <c r="F164" s="2"/>
      <c r="G164" s="2"/>
      <c r="H164" s="2"/>
      <c r="I164" s="2"/>
      <c r="J164" s="3"/>
      <c r="K164" s="2"/>
      <c r="L164" s="3"/>
      <c r="M164" s="2"/>
      <c r="N164" s="3"/>
      <c r="O164" s="2"/>
      <c r="P164" s="3"/>
    </row>
    <row r="165" ht="15.75" customHeight="1">
      <c r="D165" s="2"/>
      <c r="E165" s="2"/>
      <c r="F165" s="2"/>
      <c r="G165" s="2"/>
      <c r="H165" s="2"/>
      <c r="I165" s="2"/>
      <c r="J165" s="3"/>
      <c r="K165" s="2"/>
      <c r="L165" s="3"/>
      <c r="M165" s="2"/>
      <c r="N165" s="3"/>
      <c r="O165" s="2"/>
      <c r="P165" s="3"/>
    </row>
    <row r="166" ht="15.75" customHeight="1">
      <c r="D166" s="2"/>
      <c r="E166" s="2"/>
      <c r="F166" s="2"/>
      <c r="G166" s="2"/>
      <c r="H166" s="2"/>
      <c r="I166" s="2"/>
      <c r="J166" s="3"/>
      <c r="K166" s="2"/>
      <c r="L166" s="3"/>
      <c r="M166" s="2"/>
      <c r="N166" s="3"/>
      <c r="O166" s="2"/>
      <c r="P166" s="3"/>
    </row>
    <row r="167" ht="15.75" customHeight="1">
      <c r="D167" s="2"/>
      <c r="E167" s="2"/>
      <c r="F167" s="2"/>
      <c r="G167" s="2"/>
      <c r="H167" s="2"/>
      <c r="I167" s="2"/>
      <c r="J167" s="3"/>
      <c r="K167" s="2"/>
      <c r="L167" s="3"/>
      <c r="M167" s="2"/>
      <c r="N167" s="3"/>
      <c r="O167" s="2"/>
      <c r="P167" s="3"/>
    </row>
    <row r="168" ht="15.75" customHeight="1">
      <c r="D168" s="2"/>
      <c r="E168" s="2"/>
      <c r="F168" s="2"/>
      <c r="G168" s="2"/>
      <c r="H168" s="2"/>
      <c r="I168" s="2"/>
      <c r="J168" s="3"/>
      <c r="K168" s="2"/>
      <c r="L168" s="3"/>
      <c r="M168" s="2"/>
      <c r="N168" s="3"/>
      <c r="O168" s="2"/>
      <c r="P168" s="3"/>
    </row>
    <row r="169" ht="15.75" customHeight="1">
      <c r="D169" s="2"/>
      <c r="E169" s="2"/>
      <c r="F169" s="2"/>
      <c r="G169" s="2"/>
      <c r="H169" s="2"/>
      <c r="I169" s="2"/>
      <c r="J169" s="3"/>
      <c r="K169" s="2"/>
      <c r="L169" s="3"/>
      <c r="M169" s="2"/>
      <c r="N169" s="3"/>
      <c r="O169" s="2"/>
      <c r="P169" s="3"/>
    </row>
    <row r="170" ht="15.75" customHeight="1">
      <c r="D170" s="2"/>
      <c r="E170" s="2"/>
      <c r="F170" s="2"/>
      <c r="G170" s="2"/>
      <c r="H170" s="2"/>
      <c r="I170" s="2"/>
      <c r="J170" s="3"/>
      <c r="K170" s="2"/>
      <c r="L170" s="3"/>
      <c r="M170" s="2"/>
      <c r="N170" s="3"/>
      <c r="O170" s="2"/>
      <c r="P170" s="3"/>
    </row>
    <row r="171" ht="15.75" customHeight="1">
      <c r="D171" s="2"/>
      <c r="E171" s="2"/>
      <c r="F171" s="2"/>
      <c r="G171" s="2"/>
      <c r="H171" s="2"/>
      <c r="I171" s="2"/>
      <c r="J171" s="3"/>
      <c r="K171" s="2"/>
      <c r="L171" s="3"/>
      <c r="M171" s="2"/>
      <c r="N171" s="3"/>
      <c r="O171" s="2"/>
      <c r="P171" s="3"/>
    </row>
    <row r="172" ht="15.75" customHeight="1">
      <c r="D172" s="2"/>
      <c r="E172" s="2"/>
      <c r="F172" s="2"/>
      <c r="G172" s="2"/>
      <c r="H172" s="2"/>
      <c r="I172" s="2"/>
      <c r="J172" s="3"/>
      <c r="K172" s="2"/>
      <c r="L172" s="3"/>
      <c r="M172" s="2"/>
      <c r="N172" s="3"/>
      <c r="O172" s="2"/>
      <c r="P172" s="3"/>
    </row>
    <row r="173" ht="15.75" customHeight="1">
      <c r="D173" s="2"/>
      <c r="E173" s="2"/>
      <c r="F173" s="2"/>
      <c r="G173" s="2"/>
      <c r="H173" s="2"/>
      <c r="I173" s="2"/>
      <c r="J173" s="3"/>
      <c r="K173" s="2"/>
      <c r="L173" s="3"/>
      <c r="M173" s="2"/>
      <c r="N173" s="3"/>
      <c r="O173" s="2"/>
      <c r="P173" s="3"/>
    </row>
    <row r="174" ht="15.75" customHeight="1">
      <c r="D174" s="2"/>
      <c r="E174" s="2"/>
      <c r="F174" s="2"/>
      <c r="G174" s="2"/>
      <c r="H174" s="2"/>
      <c r="I174" s="2"/>
      <c r="J174" s="3"/>
      <c r="K174" s="2"/>
      <c r="L174" s="3"/>
      <c r="M174" s="2"/>
      <c r="N174" s="3"/>
      <c r="O174" s="2"/>
      <c r="P174" s="3"/>
    </row>
    <row r="175" ht="15.75" customHeight="1">
      <c r="D175" s="2"/>
      <c r="E175" s="2"/>
      <c r="F175" s="2"/>
      <c r="G175" s="2"/>
      <c r="H175" s="2"/>
      <c r="I175" s="2"/>
      <c r="J175" s="3"/>
      <c r="K175" s="2"/>
      <c r="L175" s="3"/>
      <c r="M175" s="2"/>
      <c r="N175" s="3"/>
      <c r="O175" s="2"/>
      <c r="P175" s="3"/>
    </row>
    <row r="176" ht="15.75" customHeight="1">
      <c r="D176" s="2"/>
      <c r="E176" s="2"/>
      <c r="F176" s="2"/>
      <c r="G176" s="2"/>
      <c r="H176" s="2"/>
      <c r="I176" s="2"/>
      <c r="J176" s="3"/>
      <c r="K176" s="2"/>
      <c r="L176" s="3"/>
      <c r="M176" s="2"/>
      <c r="N176" s="3"/>
      <c r="O176" s="2"/>
      <c r="P176" s="3"/>
    </row>
    <row r="177" ht="15.75" customHeight="1">
      <c r="D177" s="2"/>
      <c r="E177" s="2"/>
      <c r="F177" s="2"/>
      <c r="G177" s="2"/>
      <c r="H177" s="2"/>
      <c r="I177" s="2"/>
      <c r="J177" s="3"/>
      <c r="K177" s="2"/>
      <c r="L177" s="3"/>
      <c r="M177" s="2"/>
      <c r="N177" s="3"/>
      <c r="O177" s="2"/>
      <c r="P177" s="3"/>
    </row>
    <row r="178" ht="15.75" customHeight="1">
      <c r="D178" s="2"/>
      <c r="E178" s="2"/>
      <c r="F178" s="2"/>
      <c r="G178" s="2"/>
      <c r="H178" s="2"/>
      <c r="I178" s="2"/>
      <c r="J178" s="3"/>
      <c r="K178" s="2"/>
      <c r="L178" s="3"/>
      <c r="M178" s="2"/>
      <c r="N178" s="3"/>
      <c r="O178" s="2"/>
      <c r="P178" s="3"/>
    </row>
    <row r="179" ht="15.75" customHeight="1">
      <c r="D179" s="2"/>
      <c r="E179" s="2"/>
      <c r="F179" s="2"/>
      <c r="G179" s="2"/>
      <c r="H179" s="2"/>
      <c r="I179" s="2"/>
      <c r="J179" s="3"/>
      <c r="K179" s="2"/>
      <c r="L179" s="3"/>
      <c r="M179" s="2"/>
      <c r="N179" s="3"/>
      <c r="O179" s="2"/>
      <c r="P179" s="3"/>
    </row>
    <row r="180" ht="15.75" customHeight="1">
      <c r="D180" s="2"/>
      <c r="E180" s="2"/>
      <c r="F180" s="2"/>
      <c r="G180" s="2"/>
      <c r="H180" s="2"/>
      <c r="I180" s="2"/>
      <c r="J180" s="3"/>
      <c r="K180" s="2"/>
      <c r="L180" s="3"/>
      <c r="M180" s="2"/>
      <c r="N180" s="3"/>
      <c r="O180" s="2"/>
      <c r="P180" s="3"/>
    </row>
    <row r="181" ht="15.75" customHeight="1">
      <c r="D181" s="2"/>
      <c r="E181" s="2"/>
      <c r="F181" s="2"/>
      <c r="G181" s="2"/>
      <c r="H181" s="2"/>
      <c r="I181" s="2"/>
      <c r="J181" s="3"/>
      <c r="K181" s="2"/>
      <c r="L181" s="3"/>
      <c r="M181" s="2"/>
      <c r="N181" s="3"/>
      <c r="O181" s="2"/>
      <c r="P181" s="3"/>
    </row>
    <row r="182" ht="15.75" customHeight="1">
      <c r="D182" s="2"/>
      <c r="E182" s="2"/>
      <c r="F182" s="2"/>
      <c r="G182" s="2"/>
      <c r="H182" s="2"/>
      <c r="I182" s="2"/>
      <c r="J182" s="3"/>
      <c r="K182" s="2"/>
      <c r="L182" s="3"/>
      <c r="M182" s="2"/>
      <c r="N182" s="3"/>
      <c r="O182" s="2"/>
      <c r="P182" s="3"/>
    </row>
    <row r="183" ht="15.75" customHeight="1">
      <c r="D183" s="2"/>
      <c r="E183" s="2"/>
      <c r="F183" s="2"/>
      <c r="G183" s="2"/>
      <c r="H183" s="2"/>
      <c r="I183" s="2"/>
      <c r="J183" s="3"/>
      <c r="K183" s="2"/>
      <c r="L183" s="3"/>
      <c r="M183" s="2"/>
      <c r="N183" s="3"/>
      <c r="O183" s="2"/>
      <c r="P183" s="3"/>
    </row>
    <row r="184" ht="15.75" customHeight="1">
      <c r="D184" s="2"/>
      <c r="E184" s="2"/>
      <c r="F184" s="2"/>
      <c r="G184" s="2"/>
      <c r="H184" s="2"/>
      <c r="I184" s="2"/>
      <c r="J184" s="3"/>
      <c r="K184" s="2"/>
      <c r="L184" s="3"/>
      <c r="M184" s="2"/>
      <c r="N184" s="3"/>
      <c r="O184" s="2"/>
      <c r="P184" s="3"/>
    </row>
    <row r="185" ht="15.75" customHeight="1">
      <c r="D185" s="2"/>
      <c r="E185" s="2"/>
      <c r="F185" s="2"/>
      <c r="G185" s="2"/>
      <c r="H185" s="2"/>
      <c r="I185" s="2"/>
      <c r="J185" s="3"/>
      <c r="K185" s="2"/>
      <c r="L185" s="3"/>
      <c r="M185" s="2"/>
      <c r="N185" s="3"/>
      <c r="O185" s="2"/>
      <c r="P185" s="3"/>
    </row>
    <row r="186" ht="15.75" customHeight="1">
      <c r="D186" s="2"/>
      <c r="E186" s="2"/>
      <c r="F186" s="2"/>
      <c r="G186" s="2"/>
      <c r="H186" s="2"/>
      <c r="I186" s="2"/>
      <c r="J186" s="3"/>
      <c r="K186" s="2"/>
      <c r="L186" s="3"/>
      <c r="M186" s="2"/>
      <c r="N186" s="3"/>
      <c r="O186" s="2"/>
      <c r="P186" s="3"/>
    </row>
    <row r="187" ht="15.75" customHeight="1">
      <c r="D187" s="2"/>
      <c r="E187" s="2"/>
      <c r="F187" s="2"/>
      <c r="G187" s="2"/>
      <c r="H187" s="2"/>
      <c r="I187" s="2"/>
      <c r="J187" s="3"/>
      <c r="K187" s="2"/>
      <c r="L187" s="3"/>
      <c r="M187" s="2"/>
      <c r="N187" s="3"/>
      <c r="O187" s="2"/>
      <c r="P187" s="3"/>
    </row>
    <row r="188" ht="15.75" customHeight="1">
      <c r="D188" s="2"/>
      <c r="E188" s="2"/>
      <c r="F188" s="2"/>
      <c r="G188" s="2"/>
      <c r="H188" s="2"/>
      <c r="I188" s="2"/>
      <c r="J188" s="3"/>
      <c r="K188" s="2"/>
      <c r="L188" s="3"/>
      <c r="M188" s="2"/>
      <c r="N188" s="3"/>
      <c r="O188" s="2"/>
      <c r="P188" s="3"/>
    </row>
    <row r="189" ht="15.75" customHeight="1">
      <c r="D189" s="2"/>
      <c r="E189" s="2"/>
      <c r="F189" s="2"/>
      <c r="G189" s="2"/>
      <c r="H189" s="2"/>
      <c r="I189" s="2"/>
      <c r="J189" s="3"/>
      <c r="K189" s="2"/>
      <c r="L189" s="3"/>
      <c r="M189" s="2"/>
      <c r="N189" s="3"/>
      <c r="O189" s="2"/>
      <c r="P189" s="3"/>
    </row>
    <row r="190" ht="15.75" customHeight="1">
      <c r="D190" s="2"/>
      <c r="E190" s="2"/>
      <c r="F190" s="2"/>
      <c r="G190" s="2"/>
      <c r="H190" s="2"/>
      <c r="I190" s="2"/>
      <c r="J190" s="3"/>
      <c r="K190" s="2"/>
      <c r="L190" s="3"/>
      <c r="M190" s="2"/>
      <c r="N190" s="3"/>
      <c r="O190" s="2"/>
      <c r="P190" s="3"/>
    </row>
    <row r="191" ht="15.75" customHeight="1">
      <c r="D191" s="2"/>
      <c r="E191" s="2"/>
      <c r="F191" s="2"/>
      <c r="G191" s="2"/>
      <c r="H191" s="2"/>
      <c r="I191" s="2"/>
      <c r="J191" s="3"/>
      <c r="K191" s="2"/>
      <c r="L191" s="3"/>
      <c r="M191" s="2"/>
      <c r="N191" s="3"/>
      <c r="O191" s="2"/>
      <c r="P191" s="3"/>
    </row>
    <row r="192" ht="15.75" customHeight="1">
      <c r="D192" s="2"/>
      <c r="E192" s="2"/>
      <c r="F192" s="2"/>
      <c r="G192" s="2"/>
      <c r="H192" s="2"/>
      <c r="I192" s="2"/>
      <c r="J192" s="3"/>
      <c r="K192" s="2"/>
      <c r="L192" s="3"/>
      <c r="M192" s="2"/>
      <c r="N192" s="3"/>
      <c r="O192" s="2"/>
      <c r="P192" s="3"/>
    </row>
    <row r="193" ht="15.75" customHeight="1">
      <c r="D193" s="2"/>
      <c r="E193" s="2"/>
      <c r="F193" s="2"/>
      <c r="G193" s="2"/>
      <c r="H193" s="2"/>
      <c r="I193" s="2"/>
      <c r="J193" s="3"/>
      <c r="K193" s="2"/>
      <c r="L193" s="3"/>
      <c r="M193" s="2"/>
      <c r="N193" s="3"/>
      <c r="O193" s="2"/>
      <c r="P193" s="3"/>
    </row>
    <row r="194" ht="15.75" customHeight="1">
      <c r="D194" s="2"/>
      <c r="E194" s="2"/>
      <c r="F194" s="2"/>
      <c r="G194" s="2"/>
      <c r="H194" s="2"/>
      <c r="I194" s="2"/>
      <c r="J194" s="3"/>
      <c r="K194" s="2"/>
      <c r="L194" s="3"/>
      <c r="M194" s="2"/>
      <c r="N194" s="3"/>
      <c r="O194" s="2"/>
      <c r="P194" s="3"/>
    </row>
    <row r="195" ht="15.75" customHeight="1">
      <c r="D195" s="2"/>
      <c r="E195" s="2"/>
      <c r="F195" s="2"/>
      <c r="G195" s="2"/>
      <c r="H195" s="2"/>
      <c r="I195" s="2"/>
      <c r="J195" s="3"/>
      <c r="K195" s="2"/>
      <c r="L195" s="3"/>
      <c r="M195" s="2"/>
      <c r="N195" s="3"/>
      <c r="O195" s="2"/>
      <c r="P195" s="3"/>
    </row>
    <row r="196" ht="15.75" customHeight="1">
      <c r="D196" s="2"/>
      <c r="E196" s="2"/>
      <c r="F196" s="2"/>
      <c r="G196" s="2"/>
      <c r="H196" s="2"/>
      <c r="I196" s="2"/>
      <c r="J196" s="3"/>
      <c r="K196" s="2"/>
      <c r="L196" s="3"/>
      <c r="M196" s="2"/>
      <c r="N196" s="3"/>
      <c r="O196" s="2"/>
      <c r="P196" s="3"/>
    </row>
    <row r="197" ht="15.75" customHeight="1">
      <c r="D197" s="2"/>
      <c r="E197" s="2"/>
      <c r="F197" s="2"/>
      <c r="G197" s="2"/>
      <c r="H197" s="2"/>
      <c r="I197" s="2"/>
      <c r="J197" s="3"/>
      <c r="K197" s="2"/>
      <c r="L197" s="3"/>
      <c r="M197" s="2"/>
      <c r="N197" s="3"/>
      <c r="O197" s="2"/>
      <c r="P197" s="3"/>
    </row>
    <row r="198" ht="15.75" customHeight="1">
      <c r="D198" s="2"/>
      <c r="E198" s="2"/>
      <c r="F198" s="2"/>
      <c r="G198" s="2"/>
      <c r="H198" s="2"/>
      <c r="I198" s="2"/>
      <c r="J198" s="3"/>
      <c r="K198" s="2"/>
      <c r="L198" s="3"/>
      <c r="M198" s="2"/>
      <c r="N198" s="3"/>
      <c r="O198" s="2"/>
      <c r="P198" s="3"/>
    </row>
    <row r="199" ht="15.75" customHeight="1">
      <c r="D199" s="2"/>
      <c r="E199" s="2"/>
      <c r="F199" s="2"/>
      <c r="G199" s="2"/>
      <c r="H199" s="2"/>
      <c r="I199" s="2"/>
      <c r="J199" s="3"/>
      <c r="K199" s="2"/>
      <c r="L199" s="3"/>
      <c r="M199" s="2"/>
      <c r="N199" s="3"/>
      <c r="O199" s="2"/>
      <c r="P199" s="3"/>
    </row>
    <row r="200" ht="15.75" customHeight="1">
      <c r="D200" s="2"/>
      <c r="E200" s="2"/>
      <c r="F200" s="2"/>
      <c r="G200" s="2"/>
      <c r="H200" s="2"/>
      <c r="I200" s="2"/>
      <c r="J200" s="3"/>
      <c r="K200" s="2"/>
      <c r="L200" s="3"/>
      <c r="M200" s="2"/>
      <c r="N200" s="3"/>
      <c r="O200" s="2"/>
      <c r="P200" s="3"/>
    </row>
    <row r="201" ht="15.75" customHeight="1">
      <c r="D201" s="2"/>
      <c r="E201" s="2"/>
      <c r="F201" s="2"/>
      <c r="G201" s="2"/>
      <c r="H201" s="2"/>
      <c r="I201" s="2"/>
      <c r="J201" s="3"/>
      <c r="K201" s="2"/>
      <c r="L201" s="3"/>
      <c r="M201" s="2"/>
      <c r="N201" s="3"/>
      <c r="O201" s="2"/>
      <c r="P201" s="3"/>
    </row>
    <row r="202" ht="15.75" customHeight="1">
      <c r="D202" s="2"/>
      <c r="E202" s="2"/>
      <c r="F202" s="2"/>
      <c r="G202" s="2"/>
      <c r="H202" s="2"/>
      <c r="I202" s="2"/>
      <c r="J202" s="3"/>
      <c r="K202" s="2"/>
      <c r="L202" s="3"/>
      <c r="M202" s="2"/>
      <c r="N202" s="3"/>
      <c r="O202" s="2"/>
      <c r="P202" s="3"/>
    </row>
    <row r="203" ht="15.75" customHeight="1">
      <c r="D203" s="2"/>
      <c r="E203" s="2"/>
      <c r="F203" s="2"/>
      <c r="G203" s="2"/>
      <c r="H203" s="2"/>
      <c r="I203" s="2"/>
      <c r="J203" s="3"/>
      <c r="K203" s="2"/>
      <c r="L203" s="3"/>
      <c r="M203" s="2"/>
      <c r="N203" s="3"/>
      <c r="O203" s="2"/>
      <c r="P203" s="3"/>
    </row>
    <row r="204" ht="15.75" customHeight="1">
      <c r="D204" s="2"/>
      <c r="E204" s="2"/>
      <c r="F204" s="2"/>
      <c r="G204" s="2"/>
      <c r="H204" s="2"/>
      <c r="I204" s="2"/>
      <c r="J204" s="3"/>
      <c r="K204" s="2"/>
      <c r="L204" s="3"/>
      <c r="M204" s="2"/>
      <c r="N204" s="3"/>
      <c r="O204" s="2"/>
      <c r="P204" s="3"/>
    </row>
    <row r="205" ht="15.75" customHeight="1">
      <c r="D205" s="2"/>
      <c r="E205" s="2"/>
      <c r="F205" s="2"/>
      <c r="G205" s="2"/>
      <c r="H205" s="2"/>
      <c r="I205" s="2"/>
      <c r="J205" s="3"/>
      <c r="K205" s="2"/>
      <c r="L205" s="3"/>
      <c r="M205" s="2"/>
      <c r="N205" s="3"/>
      <c r="O205" s="2"/>
      <c r="P205" s="3"/>
    </row>
    <row r="206" ht="15.75" customHeight="1">
      <c r="D206" s="2"/>
      <c r="E206" s="2"/>
      <c r="F206" s="2"/>
      <c r="G206" s="2"/>
      <c r="H206" s="2"/>
      <c r="I206" s="2"/>
      <c r="J206" s="3"/>
      <c r="K206" s="2"/>
      <c r="L206" s="3"/>
      <c r="M206" s="2"/>
      <c r="N206" s="3"/>
      <c r="O206" s="2"/>
      <c r="P206" s="3"/>
    </row>
    <row r="207" ht="15.75" customHeight="1">
      <c r="D207" s="2"/>
      <c r="E207" s="2"/>
      <c r="F207" s="2"/>
      <c r="G207" s="2"/>
      <c r="H207" s="2"/>
      <c r="I207" s="2"/>
      <c r="J207" s="3"/>
      <c r="K207" s="2"/>
      <c r="L207" s="3"/>
      <c r="M207" s="2"/>
      <c r="N207" s="3"/>
      <c r="O207" s="2"/>
      <c r="P207" s="3"/>
    </row>
    <row r="208" ht="15.75" customHeight="1">
      <c r="D208" s="2"/>
      <c r="E208" s="2"/>
      <c r="F208" s="2"/>
      <c r="G208" s="2"/>
      <c r="H208" s="2"/>
      <c r="I208" s="2"/>
      <c r="J208" s="3"/>
      <c r="K208" s="2"/>
      <c r="L208" s="3"/>
      <c r="M208" s="2"/>
      <c r="N208" s="3"/>
      <c r="O208" s="2"/>
      <c r="P208" s="3"/>
    </row>
    <row r="209" ht="15.75" customHeight="1">
      <c r="D209" s="2"/>
      <c r="E209" s="2"/>
      <c r="F209" s="2"/>
      <c r="G209" s="2"/>
      <c r="H209" s="2"/>
      <c r="I209" s="2"/>
      <c r="J209" s="3"/>
      <c r="K209" s="2"/>
      <c r="L209" s="3"/>
      <c r="M209" s="2"/>
      <c r="N209" s="3"/>
      <c r="O209" s="2"/>
      <c r="P209" s="3"/>
    </row>
    <row r="210" ht="15.75" customHeight="1">
      <c r="D210" s="2"/>
      <c r="E210" s="2"/>
      <c r="F210" s="2"/>
      <c r="G210" s="2"/>
      <c r="H210" s="2"/>
      <c r="I210" s="2"/>
      <c r="J210" s="3"/>
      <c r="K210" s="2"/>
      <c r="L210" s="3"/>
      <c r="M210" s="2"/>
      <c r="N210" s="3"/>
      <c r="O210" s="2"/>
      <c r="P210" s="3"/>
    </row>
    <row r="211" ht="15.75" customHeight="1">
      <c r="D211" s="2"/>
      <c r="E211" s="2"/>
      <c r="F211" s="2"/>
      <c r="G211" s="2"/>
      <c r="H211" s="2"/>
      <c r="I211" s="2"/>
      <c r="J211" s="3"/>
      <c r="K211" s="2"/>
      <c r="L211" s="3"/>
      <c r="M211" s="2"/>
      <c r="N211" s="3"/>
      <c r="O211" s="2"/>
      <c r="P211" s="3"/>
    </row>
    <row r="212" ht="15.75" customHeight="1">
      <c r="D212" s="2"/>
      <c r="E212" s="2"/>
      <c r="F212" s="2"/>
      <c r="G212" s="2"/>
      <c r="H212" s="2"/>
      <c r="I212" s="2"/>
      <c r="J212" s="3"/>
      <c r="K212" s="2"/>
      <c r="L212" s="3"/>
      <c r="M212" s="2"/>
      <c r="N212" s="3"/>
      <c r="O212" s="2"/>
      <c r="P212" s="3"/>
    </row>
    <row r="213" ht="15.75" customHeight="1">
      <c r="D213" s="2"/>
      <c r="E213" s="2"/>
      <c r="F213" s="2"/>
      <c r="G213" s="2"/>
      <c r="H213" s="2"/>
      <c r="I213" s="2"/>
      <c r="J213" s="3"/>
      <c r="K213" s="2"/>
      <c r="L213" s="3"/>
      <c r="M213" s="2"/>
      <c r="N213" s="3"/>
      <c r="O213" s="2"/>
      <c r="P213" s="3"/>
    </row>
    <row r="214" ht="15.75" customHeight="1">
      <c r="D214" s="2"/>
      <c r="E214" s="2"/>
      <c r="F214" s="2"/>
      <c r="G214" s="2"/>
      <c r="H214" s="2"/>
      <c r="I214" s="2"/>
      <c r="J214" s="3"/>
      <c r="K214" s="2"/>
      <c r="L214" s="3"/>
      <c r="M214" s="2"/>
      <c r="N214" s="3"/>
      <c r="O214" s="2"/>
      <c r="P214" s="3"/>
    </row>
    <row r="215" ht="15.75" customHeight="1">
      <c r="D215" s="2"/>
      <c r="E215" s="2"/>
      <c r="F215" s="2"/>
      <c r="G215" s="2"/>
      <c r="H215" s="2"/>
      <c r="I215" s="2"/>
      <c r="J215" s="3"/>
      <c r="K215" s="2"/>
      <c r="L215" s="3"/>
      <c r="M215" s="2"/>
      <c r="N215" s="3"/>
      <c r="O215" s="2"/>
      <c r="P215" s="3"/>
    </row>
    <row r="216" ht="15.75" customHeight="1">
      <c r="D216" s="2"/>
      <c r="E216" s="2"/>
      <c r="F216" s="2"/>
      <c r="G216" s="2"/>
      <c r="H216" s="2"/>
      <c r="I216" s="2"/>
      <c r="J216" s="3"/>
      <c r="K216" s="2"/>
      <c r="L216" s="3"/>
      <c r="M216" s="2"/>
      <c r="N216" s="3"/>
      <c r="O216" s="2"/>
      <c r="P216" s="3"/>
    </row>
    <row r="217" ht="15.75" customHeight="1">
      <c r="D217" s="2"/>
      <c r="E217" s="2"/>
      <c r="F217" s="2"/>
      <c r="G217" s="2"/>
      <c r="H217" s="2"/>
      <c r="I217" s="2"/>
      <c r="J217" s="3"/>
      <c r="K217" s="2"/>
      <c r="L217" s="3"/>
      <c r="M217" s="2"/>
      <c r="N217" s="3"/>
      <c r="O217" s="2"/>
      <c r="P217" s="3"/>
    </row>
    <row r="218" ht="15.75" customHeight="1">
      <c r="D218" s="2"/>
      <c r="E218" s="2"/>
      <c r="F218" s="2"/>
      <c r="G218" s="2"/>
      <c r="H218" s="2"/>
      <c r="I218" s="2"/>
      <c r="J218" s="3"/>
      <c r="K218" s="2"/>
      <c r="L218" s="3"/>
      <c r="M218" s="2"/>
      <c r="N218" s="3"/>
      <c r="O218" s="2"/>
      <c r="P218" s="3"/>
    </row>
    <row r="219" ht="15.75" customHeight="1">
      <c r="D219" s="2"/>
      <c r="E219" s="2"/>
      <c r="F219" s="2"/>
      <c r="G219" s="2"/>
      <c r="H219" s="2"/>
      <c r="I219" s="2"/>
      <c r="J219" s="3"/>
      <c r="K219" s="2"/>
      <c r="L219" s="3"/>
      <c r="M219" s="2"/>
      <c r="N219" s="3"/>
      <c r="O219" s="2"/>
      <c r="P219" s="3"/>
    </row>
    <row r="220" ht="15.75" customHeight="1">
      <c r="D220" s="2"/>
      <c r="E220" s="2"/>
      <c r="F220" s="2"/>
      <c r="G220" s="2"/>
      <c r="H220" s="2"/>
      <c r="I220" s="2"/>
      <c r="J220" s="3"/>
      <c r="K220" s="2"/>
      <c r="L220" s="3"/>
      <c r="M220" s="2"/>
      <c r="N220" s="3"/>
      <c r="O220" s="2"/>
      <c r="P220" s="3"/>
    </row>
    <row r="221" ht="15.75" customHeight="1">
      <c r="D221" s="2"/>
      <c r="E221" s="2"/>
      <c r="F221" s="2"/>
      <c r="G221" s="2"/>
      <c r="H221" s="2"/>
      <c r="I221" s="2"/>
      <c r="J221" s="3"/>
      <c r="K221" s="2"/>
      <c r="L221" s="3"/>
      <c r="M221" s="2"/>
      <c r="N221" s="3"/>
      <c r="O221" s="2"/>
      <c r="P221" s="3"/>
    </row>
    <row r="222" ht="15.75" customHeight="1">
      <c r="D222" s="2"/>
      <c r="E222" s="2"/>
      <c r="F222" s="2"/>
      <c r="G222" s="2"/>
      <c r="H222" s="2"/>
      <c r="I222" s="2"/>
      <c r="J222" s="3"/>
      <c r="K222" s="2"/>
      <c r="L222" s="3"/>
      <c r="M222" s="2"/>
      <c r="N222" s="3"/>
      <c r="O222" s="2"/>
      <c r="P222" s="3"/>
    </row>
    <row r="223" ht="15.75" customHeight="1">
      <c r="D223" s="2"/>
      <c r="E223" s="2"/>
      <c r="F223" s="2"/>
      <c r="G223" s="2"/>
      <c r="H223" s="2"/>
      <c r="I223" s="2"/>
      <c r="J223" s="3"/>
      <c r="K223" s="2"/>
      <c r="L223" s="3"/>
      <c r="M223" s="2"/>
      <c r="N223" s="3"/>
      <c r="O223" s="2"/>
      <c r="P223" s="3"/>
    </row>
    <row r="224" ht="15.75" customHeight="1">
      <c r="D224" s="2"/>
      <c r="E224" s="2"/>
      <c r="F224" s="2"/>
      <c r="G224" s="2"/>
      <c r="H224" s="2"/>
      <c r="I224" s="2"/>
      <c r="J224" s="3"/>
      <c r="K224" s="2"/>
      <c r="L224" s="3"/>
      <c r="M224" s="2"/>
      <c r="N224" s="3"/>
      <c r="O224" s="2"/>
      <c r="P224" s="3"/>
    </row>
    <row r="225" ht="15.75" customHeight="1">
      <c r="D225" s="2"/>
      <c r="E225" s="2"/>
      <c r="F225" s="2"/>
      <c r="G225" s="2"/>
      <c r="H225" s="2"/>
      <c r="I225" s="2"/>
      <c r="J225" s="3"/>
      <c r="K225" s="2"/>
      <c r="L225" s="3"/>
      <c r="M225" s="2"/>
      <c r="N225" s="3"/>
      <c r="O225" s="2"/>
      <c r="P225" s="3"/>
    </row>
    <row r="226" ht="15.75" customHeight="1">
      <c r="D226" s="2"/>
      <c r="E226" s="2"/>
      <c r="F226" s="2"/>
      <c r="G226" s="2"/>
      <c r="H226" s="2"/>
      <c r="I226" s="2"/>
      <c r="J226" s="3"/>
      <c r="K226" s="2"/>
      <c r="L226" s="3"/>
      <c r="M226" s="2"/>
      <c r="N226" s="3"/>
      <c r="O226" s="2"/>
      <c r="P226" s="3"/>
    </row>
    <row r="227" ht="15.75" customHeight="1">
      <c r="D227" s="2"/>
      <c r="E227" s="2"/>
      <c r="F227" s="2"/>
      <c r="G227" s="2"/>
      <c r="H227" s="2"/>
      <c r="I227" s="2"/>
      <c r="J227" s="3"/>
      <c r="K227" s="2"/>
      <c r="L227" s="3"/>
      <c r="M227" s="2"/>
      <c r="N227" s="3"/>
      <c r="O227" s="2"/>
      <c r="P227" s="3"/>
    </row>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K16:L17"/>
    <mergeCell ref="I17:J17"/>
    <mergeCell ref="B11:N11"/>
    <mergeCell ref="B12:N12"/>
    <mergeCell ref="B13:N13"/>
    <mergeCell ref="A16:A18"/>
    <mergeCell ref="B16:C17"/>
    <mergeCell ref="D16:J16"/>
    <mergeCell ref="M16:N17"/>
  </mergeCells>
  <printOptions/>
  <pageMargins bottom="0.7480314960629921" footer="0.0" header="0.0" left="0.7086614173228347" right="0.7086614173228347" top="0.7480314960629921"/>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4"/>
    <pageSetUpPr/>
  </sheetPr>
  <sheetViews>
    <sheetView workbookViewId="0">
      <pane xSplit="3.0" ySplit="9.0" topLeftCell="D10" activePane="bottomRight" state="frozen"/>
      <selection activeCell="D1" sqref="D1" pane="topRight"/>
      <selection activeCell="A10" sqref="A10" pane="bottomLeft"/>
      <selection activeCell="D10" sqref="D10" pane="bottomRight"/>
    </sheetView>
  </sheetViews>
  <sheetFormatPr customHeight="1" defaultColWidth="12.63" defaultRowHeight="15.0" outlineLevelCol="1"/>
  <cols>
    <col customWidth="1" min="1" max="1" width="8.75"/>
    <col customWidth="1" min="2" max="2" width="5.13"/>
    <col customWidth="1" min="3" max="3" width="27.5"/>
    <col customWidth="1" min="4" max="4" width="9.13"/>
    <col customWidth="1" min="5" max="5" width="8.25"/>
    <col customWidth="1" min="6" max="6" width="9.75"/>
    <col customWidth="1" min="7" max="7" width="14.38"/>
    <col customWidth="1" min="8" max="8" width="7.88"/>
    <col customWidth="1" min="9" max="9" width="10.0"/>
    <col customWidth="1" min="10" max="10" width="14.38"/>
    <col customWidth="1" hidden="1" min="11" max="11" width="8.25" outlineLevel="1"/>
    <col customWidth="1" hidden="1" min="12" max="12" width="9.75" outlineLevel="1"/>
    <col customWidth="1" hidden="1" min="13" max="13" width="14.38" outlineLevel="1"/>
    <col customWidth="1" hidden="1" min="14" max="14" width="8.25" outlineLevel="1"/>
    <col customWidth="1" hidden="1" min="15" max="15" width="9.75" outlineLevel="1"/>
    <col customWidth="1" hidden="1" min="16" max="16" width="14.38" outlineLevel="1"/>
    <col customWidth="1" hidden="1" min="17" max="17" width="8.25" outlineLevel="1"/>
    <col customWidth="1" hidden="1" min="18" max="18" width="9.75" outlineLevel="1"/>
    <col customWidth="1" hidden="1" min="19" max="19" width="14.38" outlineLevel="1"/>
    <col customWidth="1" hidden="1" min="20" max="20" width="8.25" outlineLevel="1"/>
    <col customWidth="1" hidden="1" min="21" max="21" width="9.75" outlineLevel="1"/>
    <col customWidth="1" hidden="1" min="22" max="22" width="14.38" outlineLevel="1"/>
    <col customWidth="1" hidden="1" min="23" max="23" width="8.25" outlineLevel="1"/>
    <col customWidth="1" hidden="1" min="24" max="24" width="9.75" outlineLevel="1"/>
    <col customWidth="1" hidden="1" min="25" max="25" width="14.38" outlineLevel="1"/>
    <col customWidth="1" hidden="1" min="26" max="26" width="8.25" outlineLevel="1"/>
    <col customWidth="1" hidden="1" min="27" max="27" width="9.75" outlineLevel="1"/>
    <col customWidth="1" hidden="1" min="28" max="28" width="14.38" outlineLevel="1"/>
    <col collapsed="1" customWidth="1" min="29" max="29" width="14.38"/>
    <col customWidth="1" min="30" max="32" width="14.38"/>
    <col customWidth="1" min="33" max="33" width="18.0"/>
    <col customWidth="1" min="34" max="35" width="6.75"/>
  </cols>
  <sheetData>
    <row r="1">
      <c r="A1" s="64" t="s">
        <v>51</v>
      </c>
      <c r="B1" s="64"/>
      <c r="C1" s="64"/>
      <c r="D1" s="64"/>
      <c r="E1" s="64"/>
      <c r="F1" s="13"/>
      <c r="G1" s="13"/>
      <c r="H1" s="13"/>
      <c r="I1" s="13"/>
      <c r="J1" s="13"/>
      <c r="K1" s="13"/>
      <c r="L1" s="13"/>
      <c r="M1" s="13"/>
      <c r="N1" s="13"/>
      <c r="O1" s="13"/>
      <c r="P1" s="13"/>
      <c r="Q1" s="13"/>
      <c r="R1" s="13"/>
      <c r="S1" s="13"/>
      <c r="T1" s="13"/>
      <c r="U1" s="13"/>
      <c r="V1" s="13"/>
      <c r="W1" s="13"/>
      <c r="X1" s="13"/>
      <c r="Y1" s="13"/>
      <c r="Z1" s="13"/>
      <c r="AA1" s="13"/>
      <c r="AB1" s="13"/>
      <c r="AC1" s="11"/>
      <c r="AD1" s="11"/>
      <c r="AE1" s="11"/>
      <c r="AF1" s="11"/>
      <c r="AG1" s="65"/>
    </row>
    <row r="2">
      <c r="A2" s="66" t="s">
        <v>3</v>
      </c>
      <c r="B2" s="64"/>
      <c r="C2" s="64"/>
      <c r="D2" s="64"/>
      <c r="E2" s="64"/>
      <c r="F2" s="13"/>
      <c r="G2" s="13"/>
      <c r="H2" s="13"/>
      <c r="I2" s="13"/>
      <c r="J2" s="13"/>
      <c r="K2" s="13"/>
      <c r="L2" s="13"/>
      <c r="M2" s="13"/>
      <c r="N2" s="13"/>
      <c r="O2" s="13"/>
      <c r="P2" s="13"/>
      <c r="Q2" s="13"/>
      <c r="R2" s="13"/>
      <c r="S2" s="13"/>
      <c r="T2" s="13"/>
      <c r="U2" s="13"/>
      <c r="V2" s="13"/>
      <c r="W2" s="13"/>
      <c r="X2" s="13"/>
      <c r="Y2" s="13"/>
      <c r="Z2" s="13"/>
      <c r="AA2" s="13"/>
      <c r="AB2" s="13"/>
      <c r="AC2" s="11"/>
      <c r="AD2" s="11"/>
      <c r="AE2" s="11"/>
      <c r="AF2" s="11"/>
      <c r="AG2" s="11"/>
      <c r="AH2" s="63"/>
      <c r="AI2" s="63"/>
    </row>
    <row r="3">
      <c r="A3" s="66" t="s">
        <v>52</v>
      </c>
      <c r="B3" s="67"/>
      <c r="C3" s="68" t="s">
        <v>53</v>
      </c>
      <c r="D3" s="69"/>
      <c r="E3" s="69"/>
      <c r="F3" s="69"/>
      <c r="G3" s="69"/>
      <c r="H3" s="69"/>
      <c r="I3" s="69"/>
      <c r="J3" s="69"/>
      <c r="K3" s="69"/>
      <c r="L3" s="69"/>
      <c r="M3" s="69"/>
      <c r="N3" s="69"/>
      <c r="O3" s="69"/>
      <c r="P3" s="69"/>
      <c r="Q3" s="69"/>
      <c r="R3" s="69"/>
      <c r="S3" s="69"/>
      <c r="T3" s="69"/>
      <c r="U3" s="69"/>
      <c r="V3" s="69"/>
      <c r="W3" s="69"/>
      <c r="X3" s="69"/>
      <c r="Y3" s="69"/>
      <c r="Z3" s="69"/>
      <c r="AA3" s="69"/>
      <c r="AB3" s="69"/>
      <c r="AC3" s="14"/>
      <c r="AD3" s="14"/>
      <c r="AE3" s="14"/>
      <c r="AF3" s="14"/>
      <c r="AG3" s="14"/>
      <c r="AH3" s="63"/>
      <c r="AI3" s="63"/>
    </row>
    <row r="4" ht="15.75" customHeight="1">
      <c r="A4" s="11" t="s">
        <v>9</v>
      </c>
      <c r="B4" s="67"/>
      <c r="C4" s="68" t="s">
        <v>10</v>
      </c>
      <c r="D4" s="69"/>
      <c r="E4" s="69"/>
      <c r="F4" s="69"/>
      <c r="G4" s="69"/>
      <c r="H4" s="69"/>
      <c r="I4" s="69"/>
      <c r="J4" s="69"/>
      <c r="K4" s="70"/>
      <c r="L4" s="70"/>
      <c r="M4" s="70"/>
      <c r="N4" s="70"/>
      <c r="O4" s="70"/>
      <c r="P4" s="70"/>
      <c r="Q4" s="70"/>
      <c r="R4" s="70"/>
      <c r="S4" s="70"/>
      <c r="T4" s="70"/>
      <c r="U4" s="70"/>
      <c r="V4" s="70"/>
      <c r="W4" s="70"/>
      <c r="X4" s="70"/>
      <c r="Y4" s="70"/>
      <c r="Z4" s="70"/>
      <c r="AA4" s="70"/>
      <c r="AB4" s="70"/>
      <c r="AC4" s="71"/>
      <c r="AD4" s="71"/>
      <c r="AE4" s="71"/>
      <c r="AF4" s="71"/>
      <c r="AG4" s="71"/>
      <c r="AH4" s="63"/>
      <c r="AI4" s="63"/>
    </row>
    <row r="5">
      <c r="A5" s="11"/>
      <c r="B5" s="67"/>
      <c r="C5" s="72"/>
      <c r="D5" s="69"/>
      <c r="E5" s="69"/>
      <c r="F5" s="69"/>
      <c r="G5" s="69"/>
      <c r="H5" s="69"/>
      <c r="I5" s="69"/>
      <c r="J5" s="69"/>
      <c r="K5" s="73"/>
      <c r="L5" s="73"/>
      <c r="M5" s="73"/>
      <c r="N5" s="73"/>
      <c r="O5" s="73"/>
      <c r="P5" s="73"/>
      <c r="Q5" s="73"/>
      <c r="R5" s="73"/>
      <c r="S5" s="73"/>
      <c r="T5" s="73"/>
      <c r="U5" s="73"/>
      <c r="V5" s="73"/>
      <c r="W5" s="73"/>
      <c r="X5" s="73"/>
      <c r="Y5" s="73"/>
      <c r="Z5" s="73"/>
      <c r="AA5" s="73"/>
      <c r="AB5" s="73"/>
      <c r="AC5" s="74"/>
      <c r="AD5" s="74"/>
      <c r="AE5" s="74"/>
      <c r="AF5" s="74"/>
      <c r="AG5" s="74"/>
    </row>
    <row r="6" ht="26.25" customHeight="1">
      <c r="A6" s="75" t="s">
        <v>54</v>
      </c>
      <c r="B6" s="76" t="s">
        <v>55</v>
      </c>
      <c r="C6" s="77" t="s">
        <v>56</v>
      </c>
      <c r="D6" s="78" t="s">
        <v>57</v>
      </c>
      <c r="E6" s="79" t="s">
        <v>58</v>
      </c>
      <c r="F6" s="80"/>
      <c r="G6" s="80"/>
      <c r="H6" s="80"/>
      <c r="I6" s="80"/>
      <c r="J6" s="81"/>
      <c r="K6" s="79" t="s">
        <v>59</v>
      </c>
      <c r="L6" s="80"/>
      <c r="M6" s="80"/>
      <c r="N6" s="80"/>
      <c r="O6" s="80"/>
      <c r="P6" s="81"/>
      <c r="Q6" s="79" t="s">
        <v>59</v>
      </c>
      <c r="R6" s="80"/>
      <c r="S6" s="80"/>
      <c r="T6" s="80"/>
      <c r="U6" s="80"/>
      <c r="V6" s="81"/>
      <c r="W6" s="79" t="s">
        <v>59</v>
      </c>
      <c r="X6" s="80"/>
      <c r="Y6" s="80"/>
      <c r="Z6" s="80"/>
      <c r="AA6" s="80"/>
      <c r="AB6" s="81"/>
      <c r="AC6" s="82" t="s">
        <v>60</v>
      </c>
      <c r="AD6" s="80"/>
      <c r="AE6" s="80"/>
      <c r="AF6" s="83"/>
      <c r="AG6" s="75" t="s">
        <v>61</v>
      </c>
    </row>
    <row r="7" ht="71.25" customHeight="1">
      <c r="A7" s="26"/>
      <c r="B7" s="84"/>
      <c r="C7" s="85"/>
      <c r="D7" s="85"/>
      <c r="E7" s="86" t="s">
        <v>62</v>
      </c>
      <c r="F7" s="80"/>
      <c r="G7" s="81"/>
      <c r="H7" s="86" t="s">
        <v>63</v>
      </c>
      <c r="I7" s="80"/>
      <c r="J7" s="81"/>
      <c r="K7" s="86" t="s">
        <v>62</v>
      </c>
      <c r="L7" s="80"/>
      <c r="M7" s="81"/>
      <c r="N7" s="86" t="s">
        <v>63</v>
      </c>
      <c r="O7" s="80"/>
      <c r="P7" s="81"/>
      <c r="Q7" s="86" t="s">
        <v>62</v>
      </c>
      <c r="R7" s="80"/>
      <c r="S7" s="81"/>
      <c r="T7" s="86" t="s">
        <v>63</v>
      </c>
      <c r="U7" s="80"/>
      <c r="V7" s="81"/>
      <c r="W7" s="86" t="s">
        <v>62</v>
      </c>
      <c r="X7" s="80"/>
      <c r="Y7" s="81"/>
      <c r="Z7" s="86" t="s">
        <v>63</v>
      </c>
      <c r="AA7" s="80"/>
      <c r="AB7" s="81"/>
      <c r="AC7" s="87" t="s">
        <v>64</v>
      </c>
      <c r="AD7" s="87" t="s">
        <v>65</v>
      </c>
      <c r="AE7" s="82" t="s">
        <v>66</v>
      </c>
      <c r="AF7" s="83"/>
      <c r="AG7" s="26"/>
    </row>
    <row r="8" ht="41.25" customHeight="1">
      <c r="A8" s="88"/>
      <c r="B8" s="89"/>
      <c r="C8" s="90"/>
      <c r="D8" s="90"/>
      <c r="E8" s="91" t="s">
        <v>67</v>
      </c>
      <c r="F8" s="92" t="s">
        <v>68</v>
      </c>
      <c r="G8" s="93" t="s">
        <v>69</v>
      </c>
      <c r="H8" s="91" t="s">
        <v>67</v>
      </c>
      <c r="I8" s="92" t="s">
        <v>68</v>
      </c>
      <c r="J8" s="93" t="s">
        <v>70</v>
      </c>
      <c r="K8" s="91" t="s">
        <v>67</v>
      </c>
      <c r="L8" s="92" t="s">
        <v>71</v>
      </c>
      <c r="M8" s="93" t="s">
        <v>72</v>
      </c>
      <c r="N8" s="91" t="s">
        <v>67</v>
      </c>
      <c r="O8" s="92" t="s">
        <v>71</v>
      </c>
      <c r="P8" s="93" t="s">
        <v>73</v>
      </c>
      <c r="Q8" s="91" t="s">
        <v>67</v>
      </c>
      <c r="R8" s="92" t="s">
        <v>71</v>
      </c>
      <c r="S8" s="93" t="s">
        <v>74</v>
      </c>
      <c r="T8" s="91" t="s">
        <v>67</v>
      </c>
      <c r="U8" s="92" t="s">
        <v>71</v>
      </c>
      <c r="V8" s="93" t="s">
        <v>75</v>
      </c>
      <c r="W8" s="91" t="s">
        <v>67</v>
      </c>
      <c r="X8" s="92" t="s">
        <v>71</v>
      </c>
      <c r="Y8" s="93" t="s">
        <v>76</v>
      </c>
      <c r="Z8" s="91" t="s">
        <v>67</v>
      </c>
      <c r="AA8" s="92" t="s">
        <v>71</v>
      </c>
      <c r="AB8" s="93" t="s">
        <v>77</v>
      </c>
      <c r="AC8" s="94"/>
      <c r="AD8" s="94"/>
      <c r="AE8" s="95" t="s">
        <v>78</v>
      </c>
      <c r="AF8" s="96" t="s">
        <v>24</v>
      </c>
      <c r="AG8" s="94"/>
    </row>
    <row r="9">
      <c r="A9" s="97" t="s">
        <v>79</v>
      </c>
      <c r="B9" s="98">
        <v>1.0</v>
      </c>
      <c r="C9" s="99">
        <v>2.0</v>
      </c>
      <c r="D9" s="100">
        <v>3.0</v>
      </c>
      <c r="E9" s="101">
        <v>4.0</v>
      </c>
      <c r="F9" s="101">
        <v>5.0</v>
      </c>
      <c r="G9" s="101">
        <v>6.0</v>
      </c>
      <c r="H9" s="101">
        <v>7.0</v>
      </c>
      <c r="I9" s="101">
        <v>8.0</v>
      </c>
      <c r="J9" s="101">
        <v>9.0</v>
      </c>
      <c r="K9" s="102">
        <v>10.0</v>
      </c>
      <c r="L9" s="102">
        <v>11.0</v>
      </c>
      <c r="M9" s="102">
        <v>12.0</v>
      </c>
      <c r="N9" s="102">
        <v>13.0</v>
      </c>
      <c r="O9" s="102">
        <v>14.0</v>
      </c>
      <c r="P9" s="102">
        <v>15.0</v>
      </c>
      <c r="Q9" s="102">
        <v>16.0</v>
      </c>
      <c r="R9" s="102">
        <v>17.0</v>
      </c>
      <c r="S9" s="102">
        <v>18.0</v>
      </c>
      <c r="T9" s="102">
        <v>19.0</v>
      </c>
      <c r="U9" s="102">
        <v>20.0</v>
      </c>
      <c r="V9" s="102">
        <v>21.0</v>
      </c>
      <c r="W9" s="102">
        <v>22.0</v>
      </c>
      <c r="X9" s="102">
        <v>23.0</v>
      </c>
      <c r="Y9" s="102">
        <v>24.0</v>
      </c>
      <c r="Z9" s="102">
        <v>25.0</v>
      </c>
      <c r="AA9" s="102">
        <v>26.0</v>
      </c>
      <c r="AB9" s="102">
        <v>27.0</v>
      </c>
      <c r="AC9" s="103">
        <v>28.0</v>
      </c>
      <c r="AD9" s="103">
        <v>29.0</v>
      </c>
      <c r="AE9" s="103">
        <v>30.0</v>
      </c>
      <c r="AF9" s="104">
        <v>31.0</v>
      </c>
      <c r="AG9" s="102">
        <v>32.0</v>
      </c>
    </row>
    <row r="10">
      <c r="A10" s="105"/>
      <c r="B10" s="106"/>
      <c r="C10" s="104" t="s">
        <v>80</v>
      </c>
      <c r="D10" s="107"/>
      <c r="E10" s="100" t="s">
        <v>81</v>
      </c>
      <c r="F10" s="107" t="s">
        <v>82</v>
      </c>
      <c r="G10" s="108" t="s">
        <v>83</v>
      </c>
      <c r="H10" s="107" t="s">
        <v>84</v>
      </c>
      <c r="I10" s="107" t="s">
        <v>85</v>
      </c>
      <c r="J10" s="107" t="s">
        <v>86</v>
      </c>
      <c r="K10" s="99" t="s">
        <v>87</v>
      </c>
      <c r="L10" s="104" t="s">
        <v>88</v>
      </c>
      <c r="M10" s="103" t="s">
        <v>89</v>
      </c>
      <c r="N10" s="99" t="s">
        <v>90</v>
      </c>
      <c r="O10" s="104" t="s">
        <v>91</v>
      </c>
      <c r="P10" s="103" t="s">
        <v>92</v>
      </c>
      <c r="Q10" s="99" t="s">
        <v>93</v>
      </c>
      <c r="R10" s="104" t="s">
        <v>94</v>
      </c>
      <c r="S10" s="103" t="s">
        <v>95</v>
      </c>
      <c r="T10" s="99" t="s">
        <v>96</v>
      </c>
      <c r="U10" s="104" t="s">
        <v>97</v>
      </c>
      <c r="V10" s="103" t="s">
        <v>98</v>
      </c>
      <c r="W10" s="99" t="s">
        <v>99</v>
      </c>
      <c r="X10" s="104" t="s">
        <v>100</v>
      </c>
      <c r="Y10" s="103" t="s">
        <v>101</v>
      </c>
      <c r="Z10" s="99" t="s">
        <v>102</v>
      </c>
      <c r="AA10" s="104" t="s">
        <v>103</v>
      </c>
      <c r="AB10" s="103" t="s">
        <v>104</v>
      </c>
      <c r="AC10" s="104" t="s">
        <v>105</v>
      </c>
      <c r="AD10" s="104" t="s">
        <v>106</v>
      </c>
      <c r="AE10" s="104" t="s">
        <v>107</v>
      </c>
      <c r="AF10" s="104" t="s">
        <v>108</v>
      </c>
      <c r="AG10" s="102"/>
    </row>
    <row r="11" ht="19.5" customHeight="1">
      <c r="A11" s="109"/>
      <c r="B11" s="110"/>
      <c r="C11" s="111" t="s">
        <v>109</v>
      </c>
      <c r="D11" s="112"/>
      <c r="E11" s="113"/>
      <c r="F11" s="112"/>
      <c r="G11" s="114"/>
      <c r="H11" s="112"/>
      <c r="I11" s="112"/>
      <c r="J11" s="112"/>
      <c r="K11" s="113"/>
      <c r="L11" s="112"/>
      <c r="M11" s="114"/>
      <c r="N11" s="113"/>
      <c r="O11" s="112"/>
      <c r="P11" s="114"/>
      <c r="Q11" s="113"/>
      <c r="R11" s="112"/>
      <c r="S11" s="114"/>
      <c r="T11" s="113"/>
      <c r="U11" s="112"/>
      <c r="V11" s="114"/>
      <c r="W11" s="113"/>
      <c r="X11" s="112"/>
      <c r="Y11" s="114"/>
      <c r="Z11" s="113"/>
      <c r="AA11" s="112"/>
      <c r="AB11" s="114"/>
      <c r="AC11" s="115"/>
      <c r="AD11" s="116"/>
      <c r="AE11" s="116"/>
      <c r="AF11" s="116"/>
      <c r="AG11" s="117"/>
      <c r="AH11" s="118"/>
      <c r="AI11" s="118"/>
    </row>
    <row r="12" ht="22.5" customHeight="1">
      <c r="A12" s="119" t="s">
        <v>110</v>
      </c>
      <c r="B12" s="120">
        <v>1.0</v>
      </c>
      <c r="C12" s="121" t="s">
        <v>111</v>
      </c>
      <c r="D12" s="122"/>
      <c r="E12" s="123"/>
      <c r="F12" s="124"/>
      <c r="G12" s="124"/>
      <c r="H12" s="125"/>
      <c r="I12" s="126"/>
      <c r="J12" s="127"/>
      <c r="K12" s="124"/>
      <c r="L12" s="124"/>
      <c r="M12" s="128"/>
      <c r="N12" s="123"/>
      <c r="O12" s="124"/>
      <c r="P12" s="128"/>
      <c r="Q12" s="124"/>
      <c r="R12" s="124"/>
      <c r="S12" s="128"/>
      <c r="T12" s="123"/>
      <c r="U12" s="124"/>
      <c r="V12" s="128"/>
      <c r="W12" s="124"/>
      <c r="X12" s="124"/>
      <c r="Y12" s="128"/>
      <c r="Z12" s="123"/>
      <c r="AA12" s="124"/>
      <c r="AB12" s="124"/>
      <c r="AC12" s="129"/>
      <c r="AD12" s="130"/>
      <c r="AE12" s="130"/>
      <c r="AF12" s="131"/>
      <c r="AG12" s="132"/>
      <c r="AH12" s="133"/>
      <c r="AI12" s="133"/>
    </row>
    <row r="13" ht="30.0" customHeight="1">
      <c r="A13" s="134" t="s">
        <v>112</v>
      </c>
      <c r="B13" s="135" t="s">
        <v>113</v>
      </c>
      <c r="C13" s="136" t="s">
        <v>114</v>
      </c>
      <c r="D13" s="137"/>
      <c r="E13" s="138"/>
      <c r="F13" s="139"/>
      <c r="G13" s="140">
        <f>SUM(G14:G17)</f>
        <v>40500</v>
      </c>
      <c r="H13" s="138"/>
      <c r="I13" s="139"/>
      <c r="J13" s="140">
        <f>SUM(J14:J17)</f>
        <v>40500</v>
      </c>
      <c r="K13" s="138"/>
      <c r="L13" s="139"/>
      <c r="M13" s="140">
        <f>SUM(M14:M17)</f>
        <v>0</v>
      </c>
      <c r="N13" s="138"/>
      <c r="O13" s="139"/>
      <c r="P13" s="140">
        <f>SUM(P14:P17)</f>
        <v>0</v>
      </c>
      <c r="Q13" s="138"/>
      <c r="R13" s="139"/>
      <c r="S13" s="140">
        <f>SUM(S14:S17)</f>
        <v>0</v>
      </c>
      <c r="T13" s="138"/>
      <c r="U13" s="139"/>
      <c r="V13" s="140">
        <f>SUM(V14:V17)</f>
        <v>0</v>
      </c>
      <c r="W13" s="138"/>
      <c r="X13" s="139"/>
      <c r="Y13" s="140">
        <f>SUM(Y14:Y17)</f>
        <v>0</v>
      </c>
      <c r="Z13" s="138"/>
      <c r="AA13" s="139"/>
      <c r="AB13" s="140">
        <f>SUM(AB14:AB17)</f>
        <v>0</v>
      </c>
      <c r="AC13" s="141">
        <f t="shared" ref="AC13:AC23" si="1">G13+M13+S13+Y13</f>
        <v>40500</v>
      </c>
      <c r="AD13" s="142">
        <f t="shared" ref="AD13:AD23" si="2">J13+P13+V13+AB13</f>
        <v>40500</v>
      </c>
      <c r="AE13" s="143">
        <f t="shared" ref="AE13:AE24" si="3">AC13-AD13</f>
        <v>0</v>
      </c>
      <c r="AF13" s="144">
        <f t="shared" ref="AF13:AF24" si="4">AE13/AC13</f>
        <v>0</v>
      </c>
      <c r="AG13" s="145"/>
      <c r="AH13" s="146"/>
      <c r="AI13" s="146"/>
    </row>
    <row r="14">
      <c r="A14" s="147" t="s">
        <v>115</v>
      </c>
      <c r="B14" s="148" t="s">
        <v>116</v>
      </c>
      <c r="C14" s="149" t="s">
        <v>117</v>
      </c>
      <c r="D14" s="150" t="s">
        <v>118</v>
      </c>
      <c r="E14" s="151">
        <v>2.0</v>
      </c>
      <c r="F14" s="152">
        <v>4000.0</v>
      </c>
      <c r="G14" s="153">
        <f t="shared" ref="G14:G17" si="5">E14*F14</f>
        <v>8000</v>
      </c>
      <c r="H14" s="151">
        <v>2.0</v>
      </c>
      <c r="I14" s="152">
        <v>4000.0</v>
      </c>
      <c r="J14" s="153">
        <f t="shared" ref="J14:J17" si="6">H14*I14</f>
        <v>8000</v>
      </c>
      <c r="K14" s="154"/>
      <c r="L14" s="155"/>
      <c r="M14" s="156">
        <f t="shared" ref="M14:M17" si="7">K14*L14</f>
        <v>0</v>
      </c>
      <c r="N14" s="154"/>
      <c r="O14" s="155"/>
      <c r="P14" s="156">
        <f t="shared" ref="P14:P17" si="8">N14*O14</f>
        <v>0</v>
      </c>
      <c r="Q14" s="157">
        <f>G14+J14+M14+P14</f>
        <v>16000</v>
      </c>
      <c r="R14" s="158"/>
      <c r="S14" s="159">
        <f t="shared" ref="S14:S17" si="9">Q14*R14</f>
        <v>0</v>
      </c>
      <c r="T14" s="160"/>
      <c r="U14" s="158"/>
      <c r="V14" s="159">
        <f t="shared" ref="V14:V17" si="10">T14*U14</f>
        <v>0</v>
      </c>
      <c r="W14" s="160"/>
      <c r="X14" s="158"/>
      <c r="Y14" s="159">
        <f t="shared" ref="Y14:Y17" si="11">W14*X14</f>
        <v>0</v>
      </c>
      <c r="Z14" s="160"/>
      <c r="AA14" s="158"/>
      <c r="AB14" s="159">
        <f t="shared" ref="AB14:AB17" si="12">Z14*AA14</f>
        <v>0</v>
      </c>
      <c r="AC14" s="161">
        <f t="shared" si="1"/>
        <v>8000</v>
      </c>
      <c r="AD14" s="162">
        <f t="shared" si="2"/>
        <v>8000</v>
      </c>
      <c r="AE14" s="163">
        <f t="shared" si="3"/>
        <v>0</v>
      </c>
      <c r="AF14" s="164">
        <f t="shared" si="4"/>
        <v>0</v>
      </c>
      <c r="AG14" s="165"/>
      <c r="AH14" s="166"/>
      <c r="AI14" s="166"/>
    </row>
    <row r="15">
      <c r="A15" s="147" t="s">
        <v>115</v>
      </c>
      <c r="B15" s="148" t="s">
        <v>119</v>
      </c>
      <c r="C15" s="149" t="s">
        <v>120</v>
      </c>
      <c r="D15" s="150" t="s">
        <v>118</v>
      </c>
      <c r="E15" s="151">
        <v>2.5</v>
      </c>
      <c r="F15" s="152">
        <v>5000.0</v>
      </c>
      <c r="G15" s="153">
        <f t="shared" si="5"/>
        <v>12500</v>
      </c>
      <c r="H15" s="151">
        <v>2.0</v>
      </c>
      <c r="I15" s="152">
        <v>6250.0</v>
      </c>
      <c r="J15" s="153">
        <f t="shared" si="6"/>
        <v>12500</v>
      </c>
      <c r="K15" s="160"/>
      <c r="L15" s="158"/>
      <c r="M15" s="159">
        <f t="shared" si="7"/>
        <v>0</v>
      </c>
      <c r="N15" s="160"/>
      <c r="O15" s="158"/>
      <c r="P15" s="159">
        <f t="shared" si="8"/>
        <v>0</v>
      </c>
      <c r="Q15" s="160"/>
      <c r="R15" s="158"/>
      <c r="S15" s="159">
        <f t="shared" si="9"/>
        <v>0</v>
      </c>
      <c r="T15" s="160"/>
      <c r="U15" s="158"/>
      <c r="V15" s="159">
        <f t="shared" si="10"/>
        <v>0</v>
      </c>
      <c r="W15" s="160"/>
      <c r="X15" s="158"/>
      <c r="Y15" s="159">
        <f t="shared" si="11"/>
        <v>0</v>
      </c>
      <c r="Z15" s="160"/>
      <c r="AA15" s="158"/>
      <c r="AB15" s="159">
        <f t="shared" si="12"/>
        <v>0</v>
      </c>
      <c r="AC15" s="161">
        <f t="shared" si="1"/>
        <v>12500</v>
      </c>
      <c r="AD15" s="162">
        <f t="shared" si="2"/>
        <v>12500</v>
      </c>
      <c r="AE15" s="163">
        <f t="shared" si="3"/>
        <v>0</v>
      </c>
      <c r="AF15" s="164">
        <f t="shared" si="4"/>
        <v>0</v>
      </c>
      <c r="AG15" s="165"/>
      <c r="AH15" s="166"/>
      <c r="AI15" s="166"/>
    </row>
    <row r="16">
      <c r="A16" s="167" t="s">
        <v>115</v>
      </c>
      <c r="B16" s="168" t="s">
        <v>121</v>
      </c>
      <c r="C16" s="149" t="s">
        <v>122</v>
      </c>
      <c r="D16" s="169" t="s">
        <v>118</v>
      </c>
      <c r="E16" s="151">
        <v>2.5</v>
      </c>
      <c r="F16" s="152">
        <v>5000.0</v>
      </c>
      <c r="G16" s="153">
        <f t="shared" si="5"/>
        <v>12500</v>
      </c>
      <c r="H16" s="151">
        <v>2.0</v>
      </c>
      <c r="I16" s="152">
        <v>6250.0</v>
      </c>
      <c r="J16" s="153">
        <f t="shared" si="6"/>
        <v>12500</v>
      </c>
      <c r="K16" s="170"/>
      <c r="L16" s="171"/>
      <c r="M16" s="172">
        <f t="shared" si="7"/>
        <v>0</v>
      </c>
      <c r="N16" s="170"/>
      <c r="O16" s="171"/>
      <c r="P16" s="172">
        <f t="shared" si="8"/>
        <v>0</v>
      </c>
      <c r="Q16" s="170"/>
      <c r="R16" s="171"/>
      <c r="S16" s="172">
        <f t="shared" si="9"/>
        <v>0</v>
      </c>
      <c r="T16" s="170"/>
      <c r="U16" s="171"/>
      <c r="V16" s="172">
        <f t="shared" si="10"/>
        <v>0</v>
      </c>
      <c r="W16" s="170"/>
      <c r="X16" s="171"/>
      <c r="Y16" s="172">
        <f t="shared" si="11"/>
        <v>0</v>
      </c>
      <c r="Z16" s="170"/>
      <c r="AA16" s="171"/>
      <c r="AB16" s="172">
        <f t="shared" si="12"/>
        <v>0</v>
      </c>
      <c r="AC16" s="173">
        <f t="shared" si="1"/>
        <v>12500</v>
      </c>
      <c r="AD16" s="174">
        <f t="shared" si="2"/>
        <v>12500</v>
      </c>
      <c r="AE16" s="175">
        <f t="shared" si="3"/>
        <v>0</v>
      </c>
      <c r="AF16" s="176">
        <f t="shared" si="4"/>
        <v>0</v>
      </c>
      <c r="AG16" s="177"/>
      <c r="AH16" s="166"/>
      <c r="AI16" s="166"/>
    </row>
    <row r="17">
      <c r="A17" s="167" t="s">
        <v>115</v>
      </c>
      <c r="B17" s="168" t="s">
        <v>123</v>
      </c>
      <c r="C17" s="178" t="s">
        <v>124</v>
      </c>
      <c r="D17" s="169" t="s">
        <v>118</v>
      </c>
      <c r="E17" s="151">
        <v>2.5</v>
      </c>
      <c r="F17" s="152">
        <v>3000.0</v>
      </c>
      <c r="G17" s="153">
        <f t="shared" si="5"/>
        <v>7500</v>
      </c>
      <c r="H17" s="151">
        <v>2.0</v>
      </c>
      <c r="I17" s="152">
        <v>3750.0</v>
      </c>
      <c r="J17" s="153">
        <f t="shared" si="6"/>
        <v>7500</v>
      </c>
      <c r="K17" s="170"/>
      <c r="L17" s="171"/>
      <c r="M17" s="172">
        <f t="shared" si="7"/>
        <v>0</v>
      </c>
      <c r="N17" s="170"/>
      <c r="O17" s="171"/>
      <c r="P17" s="172">
        <f t="shared" si="8"/>
        <v>0</v>
      </c>
      <c r="Q17" s="170"/>
      <c r="R17" s="171"/>
      <c r="S17" s="172">
        <f t="shared" si="9"/>
        <v>0</v>
      </c>
      <c r="T17" s="170"/>
      <c r="U17" s="171"/>
      <c r="V17" s="172">
        <f t="shared" si="10"/>
        <v>0</v>
      </c>
      <c r="W17" s="170"/>
      <c r="X17" s="171"/>
      <c r="Y17" s="172">
        <f t="shared" si="11"/>
        <v>0</v>
      </c>
      <c r="Z17" s="170"/>
      <c r="AA17" s="171"/>
      <c r="AB17" s="172">
        <f t="shared" si="12"/>
        <v>0</v>
      </c>
      <c r="AC17" s="173">
        <f t="shared" si="1"/>
        <v>7500</v>
      </c>
      <c r="AD17" s="174">
        <f t="shared" si="2"/>
        <v>7500</v>
      </c>
      <c r="AE17" s="175">
        <f t="shared" si="3"/>
        <v>0</v>
      </c>
      <c r="AF17" s="176">
        <f t="shared" si="4"/>
        <v>0</v>
      </c>
      <c r="AG17" s="177"/>
      <c r="AH17" s="166"/>
      <c r="AI17" s="166"/>
    </row>
    <row r="18" ht="30.0" customHeight="1">
      <c r="A18" s="134" t="s">
        <v>112</v>
      </c>
      <c r="B18" s="135" t="s">
        <v>125</v>
      </c>
      <c r="C18" s="136" t="s">
        <v>126</v>
      </c>
      <c r="D18" s="137"/>
      <c r="E18" s="138"/>
      <c r="F18" s="139"/>
      <c r="G18" s="140">
        <f>SUM(G19)</f>
        <v>25000</v>
      </c>
      <c r="H18" s="138"/>
      <c r="I18" s="139"/>
      <c r="J18" s="140">
        <f>SUM(J19)</f>
        <v>25000</v>
      </c>
      <c r="K18" s="138"/>
      <c r="L18" s="139"/>
      <c r="M18" s="140">
        <f>SUM(M19)</f>
        <v>0</v>
      </c>
      <c r="N18" s="138"/>
      <c r="O18" s="139"/>
      <c r="P18" s="179">
        <v>0.0</v>
      </c>
      <c r="Q18" s="138"/>
      <c r="R18" s="139"/>
      <c r="S18" s="140">
        <f>SUM(S19)</f>
        <v>0</v>
      </c>
      <c r="T18" s="138"/>
      <c r="U18" s="139"/>
      <c r="V18" s="179">
        <v>0.0</v>
      </c>
      <c r="W18" s="138"/>
      <c r="X18" s="139"/>
      <c r="Y18" s="140">
        <f>SUM(Y19)</f>
        <v>0</v>
      </c>
      <c r="Z18" s="138"/>
      <c r="AA18" s="139"/>
      <c r="AB18" s="179">
        <v>0.0</v>
      </c>
      <c r="AC18" s="141">
        <f t="shared" si="1"/>
        <v>25000</v>
      </c>
      <c r="AD18" s="142">
        <f t="shared" si="2"/>
        <v>25000</v>
      </c>
      <c r="AE18" s="143">
        <f t="shared" si="3"/>
        <v>0</v>
      </c>
      <c r="AF18" s="144">
        <f t="shared" si="4"/>
        <v>0</v>
      </c>
      <c r="AG18" s="145"/>
      <c r="AH18" s="180"/>
      <c r="AI18" s="180"/>
    </row>
    <row r="19">
      <c r="A19" s="147" t="s">
        <v>115</v>
      </c>
      <c r="B19" s="148" t="s">
        <v>116</v>
      </c>
      <c r="C19" s="181" t="s">
        <v>127</v>
      </c>
      <c r="D19" s="150" t="s">
        <v>118</v>
      </c>
      <c r="E19" s="151">
        <v>2.5</v>
      </c>
      <c r="F19" s="152">
        <v>10000.0</v>
      </c>
      <c r="G19" s="153">
        <f>E19*F19</f>
        <v>25000</v>
      </c>
      <c r="H19" s="151">
        <v>2.0</v>
      </c>
      <c r="I19" s="152">
        <v>12500.0</v>
      </c>
      <c r="J19" s="153">
        <f>H19*I19</f>
        <v>25000</v>
      </c>
      <c r="K19" s="160"/>
      <c r="L19" s="158"/>
      <c r="M19" s="159">
        <f>K19*L19</f>
        <v>0</v>
      </c>
      <c r="N19" s="160"/>
      <c r="O19" s="158"/>
      <c r="P19" s="182">
        <v>0.0</v>
      </c>
      <c r="Q19" s="160"/>
      <c r="R19" s="158"/>
      <c r="S19" s="159">
        <f>Q19*R19</f>
        <v>0</v>
      </c>
      <c r="T19" s="160"/>
      <c r="U19" s="158"/>
      <c r="V19" s="182">
        <v>0.0</v>
      </c>
      <c r="W19" s="160"/>
      <c r="X19" s="158"/>
      <c r="Y19" s="159">
        <f>W19*X19</f>
        <v>0</v>
      </c>
      <c r="Z19" s="160"/>
      <c r="AA19" s="158"/>
      <c r="AB19" s="182">
        <v>0.0</v>
      </c>
      <c r="AC19" s="161">
        <f t="shared" si="1"/>
        <v>25000</v>
      </c>
      <c r="AD19" s="162">
        <f t="shared" si="2"/>
        <v>25000</v>
      </c>
      <c r="AE19" s="163">
        <f t="shared" si="3"/>
        <v>0</v>
      </c>
      <c r="AF19" s="164">
        <f t="shared" si="4"/>
        <v>0</v>
      </c>
      <c r="AG19" s="165"/>
      <c r="AH19" s="166"/>
      <c r="AI19" s="166"/>
    </row>
    <row r="20" ht="30.0" customHeight="1">
      <c r="A20" s="134" t="s">
        <v>112</v>
      </c>
      <c r="B20" s="135" t="s">
        <v>128</v>
      </c>
      <c r="C20" s="136" t="s">
        <v>129</v>
      </c>
      <c r="D20" s="137"/>
      <c r="E20" s="138"/>
      <c r="F20" s="139"/>
      <c r="G20" s="140">
        <f>SUM(G21:G23)</f>
        <v>0</v>
      </c>
      <c r="H20" s="138"/>
      <c r="I20" s="139"/>
      <c r="J20" s="140">
        <f>SUM(J21:J23)</f>
        <v>0</v>
      </c>
      <c r="K20" s="138"/>
      <c r="L20" s="139"/>
      <c r="M20" s="140">
        <f>SUM(M21:M23)</f>
        <v>0</v>
      </c>
      <c r="N20" s="138"/>
      <c r="O20" s="139"/>
      <c r="P20" s="179">
        <f>SUM(P21:P23)</f>
        <v>0</v>
      </c>
      <c r="Q20" s="138"/>
      <c r="R20" s="139"/>
      <c r="S20" s="140">
        <f>SUM(S21:S23)</f>
        <v>0</v>
      </c>
      <c r="T20" s="138"/>
      <c r="U20" s="139"/>
      <c r="V20" s="179">
        <f>SUM(V21:V23)</f>
        <v>0</v>
      </c>
      <c r="W20" s="138"/>
      <c r="X20" s="139"/>
      <c r="Y20" s="140">
        <f>SUM(Y21:Y23)</f>
        <v>0</v>
      </c>
      <c r="Z20" s="138"/>
      <c r="AA20" s="139"/>
      <c r="AB20" s="179">
        <f>SUM(AB21:AB23)</f>
        <v>0</v>
      </c>
      <c r="AC20" s="141">
        <f t="shared" si="1"/>
        <v>0</v>
      </c>
      <c r="AD20" s="142">
        <f t="shared" si="2"/>
        <v>0</v>
      </c>
      <c r="AE20" s="143">
        <f t="shared" si="3"/>
        <v>0</v>
      </c>
      <c r="AF20" s="183" t="str">
        <f t="shared" si="4"/>
        <v>#DIV/0!</v>
      </c>
      <c r="AG20" s="184"/>
      <c r="AH20" s="180"/>
      <c r="AI20" s="180"/>
    </row>
    <row r="21" ht="30.0" customHeight="1">
      <c r="A21" s="147" t="s">
        <v>115</v>
      </c>
      <c r="B21" s="148" t="s">
        <v>116</v>
      </c>
      <c r="C21" s="181" t="s">
        <v>130</v>
      </c>
      <c r="D21" s="150" t="s">
        <v>118</v>
      </c>
      <c r="E21" s="160"/>
      <c r="F21" s="158"/>
      <c r="G21" s="159">
        <f t="shared" ref="G21:G23" si="13">E21*F21</f>
        <v>0</v>
      </c>
      <c r="H21" s="160"/>
      <c r="I21" s="158"/>
      <c r="J21" s="159">
        <f t="shared" ref="J21:J23" si="14">H21*I21</f>
        <v>0</v>
      </c>
      <c r="K21" s="160"/>
      <c r="L21" s="158"/>
      <c r="M21" s="159">
        <f t="shared" ref="M21:M23" si="15">K21*L21</f>
        <v>0</v>
      </c>
      <c r="N21" s="160"/>
      <c r="O21" s="158"/>
      <c r="P21" s="182">
        <f t="shared" ref="P21:P23" si="16">N21*O21</f>
        <v>0</v>
      </c>
      <c r="Q21" s="160"/>
      <c r="R21" s="158"/>
      <c r="S21" s="159">
        <f t="shared" ref="S21:S23" si="17">Q21*R21</f>
        <v>0</v>
      </c>
      <c r="T21" s="160"/>
      <c r="U21" s="158"/>
      <c r="V21" s="182">
        <f t="shared" ref="V21:V23" si="18">T21*U21</f>
        <v>0</v>
      </c>
      <c r="W21" s="160"/>
      <c r="X21" s="158"/>
      <c r="Y21" s="159">
        <f t="shared" ref="Y21:Y23" si="19">W21*X21</f>
        <v>0</v>
      </c>
      <c r="Z21" s="160"/>
      <c r="AA21" s="158"/>
      <c r="AB21" s="182">
        <f t="shared" ref="AB21:AB23" si="20">Z21*AA21</f>
        <v>0</v>
      </c>
      <c r="AC21" s="161">
        <f t="shared" si="1"/>
        <v>0</v>
      </c>
      <c r="AD21" s="162">
        <f t="shared" si="2"/>
        <v>0</v>
      </c>
      <c r="AE21" s="163">
        <f t="shared" si="3"/>
        <v>0</v>
      </c>
      <c r="AF21" s="164" t="str">
        <f t="shared" si="4"/>
        <v>#DIV/0!</v>
      </c>
      <c r="AG21" s="165"/>
      <c r="AH21" s="166"/>
      <c r="AI21" s="166"/>
    </row>
    <row r="22" ht="30.0" customHeight="1">
      <c r="A22" s="147" t="s">
        <v>115</v>
      </c>
      <c r="B22" s="148" t="s">
        <v>119</v>
      </c>
      <c r="C22" s="181" t="s">
        <v>130</v>
      </c>
      <c r="D22" s="150" t="s">
        <v>118</v>
      </c>
      <c r="E22" s="160"/>
      <c r="F22" s="158"/>
      <c r="G22" s="159">
        <f t="shared" si="13"/>
        <v>0</v>
      </c>
      <c r="H22" s="160"/>
      <c r="I22" s="158"/>
      <c r="J22" s="159">
        <f t="shared" si="14"/>
        <v>0</v>
      </c>
      <c r="K22" s="160"/>
      <c r="L22" s="158"/>
      <c r="M22" s="159">
        <f t="shared" si="15"/>
        <v>0</v>
      </c>
      <c r="N22" s="160"/>
      <c r="O22" s="158"/>
      <c r="P22" s="182">
        <f t="shared" si="16"/>
        <v>0</v>
      </c>
      <c r="Q22" s="160"/>
      <c r="R22" s="158"/>
      <c r="S22" s="159">
        <f t="shared" si="17"/>
        <v>0</v>
      </c>
      <c r="T22" s="160"/>
      <c r="U22" s="158"/>
      <c r="V22" s="182">
        <f t="shared" si="18"/>
        <v>0</v>
      </c>
      <c r="W22" s="160"/>
      <c r="X22" s="158"/>
      <c r="Y22" s="159">
        <f t="shared" si="19"/>
        <v>0</v>
      </c>
      <c r="Z22" s="160"/>
      <c r="AA22" s="158"/>
      <c r="AB22" s="182">
        <f t="shared" si="20"/>
        <v>0</v>
      </c>
      <c r="AC22" s="161">
        <f t="shared" si="1"/>
        <v>0</v>
      </c>
      <c r="AD22" s="162">
        <f t="shared" si="2"/>
        <v>0</v>
      </c>
      <c r="AE22" s="163">
        <f t="shared" si="3"/>
        <v>0</v>
      </c>
      <c r="AF22" s="164" t="str">
        <f t="shared" si="4"/>
        <v>#DIV/0!</v>
      </c>
      <c r="AG22" s="165"/>
      <c r="AH22" s="166"/>
      <c r="AI22" s="166"/>
    </row>
    <row r="23" ht="30.0" customHeight="1">
      <c r="A23" s="185" t="s">
        <v>115</v>
      </c>
      <c r="B23" s="186" t="s">
        <v>121</v>
      </c>
      <c r="C23" s="187" t="s">
        <v>130</v>
      </c>
      <c r="D23" s="188" t="s">
        <v>118</v>
      </c>
      <c r="E23" s="189"/>
      <c r="F23" s="190"/>
      <c r="G23" s="191">
        <f t="shared" si="13"/>
        <v>0</v>
      </c>
      <c r="H23" s="189"/>
      <c r="I23" s="190"/>
      <c r="J23" s="191">
        <f t="shared" si="14"/>
        <v>0</v>
      </c>
      <c r="K23" s="189"/>
      <c r="L23" s="190"/>
      <c r="M23" s="191">
        <f t="shared" si="15"/>
        <v>0</v>
      </c>
      <c r="N23" s="189"/>
      <c r="O23" s="190"/>
      <c r="P23" s="192">
        <f t="shared" si="16"/>
        <v>0</v>
      </c>
      <c r="Q23" s="189"/>
      <c r="R23" s="190"/>
      <c r="S23" s="191">
        <f t="shared" si="17"/>
        <v>0</v>
      </c>
      <c r="T23" s="189"/>
      <c r="U23" s="190"/>
      <c r="V23" s="192">
        <f t="shared" si="18"/>
        <v>0</v>
      </c>
      <c r="W23" s="189"/>
      <c r="X23" s="190"/>
      <c r="Y23" s="191">
        <f t="shared" si="19"/>
        <v>0</v>
      </c>
      <c r="Z23" s="189"/>
      <c r="AA23" s="190"/>
      <c r="AB23" s="192">
        <f t="shared" si="20"/>
        <v>0</v>
      </c>
      <c r="AC23" s="173">
        <f t="shared" si="1"/>
        <v>0</v>
      </c>
      <c r="AD23" s="174">
        <f t="shared" si="2"/>
        <v>0</v>
      </c>
      <c r="AE23" s="175">
        <f t="shared" si="3"/>
        <v>0</v>
      </c>
      <c r="AF23" s="193" t="str">
        <f t="shared" si="4"/>
        <v>#DIV/0!</v>
      </c>
      <c r="AG23" s="194"/>
      <c r="AH23" s="166"/>
      <c r="AI23" s="166"/>
    </row>
    <row r="24" ht="15.75" customHeight="1">
      <c r="A24" s="195" t="s">
        <v>131</v>
      </c>
      <c r="B24" s="196"/>
      <c r="C24" s="197"/>
      <c r="D24" s="198"/>
      <c r="E24" s="199"/>
      <c r="F24" s="199"/>
      <c r="G24" s="200">
        <f>G20+G18+G13</f>
        <v>65500</v>
      </c>
      <c r="H24" s="199"/>
      <c r="I24" s="201"/>
      <c r="J24" s="202">
        <f>J20+J18+J13</f>
        <v>65500</v>
      </c>
      <c r="K24" s="203"/>
      <c r="L24" s="199"/>
      <c r="M24" s="200">
        <f>M20+M18+M13</f>
        <v>0</v>
      </c>
      <c r="N24" s="199"/>
      <c r="O24" s="199"/>
      <c r="P24" s="202">
        <f>P20+P18+P13</f>
        <v>0</v>
      </c>
      <c r="Q24" s="203"/>
      <c r="R24" s="199"/>
      <c r="S24" s="200">
        <f>S20+S18+S13</f>
        <v>0</v>
      </c>
      <c r="T24" s="199"/>
      <c r="U24" s="199"/>
      <c r="V24" s="202">
        <f>V20+V18+V13</f>
        <v>0</v>
      </c>
      <c r="W24" s="203"/>
      <c r="X24" s="199"/>
      <c r="Y24" s="200">
        <f>Y20+Y18+Y13</f>
        <v>0</v>
      </c>
      <c r="Z24" s="199"/>
      <c r="AA24" s="199"/>
      <c r="AB24" s="202">
        <f t="shared" ref="AB24:AD24" si="21">AB20+AB18+AB13</f>
        <v>0</v>
      </c>
      <c r="AC24" s="202">
        <f t="shared" si="21"/>
        <v>65500</v>
      </c>
      <c r="AD24" s="204">
        <f t="shared" si="21"/>
        <v>65500</v>
      </c>
      <c r="AE24" s="201">
        <f t="shared" si="3"/>
        <v>0</v>
      </c>
      <c r="AF24" s="205">
        <f t="shared" si="4"/>
        <v>0</v>
      </c>
      <c r="AG24" s="206"/>
      <c r="AH24" s="166"/>
      <c r="AI24" s="166"/>
    </row>
    <row r="25" ht="30.0" customHeight="1">
      <c r="A25" s="207" t="s">
        <v>110</v>
      </c>
      <c r="B25" s="208">
        <v>2.0</v>
      </c>
      <c r="C25" s="209" t="s">
        <v>132</v>
      </c>
      <c r="D25" s="210"/>
      <c r="E25" s="211"/>
      <c r="F25" s="211"/>
      <c r="G25" s="211"/>
      <c r="H25" s="212"/>
      <c r="I25" s="211"/>
      <c r="J25" s="211"/>
      <c r="K25" s="211"/>
      <c r="L25" s="211"/>
      <c r="M25" s="213"/>
      <c r="N25" s="212"/>
      <c r="O25" s="211"/>
      <c r="P25" s="213"/>
      <c r="Q25" s="211"/>
      <c r="R25" s="211"/>
      <c r="S25" s="213"/>
      <c r="T25" s="212"/>
      <c r="U25" s="211"/>
      <c r="V25" s="213"/>
      <c r="W25" s="211"/>
      <c r="X25" s="211"/>
      <c r="Y25" s="213"/>
      <c r="Z25" s="212"/>
      <c r="AA25" s="211"/>
      <c r="AB25" s="211"/>
      <c r="AC25" s="129"/>
      <c r="AD25" s="130"/>
      <c r="AE25" s="130"/>
      <c r="AF25" s="131"/>
      <c r="AG25" s="132"/>
      <c r="AH25" s="166"/>
      <c r="AI25" s="166"/>
    </row>
    <row r="26" ht="30.0" customHeight="1">
      <c r="A26" s="134" t="s">
        <v>112</v>
      </c>
      <c r="B26" s="135" t="s">
        <v>133</v>
      </c>
      <c r="C26" s="214" t="s">
        <v>134</v>
      </c>
      <c r="D26" s="215"/>
      <c r="E26" s="138"/>
      <c r="F26" s="139"/>
      <c r="G26" s="140">
        <f>G27</f>
        <v>14410</v>
      </c>
      <c r="H26" s="138"/>
      <c r="I26" s="139"/>
      <c r="J26" s="140">
        <f>J27</f>
        <v>14410</v>
      </c>
      <c r="K26" s="138"/>
      <c r="L26" s="139"/>
      <c r="M26" s="140">
        <f>M27</f>
        <v>0</v>
      </c>
      <c r="N26" s="138"/>
      <c r="O26" s="139"/>
      <c r="P26" s="179">
        <f>P27</f>
        <v>0</v>
      </c>
      <c r="Q26" s="138"/>
      <c r="R26" s="139"/>
      <c r="S26" s="140">
        <f>S27</f>
        <v>0</v>
      </c>
      <c r="T26" s="138"/>
      <c r="U26" s="139"/>
      <c r="V26" s="179">
        <f>V27</f>
        <v>0</v>
      </c>
      <c r="W26" s="138"/>
      <c r="X26" s="139"/>
      <c r="Y26" s="140">
        <f>Y27</f>
        <v>0</v>
      </c>
      <c r="Z26" s="138"/>
      <c r="AA26" s="139"/>
      <c r="AB26" s="179">
        <f>AB27</f>
        <v>0</v>
      </c>
      <c r="AC26" s="141">
        <f t="shared" ref="AC26:AC27" si="22">G26+M26+S26+Y26</f>
        <v>14410</v>
      </c>
      <c r="AD26" s="142">
        <f t="shared" ref="AD26:AD27" si="23">J26+P26+V26+AB26</f>
        <v>14410</v>
      </c>
      <c r="AE26" s="143">
        <f t="shared" ref="AE26:AE27" si="24">AC26-AD26</f>
        <v>0</v>
      </c>
      <c r="AF26" s="144">
        <f t="shared" ref="AF26:AF28" si="25">AE26/AC26</f>
        <v>0</v>
      </c>
      <c r="AG26" s="145"/>
      <c r="AH26" s="180"/>
      <c r="AI26" s="180"/>
    </row>
    <row r="27" ht="30.0" customHeight="1">
      <c r="A27" s="167" t="s">
        <v>115</v>
      </c>
      <c r="B27" s="168" t="s">
        <v>116</v>
      </c>
      <c r="C27" s="216"/>
      <c r="D27" s="169"/>
      <c r="E27" s="189"/>
      <c r="F27" s="190"/>
      <c r="G27" s="191">
        <f>G24*22%</f>
        <v>14410</v>
      </c>
      <c r="H27" s="189"/>
      <c r="I27" s="190"/>
      <c r="J27" s="191">
        <f>J24*22%</f>
        <v>14410</v>
      </c>
      <c r="K27" s="189"/>
      <c r="L27" s="190"/>
      <c r="M27" s="191">
        <f>M24*22%</f>
        <v>0</v>
      </c>
      <c r="N27" s="189"/>
      <c r="O27" s="190"/>
      <c r="P27" s="192">
        <f>P24*22%</f>
        <v>0</v>
      </c>
      <c r="Q27" s="189"/>
      <c r="R27" s="190"/>
      <c r="S27" s="191">
        <f>S24*22%</f>
        <v>0</v>
      </c>
      <c r="T27" s="189"/>
      <c r="U27" s="190"/>
      <c r="V27" s="192">
        <f>V24*22%</f>
        <v>0</v>
      </c>
      <c r="W27" s="189"/>
      <c r="X27" s="190"/>
      <c r="Y27" s="191">
        <f>Y24*22%</f>
        <v>0</v>
      </c>
      <c r="Z27" s="189"/>
      <c r="AA27" s="190"/>
      <c r="AB27" s="192">
        <f>AB24*22%</f>
        <v>0</v>
      </c>
      <c r="AC27" s="173">
        <f t="shared" si="22"/>
        <v>14410</v>
      </c>
      <c r="AD27" s="174">
        <f t="shared" si="23"/>
        <v>14410</v>
      </c>
      <c r="AE27" s="175">
        <f t="shared" si="24"/>
        <v>0</v>
      </c>
      <c r="AF27" s="193">
        <f t="shared" si="25"/>
        <v>0</v>
      </c>
      <c r="AG27" s="194"/>
      <c r="AH27" s="166"/>
      <c r="AI27" s="166"/>
    </row>
    <row r="28" ht="15.75" customHeight="1">
      <c r="A28" s="195" t="s">
        <v>135</v>
      </c>
      <c r="B28" s="196"/>
      <c r="C28" s="217"/>
      <c r="D28" s="218"/>
      <c r="E28" s="199"/>
      <c r="F28" s="199"/>
      <c r="G28" s="202">
        <f>G26</f>
        <v>14410</v>
      </c>
      <c r="H28" s="199"/>
      <c r="I28" s="201"/>
      <c r="J28" s="202">
        <f>J26</f>
        <v>14410</v>
      </c>
      <c r="K28" s="203"/>
      <c r="L28" s="199"/>
      <c r="M28" s="200">
        <f>M26</f>
        <v>0</v>
      </c>
      <c r="N28" s="199"/>
      <c r="O28" s="199"/>
      <c r="P28" s="202">
        <f>P26</f>
        <v>0</v>
      </c>
      <c r="Q28" s="203"/>
      <c r="R28" s="199"/>
      <c r="S28" s="200">
        <f>S26</f>
        <v>0</v>
      </c>
      <c r="T28" s="199"/>
      <c r="U28" s="199"/>
      <c r="V28" s="202">
        <f>V26</f>
        <v>0</v>
      </c>
      <c r="W28" s="203"/>
      <c r="X28" s="199"/>
      <c r="Y28" s="200">
        <f>Y26</f>
        <v>0</v>
      </c>
      <c r="Z28" s="199"/>
      <c r="AA28" s="199"/>
      <c r="AB28" s="202">
        <f>AB26</f>
        <v>0</v>
      </c>
      <c r="AC28" s="202">
        <f t="shared" ref="AC28:AE28" si="26">AC27</f>
        <v>14410</v>
      </c>
      <c r="AD28" s="204">
        <f t="shared" si="26"/>
        <v>14410</v>
      </c>
      <c r="AE28" s="201">
        <f t="shared" si="26"/>
        <v>0</v>
      </c>
      <c r="AF28" s="205">
        <f t="shared" si="25"/>
        <v>0</v>
      </c>
      <c r="AG28" s="206"/>
      <c r="AH28" s="166"/>
      <c r="AI28" s="166"/>
    </row>
    <row r="29" ht="33.0" customHeight="1">
      <c r="A29" s="207" t="s">
        <v>136</v>
      </c>
      <c r="B29" s="219" t="s">
        <v>30</v>
      </c>
      <c r="C29" s="220" t="s">
        <v>137</v>
      </c>
      <c r="D29" s="221"/>
      <c r="E29" s="222"/>
      <c r="F29" s="223"/>
      <c r="G29" s="223"/>
      <c r="H29" s="123"/>
      <c r="I29" s="124"/>
      <c r="J29" s="128"/>
      <c r="K29" s="124"/>
      <c r="L29" s="124"/>
      <c r="M29" s="128"/>
      <c r="N29" s="123"/>
      <c r="O29" s="124"/>
      <c r="P29" s="128"/>
      <c r="Q29" s="124"/>
      <c r="R29" s="124"/>
      <c r="S29" s="128"/>
      <c r="T29" s="123"/>
      <c r="U29" s="124"/>
      <c r="V29" s="128"/>
      <c r="W29" s="124"/>
      <c r="X29" s="124"/>
      <c r="Y29" s="128"/>
      <c r="Z29" s="123"/>
      <c r="AA29" s="124"/>
      <c r="AB29" s="124"/>
      <c r="AC29" s="129"/>
      <c r="AD29" s="130"/>
      <c r="AE29" s="130"/>
      <c r="AF29" s="131"/>
      <c r="AG29" s="132"/>
      <c r="AH29" s="166"/>
      <c r="AI29" s="166"/>
    </row>
    <row r="30" ht="29.25" customHeight="1">
      <c r="A30" s="134" t="s">
        <v>112</v>
      </c>
      <c r="B30" s="135" t="s">
        <v>138</v>
      </c>
      <c r="C30" s="214" t="s">
        <v>139</v>
      </c>
      <c r="D30" s="224"/>
      <c r="E30" s="138"/>
      <c r="F30" s="139"/>
      <c r="G30" s="179">
        <f>SUM(G31:G33)</f>
        <v>0</v>
      </c>
      <c r="H30" s="138"/>
      <c r="I30" s="139"/>
      <c r="J30" s="140">
        <f>SUM(J31:J33)</f>
        <v>0</v>
      </c>
      <c r="K30" s="138"/>
      <c r="L30" s="139"/>
      <c r="M30" s="140">
        <f>SUM(M31:M33)</f>
        <v>0</v>
      </c>
      <c r="N30" s="138"/>
      <c r="O30" s="139"/>
      <c r="P30" s="179">
        <f>SUM(P31:P33)</f>
        <v>0</v>
      </c>
      <c r="Q30" s="138"/>
      <c r="R30" s="139"/>
      <c r="S30" s="140">
        <f>SUM(S31:S33)</f>
        <v>0</v>
      </c>
      <c r="T30" s="138"/>
      <c r="U30" s="139"/>
      <c r="V30" s="179">
        <f>SUM(V31:V33)</f>
        <v>0</v>
      </c>
      <c r="W30" s="138"/>
      <c r="X30" s="139"/>
      <c r="Y30" s="140">
        <f>SUM(Y31:Y33)</f>
        <v>0</v>
      </c>
      <c r="Z30" s="138"/>
      <c r="AA30" s="139"/>
      <c r="AB30" s="179">
        <f>SUM(AB31:AB33)</f>
        <v>0</v>
      </c>
      <c r="AC30" s="141">
        <f t="shared" ref="AC30:AC45" si="27">G30+M30+S30+Y30</f>
        <v>0</v>
      </c>
      <c r="AD30" s="142">
        <f t="shared" ref="AD30:AD45" si="28">J30+P30+V30+AB30</f>
        <v>0</v>
      </c>
      <c r="AE30" s="142">
        <f t="shared" ref="AE30:AE46" si="29">AC30-AD30</f>
        <v>0</v>
      </c>
      <c r="AF30" s="225" t="str">
        <f t="shared" ref="AF30:AF46" si="30">AE30/AC30</f>
        <v>#DIV/0!</v>
      </c>
      <c r="AG30" s="145"/>
      <c r="AH30" s="180"/>
      <c r="AI30" s="180"/>
    </row>
    <row r="31" ht="39.75" customHeight="1">
      <c r="A31" s="147" t="s">
        <v>115</v>
      </c>
      <c r="B31" s="148" t="s">
        <v>116</v>
      </c>
      <c r="C31" s="181" t="s">
        <v>140</v>
      </c>
      <c r="D31" s="150" t="s">
        <v>141</v>
      </c>
      <c r="E31" s="160"/>
      <c r="F31" s="158"/>
      <c r="G31" s="182">
        <f t="shared" ref="G31:G33" si="31">E31*F31</f>
        <v>0</v>
      </c>
      <c r="H31" s="160"/>
      <c r="I31" s="158"/>
      <c r="J31" s="159">
        <f t="shared" ref="J31:J33" si="32">H31*I31</f>
        <v>0</v>
      </c>
      <c r="K31" s="160"/>
      <c r="L31" s="158"/>
      <c r="M31" s="159">
        <f t="shared" ref="M31:M33" si="33">K31*L31</f>
        <v>0</v>
      </c>
      <c r="N31" s="160"/>
      <c r="O31" s="158"/>
      <c r="P31" s="182">
        <f t="shared" ref="P31:P33" si="34">N31*O31</f>
        <v>0</v>
      </c>
      <c r="Q31" s="160"/>
      <c r="R31" s="158"/>
      <c r="S31" s="159">
        <f t="shared" ref="S31:S33" si="35">Q31*R31</f>
        <v>0</v>
      </c>
      <c r="T31" s="160"/>
      <c r="U31" s="158"/>
      <c r="V31" s="182">
        <f t="shared" ref="V31:V33" si="36">T31*U31</f>
        <v>0</v>
      </c>
      <c r="W31" s="160"/>
      <c r="X31" s="158"/>
      <c r="Y31" s="159">
        <f t="shared" ref="Y31:Y33" si="37">W31*X31</f>
        <v>0</v>
      </c>
      <c r="Z31" s="160"/>
      <c r="AA31" s="158"/>
      <c r="AB31" s="182">
        <f t="shared" ref="AB31:AB33" si="38">Z31*AA31</f>
        <v>0</v>
      </c>
      <c r="AC31" s="161">
        <f t="shared" si="27"/>
        <v>0</v>
      </c>
      <c r="AD31" s="162">
        <f t="shared" si="28"/>
        <v>0</v>
      </c>
      <c r="AE31" s="226">
        <f t="shared" si="29"/>
        <v>0</v>
      </c>
      <c r="AF31" s="227" t="str">
        <f t="shared" si="30"/>
        <v>#DIV/0!</v>
      </c>
      <c r="AG31" s="165"/>
      <c r="AH31" s="166"/>
      <c r="AI31" s="166"/>
    </row>
    <row r="32" ht="39.75" customHeight="1">
      <c r="A32" s="147" t="s">
        <v>115</v>
      </c>
      <c r="B32" s="148" t="s">
        <v>119</v>
      </c>
      <c r="C32" s="181" t="s">
        <v>140</v>
      </c>
      <c r="D32" s="150" t="s">
        <v>141</v>
      </c>
      <c r="E32" s="160"/>
      <c r="F32" s="158"/>
      <c r="G32" s="182">
        <f t="shared" si="31"/>
        <v>0</v>
      </c>
      <c r="H32" s="160"/>
      <c r="I32" s="158"/>
      <c r="J32" s="159">
        <f t="shared" si="32"/>
        <v>0</v>
      </c>
      <c r="K32" s="160"/>
      <c r="L32" s="158"/>
      <c r="M32" s="159">
        <f t="shared" si="33"/>
        <v>0</v>
      </c>
      <c r="N32" s="160"/>
      <c r="O32" s="158"/>
      <c r="P32" s="182">
        <f t="shared" si="34"/>
        <v>0</v>
      </c>
      <c r="Q32" s="160"/>
      <c r="R32" s="158"/>
      <c r="S32" s="159">
        <f t="shared" si="35"/>
        <v>0</v>
      </c>
      <c r="T32" s="160"/>
      <c r="U32" s="158"/>
      <c r="V32" s="182">
        <f t="shared" si="36"/>
        <v>0</v>
      </c>
      <c r="W32" s="160"/>
      <c r="X32" s="158"/>
      <c r="Y32" s="159">
        <f t="shared" si="37"/>
        <v>0</v>
      </c>
      <c r="Z32" s="160"/>
      <c r="AA32" s="158"/>
      <c r="AB32" s="182">
        <f t="shared" si="38"/>
        <v>0</v>
      </c>
      <c r="AC32" s="161">
        <f t="shared" si="27"/>
        <v>0</v>
      </c>
      <c r="AD32" s="162">
        <f t="shared" si="28"/>
        <v>0</v>
      </c>
      <c r="AE32" s="226">
        <f t="shared" si="29"/>
        <v>0</v>
      </c>
      <c r="AF32" s="227" t="str">
        <f t="shared" si="30"/>
        <v>#DIV/0!</v>
      </c>
      <c r="AG32" s="165"/>
      <c r="AH32" s="166"/>
      <c r="AI32" s="166"/>
    </row>
    <row r="33" ht="39.75" customHeight="1">
      <c r="A33" s="185" t="s">
        <v>115</v>
      </c>
      <c r="B33" s="186" t="s">
        <v>121</v>
      </c>
      <c r="C33" s="187" t="s">
        <v>140</v>
      </c>
      <c r="D33" s="188" t="s">
        <v>141</v>
      </c>
      <c r="E33" s="189"/>
      <c r="F33" s="190"/>
      <c r="G33" s="192">
        <f t="shared" si="31"/>
        <v>0</v>
      </c>
      <c r="H33" s="189"/>
      <c r="I33" s="190"/>
      <c r="J33" s="191">
        <f t="shared" si="32"/>
        <v>0</v>
      </c>
      <c r="K33" s="189"/>
      <c r="L33" s="190"/>
      <c r="M33" s="191">
        <f t="shared" si="33"/>
        <v>0</v>
      </c>
      <c r="N33" s="189"/>
      <c r="O33" s="190"/>
      <c r="P33" s="192">
        <f t="shared" si="34"/>
        <v>0</v>
      </c>
      <c r="Q33" s="189"/>
      <c r="R33" s="190"/>
      <c r="S33" s="191">
        <f t="shared" si="35"/>
        <v>0</v>
      </c>
      <c r="T33" s="189"/>
      <c r="U33" s="190"/>
      <c r="V33" s="192">
        <f t="shared" si="36"/>
        <v>0</v>
      </c>
      <c r="W33" s="189"/>
      <c r="X33" s="190"/>
      <c r="Y33" s="191">
        <f t="shared" si="37"/>
        <v>0</v>
      </c>
      <c r="Z33" s="189"/>
      <c r="AA33" s="190"/>
      <c r="AB33" s="192">
        <f t="shared" si="38"/>
        <v>0</v>
      </c>
      <c r="AC33" s="173">
        <f t="shared" si="27"/>
        <v>0</v>
      </c>
      <c r="AD33" s="174">
        <f t="shared" si="28"/>
        <v>0</v>
      </c>
      <c r="AE33" s="228">
        <f t="shared" si="29"/>
        <v>0</v>
      </c>
      <c r="AF33" s="227" t="str">
        <f t="shared" si="30"/>
        <v>#DIV/0!</v>
      </c>
      <c r="AG33" s="165"/>
      <c r="AH33" s="166"/>
      <c r="AI33" s="166"/>
    </row>
    <row r="34" ht="37.5" customHeight="1">
      <c r="A34" s="134" t="s">
        <v>112</v>
      </c>
      <c r="B34" s="135" t="s">
        <v>142</v>
      </c>
      <c r="C34" s="136" t="s">
        <v>143</v>
      </c>
      <c r="D34" s="137"/>
      <c r="E34" s="138">
        <f t="shared" ref="E34:AB34" si="39">SUM(E35:E39)</f>
        <v>8</v>
      </c>
      <c r="F34" s="139">
        <f t="shared" si="39"/>
        <v>3000</v>
      </c>
      <c r="G34" s="140">
        <f t="shared" si="39"/>
        <v>4800</v>
      </c>
      <c r="H34" s="138">
        <f t="shared" si="39"/>
        <v>8</v>
      </c>
      <c r="I34" s="139">
        <f t="shared" si="39"/>
        <v>3000</v>
      </c>
      <c r="J34" s="140">
        <f t="shared" si="39"/>
        <v>4800</v>
      </c>
      <c r="K34" s="138">
        <f t="shared" si="39"/>
        <v>0</v>
      </c>
      <c r="L34" s="139">
        <f t="shared" si="39"/>
        <v>0</v>
      </c>
      <c r="M34" s="140">
        <f t="shared" si="39"/>
        <v>0</v>
      </c>
      <c r="N34" s="138">
        <f t="shared" si="39"/>
        <v>0</v>
      </c>
      <c r="O34" s="139">
        <f t="shared" si="39"/>
        <v>0</v>
      </c>
      <c r="P34" s="179">
        <f t="shared" si="39"/>
        <v>0</v>
      </c>
      <c r="Q34" s="138">
        <f t="shared" si="39"/>
        <v>0</v>
      </c>
      <c r="R34" s="139">
        <f t="shared" si="39"/>
        <v>0</v>
      </c>
      <c r="S34" s="140">
        <f t="shared" si="39"/>
        <v>0</v>
      </c>
      <c r="T34" s="138">
        <f t="shared" si="39"/>
        <v>0</v>
      </c>
      <c r="U34" s="139">
        <f t="shared" si="39"/>
        <v>0</v>
      </c>
      <c r="V34" s="179">
        <f t="shared" si="39"/>
        <v>0</v>
      </c>
      <c r="W34" s="138">
        <f t="shared" si="39"/>
        <v>0</v>
      </c>
      <c r="X34" s="139">
        <f t="shared" si="39"/>
        <v>0</v>
      </c>
      <c r="Y34" s="140">
        <f t="shared" si="39"/>
        <v>0</v>
      </c>
      <c r="Z34" s="138">
        <f t="shared" si="39"/>
        <v>0</v>
      </c>
      <c r="AA34" s="139">
        <f t="shared" si="39"/>
        <v>0</v>
      </c>
      <c r="AB34" s="179">
        <f t="shared" si="39"/>
        <v>0</v>
      </c>
      <c r="AC34" s="141">
        <f t="shared" si="27"/>
        <v>4800</v>
      </c>
      <c r="AD34" s="142">
        <f t="shared" si="28"/>
        <v>4800</v>
      </c>
      <c r="AE34" s="142">
        <f t="shared" si="29"/>
        <v>0</v>
      </c>
      <c r="AF34" s="229">
        <f t="shared" si="30"/>
        <v>0</v>
      </c>
      <c r="AG34" s="184"/>
      <c r="AH34" s="180"/>
      <c r="AI34" s="180"/>
    </row>
    <row r="35" ht="48.75" customHeight="1">
      <c r="A35" s="147" t="s">
        <v>115</v>
      </c>
      <c r="B35" s="148" t="s">
        <v>116</v>
      </c>
      <c r="C35" s="149" t="s">
        <v>144</v>
      </c>
      <c r="D35" s="150" t="s">
        <v>145</v>
      </c>
      <c r="E35" s="151">
        <v>1.0</v>
      </c>
      <c r="F35" s="152">
        <v>600.0</v>
      </c>
      <c r="G35" s="153">
        <f t="shared" ref="G35:G39" si="40">E35*F35</f>
        <v>600</v>
      </c>
      <c r="H35" s="151">
        <v>1.0</v>
      </c>
      <c r="I35" s="152">
        <v>600.0</v>
      </c>
      <c r="J35" s="153">
        <f t="shared" ref="J35:J39" si="41">H35*I35</f>
        <v>600</v>
      </c>
      <c r="K35" s="160"/>
      <c r="L35" s="158"/>
      <c r="M35" s="159">
        <f t="shared" ref="M35:M39" si="42">K35*L35</f>
        <v>0</v>
      </c>
      <c r="N35" s="160"/>
      <c r="O35" s="158"/>
      <c r="P35" s="182">
        <f t="shared" ref="P35:P39" si="43">N35*O35</f>
        <v>0</v>
      </c>
      <c r="Q35" s="160"/>
      <c r="R35" s="158"/>
      <c r="S35" s="159">
        <f t="shared" ref="S35:S39" si="44">Q35*R35</f>
        <v>0</v>
      </c>
      <c r="T35" s="160"/>
      <c r="U35" s="158"/>
      <c r="V35" s="182">
        <f t="shared" ref="V35:V39" si="45">T35*U35</f>
        <v>0</v>
      </c>
      <c r="W35" s="160"/>
      <c r="X35" s="158"/>
      <c r="Y35" s="159">
        <f t="shared" ref="Y35:Y39" si="46">W35*X35</f>
        <v>0</v>
      </c>
      <c r="Z35" s="160"/>
      <c r="AA35" s="158"/>
      <c r="AB35" s="182">
        <f t="shared" ref="AB35:AB39" si="47">Z35*AA35</f>
        <v>0</v>
      </c>
      <c r="AC35" s="161">
        <f t="shared" si="27"/>
        <v>600</v>
      </c>
      <c r="AD35" s="162">
        <f t="shared" si="28"/>
        <v>600</v>
      </c>
      <c r="AE35" s="226">
        <f t="shared" si="29"/>
        <v>0</v>
      </c>
      <c r="AF35" s="227">
        <f t="shared" si="30"/>
        <v>0</v>
      </c>
      <c r="AG35" s="165"/>
      <c r="AH35" s="166"/>
      <c r="AI35" s="166"/>
    </row>
    <row r="36" ht="15.75" customHeight="1">
      <c r="A36" s="147" t="s">
        <v>115</v>
      </c>
      <c r="B36" s="148" t="s">
        <v>119</v>
      </c>
      <c r="C36" s="149" t="s">
        <v>146</v>
      </c>
      <c r="D36" s="150" t="s">
        <v>145</v>
      </c>
      <c r="E36" s="151">
        <v>1.0</v>
      </c>
      <c r="F36" s="152">
        <v>600.0</v>
      </c>
      <c r="G36" s="153">
        <f t="shared" si="40"/>
        <v>600</v>
      </c>
      <c r="H36" s="151">
        <v>1.0</v>
      </c>
      <c r="I36" s="152">
        <v>600.0</v>
      </c>
      <c r="J36" s="153">
        <f t="shared" si="41"/>
        <v>600</v>
      </c>
      <c r="K36" s="160"/>
      <c r="L36" s="158"/>
      <c r="M36" s="159">
        <f t="shared" si="42"/>
        <v>0</v>
      </c>
      <c r="N36" s="160"/>
      <c r="O36" s="158"/>
      <c r="P36" s="182">
        <f t="shared" si="43"/>
        <v>0</v>
      </c>
      <c r="Q36" s="160"/>
      <c r="R36" s="158"/>
      <c r="S36" s="159">
        <f t="shared" si="44"/>
        <v>0</v>
      </c>
      <c r="T36" s="160"/>
      <c r="U36" s="158"/>
      <c r="V36" s="182">
        <f t="shared" si="45"/>
        <v>0</v>
      </c>
      <c r="W36" s="160"/>
      <c r="X36" s="158"/>
      <c r="Y36" s="159">
        <f t="shared" si="46"/>
        <v>0</v>
      </c>
      <c r="Z36" s="160"/>
      <c r="AA36" s="158"/>
      <c r="AB36" s="182">
        <f t="shared" si="47"/>
        <v>0</v>
      </c>
      <c r="AC36" s="161">
        <f t="shared" si="27"/>
        <v>600</v>
      </c>
      <c r="AD36" s="162">
        <f t="shared" si="28"/>
        <v>600</v>
      </c>
      <c r="AE36" s="226">
        <f t="shared" si="29"/>
        <v>0</v>
      </c>
      <c r="AF36" s="227">
        <f t="shared" si="30"/>
        <v>0</v>
      </c>
      <c r="AG36" s="165"/>
      <c r="AH36" s="166"/>
      <c r="AI36" s="166"/>
    </row>
    <row r="37" ht="15.75" customHeight="1">
      <c r="A37" s="185" t="s">
        <v>115</v>
      </c>
      <c r="B37" s="186" t="s">
        <v>121</v>
      </c>
      <c r="C37" s="178" t="s">
        <v>147</v>
      </c>
      <c r="D37" s="188" t="s">
        <v>145</v>
      </c>
      <c r="E37" s="230">
        <v>1.0</v>
      </c>
      <c r="F37" s="231">
        <v>600.0</v>
      </c>
      <c r="G37" s="232">
        <f t="shared" si="40"/>
        <v>600</v>
      </c>
      <c r="H37" s="230">
        <v>1.0</v>
      </c>
      <c r="I37" s="231">
        <v>600.0</v>
      </c>
      <c r="J37" s="232">
        <f t="shared" si="41"/>
        <v>600</v>
      </c>
      <c r="K37" s="189"/>
      <c r="L37" s="190"/>
      <c r="M37" s="191">
        <f t="shared" si="42"/>
        <v>0</v>
      </c>
      <c r="N37" s="189"/>
      <c r="O37" s="190"/>
      <c r="P37" s="192">
        <f t="shared" si="43"/>
        <v>0</v>
      </c>
      <c r="Q37" s="189"/>
      <c r="R37" s="190"/>
      <c r="S37" s="191">
        <f t="shared" si="44"/>
        <v>0</v>
      </c>
      <c r="T37" s="189"/>
      <c r="U37" s="190"/>
      <c r="V37" s="192">
        <f t="shared" si="45"/>
        <v>0</v>
      </c>
      <c r="W37" s="189"/>
      <c r="X37" s="190"/>
      <c r="Y37" s="191">
        <f t="shared" si="46"/>
        <v>0</v>
      </c>
      <c r="Z37" s="189"/>
      <c r="AA37" s="190"/>
      <c r="AB37" s="192">
        <f t="shared" si="47"/>
        <v>0</v>
      </c>
      <c r="AC37" s="173">
        <f t="shared" si="27"/>
        <v>600</v>
      </c>
      <c r="AD37" s="174">
        <f t="shared" si="28"/>
        <v>600</v>
      </c>
      <c r="AE37" s="228">
        <f t="shared" si="29"/>
        <v>0</v>
      </c>
      <c r="AF37" s="227">
        <f t="shared" si="30"/>
        <v>0</v>
      </c>
      <c r="AG37" s="165"/>
      <c r="AH37" s="166"/>
      <c r="AI37" s="166"/>
    </row>
    <row r="38" ht="15.75" customHeight="1">
      <c r="A38" s="185" t="s">
        <v>115</v>
      </c>
      <c r="B38" s="186" t="s">
        <v>123</v>
      </c>
      <c r="C38" s="178" t="s">
        <v>148</v>
      </c>
      <c r="D38" s="188" t="s">
        <v>145</v>
      </c>
      <c r="E38" s="230">
        <v>2.0</v>
      </c>
      <c r="F38" s="231">
        <v>600.0</v>
      </c>
      <c r="G38" s="232">
        <f t="shared" si="40"/>
        <v>1200</v>
      </c>
      <c r="H38" s="230">
        <v>2.0</v>
      </c>
      <c r="I38" s="231">
        <v>600.0</v>
      </c>
      <c r="J38" s="232">
        <f t="shared" si="41"/>
        <v>1200</v>
      </c>
      <c r="K38" s="189"/>
      <c r="L38" s="190"/>
      <c r="M38" s="191">
        <f t="shared" si="42"/>
        <v>0</v>
      </c>
      <c r="N38" s="189"/>
      <c r="O38" s="190"/>
      <c r="P38" s="192">
        <f t="shared" si="43"/>
        <v>0</v>
      </c>
      <c r="Q38" s="189"/>
      <c r="R38" s="190"/>
      <c r="S38" s="191">
        <f t="shared" si="44"/>
        <v>0</v>
      </c>
      <c r="T38" s="189"/>
      <c r="U38" s="190"/>
      <c r="V38" s="192">
        <f t="shared" si="45"/>
        <v>0</v>
      </c>
      <c r="W38" s="189"/>
      <c r="X38" s="190"/>
      <c r="Y38" s="191">
        <f t="shared" si="46"/>
        <v>0</v>
      </c>
      <c r="Z38" s="189"/>
      <c r="AA38" s="190"/>
      <c r="AB38" s="192">
        <f t="shared" si="47"/>
        <v>0</v>
      </c>
      <c r="AC38" s="173">
        <f t="shared" si="27"/>
        <v>1200</v>
      </c>
      <c r="AD38" s="174">
        <f t="shared" si="28"/>
        <v>1200</v>
      </c>
      <c r="AE38" s="228">
        <f t="shared" si="29"/>
        <v>0</v>
      </c>
      <c r="AF38" s="227">
        <f t="shared" si="30"/>
        <v>0</v>
      </c>
      <c r="AG38" s="165"/>
      <c r="AH38" s="166"/>
      <c r="AI38" s="166"/>
    </row>
    <row r="39" ht="15.75" customHeight="1">
      <c r="A39" s="185" t="s">
        <v>115</v>
      </c>
      <c r="B39" s="186" t="s">
        <v>149</v>
      </c>
      <c r="C39" s="233" t="s">
        <v>150</v>
      </c>
      <c r="D39" s="188" t="s">
        <v>145</v>
      </c>
      <c r="E39" s="234">
        <v>3.0</v>
      </c>
      <c r="F39" s="235">
        <v>600.0</v>
      </c>
      <c r="G39" s="236">
        <f t="shared" si="40"/>
        <v>1800</v>
      </c>
      <c r="H39" s="234">
        <v>3.0</v>
      </c>
      <c r="I39" s="235">
        <v>600.0</v>
      </c>
      <c r="J39" s="236">
        <f t="shared" si="41"/>
        <v>1800</v>
      </c>
      <c r="K39" s="189"/>
      <c r="L39" s="190"/>
      <c r="M39" s="191">
        <f t="shared" si="42"/>
        <v>0</v>
      </c>
      <c r="N39" s="189"/>
      <c r="O39" s="190"/>
      <c r="P39" s="192">
        <f t="shared" si="43"/>
        <v>0</v>
      </c>
      <c r="Q39" s="189"/>
      <c r="R39" s="190"/>
      <c r="S39" s="191">
        <f t="shared" si="44"/>
        <v>0</v>
      </c>
      <c r="T39" s="189"/>
      <c r="U39" s="190"/>
      <c r="V39" s="192">
        <f t="shared" si="45"/>
        <v>0</v>
      </c>
      <c r="W39" s="189"/>
      <c r="X39" s="190"/>
      <c r="Y39" s="191">
        <f t="shared" si="46"/>
        <v>0</v>
      </c>
      <c r="Z39" s="189"/>
      <c r="AA39" s="190"/>
      <c r="AB39" s="192">
        <f t="shared" si="47"/>
        <v>0</v>
      </c>
      <c r="AC39" s="173">
        <f t="shared" si="27"/>
        <v>1800</v>
      </c>
      <c r="AD39" s="174">
        <f t="shared" si="28"/>
        <v>1800</v>
      </c>
      <c r="AE39" s="228">
        <f t="shared" si="29"/>
        <v>0</v>
      </c>
      <c r="AF39" s="227">
        <f t="shared" si="30"/>
        <v>0</v>
      </c>
      <c r="AG39" s="165"/>
      <c r="AH39" s="166"/>
      <c r="AI39" s="166"/>
    </row>
    <row r="40" ht="30.0" customHeight="1">
      <c r="A40" s="134" t="s">
        <v>112</v>
      </c>
      <c r="B40" s="135" t="s">
        <v>151</v>
      </c>
      <c r="C40" s="136" t="s">
        <v>152</v>
      </c>
      <c r="D40" s="137"/>
      <c r="E40" s="138">
        <f t="shared" ref="E40:AB40" si="48">SUM(E41:E45)</f>
        <v>12</v>
      </c>
      <c r="F40" s="139">
        <f t="shared" si="48"/>
        <v>300</v>
      </c>
      <c r="G40" s="140">
        <f t="shared" si="48"/>
        <v>720</v>
      </c>
      <c r="H40" s="138">
        <f t="shared" si="48"/>
        <v>12</v>
      </c>
      <c r="I40" s="139">
        <f t="shared" si="48"/>
        <v>300</v>
      </c>
      <c r="J40" s="179">
        <f t="shared" si="48"/>
        <v>720</v>
      </c>
      <c r="K40" s="138">
        <f t="shared" si="48"/>
        <v>0</v>
      </c>
      <c r="L40" s="139">
        <f t="shared" si="48"/>
        <v>0</v>
      </c>
      <c r="M40" s="140">
        <f t="shared" si="48"/>
        <v>0</v>
      </c>
      <c r="N40" s="138">
        <f t="shared" si="48"/>
        <v>0</v>
      </c>
      <c r="O40" s="139">
        <f t="shared" si="48"/>
        <v>0</v>
      </c>
      <c r="P40" s="179">
        <f t="shared" si="48"/>
        <v>0</v>
      </c>
      <c r="Q40" s="138">
        <f t="shared" si="48"/>
        <v>0</v>
      </c>
      <c r="R40" s="139">
        <f t="shared" si="48"/>
        <v>0</v>
      </c>
      <c r="S40" s="140">
        <f t="shared" si="48"/>
        <v>0</v>
      </c>
      <c r="T40" s="138">
        <f t="shared" si="48"/>
        <v>0</v>
      </c>
      <c r="U40" s="139">
        <f t="shared" si="48"/>
        <v>0</v>
      </c>
      <c r="V40" s="179">
        <f t="shared" si="48"/>
        <v>0</v>
      </c>
      <c r="W40" s="138">
        <f t="shared" si="48"/>
        <v>0</v>
      </c>
      <c r="X40" s="139">
        <f t="shared" si="48"/>
        <v>0</v>
      </c>
      <c r="Y40" s="140">
        <f t="shared" si="48"/>
        <v>0</v>
      </c>
      <c r="Z40" s="138">
        <f t="shared" si="48"/>
        <v>0</v>
      </c>
      <c r="AA40" s="139">
        <f t="shared" si="48"/>
        <v>0</v>
      </c>
      <c r="AB40" s="179">
        <f t="shared" si="48"/>
        <v>0</v>
      </c>
      <c r="AC40" s="141">
        <f t="shared" si="27"/>
        <v>720</v>
      </c>
      <c r="AD40" s="142">
        <f t="shared" si="28"/>
        <v>720</v>
      </c>
      <c r="AE40" s="142">
        <f t="shared" si="29"/>
        <v>0</v>
      </c>
      <c r="AF40" s="229">
        <f t="shared" si="30"/>
        <v>0</v>
      </c>
      <c r="AG40" s="184"/>
      <c r="AH40" s="180"/>
      <c r="AI40" s="180"/>
    </row>
    <row r="41" ht="15.75" customHeight="1">
      <c r="A41" s="147" t="s">
        <v>115</v>
      </c>
      <c r="B41" s="148" t="s">
        <v>116</v>
      </c>
      <c r="C41" s="237" t="s">
        <v>153</v>
      </c>
      <c r="D41" s="150" t="s">
        <v>145</v>
      </c>
      <c r="E41" s="238">
        <v>2.0</v>
      </c>
      <c r="F41" s="238">
        <v>60.0</v>
      </c>
      <c r="G41" s="239">
        <f t="shared" ref="G41:G45" si="49">E41*F41</f>
        <v>120</v>
      </c>
      <c r="H41" s="238">
        <v>2.0</v>
      </c>
      <c r="I41" s="238">
        <v>60.0</v>
      </c>
      <c r="J41" s="239">
        <f t="shared" ref="J41:J45" si="50">H41*I41</f>
        <v>120</v>
      </c>
      <c r="K41" s="160"/>
      <c r="L41" s="158"/>
      <c r="M41" s="159">
        <f t="shared" ref="M41:M45" si="51">K41*L41</f>
        <v>0</v>
      </c>
      <c r="N41" s="160"/>
      <c r="O41" s="158"/>
      <c r="P41" s="182">
        <f t="shared" ref="P41:P45" si="52">N41*O41</f>
        <v>0</v>
      </c>
      <c r="Q41" s="160"/>
      <c r="R41" s="158"/>
      <c r="S41" s="159">
        <f t="shared" ref="S41:S45" si="53">Q41*R41</f>
        <v>0</v>
      </c>
      <c r="T41" s="160"/>
      <c r="U41" s="158"/>
      <c r="V41" s="182">
        <f t="shared" ref="V41:V45" si="54">T41*U41</f>
        <v>0</v>
      </c>
      <c r="W41" s="160"/>
      <c r="X41" s="158"/>
      <c r="Y41" s="159">
        <f t="shared" ref="Y41:Y45" si="55">W41*X41</f>
        <v>0</v>
      </c>
      <c r="Z41" s="160"/>
      <c r="AA41" s="158"/>
      <c r="AB41" s="182">
        <f t="shared" ref="AB41:AB45" si="56">Z41*AA41</f>
        <v>0</v>
      </c>
      <c r="AC41" s="161">
        <f t="shared" si="27"/>
        <v>120</v>
      </c>
      <c r="AD41" s="162">
        <f t="shared" si="28"/>
        <v>120</v>
      </c>
      <c r="AE41" s="226">
        <f t="shared" si="29"/>
        <v>0</v>
      </c>
      <c r="AF41" s="227">
        <f t="shared" si="30"/>
        <v>0</v>
      </c>
      <c r="AG41" s="165"/>
      <c r="AH41" s="166"/>
      <c r="AI41" s="166"/>
    </row>
    <row r="42" ht="15.75" customHeight="1">
      <c r="A42" s="147" t="s">
        <v>115</v>
      </c>
      <c r="B42" s="148" t="s">
        <v>119</v>
      </c>
      <c r="C42" s="240" t="s">
        <v>154</v>
      </c>
      <c r="D42" s="150" t="s">
        <v>145</v>
      </c>
      <c r="E42" s="152">
        <v>1.0</v>
      </c>
      <c r="F42" s="152">
        <v>60.0</v>
      </c>
      <c r="G42" s="241">
        <f t="shared" si="49"/>
        <v>60</v>
      </c>
      <c r="H42" s="152">
        <v>1.0</v>
      </c>
      <c r="I42" s="152">
        <v>60.0</v>
      </c>
      <c r="J42" s="241">
        <f t="shared" si="50"/>
        <v>60</v>
      </c>
      <c r="K42" s="160"/>
      <c r="L42" s="158"/>
      <c r="M42" s="159">
        <f t="shared" si="51"/>
        <v>0</v>
      </c>
      <c r="N42" s="160"/>
      <c r="O42" s="158"/>
      <c r="P42" s="182">
        <f t="shared" si="52"/>
        <v>0</v>
      </c>
      <c r="Q42" s="160"/>
      <c r="R42" s="158"/>
      <c r="S42" s="159">
        <f t="shared" si="53"/>
        <v>0</v>
      </c>
      <c r="T42" s="160"/>
      <c r="U42" s="158"/>
      <c r="V42" s="182">
        <f t="shared" si="54"/>
        <v>0</v>
      </c>
      <c r="W42" s="160"/>
      <c r="X42" s="158"/>
      <c r="Y42" s="159">
        <f t="shared" si="55"/>
        <v>0</v>
      </c>
      <c r="Z42" s="160"/>
      <c r="AA42" s="158"/>
      <c r="AB42" s="182">
        <f t="shared" si="56"/>
        <v>0</v>
      </c>
      <c r="AC42" s="161">
        <f t="shared" si="27"/>
        <v>60</v>
      </c>
      <c r="AD42" s="162">
        <f t="shared" si="28"/>
        <v>60</v>
      </c>
      <c r="AE42" s="226">
        <f t="shared" si="29"/>
        <v>0</v>
      </c>
      <c r="AF42" s="227">
        <f t="shared" si="30"/>
        <v>0</v>
      </c>
      <c r="AG42" s="165"/>
      <c r="AH42" s="166"/>
      <c r="AI42" s="166"/>
    </row>
    <row r="43" ht="15.75" customHeight="1">
      <c r="A43" s="185" t="s">
        <v>115</v>
      </c>
      <c r="B43" s="186" t="s">
        <v>121</v>
      </c>
      <c r="C43" s="240" t="s">
        <v>155</v>
      </c>
      <c r="D43" s="188" t="s">
        <v>145</v>
      </c>
      <c r="E43" s="152">
        <v>2.0</v>
      </c>
      <c r="F43" s="152">
        <v>60.0</v>
      </c>
      <c r="G43" s="241">
        <f t="shared" si="49"/>
        <v>120</v>
      </c>
      <c r="H43" s="152">
        <v>2.0</v>
      </c>
      <c r="I43" s="152">
        <v>60.0</v>
      </c>
      <c r="J43" s="241">
        <f t="shared" si="50"/>
        <v>120</v>
      </c>
      <c r="K43" s="189"/>
      <c r="L43" s="190"/>
      <c r="M43" s="191">
        <f t="shared" si="51"/>
        <v>0</v>
      </c>
      <c r="N43" s="189"/>
      <c r="O43" s="190"/>
      <c r="P43" s="192">
        <f t="shared" si="52"/>
        <v>0</v>
      </c>
      <c r="Q43" s="189"/>
      <c r="R43" s="190"/>
      <c r="S43" s="191">
        <f t="shared" si="53"/>
        <v>0</v>
      </c>
      <c r="T43" s="189"/>
      <c r="U43" s="190"/>
      <c r="V43" s="192">
        <f t="shared" si="54"/>
        <v>0</v>
      </c>
      <c r="W43" s="189"/>
      <c r="X43" s="190"/>
      <c r="Y43" s="191">
        <f t="shared" si="55"/>
        <v>0</v>
      </c>
      <c r="Z43" s="189"/>
      <c r="AA43" s="190"/>
      <c r="AB43" s="192">
        <f t="shared" si="56"/>
        <v>0</v>
      </c>
      <c r="AC43" s="173">
        <f t="shared" si="27"/>
        <v>120</v>
      </c>
      <c r="AD43" s="174">
        <f t="shared" si="28"/>
        <v>120</v>
      </c>
      <c r="AE43" s="228">
        <f t="shared" si="29"/>
        <v>0</v>
      </c>
      <c r="AF43" s="227">
        <f t="shared" si="30"/>
        <v>0</v>
      </c>
      <c r="AG43" s="165"/>
      <c r="AH43" s="166"/>
      <c r="AI43" s="166"/>
    </row>
    <row r="44" ht="15.75" customHeight="1">
      <c r="A44" s="185" t="s">
        <v>115</v>
      </c>
      <c r="B44" s="186" t="s">
        <v>123</v>
      </c>
      <c r="C44" s="242" t="s">
        <v>156</v>
      </c>
      <c r="D44" s="188" t="s">
        <v>145</v>
      </c>
      <c r="E44" s="235">
        <v>3.0</v>
      </c>
      <c r="F44" s="235">
        <v>60.0</v>
      </c>
      <c r="G44" s="243">
        <f t="shared" si="49"/>
        <v>180</v>
      </c>
      <c r="H44" s="235">
        <v>3.0</v>
      </c>
      <c r="I44" s="235">
        <v>60.0</v>
      </c>
      <c r="J44" s="243">
        <f t="shared" si="50"/>
        <v>180</v>
      </c>
      <c r="K44" s="189"/>
      <c r="L44" s="190"/>
      <c r="M44" s="191">
        <f t="shared" si="51"/>
        <v>0</v>
      </c>
      <c r="N44" s="189"/>
      <c r="O44" s="190"/>
      <c r="P44" s="192">
        <f t="shared" si="52"/>
        <v>0</v>
      </c>
      <c r="Q44" s="189"/>
      <c r="R44" s="190"/>
      <c r="S44" s="191">
        <f t="shared" si="53"/>
        <v>0</v>
      </c>
      <c r="T44" s="189"/>
      <c r="U44" s="190"/>
      <c r="V44" s="192">
        <f t="shared" si="54"/>
        <v>0</v>
      </c>
      <c r="W44" s="189"/>
      <c r="X44" s="190"/>
      <c r="Y44" s="191">
        <f t="shared" si="55"/>
        <v>0</v>
      </c>
      <c r="Z44" s="189"/>
      <c r="AA44" s="190"/>
      <c r="AB44" s="192">
        <f t="shared" si="56"/>
        <v>0</v>
      </c>
      <c r="AC44" s="173">
        <f t="shared" si="27"/>
        <v>180</v>
      </c>
      <c r="AD44" s="174">
        <f t="shared" si="28"/>
        <v>180</v>
      </c>
      <c r="AE44" s="228">
        <f t="shared" si="29"/>
        <v>0</v>
      </c>
      <c r="AF44" s="227">
        <f t="shared" si="30"/>
        <v>0</v>
      </c>
      <c r="AG44" s="165"/>
      <c r="AH44" s="166"/>
      <c r="AI44" s="166"/>
    </row>
    <row r="45" ht="15.75" customHeight="1">
      <c r="A45" s="185" t="s">
        <v>115</v>
      </c>
      <c r="B45" s="186" t="s">
        <v>149</v>
      </c>
      <c r="C45" s="244" t="s">
        <v>157</v>
      </c>
      <c r="D45" s="188" t="s">
        <v>145</v>
      </c>
      <c r="E45" s="245">
        <v>4.0</v>
      </c>
      <c r="F45" s="245">
        <v>60.0</v>
      </c>
      <c r="G45" s="246">
        <f t="shared" si="49"/>
        <v>240</v>
      </c>
      <c r="H45" s="245">
        <v>4.0</v>
      </c>
      <c r="I45" s="245">
        <v>60.0</v>
      </c>
      <c r="J45" s="246">
        <f t="shared" si="50"/>
        <v>240</v>
      </c>
      <c r="K45" s="189"/>
      <c r="L45" s="190"/>
      <c r="M45" s="191">
        <f t="shared" si="51"/>
        <v>0</v>
      </c>
      <c r="N45" s="189"/>
      <c r="O45" s="190"/>
      <c r="P45" s="192">
        <f t="shared" si="52"/>
        <v>0</v>
      </c>
      <c r="Q45" s="189"/>
      <c r="R45" s="190"/>
      <c r="S45" s="191">
        <f t="shared" si="53"/>
        <v>0</v>
      </c>
      <c r="T45" s="189"/>
      <c r="U45" s="190"/>
      <c r="V45" s="192">
        <f t="shared" si="54"/>
        <v>0</v>
      </c>
      <c r="W45" s="189"/>
      <c r="X45" s="190"/>
      <c r="Y45" s="191">
        <f t="shared" si="55"/>
        <v>0</v>
      </c>
      <c r="Z45" s="189"/>
      <c r="AA45" s="190"/>
      <c r="AB45" s="192">
        <f t="shared" si="56"/>
        <v>0</v>
      </c>
      <c r="AC45" s="173">
        <f t="shared" si="27"/>
        <v>240</v>
      </c>
      <c r="AD45" s="174">
        <f t="shared" si="28"/>
        <v>240</v>
      </c>
      <c r="AE45" s="228">
        <f t="shared" si="29"/>
        <v>0</v>
      </c>
      <c r="AF45" s="227">
        <f t="shared" si="30"/>
        <v>0</v>
      </c>
      <c r="AG45" s="165"/>
      <c r="AH45" s="166"/>
      <c r="AI45" s="166"/>
    </row>
    <row r="46" ht="15.0" customHeight="1">
      <c r="A46" s="247" t="s">
        <v>158</v>
      </c>
      <c r="B46" s="248"/>
      <c r="C46" s="249"/>
      <c r="D46" s="250"/>
      <c r="E46" s="251"/>
      <c r="F46" s="252"/>
      <c r="G46" s="253">
        <f>G40+G34+G30</f>
        <v>5520</v>
      </c>
      <c r="H46" s="199"/>
      <c r="I46" s="201"/>
      <c r="J46" s="253">
        <f>J40+J34+J30</f>
        <v>5520</v>
      </c>
      <c r="K46" s="254"/>
      <c r="L46" s="252"/>
      <c r="M46" s="255">
        <f>M40+M34+M30</f>
        <v>0</v>
      </c>
      <c r="N46" s="251"/>
      <c r="O46" s="252"/>
      <c r="P46" s="255">
        <f>P40+P34+P30</f>
        <v>0</v>
      </c>
      <c r="Q46" s="254"/>
      <c r="R46" s="252"/>
      <c r="S46" s="255">
        <f>S40+S34+S30</f>
        <v>0</v>
      </c>
      <c r="T46" s="251"/>
      <c r="U46" s="252"/>
      <c r="V46" s="255">
        <f>V40+V34+V30</f>
        <v>0</v>
      </c>
      <c r="W46" s="254"/>
      <c r="X46" s="252"/>
      <c r="Y46" s="255">
        <f>Y40+Y34+Y30</f>
        <v>0</v>
      </c>
      <c r="Z46" s="251"/>
      <c r="AA46" s="252"/>
      <c r="AB46" s="255">
        <f>AB40+AB34+AB30</f>
        <v>0</v>
      </c>
      <c r="AC46" s="251">
        <f t="shared" ref="AC46:AD46" si="57">AC30+AC34+AC40</f>
        <v>5520</v>
      </c>
      <c r="AD46" s="256">
        <f t="shared" si="57"/>
        <v>5520</v>
      </c>
      <c r="AE46" s="255">
        <f t="shared" si="29"/>
        <v>0</v>
      </c>
      <c r="AF46" s="257">
        <f t="shared" si="30"/>
        <v>0</v>
      </c>
      <c r="AG46" s="258"/>
      <c r="AH46" s="166"/>
      <c r="AI46" s="166"/>
    </row>
    <row r="47" ht="15.75" customHeight="1">
      <c r="A47" s="259" t="s">
        <v>110</v>
      </c>
      <c r="B47" s="260" t="s">
        <v>31</v>
      </c>
      <c r="C47" s="209" t="s">
        <v>159</v>
      </c>
      <c r="D47" s="261"/>
      <c r="E47" s="123"/>
      <c r="F47" s="124"/>
      <c r="G47" s="124"/>
      <c r="H47" s="123"/>
      <c r="I47" s="124"/>
      <c r="J47" s="128"/>
      <c r="K47" s="124"/>
      <c r="L47" s="124"/>
      <c r="M47" s="128"/>
      <c r="N47" s="123"/>
      <c r="O47" s="124"/>
      <c r="P47" s="128"/>
      <c r="Q47" s="124"/>
      <c r="R47" s="124"/>
      <c r="S47" s="128"/>
      <c r="T47" s="123"/>
      <c r="U47" s="124"/>
      <c r="V47" s="128"/>
      <c r="W47" s="124"/>
      <c r="X47" s="124"/>
      <c r="Y47" s="128"/>
      <c r="Z47" s="123"/>
      <c r="AA47" s="124"/>
      <c r="AB47" s="124"/>
      <c r="AC47" s="129"/>
      <c r="AD47" s="130"/>
      <c r="AE47" s="130"/>
      <c r="AF47" s="131"/>
      <c r="AG47" s="132"/>
      <c r="AH47" s="166"/>
      <c r="AI47" s="166"/>
    </row>
    <row r="48" ht="57.75" customHeight="1">
      <c r="A48" s="134" t="s">
        <v>112</v>
      </c>
      <c r="B48" s="135" t="s">
        <v>160</v>
      </c>
      <c r="C48" s="214" t="s">
        <v>161</v>
      </c>
      <c r="D48" s="224"/>
      <c r="E48" s="262">
        <f t="shared" ref="E48:AB48" si="58">SUM(E49:E51)</f>
        <v>0</v>
      </c>
      <c r="F48" s="263">
        <f t="shared" si="58"/>
        <v>0</v>
      </c>
      <c r="G48" s="264">
        <f t="shared" si="58"/>
        <v>0</v>
      </c>
      <c r="H48" s="138">
        <f t="shared" si="58"/>
        <v>0</v>
      </c>
      <c r="I48" s="139">
        <f t="shared" si="58"/>
        <v>0</v>
      </c>
      <c r="J48" s="179">
        <f t="shared" si="58"/>
        <v>0</v>
      </c>
      <c r="K48" s="262">
        <f t="shared" si="58"/>
        <v>0</v>
      </c>
      <c r="L48" s="263">
        <f t="shared" si="58"/>
        <v>0</v>
      </c>
      <c r="M48" s="264">
        <f t="shared" si="58"/>
        <v>0</v>
      </c>
      <c r="N48" s="138">
        <f t="shared" si="58"/>
        <v>0</v>
      </c>
      <c r="O48" s="139">
        <f t="shared" si="58"/>
        <v>0</v>
      </c>
      <c r="P48" s="179">
        <f t="shared" si="58"/>
        <v>0</v>
      </c>
      <c r="Q48" s="262">
        <f t="shared" si="58"/>
        <v>0</v>
      </c>
      <c r="R48" s="263">
        <f t="shared" si="58"/>
        <v>0</v>
      </c>
      <c r="S48" s="264">
        <f t="shared" si="58"/>
        <v>0</v>
      </c>
      <c r="T48" s="138">
        <f t="shared" si="58"/>
        <v>0</v>
      </c>
      <c r="U48" s="139">
        <f t="shared" si="58"/>
        <v>0</v>
      </c>
      <c r="V48" s="179">
        <f t="shared" si="58"/>
        <v>0</v>
      </c>
      <c r="W48" s="262">
        <f t="shared" si="58"/>
        <v>0</v>
      </c>
      <c r="X48" s="263">
        <f t="shared" si="58"/>
        <v>0</v>
      </c>
      <c r="Y48" s="264">
        <f t="shared" si="58"/>
        <v>0</v>
      </c>
      <c r="Z48" s="138">
        <f t="shared" si="58"/>
        <v>0</v>
      </c>
      <c r="AA48" s="139">
        <f t="shared" si="58"/>
        <v>0</v>
      </c>
      <c r="AB48" s="179">
        <f t="shared" si="58"/>
        <v>0</v>
      </c>
      <c r="AC48" s="141">
        <f t="shared" ref="AC48:AC55" si="59">G48+M48+S48+Y48</f>
        <v>0</v>
      </c>
      <c r="AD48" s="142">
        <f t="shared" ref="AD48:AD55" si="60">J48+P48+V48+AB48</f>
        <v>0</v>
      </c>
      <c r="AE48" s="142">
        <f t="shared" ref="AE48:AE56" si="61">AC48-AD48</f>
        <v>0</v>
      </c>
      <c r="AF48" s="144" t="str">
        <f t="shared" ref="AF48:AF56" si="62">AE48/AC48</f>
        <v>#DIV/0!</v>
      </c>
      <c r="AG48" s="145"/>
      <c r="AH48" s="180"/>
      <c r="AI48" s="180"/>
    </row>
    <row r="49" ht="34.5" customHeight="1">
      <c r="A49" s="147" t="s">
        <v>115</v>
      </c>
      <c r="B49" s="148" t="s">
        <v>116</v>
      </c>
      <c r="C49" s="181" t="s">
        <v>162</v>
      </c>
      <c r="D49" s="150" t="s">
        <v>141</v>
      </c>
      <c r="E49" s="160"/>
      <c r="F49" s="158"/>
      <c r="G49" s="159">
        <f t="shared" ref="G49:G51" si="63">E49*F49</f>
        <v>0</v>
      </c>
      <c r="H49" s="160"/>
      <c r="I49" s="158"/>
      <c r="J49" s="182">
        <f t="shared" ref="J49:J51" si="64">H49*I49</f>
        <v>0</v>
      </c>
      <c r="K49" s="160"/>
      <c r="L49" s="158"/>
      <c r="M49" s="159">
        <f t="shared" ref="M49:M51" si="65">K49*L49</f>
        <v>0</v>
      </c>
      <c r="N49" s="160"/>
      <c r="O49" s="158"/>
      <c r="P49" s="182">
        <f t="shared" ref="P49:P51" si="66">N49*O49</f>
        <v>0</v>
      </c>
      <c r="Q49" s="160"/>
      <c r="R49" s="158"/>
      <c r="S49" s="159">
        <f t="shared" ref="S49:S51" si="67">Q49*R49</f>
        <v>0</v>
      </c>
      <c r="T49" s="160"/>
      <c r="U49" s="158"/>
      <c r="V49" s="182">
        <f t="shared" ref="V49:V51" si="68">T49*U49</f>
        <v>0</v>
      </c>
      <c r="W49" s="160"/>
      <c r="X49" s="158"/>
      <c r="Y49" s="159">
        <f t="shared" ref="Y49:Y51" si="69">W49*X49</f>
        <v>0</v>
      </c>
      <c r="Z49" s="160"/>
      <c r="AA49" s="158"/>
      <c r="AB49" s="182">
        <f t="shared" ref="AB49:AB51" si="70">Z49*AA49</f>
        <v>0</v>
      </c>
      <c r="AC49" s="161">
        <f t="shared" si="59"/>
        <v>0</v>
      </c>
      <c r="AD49" s="162">
        <f t="shared" si="60"/>
        <v>0</v>
      </c>
      <c r="AE49" s="226">
        <f t="shared" si="61"/>
        <v>0</v>
      </c>
      <c r="AF49" s="164" t="str">
        <f t="shared" si="62"/>
        <v>#DIV/0!</v>
      </c>
      <c r="AG49" s="165"/>
      <c r="AH49" s="166"/>
      <c r="AI49" s="166"/>
    </row>
    <row r="50" ht="34.5" customHeight="1">
      <c r="A50" s="147" t="s">
        <v>115</v>
      </c>
      <c r="B50" s="148" t="s">
        <v>119</v>
      </c>
      <c r="C50" s="181" t="s">
        <v>163</v>
      </c>
      <c r="D50" s="150" t="s">
        <v>141</v>
      </c>
      <c r="E50" s="160"/>
      <c r="F50" s="158"/>
      <c r="G50" s="159">
        <f t="shared" si="63"/>
        <v>0</v>
      </c>
      <c r="H50" s="160"/>
      <c r="I50" s="158"/>
      <c r="J50" s="182">
        <f t="shared" si="64"/>
        <v>0</v>
      </c>
      <c r="K50" s="160"/>
      <c r="L50" s="158"/>
      <c r="M50" s="159">
        <f t="shared" si="65"/>
        <v>0</v>
      </c>
      <c r="N50" s="160"/>
      <c r="O50" s="158"/>
      <c r="P50" s="182">
        <f t="shared" si="66"/>
        <v>0</v>
      </c>
      <c r="Q50" s="160"/>
      <c r="R50" s="158"/>
      <c r="S50" s="159">
        <f t="shared" si="67"/>
        <v>0</v>
      </c>
      <c r="T50" s="160"/>
      <c r="U50" s="158"/>
      <c r="V50" s="182">
        <f t="shared" si="68"/>
        <v>0</v>
      </c>
      <c r="W50" s="160"/>
      <c r="X50" s="158"/>
      <c r="Y50" s="159">
        <f t="shared" si="69"/>
        <v>0</v>
      </c>
      <c r="Z50" s="160"/>
      <c r="AA50" s="158"/>
      <c r="AB50" s="182">
        <f t="shared" si="70"/>
        <v>0</v>
      </c>
      <c r="AC50" s="161">
        <f t="shared" si="59"/>
        <v>0</v>
      </c>
      <c r="AD50" s="162">
        <f t="shared" si="60"/>
        <v>0</v>
      </c>
      <c r="AE50" s="226">
        <f t="shared" si="61"/>
        <v>0</v>
      </c>
      <c r="AF50" s="164" t="str">
        <f t="shared" si="62"/>
        <v>#DIV/0!</v>
      </c>
      <c r="AG50" s="165"/>
      <c r="AH50" s="166"/>
      <c r="AI50" s="166"/>
    </row>
    <row r="51" ht="34.5" customHeight="1">
      <c r="A51" s="167" t="s">
        <v>115</v>
      </c>
      <c r="B51" s="168" t="s">
        <v>121</v>
      </c>
      <c r="C51" s="216" t="s">
        <v>164</v>
      </c>
      <c r="D51" s="169" t="s">
        <v>141</v>
      </c>
      <c r="E51" s="170"/>
      <c r="F51" s="171"/>
      <c r="G51" s="172">
        <f t="shared" si="63"/>
        <v>0</v>
      </c>
      <c r="H51" s="189"/>
      <c r="I51" s="190"/>
      <c r="J51" s="192">
        <f t="shared" si="64"/>
        <v>0</v>
      </c>
      <c r="K51" s="170"/>
      <c r="L51" s="171"/>
      <c r="M51" s="172">
        <f t="shared" si="65"/>
        <v>0</v>
      </c>
      <c r="N51" s="189"/>
      <c r="O51" s="190"/>
      <c r="P51" s="192">
        <f t="shared" si="66"/>
        <v>0</v>
      </c>
      <c r="Q51" s="170"/>
      <c r="R51" s="171"/>
      <c r="S51" s="172">
        <f t="shared" si="67"/>
        <v>0</v>
      </c>
      <c r="T51" s="189"/>
      <c r="U51" s="190"/>
      <c r="V51" s="192">
        <f t="shared" si="68"/>
        <v>0</v>
      </c>
      <c r="W51" s="170"/>
      <c r="X51" s="171"/>
      <c r="Y51" s="172">
        <f t="shared" si="69"/>
        <v>0</v>
      </c>
      <c r="Z51" s="189"/>
      <c r="AA51" s="190"/>
      <c r="AB51" s="192">
        <f t="shared" si="70"/>
        <v>0</v>
      </c>
      <c r="AC51" s="173">
        <f t="shared" si="59"/>
        <v>0</v>
      </c>
      <c r="AD51" s="174">
        <f t="shared" si="60"/>
        <v>0</v>
      </c>
      <c r="AE51" s="228">
        <f t="shared" si="61"/>
        <v>0</v>
      </c>
      <c r="AF51" s="164" t="str">
        <f t="shared" si="62"/>
        <v>#DIV/0!</v>
      </c>
      <c r="AG51" s="165"/>
      <c r="AH51" s="166"/>
      <c r="AI51" s="166"/>
    </row>
    <row r="52" ht="56.25" customHeight="1">
      <c r="A52" s="134" t="s">
        <v>112</v>
      </c>
      <c r="B52" s="135" t="s">
        <v>165</v>
      </c>
      <c r="C52" s="136" t="s">
        <v>166</v>
      </c>
      <c r="D52" s="137"/>
      <c r="E52" s="138">
        <f t="shared" ref="E52:AB52" si="71">SUM(E53:E55)</f>
        <v>0</v>
      </c>
      <c r="F52" s="139">
        <f t="shared" si="71"/>
        <v>0</v>
      </c>
      <c r="G52" s="140">
        <f t="shared" si="71"/>
        <v>0</v>
      </c>
      <c r="H52" s="138">
        <f t="shared" si="71"/>
        <v>0</v>
      </c>
      <c r="I52" s="139">
        <f t="shared" si="71"/>
        <v>0</v>
      </c>
      <c r="J52" s="179">
        <f t="shared" si="71"/>
        <v>0</v>
      </c>
      <c r="K52" s="265">
        <f t="shared" si="71"/>
        <v>0</v>
      </c>
      <c r="L52" s="139">
        <f t="shared" si="71"/>
        <v>0</v>
      </c>
      <c r="M52" s="179">
        <f t="shared" si="71"/>
        <v>0</v>
      </c>
      <c r="N52" s="138">
        <f t="shared" si="71"/>
        <v>0</v>
      </c>
      <c r="O52" s="139">
        <f t="shared" si="71"/>
        <v>0</v>
      </c>
      <c r="P52" s="179">
        <f t="shared" si="71"/>
        <v>0</v>
      </c>
      <c r="Q52" s="265">
        <f t="shared" si="71"/>
        <v>0</v>
      </c>
      <c r="R52" s="139">
        <f t="shared" si="71"/>
        <v>0</v>
      </c>
      <c r="S52" s="179">
        <f t="shared" si="71"/>
        <v>0</v>
      </c>
      <c r="T52" s="138">
        <f t="shared" si="71"/>
        <v>0</v>
      </c>
      <c r="U52" s="139">
        <f t="shared" si="71"/>
        <v>0</v>
      </c>
      <c r="V52" s="179">
        <f t="shared" si="71"/>
        <v>0</v>
      </c>
      <c r="W52" s="265">
        <f t="shared" si="71"/>
        <v>0</v>
      </c>
      <c r="X52" s="139">
        <f t="shared" si="71"/>
        <v>0</v>
      </c>
      <c r="Y52" s="179">
        <f t="shared" si="71"/>
        <v>0</v>
      </c>
      <c r="Z52" s="138">
        <f t="shared" si="71"/>
        <v>0</v>
      </c>
      <c r="AA52" s="139">
        <f t="shared" si="71"/>
        <v>0</v>
      </c>
      <c r="AB52" s="179">
        <f t="shared" si="71"/>
        <v>0</v>
      </c>
      <c r="AC52" s="141">
        <f t="shared" si="59"/>
        <v>0</v>
      </c>
      <c r="AD52" s="142">
        <f t="shared" si="60"/>
        <v>0</v>
      </c>
      <c r="AE52" s="142">
        <f t="shared" si="61"/>
        <v>0</v>
      </c>
      <c r="AF52" s="183" t="str">
        <f t="shared" si="62"/>
        <v>#DIV/0!</v>
      </c>
      <c r="AG52" s="184"/>
      <c r="AH52" s="180"/>
      <c r="AI52" s="180"/>
    </row>
    <row r="53" ht="45.0" customHeight="1">
      <c r="A53" s="147" t="s">
        <v>115</v>
      </c>
      <c r="B53" s="148" t="s">
        <v>116</v>
      </c>
      <c r="C53" s="181" t="s">
        <v>167</v>
      </c>
      <c r="D53" s="266"/>
      <c r="E53" s="160"/>
      <c r="F53" s="158"/>
      <c r="G53" s="159">
        <f t="shared" ref="G53:G55" si="72">E53*F53</f>
        <v>0</v>
      </c>
      <c r="H53" s="160"/>
      <c r="I53" s="158"/>
      <c r="J53" s="182">
        <f t="shared" ref="J53:J55" si="73">H53*I53</f>
        <v>0</v>
      </c>
      <c r="K53" s="267"/>
      <c r="L53" s="158"/>
      <c r="M53" s="182">
        <f t="shared" ref="M53:M55" si="74">K53*L53</f>
        <v>0</v>
      </c>
      <c r="N53" s="160"/>
      <c r="O53" s="158"/>
      <c r="P53" s="182">
        <f t="shared" ref="P53:P55" si="75">N53*O53</f>
        <v>0</v>
      </c>
      <c r="Q53" s="267"/>
      <c r="R53" s="158"/>
      <c r="S53" s="182">
        <f t="shared" ref="S53:S55" si="76">Q53*R53</f>
        <v>0</v>
      </c>
      <c r="T53" s="160"/>
      <c r="U53" s="158"/>
      <c r="V53" s="182">
        <f t="shared" ref="V53:V55" si="77">T53*U53</f>
        <v>0</v>
      </c>
      <c r="W53" s="267"/>
      <c r="X53" s="158"/>
      <c r="Y53" s="182">
        <f t="shared" ref="Y53:Y55" si="78">W53*X53</f>
        <v>0</v>
      </c>
      <c r="Z53" s="160"/>
      <c r="AA53" s="158"/>
      <c r="AB53" s="182">
        <f t="shared" ref="AB53:AB55" si="79">Z53*AA53</f>
        <v>0</v>
      </c>
      <c r="AC53" s="161">
        <f t="shared" si="59"/>
        <v>0</v>
      </c>
      <c r="AD53" s="162">
        <f t="shared" si="60"/>
        <v>0</v>
      </c>
      <c r="AE53" s="226">
        <f t="shared" si="61"/>
        <v>0</v>
      </c>
      <c r="AF53" s="164" t="str">
        <f t="shared" si="62"/>
        <v>#DIV/0!</v>
      </c>
      <c r="AG53" s="165"/>
      <c r="AH53" s="166"/>
      <c r="AI53" s="166"/>
    </row>
    <row r="54" ht="24.75" customHeight="1">
      <c r="A54" s="147" t="s">
        <v>115</v>
      </c>
      <c r="B54" s="148" t="s">
        <v>119</v>
      </c>
      <c r="C54" s="181" t="s">
        <v>168</v>
      </c>
      <c r="D54" s="266"/>
      <c r="E54" s="160"/>
      <c r="F54" s="158"/>
      <c r="G54" s="159">
        <f t="shared" si="72"/>
        <v>0</v>
      </c>
      <c r="H54" s="160"/>
      <c r="I54" s="158"/>
      <c r="J54" s="182">
        <f t="shared" si="73"/>
        <v>0</v>
      </c>
      <c r="K54" s="267"/>
      <c r="L54" s="158"/>
      <c r="M54" s="182">
        <f t="shared" si="74"/>
        <v>0</v>
      </c>
      <c r="N54" s="160"/>
      <c r="O54" s="158"/>
      <c r="P54" s="182">
        <f t="shared" si="75"/>
        <v>0</v>
      </c>
      <c r="Q54" s="267"/>
      <c r="R54" s="158"/>
      <c r="S54" s="182">
        <f t="shared" si="76"/>
        <v>0</v>
      </c>
      <c r="T54" s="160"/>
      <c r="U54" s="158"/>
      <c r="V54" s="182">
        <f t="shared" si="77"/>
        <v>0</v>
      </c>
      <c r="W54" s="267"/>
      <c r="X54" s="158"/>
      <c r="Y54" s="182">
        <f t="shared" si="78"/>
        <v>0</v>
      </c>
      <c r="Z54" s="160"/>
      <c r="AA54" s="158"/>
      <c r="AB54" s="182">
        <f t="shared" si="79"/>
        <v>0</v>
      </c>
      <c r="AC54" s="161">
        <f t="shared" si="59"/>
        <v>0</v>
      </c>
      <c r="AD54" s="162">
        <f t="shared" si="60"/>
        <v>0</v>
      </c>
      <c r="AE54" s="226">
        <f t="shared" si="61"/>
        <v>0</v>
      </c>
      <c r="AF54" s="164" t="str">
        <f t="shared" si="62"/>
        <v>#DIV/0!</v>
      </c>
      <c r="AG54" s="165"/>
      <c r="AH54" s="166"/>
      <c r="AI54" s="166"/>
    </row>
    <row r="55" ht="21.0" customHeight="1">
      <c r="A55" s="185" t="s">
        <v>115</v>
      </c>
      <c r="B55" s="186" t="s">
        <v>121</v>
      </c>
      <c r="C55" s="187" t="s">
        <v>169</v>
      </c>
      <c r="D55" s="268"/>
      <c r="E55" s="189"/>
      <c r="F55" s="190"/>
      <c r="G55" s="191">
        <f t="shared" si="72"/>
        <v>0</v>
      </c>
      <c r="H55" s="189"/>
      <c r="I55" s="190"/>
      <c r="J55" s="192">
        <f t="shared" si="73"/>
        <v>0</v>
      </c>
      <c r="K55" s="269"/>
      <c r="L55" s="190"/>
      <c r="M55" s="192">
        <f t="shared" si="74"/>
        <v>0</v>
      </c>
      <c r="N55" s="189"/>
      <c r="O55" s="190"/>
      <c r="P55" s="192">
        <f t="shared" si="75"/>
        <v>0</v>
      </c>
      <c r="Q55" s="269"/>
      <c r="R55" s="190"/>
      <c r="S55" s="192">
        <f t="shared" si="76"/>
        <v>0</v>
      </c>
      <c r="T55" s="189"/>
      <c r="U55" s="190"/>
      <c r="V55" s="192">
        <f t="shared" si="77"/>
        <v>0</v>
      </c>
      <c r="W55" s="269"/>
      <c r="X55" s="190"/>
      <c r="Y55" s="192">
        <f t="shared" si="78"/>
        <v>0</v>
      </c>
      <c r="Z55" s="189"/>
      <c r="AA55" s="190"/>
      <c r="AB55" s="192">
        <f t="shared" si="79"/>
        <v>0</v>
      </c>
      <c r="AC55" s="173">
        <f t="shared" si="59"/>
        <v>0</v>
      </c>
      <c r="AD55" s="174">
        <f t="shared" si="60"/>
        <v>0</v>
      </c>
      <c r="AE55" s="228">
        <f t="shared" si="61"/>
        <v>0</v>
      </c>
      <c r="AF55" s="193" t="str">
        <f t="shared" si="62"/>
        <v>#DIV/0!</v>
      </c>
      <c r="AG55" s="194"/>
      <c r="AH55" s="166"/>
      <c r="AI55" s="166"/>
    </row>
    <row r="56" ht="15.0" customHeight="1">
      <c r="A56" s="247" t="s">
        <v>170</v>
      </c>
      <c r="B56" s="248"/>
      <c r="C56" s="249"/>
      <c r="D56" s="250"/>
      <c r="E56" s="251">
        <f t="shared" ref="E56:AB56" si="80">E52+E48</f>
        <v>0</v>
      </c>
      <c r="F56" s="252">
        <f t="shared" si="80"/>
        <v>0</v>
      </c>
      <c r="G56" s="253">
        <f t="shared" si="80"/>
        <v>0</v>
      </c>
      <c r="H56" s="199">
        <f t="shared" si="80"/>
        <v>0</v>
      </c>
      <c r="I56" s="201">
        <f t="shared" si="80"/>
        <v>0</v>
      </c>
      <c r="J56" s="270">
        <f t="shared" si="80"/>
        <v>0</v>
      </c>
      <c r="K56" s="254">
        <f t="shared" si="80"/>
        <v>0</v>
      </c>
      <c r="L56" s="252">
        <f t="shared" si="80"/>
        <v>0</v>
      </c>
      <c r="M56" s="255">
        <f t="shared" si="80"/>
        <v>0</v>
      </c>
      <c r="N56" s="251">
        <f t="shared" si="80"/>
        <v>0</v>
      </c>
      <c r="O56" s="252">
        <f t="shared" si="80"/>
        <v>0</v>
      </c>
      <c r="P56" s="255">
        <f t="shared" si="80"/>
        <v>0</v>
      </c>
      <c r="Q56" s="254">
        <f t="shared" si="80"/>
        <v>0</v>
      </c>
      <c r="R56" s="252">
        <f t="shared" si="80"/>
        <v>0</v>
      </c>
      <c r="S56" s="255">
        <f t="shared" si="80"/>
        <v>0</v>
      </c>
      <c r="T56" s="251">
        <f t="shared" si="80"/>
        <v>0</v>
      </c>
      <c r="U56" s="252">
        <f t="shared" si="80"/>
        <v>0</v>
      </c>
      <c r="V56" s="255">
        <f t="shared" si="80"/>
        <v>0</v>
      </c>
      <c r="W56" s="254">
        <f t="shared" si="80"/>
        <v>0</v>
      </c>
      <c r="X56" s="252">
        <f t="shared" si="80"/>
        <v>0</v>
      </c>
      <c r="Y56" s="255">
        <f t="shared" si="80"/>
        <v>0</v>
      </c>
      <c r="Z56" s="251">
        <f t="shared" si="80"/>
        <v>0</v>
      </c>
      <c r="AA56" s="252">
        <f t="shared" si="80"/>
        <v>0</v>
      </c>
      <c r="AB56" s="255">
        <f t="shared" si="80"/>
        <v>0</v>
      </c>
      <c r="AC56" s="254">
        <f t="shared" ref="AC56:AD56" si="81">AC48+AC52</f>
        <v>0</v>
      </c>
      <c r="AD56" s="256">
        <f t="shared" si="81"/>
        <v>0</v>
      </c>
      <c r="AE56" s="251">
        <f t="shared" si="61"/>
        <v>0</v>
      </c>
      <c r="AF56" s="271" t="str">
        <f t="shared" si="62"/>
        <v>#DIV/0!</v>
      </c>
      <c r="AG56" s="272"/>
      <c r="AH56" s="166"/>
      <c r="AI56" s="166"/>
    </row>
    <row r="57" ht="15.0" customHeight="1">
      <c r="A57" s="273" t="s">
        <v>110</v>
      </c>
      <c r="B57" s="274" t="s">
        <v>32</v>
      </c>
      <c r="C57" s="209" t="s">
        <v>171</v>
      </c>
      <c r="D57" s="261"/>
      <c r="E57" s="123"/>
      <c r="F57" s="124"/>
      <c r="G57" s="124"/>
      <c r="H57" s="123"/>
      <c r="I57" s="124"/>
      <c r="J57" s="128"/>
      <c r="K57" s="124"/>
      <c r="L57" s="124"/>
      <c r="M57" s="128"/>
      <c r="N57" s="123"/>
      <c r="O57" s="124"/>
      <c r="P57" s="128"/>
      <c r="Q57" s="124"/>
      <c r="R57" s="124"/>
      <c r="S57" s="128"/>
      <c r="T57" s="123"/>
      <c r="U57" s="124"/>
      <c r="V57" s="128"/>
      <c r="W57" s="124"/>
      <c r="X57" s="124"/>
      <c r="Y57" s="128"/>
      <c r="Z57" s="123"/>
      <c r="AA57" s="124"/>
      <c r="AB57" s="124"/>
      <c r="AC57" s="129"/>
      <c r="AD57" s="130"/>
      <c r="AE57" s="130"/>
      <c r="AF57" s="131"/>
      <c r="AG57" s="132"/>
      <c r="AH57" s="166"/>
      <c r="AI57" s="166"/>
    </row>
    <row r="58" ht="15.0" customHeight="1">
      <c r="A58" s="134" t="s">
        <v>112</v>
      </c>
      <c r="B58" s="135" t="s">
        <v>172</v>
      </c>
      <c r="C58" s="214" t="s">
        <v>173</v>
      </c>
      <c r="D58" s="224"/>
      <c r="E58" s="262">
        <f t="shared" ref="E58:AB58" si="82">SUM(E59:E61)</f>
        <v>0</v>
      </c>
      <c r="F58" s="263">
        <f t="shared" si="82"/>
        <v>0</v>
      </c>
      <c r="G58" s="264">
        <f t="shared" si="82"/>
        <v>0</v>
      </c>
      <c r="H58" s="138">
        <f t="shared" si="82"/>
        <v>0</v>
      </c>
      <c r="I58" s="139">
        <f t="shared" si="82"/>
        <v>0</v>
      </c>
      <c r="J58" s="179">
        <f t="shared" si="82"/>
        <v>0</v>
      </c>
      <c r="K58" s="275">
        <f t="shared" si="82"/>
        <v>0</v>
      </c>
      <c r="L58" s="263">
        <f t="shared" si="82"/>
        <v>0</v>
      </c>
      <c r="M58" s="276">
        <f t="shared" si="82"/>
        <v>0</v>
      </c>
      <c r="N58" s="262">
        <f t="shared" si="82"/>
        <v>0</v>
      </c>
      <c r="O58" s="263">
        <f t="shared" si="82"/>
        <v>0</v>
      </c>
      <c r="P58" s="276">
        <f t="shared" si="82"/>
        <v>0</v>
      </c>
      <c r="Q58" s="275">
        <f t="shared" si="82"/>
        <v>0</v>
      </c>
      <c r="R58" s="263">
        <f t="shared" si="82"/>
        <v>0</v>
      </c>
      <c r="S58" s="276">
        <f t="shared" si="82"/>
        <v>0</v>
      </c>
      <c r="T58" s="262">
        <f t="shared" si="82"/>
        <v>0</v>
      </c>
      <c r="U58" s="263">
        <f t="shared" si="82"/>
        <v>0</v>
      </c>
      <c r="V58" s="276">
        <f t="shared" si="82"/>
        <v>0</v>
      </c>
      <c r="W58" s="275">
        <f t="shared" si="82"/>
        <v>0</v>
      </c>
      <c r="X58" s="263">
        <f t="shared" si="82"/>
        <v>0</v>
      </c>
      <c r="Y58" s="276">
        <f t="shared" si="82"/>
        <v>0</v>
      </c>
      <c r="Z58" s="262">
        <f t="shared" si="82"/>
        <v>0</v>
      </c>
      <c r="AA58" s="263">
        <f t="shared" si="82"/>
        <v>0</v>
      </c>
      <c r="AB58" s="276">
        <f t="shared" si="82"/>
        <v>0</v>
      </c>
      <c r="AC58" s="141">
        <f t="shared" ref="AC58:AC78" si="83">G58+M58+S58+Y58</f>
        <v>0</v>
      </c>
      <c r="AD58" s="142">
        <f t="shared" ref="AD58:AD78" si="84">J58+P58+V58+AB58</f>
        <v>0</v>
      </c>
      <c r="AE58" s="142">
        <f t="shared" ref="AE58:AE85" si="85">AC58-AD58</f>
        <v>0</v>
      </c>
      <c r="AF58" s="144" t="str">
        <f t="shared" ref="AF58:AF85" si="86">AE58/AC58</f>
        <v>#DIV/0!</v>
      </c>
      <c r="AG58" s="145"/>
      <c r="AH58" s="180"/>
      <c r="AI58" s="180"/>
    </row>
    <row r="59" ht="34.5" customHeight="1">
      <c r="A59" s="147" t="s">
        <v>115</v>
      </c>
      <c r="B59" s="148" t="s">
        <v>116</v>
      </c>
      <c r="C59" s="181" t="s">
        <v>174</v>
      </c>
      <c r="D59" s="277" t="s">
        <v>175</v>
      </c>
      <c r="E59" s="278"/>
      <c r="F59" s="279"/>
      <c r="G59" s="280">
        <f t="shared" ref="G59:G61" si="87">E59*F59</f>
        <v>0</v>
      </c>
      <c r="H59" s="278"/>
      <c r="I59" s="279"/>
      <c r="J59" s="281">
        <f t="shared" ref="J59:J61" si="88">H59*I59</f>
        <v>0</v>
      </c>
      <c r="K59" s="267"/>
      <c r="L59" s="279"/>
      <c r="M59" s="182">
        <f t="shared" ref="M59:M61" si="89">K59*L59</f>
        <v>0</v>
      </c>
      <c r="N59" s="160"/>
      <c r="O59" s="279"/>
      <c r="P59" s="182">
        <f t="shared" ref="P59:P61" si="90">N59*O59</f>
        <v>0</v>
      </c>
      <c r="Q59" s="267"/>
      <c r="R59" s="279"/>
      <c r="S59" s="182">
        <f t="shared" ref="S59:S61" si="91">Q59*R59</f>
        <v>0</v>
      </c>
      <c r="T59" s="160"/>
      <c r="U59" s="279"/>
      <c r="V59" s="182">
        <f t="shared" ref="V59:V61" si="92">T59*U59</f>
        <v>0</v>
      </c>
      <c r="W59" s="267"/>
      <c r="X59" s="279"/>
      <c r="Y59" s="182">
        <f t="shared" ref="Y59:Y61" si="93">W59*X59</f>
        <v>0</v>
      </c>
      <c r="Z59" s="160"/>
      <c r="AA59" s="279"/>
      <c r="AB59" s="182">
        <f t="shared" ref="AB59:AB61" si="94">Z59*AA59</f>
        <v>0</v>
      </c>
      <c r="AC59" s="161">
        <f t="shared" si="83"/>
        <v>0</v>
      </c>
      <c r="AD59" s="162">
        <f t="shared" si="84"/>
        <v>0</v>
      </c>
      <c r="AE59" s="226">
        <f t="shared" si="85"/>
        <v>0</v>
      </c>
      <c r="AF59" s="164" t="str">
        <f t="shared" si="86"/>
        <v>#DIV/0!</v>
      </c>
      <c r="AG59" s="165"/>
      <c r="AH59" s="166"/>
      <c r="AI59" s="166"/>
    </row>
    <row r="60" ht="34.5" customHeight="1">
      <c r="A60" s="147" t="s">
        <v>115</v>
      </c>
      <c r="B60" s="148" t="s">
        <v>119</v>
      </c>
      <c r="C60" s="181" t="s">
        <v>174</v>
      </c>
      <c r="D60" s="277" t="s">
        <v>175</v>
      </c>
      <c r="E60" s="278"/>
      <c r="F60" s="279"/>
      <c r="G60" s="280">
        <f t="shared" si="87"/>
        <v>0</v>
      </c>
      <c r="H60" s="278"/>
      <c r="I60" s="279"/>
      <c r="J60" s="281">
        <f t="shared" si="88"/>
        <v>0</v>
      </c>
      <c r="K60" s="267"/>
      <c r="L60" s="279"/>
      <c r="M60" s="182">
        <f t="shared" si="89"/>
        <v>0</v>
      </c>
      <c r="N60" s="160"/>
      <c r="O60" s="279"/>
      <c r="P60" s="182">
        <f t="shared" si="90"/>
        <v>0</v>
      </c>
      <c r="Q60" s="267"/>
      <c r="R60" s="279"/>
      <c r="S60" s="182">
        <f t="shared" si="91"/>
        <v>0</v>
      </c>
      <c r="T60" s="160"/>
      <c r="U60" s="279"/>
      <c r="V60" s="182">
        <f t="shared" si="92"/>
        <v>0</v>
      </c>
      <c r="W60" s="267"/>
      <c r="X60" s="279"/>
      <c r="Y60" s="182">
        <f t="shared" si="93"/>
        <v>0</v>
      </c>
      <c r="Z60" s="160"/>
      <c r="AA60" s="279"/>
      <c r="AB60" s="182">
        <f t="shared" si="94"/>
        <v>0</v>
      </c>
      <c r="AC60" s="161">
        <f t="shared" si="83"/>
        <v>0</v>
      </c>
      <c r="AD60" s="162">
        <f t="shared" si="84"/>
        <v>0</v>
      </c>
      <c r="AE60" s="226">
        <f t="shared" si="85"/>
        <v>0</v>
      </c>
      <c r="AF60" s="164" t="str">
        <f t="shared" si="86"/>
        <v>#DIV/0!</v>
      </c>
      <c r="AG60" s="165"/>
      <c r="AH60" s="166"/>
      <c r="AI60" s="166"/>
    </row>
    <row r="61" ht="34.5" customHeight="1">
      <c r="A61" s="185" t="s">
        <v>115</v>
      </c>
      <c r="B61" s="168" t="s">
        <v>121</v>
      </c>
      <c r="C61" s="216" t="s">
        <v>174</v>
      </c>
      <c r="D61" s="282" t="s">
        <v>175</v>
      </c>
      <c r="E61" s="283"/>
      <c r="F61" s="284"/>
      <c r="G61" s="285">
        <f t="shared" si="87"/>
        <v>0</v>
      </c>
      <c r="H61" s="286"/>
      <c r="I61" s="287"/>
      <c r="J61" s="288">
        <f t="shared" si="88"/>
        <v>0</v>
      </c>
      <c r="K61" s="289"/>
      <c r="L61" s="284"/>
      <c r="M61" s="290">
        <f t="shared" si="89"/>
        <v>0</v>
      </c>
      <c r="N61" s="170"/>
      <c r="O61" s="284"/>
      <c r="P61" s="290">
        <f t="shared" si="90"/>
        <v>0</v>
      </c>
      <c r="Q61" s="289"/>
      <c r="R61" s="284"/>
      <c r="S61" s="290">
        <f t="shared" si="91"/>
        <v>0</v>
      </c>
      <c r="T61" s="170"/>
      <c r="U61" s="284"/>
      <c r="V61" s="290">
        <f t="shared" si="92"/>
        <v>0</v>
      </c>
      <c r="W61" s="289"/>
      <c r="X61" s="284"/>
      <c r="Y61" s="290">
        <f t="shared" si="93"/>
        <v>0</v>
      </c>
      <c r="Z61" s="170"/>
      <c r="AA61" s="284"/>
      <c r="AB61" s="290">
        <f t="shared" si="94"/>
        <v>0</v>
      </c>
      <c r="AC61" s="173">
        <f t="shared" si="83"/>
        <v>0</v>
      </c>
      <c r="AD61" s="174">
        <f t="shared" si="84"/>
        <v>0</v>
      </c>
      <c r="AE61" s="228">
        <f t="shared" si="85"/>
        <v>0</v>
      </c>
      <c r="AF61" s="164" t="str">
        <f t="shared" si="86"/>
        <v>#DIV/0!</v>
      </c>
      <c r="AG61" s="165"/>
      <c r="AH61" s="166"/>
      <c r="AI61" s="166"/>
    </row>
    <row r="62" ht="27.75" customHeight="1">
      <c r="A62" s="134" t="s">
        <v>112</v>
      </c>
      <c r="B62" s="135" t="s">
        <v>176</v>
      </c>
      <c r="C62" s="136" t="s">
        <v>177</v>
      </c>
      <c r="D62" s="137"/>
      <c r="E62" s="138">
        <f t="shared" ref="E62:AB62" si="95">SUM(E63:E65)</f>
        <v>0</v>
      </c>
      <c r="F62" s="139">
        <f t="shared" si="95"/>
        <v>0</v>
      </c>
      <c r="G62" s="140">
        <f t="shared" si="95"/>
        <v>0</v>
      </c>
      <c r="H62" s="138">
        <f t="shared" si="95"/>
        <v>0</v>
      </c>
      <c r="I62" s="139">
        <f t="shared" si="95"/>
        <v>0</v>
      </c>
      <c r="J62" s="179">
        <f t="shared" si="95"/>
        <v>0</v>
      </c>
      <c r="K62" s="265">
        <f t="shared" si="95"/>
        <v>0</v>
      </c>
      <c r="L62" s="139">
        <f t="shared" si="95"/>
        <v>0</v>
      </c>
      <c r="M62" s="179">
        <f t="shared" si="95"/>
        <v>0</v>
      </c>
      <c r="N62" s="138">
        <f t="shared" si="95"/>
        <v>0</v>
      </c>
      <c r="O62" s="139">
        <f t="shared" si="95"/>
        <v>0</v>
      </c>
      <c r="P62" s="179">
        <f t="shared" si="95"/>
        <v>0</v>
      </c>
      <c r="Q62" s="265">
        <f t="shared" si="95"/>
        <v>0</v>
      </c>
      <c r="R62" s="139">
        <f t="shared" si="95"/>
        <v>0</v>
      </c>
      <c r="S62" s="179">
        <f t="shared" si="95"/>
        <v>0</v>
      </c>
      <c r="T62" s="138">
        <f t="shared" si="95"/>
        <v>0</v>
      </c>
      <c r="U62" s="139">
        <f t="shared" si="95"/>
        <v>0</v>
      </c>
      <c r="V62" s="179">
        <f t="shared" si="95"/>
        <v>0</v>
      </c>
      <c r="W62" s="265">
        <f t="shared" si="95"/>
        <v>0</v>
      </c>
      <c r="X62" s="139">
        <f t="shared" si="95"/>
        <v>0</v>
      </c>
      <c r="Y62" s="179">
        <f t="shared" si="95"/>
        <v>0</v>
      </c>
      <c r="Z62" s="138">
        <f t="shared" si="95"/>
        <v>0</v>
      </c>
      <c r="AA62" s="139">
        <f t="shared" si="95"/>
        <v>0</v>
      </c>
      <c r="AB62" s="179">
        <f t="shared" si="95"/>
        <v>0</v>
      </c>
      <c r="AC62" s="141">
        <f t="shared" si="83"/>
        <v>0</v>
      </c>
      <c r="AD62" s="142">
        <f t="shared" si="84"/>
        <v>0</v>
      </c>
      <c r="AE62" s="142">
        <f t="shared" si="85"/>
        <v>0</v>
      </c>
      <c r="AF62" s="183" t="str">
        <f t="shared" si="86"/>
        <v>#DIV/0!</v>
      </c>
      <c r="AG62" s="184"/>
      <c r="AH62" s="180"/>
      <c r="AI62" s="180"/>
    </row>
    <row r="63" ht="30.0" customHeight="1">
      <c r="A63" s="147" t="s">
        <v>115</v>
      </c>
      <c r="B63" s="148" t="s">
        <v>116</v>
      </c>
      <c r="C63" s="291" t="s">
        <v>178</v>
      </c>
      <c r="D63" s="150" t="s">
        <v>179</v>
      </c>
      <c r="E63" s="160"/>
      <c r="F63" s="158"/>
      <c r="G63" s="159">
        <f t="shared" ref="G63:G65" si="96">E63*F63</f>
        <v>0</v>
      </c>
      <c r="H63" s="160"/>
      <c r="I63" s="158"/>
      <c r="J63" s="182">
        <f t="shared" ref="J63:J65" si="97">H63*I63</f>
        <v>0</v>
      </c>
      <c r="K63" s="267"/>
      <c r="L63" s="158"/>
      <c r="M63" s="182">
        <f t="shared" ref="M63:M65" si="98">K63*L63</f>
        <v>0</v>
      </c>
      <c r="N63" s="160"/>
      <c r="O63" s="158"/>
      <c r="P63" s="182">
        <f t="shared" ref="P63:P65" si="99">N63*O63</f>
        <v>0</v>
      </c>
      <c r="Q63" s="267"/>
      <c r="R63" s="158"/>
      <c r="S63" s="182">
        <f t="shared" ref="S63:S65" si="100">Q63*R63</f>
        <v>0</v>
      </c>
      <c r="T63" s="160"/>
      <c r="U63" s="158"/>
      <c r="V63" s="182">
        <f t="shared" ref="V63:V65" si="101">T63*U63</f>
        <v>0</v>
      </c>
      <c r="W63" s="267"/>
      <c r="X63" s="158"/>
      <c r="Y63" s="182">
        <f t="shared" ref="Y63:Y65" si="102">W63*X63</f>
        <v>0</v>
      </c>
      <c r="Z63" s="160"/>
      <c r="AA63" s="158"/>
      <c r="AB63" s="182">
        <f t="shared" ref="AB63:AB65" si="103">Z63*AA63</f>
        <v>0</v>
      </c>
      <c r="AC63" s="161">
        <f t="shared" si="83"/>
        <v>0</v>
      </c>
      <c r="AD63" s="162">
        <f t="shared" si="84"/>
        <v>0</v>
      </c>
      <c r="AE63" s="226">
        <f t="shared" si="85"/>
        <v>0</v>
      </c>
      <c r="AF63" s="164" t="str">
        <f t="shared" si="86"/>
        <v>#DIV/0!</v>
      </c>
      <c r="AG63" s="165"/>
      <c r="AH63" s="166"/>
      <c r="AI63" s="166"/>
    </row>
    <row r="64" ht="30.0" customHeight="1">
      <c r="A64" s="147" t="s">
        <v>115</v>
      </c>
      <c r="B64" s="148" t="s">
        <v>119</v>
      </c>
      <c r="C64" s="291" t="s">
        <v>162</v>
      </c>
      <c r="D64" s="150" t="s">
        <v>179</v>
      </c>
      <c r="E64" s="160"/>
      <c r="F64" s="158"/>
      <c r="G64" s="159">
        <f t="shared" si="96"/>
        <v>0</v>
      </c>
      <c r="H64" s="160"/>
      <c r="I64" s="158"/>
      <c r="J64" s="182">
        <f t="shared" si="97"/>
        <v>0</v>
      </c>
      <c r="K64" s="267"/>
      <c r="L64" s="158"/>
      <c r="M64" s="182">
        <f t="shared" si="98"/>
        <v>0</v>
      </c>
      <c r="N64" s="160"/>
      <c r="O64" s="158"/>
      <c r="P64" s="182">
        <f t="shared" si="99"/>
        <v>0</v>
      </c>
      <c r="Q64" s="267"/>
      <c r="R64" s="158"/>
      <c r="S64" s="182">
        <f t="shared" si="100"/>
        <v>0</v>
      </c>
      <c r="T64" s="160"/>
      <c r="U64" s="158"/>
      <c r="V64" s="182">
        <f t="shared" si="101"/>
        <v>0</v>
      </c>
      <c r="W64" s="267"/>
      <c r="X64" s="158"/>
      <c r="Y64" s="182">
        <f t="shared" si="102"/>
        <v>0</v>
      </c>
      <c r="Z64" s="160"/>
      <c r="AA64" s="158"/>
      <c r="AB64" s="182">
        <f t="shared" si="103"/>
        <v>0</v>
      </c>
      <c r="AC64" s="161">
        <f t="shared" si="83"/>
        <v>0</v>
      </c>
      <c r="AD64" s="162">
        <f t="shared" si="84"/>
        <v>0</v>
      </c>
      <c r="AE64" s="226">
        <f t="shared" si="85"/>
        <v>0</v>
      </c>
      <c r="AF64" s="164" t="str">
        <f t="shared" si="86"/>
        <v>#DIV/0!</v>
      </c>
      <c r="AG64" s="165"/>
      <c r="AH64" s="166"/>
      <c r="AI64" s="166"/>
    </row>
    <row r="65" ht="30.0" customHeight="1">
      <c r="A65" s="167" t="s">
        <v>115</v>
      </c>
      <c r="B65" s="186" t="s">
        <v>121</v>
      </c>
      <c r="C65" s="292" t="s">
        <v>163</v>
      </c>
      <c r="D65" s="169" t="s">
        <v>179</v>
      </c>
      <c r="E65" s="170"/>
      <c r="F65" s="171"/>
      <c r="G65" s="172">
        <f t="shared" si="96"/>
        <v>0</v>
      </c>
      <c r="H65" s="189"/>
      <c r="I65" s="190"/>
      <c r="J65" s="192">
        <f t="shared" si="97"/>
        <v>0</v>
      </c>
      <c r="K65" s="289"/>
      <c r="L65" s="171"/>
      <c r="M65" s="290">
        <f t="shared" si="98"/>
        <v>0</v>
      </c>
      <c r="N65" s="170"/>
      <c r="O65" s="171"/>
      <c r="P65" s="290">
        <f t="shared" si="99"/>
        <v>0</v>
      </c>
      <c r="Q65" s="289"/>
      <c r="R65" s="171"/>
      <c r="S65" s="290">
        <f t="shared" si="100"/>
        <v>0</v>
      </c>
      <c r="T65" s="170"/>
      <c r="U65" s="171"/>
      <c r="V65" s="290">
        <f t="shared" si="101"/>
        <v>0</v>
      </c>
      <c r="W65" s="289"/>
      <c r="X65" s="171"/>
      <c r="Y65" s="290">
        <f t="shared" si="102"/>
        <v>0</v>
      </c>
      <c r="Z65" s="170"/>
      <c r="AA65" s="171"/>
      <c r="AB65" s="290">
        <f t="shared" si="103"/>
        <v>0</v>
      </c>
      <c r="AC65" s="173">
        <f t="shared" si="83"/>
        <v>0</v>
      </c>
      <c r="AD65" s="174">
        <f t="shared" si="84"/>
        <v>0</v>
      </c>
      <c r="AE65" s="228">
        <f t="shared" si="85"/>
        <v>0</v>
      </c>
      <c r="AF65" s="164" t="str">
        <f t="shared" si="86"/>
        <v>#DIV/0!</v>
      </c>
      <c r="AG65" s="165"/>
      <c r="AH65" s="166"/>
      <c r="AI65" s="166"/>
    </row>
    <row r="66" ht="15.0" customHeight="1">
      <c r="A66" s="134" t="s">
        <v>112</v>
      </c>
      <c r="B66" s="135" t="s">
        <v>180</v>
      </c>
      <c r="C66" s="136" t="s">
        <v>181</v>
      </c>
      <c r="D66" s="137"/>
      <c r="E66" s="138">
        <f t="shared" ref="E66:AB66" si="104">SUM(E67:E70)</f>
        <v>3900</v>
      </c>
      <c r="F66" s="139">
        <f t="shared" si="104"/>
        <v>48</v>
      </c>
      <c r="G66" s="140">
        <f t="shared" si="104"/>
        <v>46800</v>
      </c>
      <c r="H66" s="138">
        <f t="shared" si="104"/>
        <v>3900</v>
      </c>
      <c r="I66" s="139">
        <f t="shared" si="104"/>
        <v>44</v>
      </c>
      <c r="J66" s="179">
        <f t="shared" si="104"/>
        <v>42900</v>
      </c>
      <c r="K66" s="265">
        <f t="shared" si="104"/>
        <v>0</v>
      </c>
      <c r="L66" s="139">
        <f t="shared" si="104"/>
        <v>0</v>
      </c>
      <c r="M66" s="179">
        <f t="shared" si="104"/>
        <v>0</v>
      </c>
      <c r="N66" s="138">
        <f t="shared" si="104"/>
        <v>0</v>
      </c>
      <c r="O66" s="139">
        <f t="shared" si="104"/>
        <v>0</v>
      </c>
      <c r="P66" s="179">
        <f t="shared" si="104"/>
        <v>0</v>
      </c>
      <c r="Q66" s="265">
        <f t="shared" si="104"/>
        <v>0</v>
      </c>
      <c r="R66" s="139">
        <f t="shared" si="104"/>
        <v>0</v>
      </c>
      <c r="S66" s="179">
        <f t="shared" si="104"/>
        <v>0</v>
      </c>
      <c r="T66" s="138">
        <f t="shared" si="104"/>
        <v>0</v>
      </c>
      <c r="U66" s="139">
        <f t="shared" si="104"/>
        <v>0</v>
      </c>
      <c r="V66" s="179">
        <f t="shared" si="104"/>
        <v>0</v>
      </c>
      <c r="W66" s="265">
        <f t="shared" si="104"/>
        <v>0</v>
      </c>
      <c r="X66" s="139">
        <f t="shared" si="104"/>
        <v>0</v>
      </c>
      <c r="Y66" s="179">
        <f t="shared" si="104"/>
        <v>0</v>
      </c>
      <c r="Z66" s="138">
        <f t="shared" si="104"/>
        <v>0</v>
      </c>
      <c r="AA66" s="139">
        <f t="shared" si="104"/>
        <v>0</v>
      </c>
      <c r="AB66" s="179">
        <f t="shared" si="104"/>
        <v>0</v>
      </c>
      <c r="AC66" s="141">
        <f t="shared" si="83"/>
        <v>46800</v>
      </c>
      <c r="AD66" s="142">
        <f t="shared" si="84"/>
        <v>42900</v>
      </c>
      <c r="AE66" s="142">
        <f t="shared" si="85"/>
        <v>3900</v>
      </c>
      <c r="AF66" s="183">
        <f t="shared" si="86"/>
        <v>0.08333333333</v>
      </c>
      <c r="AG66" s="184"/>
      <c r="AH66" s="180"/>
      <c r="AI66" s="180"/>
    </row>
    <row r="67" ht="56.25" customHeight="1">
      <c r="A67" s="147" t="s">
        <v>115</v>
      </c>
      <c r="B67" s="148" t="s">
        <v>116</v>
      </c>
      <c r="C67" s="293" t="s">
        <v>182</v>
      </c>
      <c r="D67" s="294" t="s">
        <v>183</v>
      </c>
      <c r="E67" s="151">
        <v>850.0</v>
      </c>
      <c r="F67" s="152">
        <v>12.0</v>
      </c>
      <c r="G67" s="153">
        <f t="shared" ref="G67:G70" si="105">E67*F67</f>
        <v>10200</v>
      </c>
      <c r="H67" s="295">
        <v>850.0</v>
      </c>
      <c r="I67" s="238">
        <v>11.0</v>
      </c>
      <c r="J67" s="296">
        <f t="shared" ref="J67:J70" si="106">H67*I67</f>
        <v>9350</v>
      </c>
      <c r="K67" s="267"/>
      <c r="L67" s="158"/>
      <c r="M67" s="182">
        <f t="shared" ref="M67:M70" si="107">K67*L67</f>
        <v>0</v>
      </c>
      <c r="N67" s="160"/>
      <c r="O67" s="158"/>
      <c r="P67" s="182">
        <f t="shared" ref="P67:P70" si="108">N67*O67</f>
        <v>0</v>
      </c>
      <c r="Q67" s="267"/>
      <c r="R67" s="158"/>
      <c r="S67" s="182">
        <f t="shared" ref="S67:S70" si="109">Q67*R67</f>
        <v>0</v>
      </c>
      <c r="T67" s="160"/>
      <c r="U67" s="158"/>
      <c r="V67" s="182">
        <f t="shared" ref="V67:V70" si="110">T67*U67</f>
        <v>0</v>
      </c>
      <c r="W67" s="267"/>
      <c r="X67" s="158"/>
      <c r="Y67" s="182">
        <f t="shared" ref="Y67:Y70" si="111">W67*X67</f>
        <v>0</v>
      </c>
      <c r="Z67" s="160"/>
      <c r="AA67" s="158"/>
      <c r="AB67" s="182">
        <f t="shared" ref="AB67:AB70" si="112">Z67*AA67</f>
        <v>0</v>
      </c>
      <c r="AC67" s="161">
        <f t="shared" si="83"/>
        <v>10200</v>
      </c>
      <c r="AD67" s="162">
        <f t="shared" si="84"/>
        <v>9350</v>
      </c>
      <c r="AE67" s="226">
        <f t="shared" si="85"/>
        <v>850</v>
      </c>
      <c r="AF67" s="164">
        <f t="shared" si="86"/>
        <v>0.08333333333</v>
      </c>
      <c r="AG67" s="165"/>
      <c r="AH67" s="166"/>
      <c r="AI67" s="166"/>
    </row>
    <row r="68" ht="57.75" customHeight="1">
      <c r="A68" s="147" t="s">
        <v>115</v>
      </c>
      <c r="B68" s="148" t="s">
        <v>119</v>
      </c>
      <c r="C68" s="149" t="s">
        <v>184</v>
      </c>
      <c r="D68" s="294" t="s">
        <v>183</v>
      </c>
      <c r="E68" s="151">
        <v>600.0</v>
      </c>
      <c r="F68" s="152">
        <v>12.0</v>
      </c>
      <c r="G68" s="153">
        <f t="shared" si="105"/>
        <v>7200</v>
      </c>
      <c r="H68" s="297">
        <v>600.0</v>
      </c>
      <c r="I68" s="152">
        <v>11.0</v>
      </c>
      <c r="J68" s="153">
        <f t="shared" si="106"/>
        <v>6600</v>
      </c>
      <c r="K68" s="267"/>
      <c r="L68" s="158"/>
      <c r="M68" s="182">
        <f t="shared" si="107"/>
        <v>0</v>
      </c>
      <c r="N68" s="160"/>
      <c r="O68" s="158"/>
      <c r="P68" s="182">
        <f t="shared" si="108"/>
        <v>0</v>
      </c>
      <c r="Q68" s="267"/>
      <c r="R68" s="158"/>
      <c r="S68" s="182">
        <f t="shared" si="109"/>
        <v>0</v>
      </c>
      <c r="T68" s="160"/>
      <c r="U68" s="158"/>
      <c r="V68" s="182">
        <f t="shared" si="110"/>
        <v>0</v>
      </c>
      <c r="W68" s="267"/>
      <c r="X68" s="158"/>
      <c r="Y68" s="182">
        <f t="shared" si="111"/>
        <v>0</v>
      </c>
      <c r="Z68" s="160"/>
      <c r="AA68" s="158"/>
      <c r="AB68" s="182">
        <f t="shared" si="112"/>
        <v>0</v>
      </c>
      <c r="AC68" s="161">
        <f t="shared" si="83"/>
        <v>7200</v>
      </c>
      <c r="AD68" s="162">
        <f t="shared" si="84"/>
        <v>6600</v>
      </c>
      <c r="AE68" s="226">
        <f t="shared" si="85"/>
        <v>600</v>
      </c>
      <c r="AF68" s="164">
        <f t="shared" si="86"/>
        <v>0.08333333333</v>
      </c>
      <c r="AG68" s="165"/>
      <c r="AH68" s="166"/>
      <c r="AI68" s="166"/>
    </row>
    <row r="69" ht="40.5" customHeight="1">
      <c r="A69" s="167" t="s">
        <v>115</v>
      </c>
      <c r="B69" s="186" t="s">
        <v>121</v>
      </c>
      <c r="C69" s="233" t="s">
        <v>185</v>
      </c>
      <c r="D69" s="298" t="s">
        <v>183</v>
      </c>
      <c r="E69" s="234">
        <v>1300.0</v>
      </c>
      <c r="F69" s="152">
        <v>12.0</v>
      </c>
      <c r="G69" s="236">
        <f t="shared" si="105"/>
        <v>15600</v>
      </c>
      <c r="H69" s="297">
        <v>1300.0</v>
      </c>
      <c r="I69" s="152">
        <v>11.0</v>
      </c>
      <c r="J69" s="241">
        <f t="shared" si="106"/>
        <v>14300</v>
      </c>
      <c r="K69" s="289"/>
      <c r="L69" s="171"/>
      <c r="M69" s="290">
        <f t="shared" si="107"/>
        <v>0</v>
      </c>
      <c r="N69" s="170"/>
      <c r="O69" s="171"/>
      <c r="P69" s="290">
        <f t="shared" si="108"/>
        <v>0</v>
      </c>
      <c r="Q69" s="289"/>
      <c r="R69" s="171"/>
      <c r="S69" s="290">
        <f t="shared" si="109"/>
        <v>0</v>
      </c>
      <c r="T69" s="170"/>
      <c r="U69" s="171"/>
      <c r="V69" s="290">
        <f t="shared" si="110"/>
        <v>0</v>
      </c>
      <c r="W69" s="289"/>
      <c r="X69" s="171"/>
      <c r="Y69" s="290">
        <f t="shared" si="111"/>
        <v>0</v>
      </c>
      <c r="Z69" s="170"/>
      <c r="AA69" s="171"/>
      <c r="AB69" s="290">
        <f t="shared" si="112"/>
        <v>0</v>
      </c>
      <c r="AC69" s="173">
        <f t="shared" si="83"/>
        <v>15600</v>
      </c>
      <c r="AD69" s="174">
        <f t="shared" si="84"/>
        <v>14300</v>
      </c>
      <c r="AE69" s="228">
        <f t="shared" si="85"/>
        <v>1300</v>
      </c>
      <c r="AF69" s="164">
        <f t="shared" si="86"/>
        <v>0.08333333333</v>
      </c>
      <c r="AG69" s="165"/>
      <c r="AH69" s="166"/>
      <c r="AI69" s="166"/>
    </row>
    <row r="70" ht="40.5" customHeight="1">
      <c r="A70" s="167" t="s">
        <v>115</v>
      </c>
      <c r="B70" s="186" t="s">
        <v>123</v>
      </c>
      <c r="C70" s="233" t="s">
        <v>186</v>
      </c>
      <c r="D70" s="299" t="s">
        <v>183</v>
      </c>
      <c r="E70" s="234">
        <v>1150.0</v>
      </c>
      <c r="F70" s="152">
        <v>12.0</v>
      </c>
      <c r="G70" s="236">
        <f t="shared" si="105"/>
        <v>13800</v>
      </c>
      <c r="H70" s="300">
        <v>1150.0</v>
      </c>
      <c r="I70" s="238">
        <v>11.0</v>
      </c>
      <c r="J70" s="301">
        <f t="shared" si="106"/>
        <v>12650</v>
      </c>
      <c r="K70" s="289"/>
      <c r="L70" s="171"/>
      <c r="M70" s="290">
        <f t="shared" si="107"/>
        <v>0</v>
      </c>
      <c r="N70" s="170"/>
      <c r="O70" s="171"/>
      <c r="P70" s="290">
        <f t="shared" si="108"/>
        <v>0</v>
      </c>
      <c r="Q70" s="289"/>
      <c r="R70" s="171"/>
      <c r="S70" s="290">
        <f t="shared" si="109"/>
        <v>0</v>
      </c>
      <c r="T70" s="170"/>
      <c r="U70" s="171"/>
      <c r="V70" s="290">
        <f t="shared" si="110"/>
        <v>0</v>
      </c>
      <c r="W70" s="289"/>
      <c r="X70" s="171"/>
      <c r="Y70" s="290">
        <f t="shared" si="111"/>
        <v>0</v>
      </c>
      <c r="Z70" s="170"/>
      <c r="AA70" s="171"/>
      <c r="AB70" s="290">
        <f t="shared" si="112"/>
        <v>0</v>
      </c>
      <c r="AC70" s="173">
        <f t="shared" si="83"/>
        <v>13800</v>
      </c>
      <c r="AD70" s="174">
        <f t="shared" si="84"/>
        <v>12650</v>
      </c>
      <c r="AE70" s="228">
        <f t="shared" si="85"/>
        <v>1150</v>
      </c>
      <c r="AF70" s="164">
        <f t="shared" si="86"/>
        <v>0.08333333333</v>
      </c>
      <c r="AG70" s="165"/>
      <c r="AH70" s="166"/>
      <c r="AI70" s="166"/>
    </row>
    <row r="71" ht="15.75" customHeight="1">
      <c r="A71" s="134" t="s">
        <v>112</v>
      </c>
      <c r="B71" s="135" t="s">
        <v>187</v>
      </c>
      <c r="C71" s="136" t="s">
        <v>188</v>
      </c>
      <c r="D71" s="137"/>
      <c r="E71" s="138">
        <f t="shared" ref="E71:AB71" si="113">SUM(E72:E74)</f>
        <v>0</v>
      </c>
      <c r="F71" s="139">
        <f t="shared" si="113"/>
        <v>0</v>
      </c>
      <c r="G71" s="140">
        <f t="shared" si="113"/>
        <v>0</v>
      </c>
      <c r="H71" s="138">
        <f t="shared" si="113"/>
        <v>0</v>
      </c>
      <c r="I71" s="139">
        <f t="shared" si="113"/>
        <v>0</v>
      </c>
      <c r="J71" s="179">
        <f t="shared" si="113"/>
        <v>0</v>
      </c>
      <c r="K71" s="265">
        <f t="shared" si="113"/>
        <v>0</v>
      </c>
      <c r="L71" s="139">
        <f t="shared" si="113"/>
        <v>0</v>
      </c>
      <c r="M71" s="179">
        <f t="shared" si="113"/>
        <v>0</v>
      </c>
      <c r="N71" s="138">
        <f t="shared" si="113"/>
        <v>0</v>
      </c>
      <c r="O71" s="139">
        <f t="shared" si="113"/>
        <v>0</v>
      </c>
      <c r="P71" s="179">
        <f t="shared" si="113"/>
        <v>0</v>
      </c>
      <c r="Q71" s="265">
        <f t="shared" si="113"/>
        <v>0</v>
      </c>
      <c r="R71" s="139">
        <f t="shared" si="113"/>
        <v>0</v>
      </c>
      <c r="S71" s="179">
        <f t="shared" si="113"/>
        <v>0</v>
      </c>
      <c r="T71" s="138">
        <f t="shared" si="113"/>
        <v>0</v>
      </c>
      <c r="U71" s="139">
        <f t="shared" si="113"/>
        <v>0</v>
      </c>
      <c r="V71" s="179">
        <f t="shared" si="113"/>
        <v>0</v>
      </c>
      <c r="W71" s="265">
        <f t="shared" si="113"/>
        <v>0</v>
      </c>
      <c r="X71" s="139">
        <f t="shared" si="113"/>
        <v>0</v>
      </c>
      <c r="Y71" s="179">
        <f t="shared" si="113"/>
        <v>0</v>
      </c>
      <c r="Z71" s="138">
        <f t="shared" si="113"/>
        <v>0</v>
      </c>
      <c r="AA71" s="139">
        <f t="shared" si="113"/>
        <v>0</v>
      </c>
      <c r="AB71" s="179">
        <f t="shared" si="113"/>
        <v>0</v>
      </c>
      <c r="AC71" s="141">
        <f t="shared" si="83"/>
        <v>0</v>
      </c>
      <c r="AD71" s="142">
        <f t="shared" si="84"/>
        <v>0</v>
      </c>
      <c r="AE71" s="142">
        <f t="shared" si="85"/>
        <v>0</v>
      </c>
      <c r="AF71" s="183" t="str">
        <f t="shared" si="86"/>
        <v>#DIV/0!</v>
      </c>
      <c r="AG71" s="184"/>
      <c r="AH71" s="180"/>
      <c r="AI71" s="180"/>
    </row>
    <row r="72" ht="30.0" customHeight="1">
      <c r="A72" s="147" t="s">
        <v>115</v>
      </c>
      <c r="B72" s="148" t="s">
        <v>116</v>
      </c>
      <c r="C72" s="181" t="s">
        <v>189</v>
      </c>
      <c r="D72" s="150" t="s">
        <v>179</v>
      </c>
      <c r="E72" s="160"/>
      <c r="F72" s="158"/>
      <c r="G72" s="159">
        <f t="shared" ref="G72:G74" si="114">E72*F72</f>
        <v>0</v>
      </c>
      <c r="H72" s="160"/>
      <c r="I72" s="158"/>
      <c r="J72" s="182">
        <f t="shared" ref="J72:J74" si="115">H72*I72</f>
        <v>0</v>
      </c>
      <c r="K72" s="267"/>
      <c r="L72" s="158"/>
      <c r="M72" s="182">
        <f t="shared" ref="M72:M74" si="116">K72*L72</f>
        <v>0</v>
      </c>
      <c r="N72" s="160"/>
      <c r="O72" s="158"/>
      <c r="P72" s="182">
        <f t="shared" ref="P72:P74" si="117">N72*O72</f>
        <v>0</v>
      </c>
      <c r="Q72" s="267"/>
      <c r="R72" s="158"/>
      <c r="S72" s="182">
        <f t="shared" ref="S72:S74" si="118">Q72*R72</f>
        <v>0</v>
      </c>
      <c r="T72" s="160"/>
      <c r="U72" s="158"/>
      <c r="V72" s="182">
        <f t="shared" ref="V72:V74" si="119">T72*U72</f>
        <v>0</v>
      </c>
      <c r="W72" s="267"/>
      <c r="X72" s="158"/>
      <c r="Y72" s="182">
        <f t="shared" ref="Y72:Y74" si="120">W72*X72</f>
        <v>0</v>
      </c>
      <c r="Z72" s="160"/>
      <c r="AA72" s="158"/>
      <c r="AB72" s="182">
        <f t="shared" ref="AB72:AB74" si="121">Z72*AA72</f>
        <v>0</v>
      </c>
      <c r="AC72" s="161">
        <f t="shared" si="83"/>
        <v>0</v>
      </c>
      <c r="AD72" s="162">
        <f t="shared" si="84"/>
        <v>0</v>
      </c>
      <c r="AE72" s="226">
        <f t="shared" si="85"/>
        <v>0</v>
      </c>
      <c r="AF72" s="164" t="str">
        <f t="shared" si="86"/>
        <v>#DIV/0!</v>
      </c>
      <c r="AG72" s="165"/>
      <c r="AH72" s="166"/>
      <c r="AI72" s="166"/>
    </row>
    <row r="73" ht="30.0" customHeight="1">
      <c r="A73" s="147" t="s">
        <v>115</v>
      </c>
      <c r="B73" s="148" t="s">
        <v>119</v>
      </c>
      <c r="C73" s="181" t="s">
        <v>189</v>
      </c>
      <c r="D73" s="150" t="s">
        <v>179</v>
      </c>
      <c r="E73" s="160"/>
      <c r="F73" s="158"/>
      <c r="G73" s="159">
        <f t="shared" si="114"/>
        <v>0</v>
      </c>
      <c r="H73" s="160"/>
      <c r="I73" s="158"/>
      <c r="J73" s="182">
        <f t="shared" si="115"/>
        <v>0</v>
      </c>
      <c r="K73" s="267"/>
      <c r="L73" s="158"/>
      <c r="M73" s="182">
        <f t="shared" si="116"/>
        <v>0</v>
      </c>
      <c r="N73" s="160"/>
      <c r="O73" s="158"/>
      <c r="P73" s="182">
        <f t="shared" si="117"/>
        <v>0</v>
      </c>
      <c r="Q73" s="267"/>
      <c r="R73" s="158"/>
      <c r="S73" s="182">
        <f t="shared" si="118"/>
        <v>0</v>
      </c>
      <c r="T73" s="160"/>
      <c r="U73" s="158"/>
      <c r="V73" s="182">
        <f t="shared" si="119"/>
        <v>0</v>
      </c>
      <c r="W73" s="267"/>
      <c r="X73" s="158"/>
      <c r="Y73" s="182">
        <f t="shared" si="120"/>
        <v>0</v>
      </c>
      <c r="Z73" s="160"/>
      <c r="AA73" s="158"/>
      <c r="AB73" s="182">
        <f t="shared" si="121"/>
        <v>0</v>
      </c>
      <c r="AC73" s="161">
        <f t="shared" si="83"/>
        <v>0</v>
      </c>
      <c r="AD73" s="162">
        <f t="shared" si="84"/>
        <v>0</v>
      </c>
      <c r="AE73" s="226">
        <f t="shared" si="85"/>
        <v>0</v>
      </c>
      <c r="AF73" s="164" t="str">
        <f t="shared" si="86"/>
        <v>#DIV/0!</v>
      </c>
      <c r="AG73" s="165"/>
      <c r="AH73" s="166"/>
      <c r="AI73" s="166"/>
    </row>
    <row r="74" ht="30.0" customHeight="1">
      <c r="A74" s="167" t="s">
        <v>115</v>
      </c>
      <c r="B74" s="168" t="s">
        <v>121</v>
      </c>
      <c r="C74" s="216" t="s">
        <v>189</v>
      </c>
      <c r="D74" s="169" t="s">
        <v>179</v>
      </c>
      <c r="E74" s="170"/>
      <c r="F74" s="171"/>
      <c r="G74" s="172">
        <f t="shared" si="114"/>
        <v>0</v>
      </c>
      <c r="H74" s="189"/>
      <c r="I74" s="190"/>
      <c r="J74" s="192">
        <f t="shared" si="115"/>
        <v>0</v>
      </c>
      <c r="K74" s="289"/>
      <c r="L74" s="171"/>
      <c r="M74" s="290">
        <f t="shared" si="116"/>
        <v>0</v>
      </c>
      <c r="N74" s="170"/>
      <c r="O74" s="171"/>
      <c r="P74" s="290">
        <f t="shared" si="117"/>
        <v>0</v>
      </c>
      <c r="Q74" s="289"/>
      <c r="R74" s="171"/>
      <c r="S74" s="290">
        <f t="shared" si="118"/>
        <v>0</v>
      </c>
      <c r="T74" s="170"/>
      <c r="U74" s="171"/>
      <c r="V74" s="290">
        <f t="shared" si="119"/>
        <v>0</v>
      </c>
      <c r="W74" s="289"/>
      <c r="X74" s="171"/>
      <c r="Y74" s="290">
        <f t="shared" si="120"/>
        <v>0</v>
      </c>
      <c r="Z74" s="170"/>
      <c r="AA74" s="171"/>
      <c r="AB74" s="290">
        <f t="shared" si="121"/>
        <v>0</v>
      </c>
      <c r="AC74" s="173">
        <f t="shared" si="83"/>
        <v>0</v>
      </c>
      <c r="AD74" s="174">
        <f t="shared" si="84"/>
        <v>0</v>
      </c>
      <c r="AE74" s="228">
        <f t="shared" si="85"/>
        <v>0</v>
      </c>
      <c r="AF74" s="164" t="str">
        <f t="shared" si="86"/>
        <v>#DIV/0!</v>
      </c>
      <c r="AG74" s="165"/>
      <c r="AH74" s="166"/>
      <c r="AI74" s="166"/>
    </row>
    <row r="75" ht="15.75" customHeight="1">
      <c r="A75" s="134" t="s">
        <v>112</v>
      </c>
      <c r="B75" s="135" t="s">
        <v>190</v>
      </c>
      <c r="C75" s="136" t="s">
        <v>191</v>
      </c>
      <c r="D75" s="137"/>
      <c r="E75" s="138">
        <f t="shared" ref="E75:AB75" si="122">SUM(E76:E78)</f>
        <v>0</v>
      </c>
      <c r="F75" s="139">
        <f t="shared" si="122"/>
        <v>0</v>
      </c>
      <c r="G75" s="140">
        <f t="shared" si="122"/>
        <v>0</v>
      </c>
      <c r="H75" s="138">
        <f t="shared" si="122"/>
        <v>0</v>
      </c>
      <c r="I75" s="139">
        <f t="shared" si="122"/>
        <v>0</v>
      </c>
      <c r="J75" s="179">
        <f t="shared" si="122"/>
        <v>0</v>
      </c>
      <c r="K75" s="265">
        <f t="shared" si="122"/>
        <v>0</v>
      </c>
      <c r="L75" s="139">
        <f t="shared" si="122"/>
        <v>0</v>
      </c>
      <c r="M75" s="179">
        <f t="shared" si="122"/>
        <v>0</v>
      </c>
      <c r="N75" s="138">
        <f t="shared" si="122"/>
        <v>0</v>
      </c>
      <c r="O75" s="139">
        <f t="shared" si="122"/>
        <v>0</v>
      </c>
      <c r="P75" s="179">
        <f t="shared" si="122"/>
        <v>0</v>
      </c>
      <c r="Q75" s="265">
        <f t="shared" si="122"/>
        <v>0</v>
      </c>
      <c r="R75" s="139">
        <f t="shared" si="122"/>
        <v>0</v>
      </c>
      <c r="S75" s="179">
        <f t="shared" si="122"/>
        <v>0</v>
      </c>
      <c r="T75" s="138">
        <f t="shared" si="122"/>
        <v>0</v>
      </c>
      <c r="U75" s="139">
        <f t="shared" si="122"/>
        <v>0</v>
      </c>
      <c r="V75" s="179">
        <f t="shared" si="122"/>
        <v>0</v>
      </c>
      <c r="W75" s="265">
        <f t="shared" si="122"/>
        <v>0</v>
      </c>
      <c r="X75" s="139">
        <f t="shared" si="122"/>
        <v>0</v>
      </c>
      <c r="Y75" s="179">
        <f t="shared" si="122"/>
        <v>0</v>
      </c>
      <c r="Z75" s="138">
        <f t="shared" si="122"/>
        <v>0</v>
      </c>
      <c r="AA75" s="139">
        <f t="shared" si="122"/>
        <v>0</v>
      </c>
      <c r="AB75" s="179">
        <f t="shared" si="122"/>
        <v>0</v>
      </c>
      <c r="AC75" s="141">
        <f t="shared" si="83"/>
        <v>0</v>
      </c>
      <c r="AD75" s="142">
        <f t="shared" si="84"/>
        <v>0</v>
      </c>
      <c r="AE75" s="142">
        <f t="shared" si="85"/>
        <v>0</v>
      </c>
      <c r="AF75" s="183" t="str">
        <f t="shared" si="86"/>
        <v>#DIV/0!</v>
      </c>
      <c r="AG75" s="184"/>
      <c r="AH75" s="180"/>
      <c r="AI75" s="180"/>
    </row>
    <row r="76" ht="30.0" customHeight="1">
      <c r="A76" s="147" t="s">
        <v>115</v>
      </c>
      <c r="B76" s="148" t="s">
        <v>116</v>
      </c>
      <c r="C76" s="181" t="s">
        <v>189</v>
      </c>
      <c r="D76" s="150" t="s">
        <v>179</v>
      </c>
      <c r="E76" s="160"/>
      <c r="F76" s="158"/>
      <c r="G76" s="159">
        <f t="shared" ref="G76:G78" si="123">E76*F76</f>
        <v>0</v>
      </c>
      <c r="H76" s="160"/>
      <c r="I76" s="158"/>
      <c r="J76" s="182">
        <f t="shared" ref="J76:J78" si="124">H76*I76</f>
        <v>0</v>
      </c>
      <c r="K76" s="267"/>
      <c r="L76" s="158"/>
      <c r="M76" s="182">
        <f t="shared" ref="M76:M78" si="125">K76*L76</f>
        <v>0</v>
      </c>
      <c r="N76" s="160"/>
      <c r="O76" s="158"/>
      <c r="P76" s="182">
        <f t="shared" ref="P76:P78" si="126">N76*O76</f>
        <v>0</v>
      </c>
      <c r="Q76" s="267"/>
      <c r="R76" s="158"/>
      <c r="S76" s="182">
        <f t="shared" ref="S76:S78" si="127">Q76*R76</f>
        <v>0</v>
      </c>
      <c r="T76" s="160"/>
      <c r="U76" s="158"/>
      <c r="V76" s="182">
        <f t="shared" ref="V76:V78" si="128">T76*U76</f>
        <v>0</v>
      </c>
      <c r="W76" s="267"/>
      <c r="X76" s="158"/>
      <c r="Y76" s="182">
        <f t="shared" ref="Y76:Y78" si="129">W76*X76</f>
        <v>0</v>
      </c>
      <c r="Z76" s="160"/>
      <c r="AA76" s="158"/>
      <c r="AB76" s="182">
        <f t="shared" ref="AB76:AB78" si="130">Z76*AA76</f>
        <v>0</v>
      </c>
      <c r="AC76" s="161">
        <f t="shared" si="83"/>
        <v>0</v>
      </c>
      <c r="AD76" s="162">
        <f t="shared" si="84"/>
        <v>0</v>
      </c>
      <c r="AE76" s="226">
        <f t="shared" si="85"/>
        <v>0</v>
      </c>
      <c r="AF76" s="164" t="str">
        <f t="shared" si="86"/>
        <v>#DIV/0!</v>
      </c>
      <c r="AG76" s="165"/>
      <c r="AH76" s="166"/>
      <c r="AI76" s="166"/>
    </row>
    <row r="77" ht="30.0" customHeight="1">
      <c r="A77" s="147" t="s">
        <v>115</v>
      </c>
      <c r="B77" s="148" t="s">
        <v>119</v>
      </c>
      <c r="C77" s="181" t="s">
        <v>189</v>
      </c>
      <c r="D77" s="150" t="s">
        <v>179</v>
      </c>
      <c r="E77" s="160"/>
      <c r="F77" s="158"/>
      <c r="G77" s="159">
        <f t="shared" si="123"/>
        <v>0</v>
      </c>
      <c r="H77" s="160"/>
      <c r="I77" s="158"/>
      <c r="J77" s="182">
        <f t="shared" si="124"/>
        <v>0</v>
      </c>
      <c r="K77" s="267"/>
      <c r="L77" s="158"/>
      <c r="M77" s="182">
        <f t="shared" si="125"/>
        <v>0</v>
      </c>
      <c r="N77" s="160"/>
      <c r="O77" s="158"/>
      <c r="P77" s="182">
        <f t="shared" si="126"/>
        <v>0</v>
      </c>
      <c r="Q77" s="267"/>
      <c r="R77" s="158"/>
      <c r="S77" s="182">
        <f t="shared" si="127"/>
        <v>0</v>
      </c>
      <c r="T77" s="160"/>
      <c r="U77" s="158"/>
      <c r="V77" s="182">
        <f t="shared" si="128"/>
        <v>0</v>
      </c>
      <c r="W77" s="267"/>
      <c r="X77" s="158"/>
      <c r="Y77" s="182">
        <f t="shared" si="129"/>
        <v>0</v>
      </c>
      <c r="Z77" s="160"/>
      <c r="AA77" s="158"/>
      <c r="AB77" s="182">
        <f t="shared" si="130"/>
        <v>0</v>
      </c>
      <c r="AC77" s="161">
        <f t="shared" si="83"/>
        <v>0</v>
      </c>
      <c r="AD77" s="162">
        <f t="shared" si="84"/>
        <v>0</v>
      </c>
      <c r="AE77" s="226">
        <f t="shared" si="85"/>
        <v>0</v>
      </c>
      <c r="AF77" s="164" t="str">
        <f t="shared" si="86"/>
        <v>#DIV/0!</v>
      </c>
      <c r="AG77" s="165"/>
      <c r="AH77" s="166"/>
      <c r="AI77" s="166"/>
    </row>
    <row r="78" ht="30.0" customHeight="1">
      <c r="A78" s="167" t="s">
        <v>115</v>
      </c>
      <c r="B78" s="168" t="s">
        <v>121</v>
      </c>
      <c r="C78" s="216" t="s">
        <v>189</v>
      </c>
      <c r="D78" s="169" t="s">
        <v>179</v>
      </c>
      <c r="E78" s="170"/>
      <c r="F78" s="171"/>
      <c r="G78" s="172">
        <f t="shared" si="123"/>
        <v>0</v>
      </c>
      <c r="H78" s="189"/>
      <c r="I78" s="190"/>
      <c r="J78" s="192">
        <f t="shared" si="124"/>
        <v>0</v>
      </c>
      <c r="K78" s="289"/>
      <c r="L78" s="171"/>
      <c r="M78" s="290">
        <f t="shared" si="125"/>
        <v>0</v>
      </c>
      <c r="N78" s="170"/>
      <c r="O78" s="171"/>
      <c r="P78" s="290">
        <f t="shared" si="126"/>
        <v>0</v>
      </c>
      <c r="Q78" s="289"/>
      <c r="R78" s="171"/>
      <c r="S78" s="290">
        <f t="shared" si="127"/>
        <v>0</v>
      </c>
      <c r="T78" s="170"/>
      <c r="U78" s="171"/>
      <c r="V78" s="290">
        <f t="shared" si="128"/>
        <v>0</v>
      </c>
      <c r="W78" s="289"/>
      <c r="X78" s="171"/>
      <c r="Y78" s="290">
        <f t="shared" si="129"/>
        <v>0</v>
      </c>
      <c r="Z78" s="170"/>
      <c r="AA78" s="171"/>
      <c r="AB78" s="290">
        <f t="shared" si="130"/>
        <v>0</v>
      </c>
      <c r="AC78" s="173">
        <f t="shared" si="83"/>
        <v>0</v>
      </c>
      <c r="AD78" s="174">
        <f t="shared" si="84"/>
        <v>0</v>
      </c>
      <c r="AE78" s="228">
        <f t="shared" si="85"/>
        <v>0</v>
      </c>
      <c r="AF78" s="193" t="str">
        <f t="shared" si="86"/>
        <v>#DIV/0!</v>
      </c>
      <c r="AG78" s="194"/>
      <c r="AH78" s="166"/>
      <c r="AI78" s="166"/>
    </row>
    <row r="79" ht="15.0" customHeight="1">
      <c r="A79" s="247" t="s">
        <v>192</v>
      </c>
      <c r="B79" s="248"/>
      <c r="C79" s="249"/>
      <c r="D79" s="250"/>
      <c r="E79" s="251">
        <f t="shared" ref="E79:AD79" si="131">E75+E71+E66+E62+E58</f>
        <v>3900</v>
      </c>
      <c r="F79" s="252">
        <f t="shared" si="131"/>
        <v>48</v>
      </c>
      <c r="G79" s="253">
        <f t="shared" si="131"/>
        <v>46800</v>
      </c>
      <c r="H79" s="199">
        <f t="shared" si="131"/>
        <v>3900</v>
      </c>
      <c r="I79" s="201">
        <f t="shared" si="131"/>
        <v>44</v>
      </c>
      <c r="J79" s="270">
        <f t="shared" si="131"/>
        <v>42900</v>
      </c>
      <c r="K79" s="254">
        <f t="shared" si="131"/>
        <v>0</v>
      </c>
      <c r="L79" s="252">
        <f t="shared" si="131"/>
        <v>0</v>
      </c>
      <c r="M79" s="255">
        <f t="shared" si="131"/>
        <v>0</v>
      </c>
      <c r="N79" s="251">
        <f t="shared" si="131"/>
        <v>0</v>
      </c>
      <c r="O79" s="252">
        <f t="shared" si="131"/>
        <v>0</v>
      </c>
      <c r="P79" s="255">
        <f t="shared" si="131"/>
        <v>0</v>
      </c>
      <c r="Q79" s="254">
        <f t="shared" si="131"/>
        <v>0</v>
      </c>
      <c r="R79" s="252">
        <f t="shared" si="131"/>
        <v>0</v>
      </c>
      <c r="S79" s="255">
        <f t="shared" si="131"/>
        <v>0</v>
      </c>
      <c r="T79" s="251">
        <f t="shared" si="131"/>
        <v>0</v>
      </c>
      <c r="U79" s="252">
        <f t="shared" si="131"/>
        <v>0</v>
      </c>
      <c r="V79" s="255">
        <f t="shared" si="131"/>
        <v>0</v>
      </c>
      <c r="W79" s="254">
        <f t="shared" si="131"/>
        <v>0</v>
      </c>
      <c r="X79" s="252">
        <f t="shared" si="131"/>
        <v>0</v>
      </c>
      <c r="Y79" s="255">
        <f t="shared" si="131"/>
        <v>0</v>
      </c>
      <c r="Z79" s="251">
        <f t="shared" si="131"/>
        <v>0</v>
      </c>
      <c r="AA79" s="252">
        <f t="shared" si="131"/>
        <v>0</v>
      </c>
      <c r="AB79" s="255">
        <f t="shared" si="131"/>
        <v>0</v>
      </c>
      <c r="AC79" s="199">
        <f t="shared" si="131"/>
        <v>46800</v>
      </c>
      <c r="AD79" s="204">
        <f t="shared" si="131"/>
        <v>42900</v>
      </c>
      <c r="AE79" s="199">
        <f t="shared" si="85"/>
        <v>3900</v>
      </c>
      <c r="AF79" s="205">
        <f t="shared" si="86"/>
        <v>0.08333333333</v>
      </c>
      <c r="AG79" s="206"/>
      <c r="AH79" s="166"/>
      <c r="AI79" s="166"/>
    </row>
    <row r="80" ht="15.75" customHeight="1">
      <c r="A80" s="273" t="s">
        <v>110</v>
      </c>
      <c r="B80" s="302" t="s">
        <v>33</v>
      </c>
      <c r="C80" s="209" t="s">
        <v>193</v>
      </c>
      <c r="D80" s="261"/>
      <c r="E80" s="123"/>
      <c r="F80" s="124"/>
      <c r="G80" s="124"/>
      <c r="H80" s="123"/>
      <c r="I80" s="124"/>
      <c r="J80" s="128"/>
      <c r="K80" s="124"/>
      <c r="L80" s="124"/>
      <c r="M80" s="128"/>
      <c r="N80" s="123"/>
      <c r="O80" s="124"/>
      <c r="P80" s="128"/>
      <c r="Q80" s="124"/>
      <c r="R80" s="124"/>
      <c r="S80" s="128"/>
      <c r="T80" s="123"/>
      <c r="U80" s="124"/>
      <c r="V80" s="128"/>
      <c r="W80" s="124"/>
      <c r="X80" s="124"/>
      <c r="Y80" s="128"/>
      <c r="Z80" s="123"/>
      <c r="AA80" s="124"/>
      <c r="AB80" s="128"/>
      <c r="AC80" s="303"/>
      <c r="AD80" s="303"/>
      <c r="AE80" s="304">
        <f t="shared" si="85"/>
        <v>0</v>
      </c>
      <c r="AF80" s="305" t="str">
        <f t="shared" si="86"/>
        <v>#DIV/0!</v>
      </c>
      <c r="AG80" s="306"/>
      <c r="AH80" s="166"/>
      <c r="AI80" s="166"/>
    </row>
    <row r="81" ht="48.0" customHeight="1">
      <c r="A81" s="134" t="s">
        <v>112</v>
      </c>
      <c r="B81" s="135" t="s">
        <v>194</v>
      </c>
      <c r="C81" s="214" t="s">
        <v>195</v>
      </c>
      <c r="D81" s="224"/>
      <c r="E81" s="262">
        <f t="shared" ref="E81:AB81" si="132">SUM(E82:E84)</f>
        <v>0</v>
      </c>
      <c r="F81" s="263">
        <f t="shared" si="132"/>
        <v>0</v>
      </c>
      <c r="G81" s="264">
        <f t="shared" si="132"/>
        <v>0</v>
      </c>
      <c r="H81" s="138">
        <f t="shared" si="132"/>
        <v>0</v>
      </c>
      <c r="I81" s="139">
        <f t="shared" si="132"/>
        <v>0</v>
      </c>
      <c r="J81" s="179">
        <f t="shared" si="132"/>
        <v>0</v>
      </c>
      <c r="K81" s="275">
        <f t="shared" si="132"/>
        <v>0</v>
      </c>
      <c r="L81" s="263">
        <f t="shared" si="132"/>
        <v>0</v>
      </c>
      <c r="M81" s="276">
        <f t="shared" si="132"/>
        <v>0</v>
      </c>
      <c r="N81" s="262">
        <f t="shared" si="132"/>
        <v>0</v>
      </c>
      <c r="O81" s="263">
        <f t="shared" si="132"/>
        <v>0</v>
      </c>
      <c r="P81" s="276">
        <f t="shared" si="132"/>
        <v>0</v>
      </c>
      <c r="Q81" s="275">
        <f t="shared" si="132"/>
        <v>0</v>
      </c>
      <c r="R81" s="263">
        <f t="shared" si="132"/>
        <v>0</v>
      </c>
      <c r="S81" s="276">
        <f t="shared" si="132"/>
        <v>0</v>
      </c>
      <c r="T81" s="262">
        <f t="shared" si="132"/>
        <v>0</v>
      </c>
      <c r="U81" s="263">
        <f t="shared" si="132"/>
        <v>0</v>
      </c>
      <c r="V81" s="276">
        <f t="shared" si="132"/>
        <v>0</v>
      </c>
      <c r="W81" s="275">
        <f t="shared" si="132"/>
        <v>0</v>
      </c>
      <c r="X81" s="263">
        <f t="shared" si="132"/>
        <v>0</v>
      </c>
      <c r="Y81" s="276">
        <f t="shared" si="132"/>
        <v>0</v>
      </c>
      <c r="Z81" s="262">
        <f t="shared" si="132"/>
        <v>0</v>
      </c>
      <c r="AA81" s="263">
        <f t="shared" si="132"/>
        <v>0</v>
      </c>
      <c r="AB81" s="276">
        <f t="shared" si="132"/>
        <v>0</v>
      </c>
      <c r="AC81" s="141">
        <f t="shared" ref="AC81:AC85" si="133">G81+M81+S81+Y81</f>
        <v>0</v>
      </c>
      <c r="AD81" s="142">
        <f t="shared" ref="AD81:AD85" si="134">J81+P81+V81+AB81</f>
        <v>0</v>
      </c>
      <c r="AE81" s="142">
        <f t="shared" si="85"/>
        <v>0</v>
      </c>
      <c r="AF81" s="183" t="str">
        <f t="shared" si="86"/>
        <v>#DIV/0!</v>
      </c>
      <c r="AG81" s="184"/>
      <c r="AH81" s="180"/>
      <c r="AI81" s="180"/>
    </row>
    <row r="82" ht="36.0" customHeight="1">
      <c r="A82" s="147" t="s">
        <v>115</v>
      </c>
      <c r="B82" s="148" t="s">
        <v>116</v>
      </c>
      <c r="C82" s="181" t="s">
        <v>196</v>
      </c>
      <c r="D82" s="150" t="s">
        <v>197</v>
      </c>
      <c r="E82" s="160"/>
      <c r="F82" s="158"/>
      <c r="G82" s="159">
        <f t="shared" ref="G82:G84" si="135">E82*F82</f>
        <v>0</v>
      </c>
      <c r="H82" s="160"/>
      <c r="I82" s="158"/>
      <c r="J82" s="182">
        <f t="shared" ref="J82:J84" si="136">H82*I82</f>
        <v>0</v>
      </c>
      <c r="K82" s="267"/>
      <c r="L82" s="158"/>
      <c r="M82" s="182">
        <f t="shared" ref="M82:M84" si="137">K82*L82</f>
        <v>0</v>
      </c>
      <c r="N82" s="160"/>
      <c r="O82" s="158"/>
      <c r="P82" s="182">
        <f t="shared" ref="P82:P84" si="138">N82*O82</f>
        <v>0</v>
      </c>
      <c r="Q82" s="267"/>
      <c r="R82" s="158"/>
      <c r="S82" s="182">
        <f t="shared" ref="S82:S84" si="139">Q82*R82</f>
        <v>0</v>
      </c>
      <c r="T82" s="160"/>
      <c r="U82" s="158"/>
      <c r="V82" s="182">
        <f t="shared" ref="V82:V84" si="140">T82*U82</f>
        <v>0</v>
      </c>
      <c r="W82" s="267"/>
      <c r="X82" s="158"/>
      <c r="Y82" s="182">
        <f t="shared" ref="Y82:Y84" si="141">W82*X82</f>
        <v>0</v>
      </c>
      <c r="Z82" s="160"/>
      <c r="AA82" s="158"/>
      <c r="AB82" s="182">
        <f t="shared" ref="AB82:AB84" si="142">Z82*AA82</f>
        <v>0</v>
      </c>
      <c r="AC82" s="161">
        <f t="shared" si="133"/>
        <v>0</v>
      </c>
      <c r="AD82" s="162">
        <f t="shared" si="134"/>
        <v>0</v>
      </c>
      <c r="AE82" s="226">
        <f t="shared" si="85"/>
        <v>0</v>
      </c>
      <c r="AF82" s="164" t="str">
        <f t="shared" si="86"/>
        <v>#DIV/0!</v>
      </c>
      <c r="AG82" s="165"/>
      <c r="AH82" s="166"/>
      <c r="AI82" s="166"/>
    </row>
    <row r="83" ht="33.75" customHeight="1">
      <c r="A83" s="147" t="s">
        <v>115</v>
      </c>
      <c r="B83" s="148" t="s">
        <v>119</v>
      </c>
      <c r="C83" s="181" t="s">
        <v>196</v>
      </c>
      <c r="D83" s="150" t="s">
        <v>197</v>
      </c>
      <c r="E83" s="160"/>
      <c r="F83" s="158"/>
      <c r="G83" s="159">
        <f t="shared" si="135"/>
        <v>0</v>
      </c>
      <c r="H83" s="160"/>
      <c r="I83" s="158"/>
      <c r="J83" s="182">
        <f t="shared" si="136"/>
        <v>0</v>
      </c>
      <c r="K83" s="267"/>
      <c r="L83" s="158"/>
      <c r="M83" s="182">
        <f t="shared" si="137"/>
        <v>0</v>
      </c>
      <c r="N83" s="160"/>
      <c r="O83" s="158"/>
      <c r="P83" s="182">
        <f t="shared" si="138"/>
        <v>0</v>
      </c>
      <c r="Q83" s="267"/>
      <c r="R83" s="158"/>
      <c r="S83" s="182">
        <f t="shared" si="139"/>
        <v>0</v>
      </c>
      <c r="T83" s="160"/>
      <c r="U83" s="158"/>
      <c r="V83" s="182">
        <f t="shared" si="140"/>
        <v>0</v>
      </c>
      <c r="W83" s="267"/>
      <c r="X83" s="158"/>
      <c r="Y83" s="182">
        <f t="shared" si="141"/>
        <v>0</v>
      </c>
      <c r="Z83" s="160"/>
      <c r="AA83" s="158"/>
      <c r="AB83" s="182">
        <f t="shared" si="142"/>
        <v>0</v>
      </c>
      <c r="AC83" s="161">
        <f t="shared" si="133"/>
        <v>0</v>
      </c>
      <c r="AD83" s="162">
        <f t="shared" si="134"/>
        <v>0</v>
      </c>
      <c r="AE83" s="226">
        <f t="shared" si="85"/>
        <v>0</v>
      </c>
      <c r="AF83" s="164" t="str">
        <f t="shared" si="86"/>
        <v>#DIV/0!</v>
      </c>
      <c r="AG83" s="165"/>
      <c r="AH83" s="166"/>
      <c r="AI83" s="166"/>
    </row>
    <row r="84" ht="33.0" customHeight="1">
      <c r="A84" s="185" t="s">
        <v>115</v>
      </c>
      <c r="B84" s="186" t="s">
        <v>121</v>
      </c>
      <c r="C84" s="187" t="s">
        <v>196</v>
      </c>
      <c r="D84" s="188" t="s">
        <v>197</v>
      </c>
      <c r="E84" s="189"/>
      <c r="F84" s="190"/>
      <c r="G84" s="191">
        <f t="shared" si="135"/>
        <v>0</v>
      </c>
      <c r="H84" s="189"/>
      <c r="I84" s="190"/>
      <c r="J84" s="192">
        <f t="shared" si="136"/>
        <v>0</v>
      </c>
      <c r="K84" s="269"/>
      <c r="L84" s="190"/>
      <c r="M84" s="192">
        <f t="shared" si="137"/>
        <v>0</v>
      </c>
      <c r="N84" s="189"/>
      <c r="O84" s="190"/>
      <c r="P84" s="192">
        <f t="shared" si="138"/>
        <v>0</v>
      </c>
      <c r="Q84" s="269"/>
      <c r="R84" s="190"/>
      <c r="S84" s="192">
        <f t="shared" si="139"/>
        <v>0</v>
      </c>
      <c r="T84" s="189"/>
      <c r="U84" s="190"/>
      <c r="V84" s="192">
        <f t="shared" si="140"/>
        <v>0</v>
      </c>
      <c r="W84" s="269"/>
      <c r="X84" s="190"/>
      <c r="Y84" s="192">
        <f t="shared" si="141"/>
        <v>0</v>
      </c>
      <c r="Z84" s="189"/>
      <c r="AA84" s="190"/>
      <c r="AB84" s="192">
        <f t="shared" si="142"/>
        <v>0</v>
      </c>
      <c r="AC84" s="307">
        <f t="shared" si="133"/>
        <v>0</v>
      </c>
      <c r="AD84" s="308">
        <f t="shared" si="134"/>
        <v>0</v>
      </c>
      <c r="AE84" s="309">
        <f t="shared" si="85"/>
        <v>0</v>
      </c>
      <c r="AF84" s="164" t="str">
        <f t="shared" si="86"/>
        <v>#DIV/0!</v>
      </c>
      <c r="AG84" s="165"/>
      <c r="AH84" s="166"/>
      <c r="AI84" s="166"/>
    </row>
    <row r="85" ht="15.0" customHeight="1">
      <c r="A85" s="247" t="s">
        <v>198</v>
      </c>
      <c r="B85" s="248"/>
      <c r="C85" s="249"/>
      <c r="D85" s="250"/>
      <c r="E85" s="251">
        <f t="shared" ref="E85:AB85" si="143">E81</f>
        <v>0</v>
      </c>
      <c r="F85" s="252">
        <f t="shared" si="143"/>
        <v>0</v>
      </c>
      <c r="G85" s="253">
        <f t="shared" si="143"/>
        <v>0</v>
      </c>
      <c r="H85" s="199">
        <f t="shared" si="143"/>
        <v>0</v>
      </c>
      <c r="I85" s="201">
        <f t="shared" si="143"/>
        <v>0</v>
      </c>
      <c r="J85" s="270">
        <f t="shared" si="143"/>
        <v>0</v>
      </c>
      <c r="K85" s="254">
        <f t="shared" si="143"/>
        <v>0</v>
      </c>
      <c r="L85" s="252">
        <f t="shared" si="143"/>
        <v>0</v>
      </c>
      <c r="M85" s="255">
        <f t="shared" si="143"/>
        <v>0</v>
      </c>
      <c r="N85" s="251">
        <f t="shared" si="143"/>
        <v>0</v>
      </c>
      <c r="O85" s="252">
        <f t="shared" si="143"/>
        <v>0</v>
      </c>
      <c r="P85" s="255">
        <f t="shared" si="143"/>
        <v>0</v>
      </c>
      <c r="Q85" s="254">
        <f t="shared" si="143"/>
        <v>0</v>
      </c>
      <c r="R85" s="252">
        <f t="shared" si="143"/>
        <v>0</v>
      </c>
      <c r="S85" s="255">
        <f t="shared" si="143"/>
        <v>0</v>
      </c>
      <c r="T85" s="251">
        <f t="shared" si="143"/>
        <v>0</v>
      </c>
      <c r="U85" s="252">
        <f t="shared" si="143"/>
        <v>0</v>
      </c>
      <c r="V85" s="255">
        <f t="shared" si="143"/>
        <v>0</v>
      </c>
      <c r="W85" s="254">
        <f t="shared" si="143"/>
        <v>0</v>
      </c>
      <c r="X85" s="252">
        <f t="shared" si="143"/>
        <v>0</v>
      </c>
      <c r="Y85" s="255">
        <f t="shared" si="143"/>
        <v>0</v>
      </c>
      <c r="Z85" s="251">
        <f t="shared" si="143"/>
        <v>0</v>
      </c>
      <c r="AA85" s="252">
        <f t="shared" si="143"/>
        <v>0</v>
      </c>
      <c r="AB85" s="255">
        <f t="shared" si="143"/>
        <v>0</v>
      </c>
      <c r="AC85" s="251">
        <f t="shared" si="133"/>
        <v>0</v>
      </c>
      <c r="AD85" s="256">
        <f t="shared" si="134"/>
        <v>0</v>
      </c>
      <c r="AE85" s="255">
        <f t="shared" si="85"/>
        <v>0</v>
      </c>
      <c r="AF85" s="257" t="str">
        <f t="shared" si="86"/>
        <v>#DIV/0!</v>
      </c>
      <c r="AG85" s="258"/>
      <c r="AH85" s="166"/>
      <c r="AI85" s="166"/>
    </row>
    <row r="86" ht="15.75" customHeight="1">
      <c r="A86" s="273" t="s">
        <v>110</v>
      </c>
      <c r="B86" s="302" t="s">
        <v>34</v>
      </c>
      <c r="C86" s="209" t="s">
        <v>199</v>
      </c>
      <c r="D86" s="310"/>
      <c r="E86" s="311"/>
      <c r="F86" s="312"/>
      <c r="G86" s="312"/>
      <c r="H86" s="123"/>
      <c r="I86" s="124"/>
      <c r="J86" s="128"/>
      <c r="K86" s="312"/>
      <c r="L86" s="312"/>
      <c r="M86" s="313"/>
      <c r="N86" s="311"/>
      <c r="O86" s="312"/>
      <c r="P86" s="313"/>
      <c r="Q86" s="312"/>
      <c r="R86" s="312"/>
      <c r="S86" s="313"/>
      <c r="T86" s="311"/>
      <c r="U86" s="312"/>
      <c r="V86" s="313"/>
      <c r="W86" s="312"/>
      <c r="X86" s="312"/>
      <c r="Y86" s="313"/>
      <c r="Z86" s="311"/>
      <c r="AA86" s="312"/>
      <c r="AB86" s="312"/>
      <c r="AC86" s="129"/>
      <c r="AD86" s="130"/>
      <c r="AE86" s="130"/>
      <c r="AF86" s="131"/>
      <c r="AG86" s="132"/>
      <c r="AH86" s="166"/>
      <c r="AI86" s="166"/>
    </row>
    <row r="87" ht="24.75" customHeight="1">
      <c r="A87" s="134" t="s">
        <v>112</v>
      </c>
      <c r="B87" s="135" t="s">
        <v>200</v>
      </c>
      <c r="C87" s="314" t="s">
        <v>201</v>
      </c>
      <c r="D87" s="224"/>
      <c r="E87" s="262">
        <f t="shared" ref="E87:AB87" si="144">SUM(E88:E90)</f>
        <v>4</v>
      </c>
      <c r="F87" s="263">
        <f t="shared" si="144"/>
        <v>10200</v>
      </c>
      <c r="G87" s="264">
        <f t="shared" si="144"/>
        <v>13200</v>
      </c>
      <c r="H87" s="138">
        <f t="shared" si="144"/>
        <v>0</v>
      </c>
      <c r="I87" s="139">
        <f t="shared" si="144"/>
        <v>0</v>
      </c>
      <c r="J87" s="179">
        <f t="shared" si="144"/>
        <v>0</v>
      </c>
      <c r="K87" s="275">
        <f t="shared" si="144"/>
        <v>0</v>
      </c>
      <c r="L87" s="263">
        <f t="shared" si="144"/>
        <v>0</v>
      </c>
      <c r="M87" s="276">
        <f t="shared" si="144"/>
        <v>0</v>
      </c>
      <c r="N87" s="262">
        <f t="shared" si="144"/>
        <v>0</v>
      </c>
      <c r="O87" s="263">
        <f t="shared" si="144"/>
        <v>0</v>
      </c>
      <c r="P87" s="276">
        <f t="shared" si="144"/>
        <v>0</v>
      </c>
      <c r="Q87" s="275">
        <f t="shared" si="144"/>
        <v>0</v>
      </c>
      <c r="R87" s="263">
        <f t="shared" si="144"/>
        <v>0</v>
      </c>
      <c r="S87" s="276">
        <f t="shared" si="144"/>
        <v>0</v>
      </c>
      <c r="T87" s="262">
        <f t="shared" si="144"/>
        <v>0</v>
      </c>
      <c r="U87" s="263">
        <f t="shared" si="144"/>
        <v>0</v>
      </c>
      <c r="V87" s="276">
        <f t="shared" si="144"/>
        <v>0</v>
      </c>
      <c r="W87" s="275">
        <f t="shared" si="144"/>
        <v>0</v>
      </c>
      <c r="X87" s="263">
        <f t="shared" si="144"/>
        <v>0</v>
      </c>
      <c r="Y87" s="276">
        <f t="shared" si="144"/>
        <v>0</v>
      </c>
      <c r="Z87" s="262">
        <f t="shared" si="144"/>
        <v>0</v>
      </c>
      <c r="AA87" s="263">
        <f t="shared" si="144"/>
        <v>0</v>
      </c>
      <c r="AB87" s="276">
        <f t="shared" si="144"/>
        <v>0</v>
      </c>
      <c r="AC87" s="141">
        <f t="shared" ref="AC87:AC99" si="145">G87+M87+S87+Y87</f>
        <v>13200</v>
      </c>
      <c r="AD87" s="142">
        <f t="shared" ref="AD87:AD99" si="146">J87+P87+V87+AB87</f>
        <v>0</v>
      </c>
      <c r="AE87" s="142">
        <f t="shared" ref="AE87:AE99" si="147">AC87-AD87</f>
        <v>13200</v>
      </c>
      <c r="AF87" s="144">
        <f t="shared" ref="AF87:AF99" si="148">AE87/AC87</f>
        <v>1</v>
      </c>
      <c r="AG87" s="145"/>
      <c r="AH87" s="180"/>
      <c r="AI87" s="180"/>
    </row>
    <row r="88" ht="24.0" customHeight="1">
      <c r="A88" s="147" t="s">
        <v>115</v>
      </c>
      <c r="B88" s="148" t="s">
        <v>116</v>
      </c>
      <c r="C88" s="149" t="s">
        <v>202</v>
      </c>
      <c r="D88" s="315" t="s">
        <v>203</v>
      </c>
      <c r="E88" s="316">
        <v>2.0</v>
      </c>
      <c r="F88" s="317">
        <v>3000.0</v>
      </c>
      <c r="G88" s="153">
        <f t="shared" ref="G88:G89" si="149">E88*F88</f>
        <v>6000</v>
      </c>
      <c r="H88" s="160"/>
      <c r="I88" s="158"/>
      <c r="J88" s="182">
        <f t="shared" ref="J88:J90" si="150">H88*I88</f>
        <v>0</v>
      </c>
      <c r="K88" s="267"/>
      <c r="L88" s="158"/>
      <c r="M88" s="182">
        <f t="shared" ref="M88:M90" si="151">K88*L88</f>
        <v>0</v>
      </c>
      <c r="N88" s="160"/>
      <c r="O88" s="158"/>
      <c r="P88" s="182">
        <f t="shared" ref="P88:P90" si="152">N88*O88</f>
        <v>0</v>
      </c>
      <c r="Q88" s="267"/>
      <c r="R88" s="158"/>
      <c r="S88" s="182">
        <f t="shared" ref="S88:S90" si="153">Q88*R88</f>
        <v>0</v>
      </c>
      <c r="T88" s="160"/>
      <c r="U88" s="158"/>
      <c r="V88" s="182">
        <f t="shared" ref="V88:V90" si="154">T88*U88</f>
        <v>0</v>
      </c>
      <c r="W88" s="267"/>
      <c r="X88" s="158"/>
      <c r="Y88" s="182">
        <f t="shared" ref="Y88:Y90" si="155">W88*X88</f>
        <v>0</v>
      </c>
      <c r="Z88" s="160"/>
      <c r="AA88" s="158"/>
      <c r="AB88" s="182">
        <f t="shared" ref="AB88:AB90" si="156">Z88*AA88</f>
        <v>0</v>
      </c>
      <c r="AC88" s="161">
        <f t="shared" si="145"/>
        <v>6000</v>
      </c>
      <c r="AD88" s="162">
        <f t="shared" si="146"/>
        <v>0</v>
      </c>
      <c r="AE88" s="226">
        <f t="shared" si="147"/>
        <v>6000</v>
      </c>
      <c r="AF88" s="164">
        <f t="shared" si="148"/>
        <v>1</v>
      </c>
      <c r="AG88" s="165"/>
      <c r="AH88" s="166"/>
      <c r="AI88" s="166"/>
    </row>
    <row r="89" ht="27.0" customHeight="1">
      <c r="A89" s="147" t="s">
        <v>115</v>
      </c>
      <c r="B89" s="148" t="s">
        <v>119</v>
      </c>
      <c r="C89" s="149" t="s">
        <v>204</v>
      </c>
      <c r="D89" s="318" t="s">
        <v>205</v>
      </c>
      <c r="E89" s="151">
        <v>1.0</v>
      </c>
      <c r="F89" s="152">
        <v>3200.0</v>
      </c>
      <c r="G89" s="153">
        <f t="shared" si="149"/>
        <v>3200</v>
      </c>
      <c r="H89" s="160"/>
      <c r="I89" s="158"/>
      <c r="J89" s="182">
        <f t="shared" si="150"/>
        <v>0</v>
      </c>
      <c r="K89" s="267"/>
      <c r="L89" s="158"/>
      <c r="M89" s="182">
        <f t="shared" si="151"/>
        <v>0</v>
      </c>
      <c r="N89" s="160"/>
      <c r="O89" s="158"/>
      <c r="P89" s="182">
        <f t="shared" si="152"/>
        <v>0</v>
      </c>
      <c r="Q89" s="267"/>
      <c r="R89" s="158"/>
      <c r="S89" s="182">
        <f t="shared" si="153"/>
        <v>0</v>
      </c>
      <c r="T89" s="160"/>
      <c r="U89" s="158"/>
      <c r="V89" s="182">
        <f t="shared" si="154"/>
        <v>0</v>
      </c>
      <c r="W89" s="267"/>
      <c r="X89" s="158"/>
      <c r="Y89" s="182">
        <f t="shared" si="155"/>
        <v>0</v>
      </c>
      <c r="Z89" s="160"/>
      <c r="AA89" s="158"/>
      <c r="AB89" s="182">
        <f t="shared" si="156"/>
        <v>0</v>
      </c>
      <c r="AC89" s="161">
        <f t="shared" si="145"/>
        <v>3200</v>
      </c>
      <c r="AD89" s="162">
        <f t="shared" si="146"/>
        <v>0</v>
      </c>
      <c r="AE89" s="226">
        <f t="shared" si="147"/>
        <v>3200</v>
      </c>
      <c r="AF89" s="164">
        <f t="shared" si="148"/>
        <v>1</v>
      </c>
      <c r="AG89" s="165"/>
      <c r="AH89" s="166"/>
      <c r="AI89" s="166"/>
    </row>
    <row r="90" ht="30.0" customHeight="1">
      <c r="A90" s="167" t="s">
        <v>115</v>
      </c>
      <c r="B90" s="168" t="s">
        <v>121</v>
      </c>
      <c r="C90" s="149" t="s">
        <v>206</v>
      </c>
      <c r="D90" s="318" t="s">
        <v>205</v>
      </c>
      <c r="E90" s="151">
        <v>1.0</v>
      </c>
      <c r="F90" s="152">
        <v>4000.0</v>
      </c>
      <c r="G90" s="153">
        <f>F90*E90</f>
        <v>4000</v>
      </c>
      <c r="H90" s="189"/>
      <c r="I90" s="190"/>
      <c r="J90" s="192">
        <f t="shared" si="150"/>
        <v>0</v>
      </c>
      <c r="K90" s="289"/>
      <c r="L90" s="171"/>
      <c r="M90" s="290">
        <f t="shared" si="151"/>
        <v>0</v>
      </c>
      <c r="N90" s="170"/>
      <c r="O90" s="171"/>
      <c r="P90" s="290">
        <f t="shared" si="152"/>
        <v>0</v>
      </c>
      <c r="Q90" s="289"/>
      <c r="R90" s="171"/>
      <c r="S90" s="290">
        <f t="shared" si="153"/>
        <v>0</v>
      </c>
      <c r="T90" s="170"/>
      <c r="U90" s="171"/>
      <c r="V90" s="290">
        <f t="shared" si="154"/>
        <v>0</v>
      </c>
      <c r="W90" s="289"/>
      <c r="X90" s="171"/>
      <c r="Y90" s="290">
        <f t="shared" si="155"/>
        <v>0</v>
      </c>
      <c r="Z90" s="170"/>
      <c r="AA90" s="171"/>
      <c r="AB90" s="290">
        <f t="shared" si="156"/>
        <v>0</v>
      </c>
      <c r="AC90" s="307">
        <f t="shared" si="145"/>
        <v>4000</v>
      </c>
      <c r="AD90" s="308">
        <f t="shared" si="146"/>
        <v>0</v>
      </c>
      <c r="AE90" s="309">
        <f t="shared" si="147"/>
        <v>4000</v>
      </c>
      <c r="AF90" s="164">
        <f t="shared" si="148"/>
        <v>1</v>
      </c>
      <c r="AG90" s="165"/>
      <c r="AH90" s="166"/>
      <c r="AI90" s="166"/>
    </row>
    <row r="91" ht="24.75" customHeight="1">
      <c r="A91" s="134" t="s">
        <v>112</v>
      </c>
      <c r="B91" s="135" t="s">
        <v>207</v>
      </c>
      <c r="C91" s="319" t="s">
        <v>208</v>
      </c>
      <c r="D91" s="137"/>
      <c r="E91" s="138">
        <f t="shared" ref="E91:AB91" si="157">SUM(E92:E94)</f>
        <v>0</v>
      </c>
      <c r="F91" s="139">
        <f t="shared" si="157"/>
        <v>0</v>
      </c>
      <c r="G91" s="140">
        <f t="shared" si="157"/>
        <v>0</v>
      </c>
      <c r="H91" s="138">
        <f t="shared" si="157"/>
        <v>0</v>
      </c>
      <c r="I91" s="139">
        <f t="shared" si="157"/>
        <v>0</v>
      </c>
      <c r="J91" s="179">
        <f t="shared" si="157"/>
        <v>0</v>
      </c>
      <c r="K91" s="265">
        <f t="shared" si="157"/>
        <v>0</v>
      </c>
      <c r="L91" s="139">
        <f t="shared" si="157"/>
        <v>0</v>
      </c>
      <c r="M91" s="179">
        <f t="shared" si="157"/>
        <v>0</v>
      </c>
      <c r="N91" s="138">
        <f t="shared" si="157"/>
        <v>0</v>
      </c>
      <c r="O91" s="139">
        <f t="shared" si="157"/>
        <v>0</v>
      </c>
      <c r="P91" s="179">
        <f t="shared" si="157"/>
        <v>0</v>
      </c>
      <c r="Q91" s="265">
        <f t="shared" si="157"/>
        <v>0</v>
      </c>
      <c r="R91" s="139">
        <f t="shared" si="157"/>
        <v>0</v>
      </c>
      <c r="S91" s="179">
        <f t="shared" si="157"/>
        <v>0</v>
      </c>
      <c r="T91" s="138">
        <f t="shared" si="157"/>
        <v>0</v>
      </c>
      <c r="U91" s="139">
        <f t="shared" si="157"/>
        <v>0</v>
      </c>
      <c r="V91" s="179">
        <f t="shared" si="157"/>
        <v>0</v>
      </c>
      <c r="W91" s="265">
        <f t="shared" si="157"/>
        <v>0</v>
      </c>
      <c r="X91" s="139">
        <f t="shared" si="157"/>
        <v>0</v>
      </c>
      <c r="Y91" s="179">
        <f t="shared" si="157"/>
        <v>0</v>
      </c>
      <c r="Z91" s="138">
        <f t="shared" si="157"/>
        <v>0</v>
      </c>
      <c r="AA91" s="139">
        <f t="shared" si="157"/>
        <v>0</v>
      </c>
      <c r="AB91" s="179">
        <f t="shared" si="157"/>
        <v>0</v>
      </c>
      <c r="AC91" s="141">
        <f t="shared" si="145"/>
        <v>0</v>
      </c>
      <c r="AD91" s="142">
        <f t="shared" si="146"/>
        <v>0</v>
      </c>
      <c r="AE91" s="142">
        <f t="shared" si="147"/>
        <v>0</v>
      </c>
      <c r="AF91" s="183" t="str">
        <f t="shared" si="148"/>
        <v>#DIV/0!</v>
      </c>
      <c r="AG91" s="184"/>
      <c r="AH91" s="180"/>
      <c r="AI91" s="180"/>
    </row>
    <row r="92" ht="24.0" customHeight="1">
      <c r="A92" s="147" t="s">
        <v>115</v>
      </c>
      <c r="B92" s="148" t="s">
        <v>116</v>
      </c>
      <c r="C92" s="181" t="s">
        <v>209</v>
      </c>
      <c r="D92" s="150" t="s">
        <v>141</v>
      </c>
      <c r="E92" s="160"/>
      <c r="F92" s="158"/>
      <c r="G92" s="159">
        <f t="shared" ref="G92:G94" si="158">E92*F92</f>
        <v>0</v>
      </c>
      <c r="H92" s="160"/>
      <c r="I92" s="158"/>
      <c r="J92" s="182">
        <f t="shared" ref="J92:J94" si="159">H92*I92</f>
        <v>0</v>
      </c>
      <c r="K92" s="267"/>
      <c r="L92" s="158"/>
      <c r="M92" s="182">
        <f t="shared" ref="M92:M94" si="160">K92*L92</f>
        <v>0</v>
      </c>
      <c r="N92" s="160"/>
      <c r="O92" s="158"/>
      <c r="P92" s="182">
        <f t="shared" ref="P92:P94" si="161">N92*O92</f>
        <v>0</v>
      </c>
      <c r="Q92" s="267"/>
      <c r="R92" s="158"/>
      <c r="S92" s="182">
        <f t="shared" ref="S92:S94" si="162">Q92*R92</f>
        <v>0</v>
      </c>
      <c r="T92" s="160"/>
      <c r="U92" s="158"/>
      <c r="V92" s="182">
        <f t="shared" ref="V92:V94" si="163">T92*U92</f>
        <v>0</v>
      </c>
      <c r="W92" s="267"/>
      <c r="X92" s="158"/>
      <c r="Y92" s="182">
        <f t="shared" ref="Y92:Y94" si="164">W92*X92</f>
        <v>0</v>
      </c>
      <c r="Z92" s="160"/>
      <c r="AA92" s="158"/>
      <c r="AB92" s="182">
        <f t="shared" ref="AB92:AB94" si="165">Z92*AA92</f>
        <v>0</v>
      </c>
      <c r="AC92" s="161">
        <f t="shared" si="145"/>
        <v>0</v>
      </c>
      <c r="AD92" s="162">
        <f t="shared" si="146"/>
        <v>0</v>
      </c>
      <c r="AE92" s="226">
        <f t="shared" si="147"/>
        <v>0</v>
      </c>
      <c r="AF92" s="164" t="str">
        <f t="shared" si="148"/>
        <v>#DIV/0!</v>
      </c>
      <c r="AG92" s="165"/>
      <c r="AH92" s="166"/>
      <c r="AI92" s="166"/>
    </row>
    <row r="93" ht="18.75" customHeight="1">
      <c r="A93" s="147" t="s">
        <v>115</v>
      </c>
      <c r="B93" s="148" t="s">
        <v>119</v>
      </c>
      <c r="C93" s="181" t="s">
        <v>209</v>
      </c>
      <c r="D93" s="150" t="s">
        <v>141</v>
      </c>
      <c r="E93" s="160"/>
      <c r="F93" s="158"/>
      <c r="G93" s="159">
        <f t="shared" si="158"/>
        <v>0</v>
      </c>
      <c r="H93" s="160"/>
      <c r="I93" s="158"/>
      <c r="J93" s="182">
        <f t="shared" si="159"/>
        <v>0</v>
      </c>
      <c r="K93" s="267"/>
      <c r="L93" s="158"/>
      <c r="M93" s="182">
        <f t="shared" si="160"/>
        <v>0</v>
      </c>
      <c r="N93" s="160"/>
      <c r="O93" s="158"/>
      <c r="P93" s="182">
        <f t="shared" si="161"/>
        <v>0</v>
      </c>
      <c r="Q93" s="267"/>
      <c r="R93" s="158"/>
      <c r="S93" s="182">
        <f t="shared" si="162"/>
        <v>0</v>
      </c>
      <c r="T93" s="160"/>
      <c r="U93" s="158"/>
      <c r="V93" s="182">
        <f t="shared" si="163"/>
        <v>0</v>
      </c>
      <c r="W93" s="267"/>
      <c r="X93" s="158"/>
      <c r="Y93" s="182">
        <f t="shared" si="164"/>
        <v>0</v>
      </c>
      <c r="Z93" s="160"/>
      <c r="AA93" s="158"/>
      <c r="AB93" s="182">
        <f t="shared" si="165"/>
        <v>0</v>
      </c>
      <c r="AC93" s="161">
        <f t="shared" si="145"/>
        <v>0</v>
      </c>
      <c r="AD93" s="162">
        <f t="shared" si="146"/>
        <v>0</v>
      </c>
      <c r="AE93" s="226">
        <f t="shared" si="147"/>
        <v>0</v>
      </c>
      <c r="AF93" s="164" t="str">
        <f t="shared" si="148"/>
        <v>#DIV/0!</v>
      </c>
      <c r="AG93" s="165"/>
      <c r="AH93" s="166"/>
      <c r="AI93" s="166"/>
    </row>
    <row r="94" ht="21.75" customHeight="1">
      <c r="A94" s="167" t="s">
        <v>115</v>
      </c>
      <c r="B94" s="168" t="s">
        <v>121</v>
      </c>
      <c r="C94" s="216" t="s">
        <v>209</v>
      </c>
      <c r="D94" s="169" t="s">
        <v>141</v>
      </c>
      <c r="E94" s="170"/>
      <c r="F94" s="171"/>
      <c r="G94" s="172">
        <f t="shared" si="158"/>
        <v>0</v>
      </c>
      <c r="H94" s="189"/>
      <c r="I94" s="190"/>
      <c r="J94" s="192">
        <f t="shared" si="159"/>
        <v>0</v>
      </c>
      <c r="K94" s="289"/>
      <c r="L94" s="171"/>
      <c r="M94" s="290">
        <f t="shared" si="160"/>
        <v>0</v>
      </c>
      <c r="N94" s="170"/>
      <c r="O94" s="171"/>
      <c r="P94" s="290">
        <f t="shared" si="161"/>
        <v>0</v>
      </c>
      <c r="Q94" s="289"/>
      <c r="R94" s="171"/>
      <c r="S94" s="290">
        <f t="shared" si="162"/>
        <v>0</v>
      </c>
      <c r="T94" s="170"/>
      <c r="U94" s="171"/>
      <c r="V94" s="290">
        <f t="shared" si="163"/>
        <v>0</v>
      </c>
      <c r="W94" s="289"/>
      <c r="X94" s="171"/>
      <c r="Y94" s="290">
        <f t="shared" si="164"/>
        <v>0</v>
      </c>
      <c r="Z94" s="170"/>
      <c r="AA94" s="171"/>
      <c r="AB94" s="290">
        <f t="shared" si="165"/>
        <v>0</v>
      </c>
      <c r="AC94" s="307">
        <f t="shared" si="145"/>
        <v>0</v>
      </c>
      <c r="AD94" s="308">
        <f t="shared" si="146"/>
        <v>0</v>
      </c>
      <c r="AE94" s="309">
        <f t="shared" si="147"/>
        <v>0</v>
      </c>
      <c r="AF94" s="164" t="str">
        <f t="shared" si="148"/>
        <v>#DIV/0!</v>
      </c>
      <c r="AG94" s="165"/>
      <c r="AH94" s="166"/>
      <c r="AI94" s="166"/>
    </row>
    <row r="95" ht="24.75" customHeight="1">
      <c r="A95" s="134" t="s">
        <v>112</v>
      </c>
      <c r="B95" s="135" t="s">
        <v>210</v>
      </c>
      <c r="C95" s="319" t="s">
        <v>211</v>
      </c>
      <c r="D95" s="137"/>
      <c r="E95" s="138">
        <f t="shared" ref="E95:AB95" si="166">SUM(E96:E98)</f>
        <v>0</v>
      </c>
      <c r="F95" s="139">
        <f t="shared" si="166"/>
        <v>0</v>
      </c>
      <c r="G95" s="140">
        <f t="shared" si="166"/>
        <v>0</v>
      </c>
      <c r="H95" s="138">
        <f t="shared" si="166"/>
        <v>0</v>
      </c>
      <c r="I95" s="139">
        <f t="shared" si="166"/>
        <v>0</v>
      </c>
      <c r="J95" s="179">
        <f t="shared" si="166"/>
        <v>0</v>
      </c>
      <c r="K95" s="265">
        <f t="shared" si="166"/>
        <v>0</v>
      </c>
      <c r="L95" s="139">
        <f t="shared" si="166"/>
        <v>0</v>
      </c>
      <c r="M95" s="179">
        <f t="shared" si="166"/>
        <v>0</v>
      </c>
      <c r="N95" s="138">
        <f t="shared" si="166"/>
        <v>0</v>
      </c>
      <c r="O95" s="139">
        <f t="shared" si="166"/>
        <v>0</v>
      </c>
      <c r="P95" s="179">
        <f t="shared" si="166"/>
        <v>0</v>
      </c>
      <c r="Q95" s="265">
        <f t="shared" si="166"/>
        <v>0</v>
      </c>
      <c r="R95" s="139">
        <f t="shared" si="166"/>
        <v>0</v>
      </c>
      <c r="S95" s="179">
        <f t="shared" si="166"/>
        <v>0</v>
      </c>
      <c r="T95" s="138">
        <f t="shared" si="166"/>
        <v>0</v>
      </c>
      <c r="U95" s="139">
        <f t="shared" si="166"/>
        <v>0</v>
      </c>
      <c r="V95" s="179">
        <f t="shared" si="166"/>
        <v>0</v>
      </c>
      <c r="W95" s="265">
        <f t="shared" si="166"/>
        <v>0</v>
      </c>
      <c r="X95" s="139">
        <f t="shared" si="166"/>
        <v>0</v>
      </c>
      <c r="Y95" s="179">
        <f t="shared" si="166"/>
        <v>0</v>
      </c>
      <c r="Z95" s="138">
        <f t="shared" si="166"/>
        <v>0</v>
      </c>
      <c r="AA95" s="139">
        <f t="shared" si="166"/>
        <v>0</v>
      </c>
      <c r="AB95" s="179">
        <f t="shared" si="166"/>
        <v>0</v>
      </c>
      <c r="AC95" s="141">
        <f t="shared" si="145"/>
        <v>0</v>
      </c>
      <c r="AD95" s="142">
        <f t="shared" si="146"/>
        <v>0</v>
      </c>
      <c r="AE95" s="142">
        <f t="shared" si="147"/>
        <v>0</v>
      </c>
      <c r="AF95" s="183" t="str">
        <f t="shared" si="148"/>
        <v>#DIV/0!</v>
      </c>
      <c r="AG95" s="184"/>
      <c r="AH95" s="180"/>
      <c r="AI95" s="180"/>
    </row>
    <row r="96" ht="24.0" customHeight="1">
      <c r="A96" s="147" t="s">
        <v>115</v>
      </c>
      <c r="B96" s="148" t="s">
        <v>116</v>
      </c>
      <c r="C96" s="181" t="s">
        <v>209</v>
      </c>
      <c r="D96" s="150" t="s">
        <v>141</v>
      </c>
      <c r="E96" s="160"/>
      <c r="F96" s="158"/>
      <c r="G96" s="159">
        <f t="shared" ref="G96:G98" si="167">E96*F96</f>
        <v>0</v>
      </c>
      <c r="H96" s="160"/>
      <c r="I96" s="158"/>
      <c r="J96" s="182">
        <f t="shared" ref="J96:J98" si="168">H96*I96</f>
        <v>0</v>
      </c>
      <c r="K96" s="267"/>
      <c r="L96" s="158"/>
      <c r="M96" s="182">
        <f t="shared" ref="M96:M98" si="169">K96*L96</f>
        <v>0</v>
      </c>
      <c r="N96" s="160"/>
      <c r="O96" s="158"/>
      <c r="P96" s="182">
        <f t="shared" ref="P96:P98" si="170">N96*O96</f>
        <v>0</v>
      </c>
      <c r="Q96" s="267"/>
      <c r="R96" s="158"/>
      <c r="S96" s="182">
        <f t="shared" ref="S96:S98" si="171">Q96*R96</f>
        <v>0</v>
      </c>
      <c r="T96" s="160"/>
      <c r="U96" s="158"/>
      <c r="V96" s="182">
        <f t="shared" ref="V96:V98" si="172">T96*U96</f>
        <v>0</v>
      </c>
      <c r="W96" s="267"/>
      <c r="X96" s="158"/>
      <c r="Y96" s="182">
        <f t="shared" ref="Y96:Y98" si="173">W96*X96</f>
        <v>0</v>
      </c>
      <c r="Z96" s="160"/>
      <c r="AA96" s="158"/>
      <c r="AB96" s="182">
        <f t="shared" ref="AB96:AB98" si="174">Z96*AA96</f>
        <v>0</v>
      </c>
      <c r="AC96" s="161">
        <f t="shared" si="145"/>
        <v>0</v>
      </c>
      <c r="AD96" s="162">
        <f t="shared" si="146"/>
        <v>0</v>
      </c>
      <c r="AE96" s="226">
        <f t="shared" si="147"/>
        <v>0</v>
      </c>
      <c r="AF96" s="164" t="str">
        <f t="shared" si="148"/>
        <v>#DIV/0!</v>
      </c>
      <c r="AG96" s="165"/>
      <c r="AH96" s="166"/>
      <c r="AI96" s="166"/>
    </row>
    <row r="97" ht="18.75" customHeight="1">
      <c r="A97" s="147" t="s">
        <v>115</v>
      </c>
      <c r="B97" s="148" t="s">
        <v>119</v>
      </c>
      <c r="C97" s="181" t="s">
        <v>209</v>
      </c>
      <c r="D97" s="150" t="s">
        <v>141</v>
      </c>
      <c r="E97" s="160"/>
      <c r="F97" s="158"/>
      <c r="G97" s="159">
        <f t="shared" si="167"/>
        <v>0</v>
      </c>
      <c r="H97" s="160"/>
      <c r="I97" s="158"/>
      <c r="J97" s="182">
        <f t="shared" si="168"/>
        <v>0</v>
      </c>
      <c r="K97" s="267"/>
      <c r="L97" s="158"/>
      <c r="M97" s="182">
        <f t="shared" si="169"/>
        <v>0</v>
      </c>
      <c r="N97" s="160"/>
      <c r="O97" s="158"/>
      <c r="P97" s="182">
        <f t="shared" si="170"/>
        <v>0</v>
      </c>
      <c r="Q97" s="267"/>
      <c r="R97" s="158"/>
      <c r="S97" s="182">
        <f t="shared" si="171"/>
        <v>0</v>
      </c>
      <c r="T97" s="160"/>
      <c r="U97" s="158"/>
      <c r="V97" s="182">
        <f t="shared" si="172"/>
        <v>0</v>
      </c>
      <c r="W97" s="267"/>
      <c r="X97" s="158"/>
      <c r="Y97" s="182">
        <f t="shared" si="173"/>
        <v>0</v>
      </c>
      <c r="Z97" s="160"/>
      <c r="AA97" s="158"/>
      <c r="AB97" s="182">
        <f t="shared" si="174"/>
        <v>0</v>
      </c>
      <c r="AC97" s="161">
        <f t="shared" si="145"/>
        <v>0</v>
      </c>
      <c r="AD97" s="162">
        <f t="shared" si="146"/>
        <v>0</v>
      </c>
      <c r="AE97" s="226">
        <f t="shared" si="147"/>
        <v>0</v>
      </c>
      <c r="AF97" s="164" t="str">
        <f t="shared" si="148"/>
        <v>#DIV/0!</v>
      </c>
      <c r="AG97" s="165"/>
      <c r="AH97" s="166"/>
      <c r="AI97" s="166"/>
    </row>
    <row r="98" ht="21.75" customHeight="1">
      <c r="A98" s="185" t="s">
        <v>115</v>
      </c>
      <c r="B98" s="186" t="s">
        <v>121</v>
      </c>
      <c r="C98" s="187" t="s">
        <v>209</v>
      </c>
      <c r="D98" s="188" t="s">
        <v>141</v>
      </c>
      <c r="E98" s="189"/>
      <c r="F98" s="190"/>
      <c r="G98" s="191">
        <f t="shared" si="167"/>
        <v>0</v>
      </c>
      <c r="H98" s="189"/>
      <c r="I98" s="190"/>
      <c r="J98" s="192">
        <f t="shared" si="168"/>
        <v>0</v>
      </c>
      <c r="K98" s="269"/>
      <c r="L98" s="190"/>
      <c r="M98" s="192">
        <f t="shared" si="169"/>
        <v>0</v>
      </c>
      <c r="N98" s="189"/>
      <c r="O98" s="190"/>
      <c r="P98" s="192">
        <f t="shared" si="170"/>
        <v>0</v>
      </c>
      <c r="Q98" s="269"/>
      <c r="R98" s="190"/>
      <c r="S98" s="192">
        <f t="shared" si="171"/>
        <v>0</v>
      </c>
      <c r="T98" s="189"/>
      <c r="U98" s="190"/>
      <c r="V98" s="192">
        <f t="shared" si="172"/>
        <v>0</v>
      </c>
      <c r="W98" s="269"/>
      <c r="X98" s="190"/>
      <c r="Y98" s="192">
        <f t="shared" si="173"/>
        <v>0</v>
      </c>
      <c r="Z98" s="189"/>
      <c r="AA98" s="190"/>
      <c r="AB98" s="192">
        <f t="shared" si="174"/>
        <v>0</v>
      </c>
      <c r="AC98" s="173">
        <f t="shared" si="145"/>
        <v>0</v>
      </c>
      <c r="AD98" s="174">
        <f t="shared" si="146"/>
        <v>0</v>
      </c>
      <c r="AE98" s="228">
        <f t="shared" si="147"/>
        <v>0</v>
      </c>
      <c r="AF98" s="193" t="str">
        <f t="shared" si="148"/>
        <v>#DIV/0!</v>
      </c>
      <c r="AG98" s="194"/>
      <c r="AH98" s="166"/>
      <c r="AI98" s="166"/>
    </row>
    <row r="99" ht="15.0" customHeight="1">
      <c r="A99" s="247" t="s">
        <v>212</v>
      </c>
      <c r="B99" s="248"/>
      <c r="C99" s="249"/>
      <c r="D99" s="250"/>
      <c r="E99" s="251">
        <f t="shared" ref="E99:AB99" si="175">E95+E91+E87</f>
        <v>4</v>
      </c>
      <c r="F99" s="252">
        <f t="shared" si="175"/>
        <v>10200</v>
      </c>
      <c r="G99" s="253">
        <f t="shared" si="175"/>
        <v>13200</v>
      </c>
      <c r="H99" s="251">
        <f t="shared" si="175"/>
        <v>0</v>
      </c>
      <c r="I99" s="252">
        <f t="shared" si="175"/>
        <v>0</v>
      </c>
      <c r="J99" s="255">
        <f t="shared" si="175"/>
        <v>0</v>
      </c>
      <c r="K99" s="254">
        <f t="shared" si="175"/>
        <v>0</v>
      </c>
      <c r="L99" s="252">
        <f t="shared" si="175"/>
        <v>0</v>
      </c>
      <c r="M99" s="255">
        <f t="shared" si="175"/>
        <v>0</v>
      </c>
      <c r="N99" s="251">
        <f t="shared" si="175"/>
        <v>0</v>
      </c>
      <c r="O99" s="252">
        <f t="shared" si="175"/>
        <v>0</v>
      </c>
      <c r="P99" s="255">
        <f t="shared" si="175"/>
        <v>0</v>
      </c>
      <c r="Q99" s="254">
        <f t="shared" si="175"/>
        <v>0</v>
      </c>
      <c r="R99" s="252">
        <f t="shared" si="175"/>
        <v>0</v>
      </c>
      <c r="S99" s="255">
        <f t="shared" si="175"/>
        <v>0</v>
      </c>
      <c r="T99" s="251">
        <f t="shared" si="175"/>
        <v>0</v>
      </c>
      <c r="U99" s="252">
        <f t="shared" si="175"/>
        <v>0</v>
      </c>
      <c r="V99" s="255">
        <f t="shared" si="175"/>
        <v>0</v>
      </c>
      <c r="W99" s="254">
        <f t="shared" si="175"/>
        <v>0</v>
      </c>
      <c r="X99" s="252">
        <f t="shared" si="175"/>
        <v>0</v>
      </c>
      <c r="Y99" s="255">
        <f t="shared" si="175"/>
        <v>0</v>
      </c>
      <c r="Z99" s="251">
        <f t="shared" si="175"/>
        <v>0</v>
      </c>
      <c r="AA99" s="252">
        <f t="shared" si="175"/>
        <v>0</v>
      </c>
      <c r="AB99" s="255">
        <f t="shared" si="175"/>
        <v>0</v>
      </c>
      <c r="AC99" s="199">
        <f t="shared" si="145"/>
        <v>13200</v>
      </c>
      <c r="AD99" s="204">
        <f t="shared" si="146"/>
        <v>0</v>
      </c>
      <c r="AE99" s="270">
        <f t="shared" si="147"/>
        <v>13200</v>
      </c>
      <c r="AF99" s="320">
        <f t="shared" si="148"/>
        <v>1</v>
      </c>
      <c r="AG99" s="272"/>
      <c r="AH99" s="166"/>
      <c r="AI99" s="166"/>
    </row>
    <row r="100" ht="15.75" customHeight="1">
      <c r="A100" s="321" t="s">
        <v>110</v>
      </c>
      <c r="B100" s="322" t="s">
        <v>35</v>
      </c>
      <c r="C100" s="209" t="s">
        <v>213</v>
      </c>
      <c r="D100" s="261"/>
      <c r="E100" s="123"/>
      <c r="F100" s="124"/>
      <c r="G100" s="124"/>
      <c r="H100" s="123"/>
      <c r="I100" s="124"/>
      <c r="J100" s="128"/>
      <c r="K100" s="124"/>
      <c r="L100" s="124"/>
      <c r="M100" s="128"/>
      <c r="N100" s="123"/>
      <c r="O100" s="124"/>
      <c r="P100" s="128"/>
      <c r="Q100" s="124"/>
      <c r="R100" s="124"/>
      <c r="S100" s="128"/>
      <c r="T100" s="123"/>
      <c r="U100" s="124"/>
      <c r="V100" s="128"/>
      <c r="W100" s="124"/>
      <c r="X100" s="124"/>
      <c r="Y100" s="128"/>
      <c r="Z100" s="123"/>
      <c r="AA100" s="124"/>
      <c r="AB100" s="124"/>
      <c r="AC100" s="129"/>
      <c r="AD100" s="130"/>
      <c r="AE100" s="130"/>
      <c r="AF100" s="131"/>
      <c r="AG100" s="132"/>
      <c r="AH100" s="166"/>
      <c r="AI100" s="166"/>
    </row>
    <row r="101" ht="15.75" customHeight="1">
      <c r="A101" s="134" t="s">
        <v>112</v>
      </c>
      <c r="B101" s="135" t="s">
        <v>214</v>
      </c>
      <c r="C101" s="314" t="s">
        <v>215</v>
      </c>
      <c r="D101" s="224"/>
      <c r="E101" s="262">
        <f t="shared" ref="E101:AB101" si="176">SUM(E102:E111)</f>
        <v>0</v>
      </c>
      <c r="F101" s="263">
        <f t="shared" si="176"/>
        <v>0</v>
      </c>
      <c r="G101" s="264">
        <f t="shared" si="176"/>
        <v>0</v>
      </c>
      <c r="H101" s="262">
        <f t="shared" si="176"/>
        <v>0</v>
      </c>
      <c r="I101" s="263">
        <f t="shared" si="176"/>
        <v>0</v>
      </c>
      <c r="J101" s="276">
        <f t="shared" si="176"/>
        <v>0</v>
      </c>
      <c r="K101" s="275">
        <f t="shared" si="176"/>
        <v>0</v>
      </c>
      <c r="L101" s="263">
        <f t="shared" si="176"/>
        <v>0</v>
      </c>
      <c r="M101" s="276">
        <f t="shared" si="176"/>
        <v>0</v>
      </c>
      <c r="N101" s="262">
        <f t="shared" si="176"/>
        <v>0</v>
      </c>
      <c r="O101" s="263">
        <f t="shared" si="176"/>
        <v>0</v>
      </c>
      <c r="P101" s="276">
        <f t="shared" si="176"/>
        <v>0</v>
      </c>
      <c r="Q101" s="275">
        <f t="shared" si="176"/>
        <v>0</v>
      </c>
      <c r="R101" s="263">
        <f t="shared" si="176"/>
        <v>0</v>
      </c>
      <c r="S101" s="276">
        <f t="shared" si="176"/>
        <v>0</v>
      </c>
      <c r="T101" s="262">
        <f t="shared" si="176"/>
        <v>0</v>
      </c>
      <c r="U101" s="263">
        <f t="shared" si="176"/>
        <v>0</v>
      </c>
      <c r="V101" s="276">
        <f t="shared" si="176"/>
        <v>0</v>
      </c>
      <c r="W101" s="275">
        <f t="shared" si="176"/>
        <v>0</v>
      </c>
      <c r="X101" s="263">
        <f t="shared" si="176"/>
        <v>0</v>
      </c>
      <c r="Y101" s="276">
        <f t="shared" si="176"/>
        <v>0</v>
      </c>
      <c r="Z101" s="262">
        <f t="shared" si="176"/>
        <v>0</v>
      </c>
      <c r="AA101" s="263">
        <f t="shared" si="176"/>
        <v>0</v>
      </c>
      <c r="AB101" s="276">
        <f t="shared" si="176"/>
        <v>0</v>
      </c>
      <c r="AC101" s="141">
        <f t="shared" ref="AC101:AC112" si="177">G101+M101+S101+Y101</f>
        <v>0</v>
      </c>
      <c r="AD101" s="142">
        <f t="shared" ref="AD101:AD112" si="178">J101+P101+V101+AB101</f>
        <v>0</v>
      </c>
      <c r="AE101" s="142">
        <f t="shared" ref="AE101:AE112" si="179">AC101-AD101</f>
        <v>0</v>
      </c>
      <c r="AF101" s="144" t="str">
        <f t="shared" ref="AF101:AF112" si="180">AE101/AC101</f>
        <v>#DIV/0!</v>
      </c>
      <c r="AG101" s="145"/>
      <c r="AH101" s="180"/>
      <c r="AI101" s="180"/>
    </row>
    <row r="102" ht="15.75" customHeight="1">
      <c r="A102" s="147" t="s">
        <v>115</v>
      </c>
      <c r="B102" s="148" t="s">
        <v>116</v>
      </c>
      <c r="C102" s="181" t="s">
        <v>216</v>
      </c>
      <c r="D102" s="150" t="s">
        <v>141</v>
      </c>
      <c r="E102" s="160"/>
      <c r="F102" s="158"/>
      <c r="G102" s="159">
        <f t="shared" ref="G102:G111" si="181">E102*F102</f>
        <v>0</v>
      </c>
      <c r="H102" s="160"/>
      <c r="I102" s="158"/>
      <c r="J102" s="182">
        <f t="shared" ref="J102:J111" si="182">H102*I102</f>
        <v>0</v>
      </c>
      <c r="K102" s="267"/>
      <c r="L102" s="158"/>
      <c r="M102" s="182">
        <f t="shared" ref="M102:M111" si="183">K102*L102</f>
        <v>0</v>
      </c>
      <c r="N102" s="160"/>
      <c r="O102" s="158"/>
      <c r="P102" s="182">
        <f t="shared" ref="P102:P111" si="184">N102*O102</f>
        <v>0</v>
      </c>
      <c r="Q102" s="267"/>
      <c r="R102" s="158"/>
      <c r="S102" s="182">
        <f t="shared" ref="S102:S111" si="185">Q102*R102</f>
        <v>0</v>
      </c>
      <c r="T102" s="160"/>
      <c r="U102" s="158"/>
      <c r="V102" s="182">
        <f t="shared" ref="V102:V111" si="186">T102*U102</f>
        <v>0</v>
      </c>
      <c r="W102" s="267"/>
      <c r="X102" s="158"/>
      <c r="Y102" s="182">
        <f t="shared" ref="Y102:Y111" si="187">W102*X102</f>
        <v>0</v>
      </c>
      <c r="Z102" s="160"/>
      <c r="AA102" s="158"/>
      <c r="AB102" s="182">
        <f t="shared" ref="AB102:AB111" si="188">Z102*AA102</f>
        <v>0</v>
      </c>
      <c r="AC102" s="161">
        <f t="shared" si="177"/>
        <v>0</v>
      </c>
      <c r="AD102" s="162">
        <f t="shared" si="178"/>
        <v>0</v>
      </c>
      <c r="AE102" s="226">
        <f t="shared" si="179"/>
        <v>0</v>
      </c>
      <c r="AF102" s="164" t="str">
        <f t="shared" si="180"/>
        <v>#DIV/0!</v>
      </c>
      <c r="AG102" s="165"/>
      <c r="AH102" s="166"/>
      <c r="AI102" s="166"/>
    </row>
    <row r="103" ht="15.75" customHeight="1">
      <c r="A103" s="147" t="s">
        <v>115</v>
      </c>
      <c r="B103" s="148" t="s">
        <v>119</v>
      </c>
      <c r="C103" s="181" t="s">
        <v>217</v>
      </c>
      <c r="D103" s="150" t="s">
        <v>141</v>
      </c>
      <c r="E103" s="160"/>
      <c r="F103" s="158"/>
      <c r="G103" s="159">
        <f t="shared" si="181"/>
        <v>0</v>
      </c>
      <c r="H103" s="160"/>
      <c r="I103" s="158"/>
      <c r="J103" s="182">
        <f t="shared" si="182"/>
        <v>0</v>
      </c>
      <c r="K103" s="267"/>
      <c r="L103" s="158"/>
      <c r="M103" s="182">
        <f t="shared" si="183"/>
        <v>0</v>
      </c>
      <c r="N103" s="160"/>
      <c r="O103" s="158"/>
      <c r="P103" s="182">
        <f t="shared" si="184"/>
        <v>0</v>
      </c>
      <c r="Q103" s="267"/>
      <c r="R103" s="158"/>
      <c r="S103" s="182">
        <f t="shared" si="185"/>
        <v>0</v>
      </c>
      <c r="T103" s="160"/>
      <c r="U103" s="158"/>
      <c r="V103" s="182">
        <f t="shared" si="186"/>
        <v>0</v>
      </c>
      <c r="W103" s="267"/>
      <c r="X103" s="158"/>
      <c r="Y103" s="182">
        <f t="shared" si="187"/>
        <v>0</v>
      </c>
      <c r="Z103" s="160"/>
      <c r="AA103" s="158"/>
      <c r="AB103" s="182">
        <f t="shared" si="188"/>
        <v>0</v>
      </c>
      <c r="AC103" s="161">
        <f t="shared" si="177"/>
        <v>0</v>
      </c>
      <c r="AD103" s="162">
        <f t="shared" si="178"/>
        <v>0</v>
      </c>
      <c r="AE103" s="226">
        <f t="shared" si="179"/>
        <v>0</v>
      </c>
      <c r="AF103" s="164" t="str">
        <f t="shared" si="180"/>
        <v>#DIV/0!</v>
      </c>
      <c r="AG103" s="165"/>
      <c r="AH103" s="166"/>
      <c r="AI103" s="166"/>
    </row>
    <row r="104" ht="15.75" customHeight="1">
      <c r="A104" s="147" t="s">
        <v>115</v>
      </c>
      <c r="B104" s="148" t="s">
        <v>121</v>
      </c>
      <c r="C104" s="181" t="s">
        <v>218</v>
      </c>
      <c r="D104" s="150" t="s">
        <v>141</v>
      </c>
      <c r="E104" s="160"/>
      <c r="F104" s="158"/>
      <c r="G104" s="159">
        <f t="shared" si="181"/>
        <v>0</v>
      </c>
      <c r="H104" s="160"/>
      <c r="I104" s="158"/>
      <c r="J104" s="182">
        <f t="shared" si="182"/>
        <v>0</v>
      </c>
      <c r="K104" s="267"/>
      <c r="L104" s="158"/>
      <c r="M104" s="182">
        <f t="shared" si="183"/>
        <v>0</v>
      </c>
      <c r="N104" s="160"/>
      <c r="O104" s="158"/>
      <c r="P104" s="182">
        <f t="shared" si="184"/>
        <v>0</v>
      </c>
      <c r="Q104" s="267"/>
      <c r="R104" s="158"/>
      <c r="S104" s="182">
        <f t="shared" si="185"/>
        <v>0</v>
      </c>
      <c r="T104" s="160"/>
      <c r="U104" s="158"/>
      <c r="V104" s="182">
        <f t="shared" si="186"/>
        <v>0</v>
      </c>
      <c r="W104" s="267"/>
      <c r="X104" s="158"/>
      <c r="Y104" s="182">
        <f t="shared" si="187"/>
        <v>0</v>
      </c>
      <c r="Z104" s="160"/>
      <c r="AA104" s="158"/>
      <c r="AB104" s="182">
        <f t="shared" si="188"/>
        <v>0</v>
      </c>
      <c r="AC104" s="161">
        <f t="shared" si="177"/>
        <v>0</v>
      </c>
      <c r="AD104" s="162">
        <f t="shared" si="178"/>
        <v>0</v>
      </c>
      <c r="AE104" s="226">
        <f t="shared" si="179"/>
        <v>0</v>
      </c>
      <c r="AF104" s="164" t="str">
        <f t="shared" si="180"/>
        <v>#DIV/0!</v>
      </c>
      <c r="AG104" s="165"/>
      <c r="AH104" s="166"/>
      <c r="AI104" s="166"/>
    </row>
    <row r="105" ht="15.75" customHeight="1">
      <c r="A105" s="147" t="s">
        <v>115</v>
      </c>
      <c r="B105" s="148" t="s">
        <v>123</v>
      </c>
      <c r="C105" s="181" t="s">
        <v>219</v>
      </c>
      <c r="D105" s="150" t="s">
        <v>141</v>
      </c>
      <c r="E105" s="160"/>
      <c r="F105" s="158"/>
      <c r="G105" s="159">
        <f t="shared" si="181"/>
        <v>0</v>
      </c>
      <c r="H105" s="160"/>
      <c r="I105" s="158"/>
      <c r="J105" s="182">
        <f t="shared" si="182"/>
        <v>0</v>
      </c>
      <c r="K105" s="267"/>
      <c r="L105" s="158"/>
      <c r="M105" s="182">
        <f t="shared" si="183"/>
        <v>0</v>
      </c>
      <c r="N105" s="160"/>
      <c r="O105" s="158"/>
      <c r="P105" s="182">
        <f t="shared" si="184"/>
        <v>0</v>
      </c>
      <c r="Q105" s="267"/>
      <c r="R105" s="158"/>
      <c r="S105" s="182">
        <f t="shared" si="185"/>
        <v>0</v>
      </c>
      <c r="T105" s="160"/>
      <c r="U105" s="158"/>
      <c r="V105" s="182">
        <f t="shared" si="186"/>
        <v>0</v>
      </c>
      <c r="W105" s="267"/>
      <c r="X105" s="158"/>
      <c r="Y105" s="182">
        <f t="shared" si="187"/>
        <v>0</v>
      </c>
      <c r="Z105" s="160"/>
      <c r="AA105" s="158"/>
      <c r="AB105" s="182">
        <f t="shared" si="188"/>
        <v>0</v>
      </c>
      <c r="AC105" s="161">
        <f t="shared" si="177"/>
        <v>0</v>
      </c>
      <c r="AD105" s="162">
        <f t="shared" si="178"/>
        <v>0</v>
      </c>
      <c r="AE105" s="226">
        <f t="shared" si="179"/>
        <v>0</v>
      </c>
      <c r="AF105" s="164" t="str">
        <f t="shared" si="180"/>
        <v>#DIV/0!</v>
      </c>
      <c r="AG105" s="165"/>
      <c r="AH105" s="166"/>
      <c r="AI105" s="166"/>
    </row>
    <row r="106" ht="15.75" customHeight="1">
      <c r="A106" s="147" t="s">
        <v>115</v>
      </c>
      <c r="B106" s="323" t="s">
        <v>149</v>
      </c>
      <c r="C106" s="181" t="s">
        <v>220</v>
      </c>
      <c r="D106" s="150" t="s">
        <v>141</v>
      </c>
      <c r="E106" s="160"/>
      <c r="F106" s="158"/>
      <c r="G106" s="159">
        <f t="shared" si="181"/>
        <v>0</v>
      </c>
      <c r="H106" s="160"/>
      <c r="I106" s="158"/>
      <c r="J106" s="182">
        <f t="shared" si="182"/>
        <v>0</v>
      </c>
      <c r="K106" s="267"/>
      <c r="L106" s="158"/>
      <c r="M106" s="182">
        <f t="shared" si="183"/>
        <v>0</v>
      </c>
      <c r="N106" s="160"/>
      <c r="O106" s="158"/>
      <c r="P106" s="182">
        <f t="shared" si="184"/>
        <v>0</v>
      </c>
      <c r="Q106" s="267"/>
      <c r="R106" s="158"/>
      <c r="S106" s="182">
        <f t="shared" si="185"/>
        <v>0</v>
      </c>
      <c r="T106" s="160"/>
      <c r="U106" s="158"/>
      <c r="V106" s="182">
        <f t="shared" si="186"/>
        <v>0</v>
      </c>
      <c r="W106" s="267"/>
      <c r="X106" s="158"/>
      <c r="Y106" s="182">
        <f t="shared" si="187"/>
        <v>0</v>
      </c>
      <c r="Z106" s="160"/>
      <c r="AA106" s="158"/>
      <c r="AB106" s="182">
        <f t="shared" si="188"/>
        <v>0</v>
      </c>
      <c r="AC106" s="161">
        <f t="shared" si="177"/>
        <v>0</v>
      </c>
      <c r="AD106" s="162">
        <f t="shared" si="178"/>
        <v>0</v>
      </c>
      <c r="AE106" s="226">
        <f t="shared" si="179"/>
        <v>0</v>
      </c>
      <c r="AF106" s="164" t="str">
        <f t="shared" si="180"/>
        <v>#DIV/0!</v>
      </c>
      <c r="AG106" s="165"/>
      <c r="AH106" s="166"/>
      <c r="AI106" s="166"/>
    </row>
    <row r="107" ht="15.75" customHeight="1">
      <c r="A107" s="147" t="s">
        <v>115</v>
      </c>
      <c r="B107" s="148" t="s">
        <v>221</v>
      </c>
      <c r="C107" s="181" t="s">
        <v>222</v>
      </c>
      <c r="D107" s="150" t="s">
        <v>141</v>
      </c>
      <c r="E107" s="160"/>
      <c r="F107" s="158"/>
      <c r="G107" s="159">
        <f t="shared" si="181"/>
        <v>0</v>
      </c>
      <c r="H107" s="160"/>
      <c r="I107" s="158"/>
      <c r="J107" s="182">
        <f t="shared" si="182"/>
        <v>0</v>
      </c>
      <c r="K107" s="267"/>
      <c r="L107" s="158"/>
      <c r="M107" s="182">
        <f t="shared" si="183"/>
        <v>0</v>
      </c>
      <c r="N107" s="160"/>
      <c r="O107" s="158"/>
      <c r="P107" s="182">
        <f t="shared" si="184"/>
        <v>0</v>
      </c>
      <c r="Q107" s="267"/>
      <c r="R107" s="158"/>
      <c r="S107" s="182">
        <f t="shared" si="185"/>
        <v>0</v>
      </c>
      <c r="T107" s="160"/>
      <c r="U107" s="158"/>
      <c r="V107" s="182">
        <f t="shared" si="186"/>
        <v>0</v>
      </c>
      <c r="W107" s="267"/>
      <c r="X107" s="158"/>
      <c r="Y107" s="182">
        <f t="shared" si="187"/>
        <v>0</v>
      </c>
      <c r="Z107" s="160"/>
      <c r="AA107" s="158"/>
      <c r="AB107" s="182">
        <f t="shared" si="188"/>
        <v>0</v>
      </c>
      <c r="AC107" s="161">
        <f t="shared" si="177"/>
        <v>0</v>
      </c>
      <c r="AD107" s="162">
        <f t="shared" si="178"/>
        <v>0</v>
      </c>
      <c r="AE107" s="226">
        <f t="shared" si="179"/>
        <v>0</v>
      </c>
      <c r="AF107" s="164" t="str">
        <f t="shared" si="180"/>
        <v>#DIV/0!</v>
      </c>
      <c r="AG107" s="165"/>
      <c r="AH107" s="166"/>
      <c r="AI107" s="166"/>
    </row>
    <row r="108" ht="15.75" customHeight="1">
      <c r="A108" s="147" t="s">
        <v>115</v>
      </c>
      <c r="B108" s="148" t="s">
        <v>223</v>
      </c>
      <c r="C108" s="181" t="s">
        <v>224</v>
      </c>
      <c r="D108" s="150" t="s">
        <v>141</v>
      </c>
      <c r="E108" s="160"/>
      <c r="F108" s="158"/>
      <c r="G108" s="159">
        <f t="shared" si="181"/>
        <v>0</v>
      </c>
      <c r="H108" s="160"/>
      <c r="I108" s="158"/>
      <c r="J108" s="182">
        <f t="shared" si="182"/>
        <v>0</v>
      </c>
      <c r="K108" s="267"/>
      <c r="L108" s="158"/>
      <c r="M108" s="182">
        <f t="shared" si="183"/>
        <v>0</v>
      </c>
      <c r="N108" s="160"/>
      <c r="O108" s="158"/>
      <c r="P108" s="182">
        <f t="shared" si="184"/>
        <v>0</v>
      </c>
      <c r="Q108" s="267"/>
      <c r="R108" s="158"/>
      <c r="S108" s="182">
        <f t="shared" si="185"/>
        <v>0</v>
      </c>
      <c r="T108" s="160"/>
      <c r="U108" s="158"/>
      <c r="V108" s="182">
        <f t="shared" si="186"/>
        <v>0</v>
      </c>
      <c r="W108" s="267"/>
      <c r="X108" s="158"/>
      <c r="Y108" s="182">
        <f t="shared" si="187"/>
        <v>0</v>
      </c>
      <c r="Z108" s="160"/>
      <c r="AA108" s="158"/>
      <c r="AB108" s="182">
        <f t="shared" si="188"/>
        <v>0</v>
      </c>
      <c r="AC108" s="161">
        <f t="shared" si="177"/>
        <v>0</v>
      </c>
      <c r="AD108" s="162">
        <f t="shared" si="178"/>
        <v>0</v>
      </c>
      <c r="AE108" s="226">
        <f t="shared" si="179"/>
        <v>0</v>
      </c>
      <c r="AF108" s="164" t="str">
        <f t="shared" si="180"/>
        <v>#DIV/0!</v>
      </c>
      <c r="AG108" s="165"/>
      <c r="AH108" s="166"/>
      <c r="AI108" s="166"/>
    </row>
    <row r="109" ht="15.75" customHeight="1">
      <c r="A109" s="147" t="s">
        <v>115</v>
      </c>
      <c r="B109" s="148" t="s">
        <v>225</v>
      </c>
      <c r="C109" s="181" t="s">
        <v>226</v>
      </c>
      <c r="D109" s="150" t="s">
        <v>141</v>
      </c>
      <c r="E109" s="160"/>
      <c r="F109" s="158"/>
      <c r="G109" s="159">
        <f t="shared" si="181"/>
        <v>0</v>
      </c>
      <c r="H109" s="160"/>
      <c r="I109" s="158"/>
      <c r="J109" s="182">
        <f t="shared" si="182"/>
        <v>0</v>
      </c>
      <c r="K109" s="267"/>
      <c r="L109" s="158"/>
      <c r="M109" s="182">
        <f t="shared" si="183"/>
        <v>0</v>
      </c>
      <c r="N109" s="160"/>
      <c r="O109" s="158"/>
      <c r="P109" s="182">
        <f t="shared" si="184"/>
        <v>0</v>
      </c>
      <c r="Q109" s="267"/>
      <c r="R109" s="158"/>
      <c r="S109" s="182">
        <f t="shared" si="185"/>
        <v>0</v>
      </c>
      <c r="T109" s="160"/>
      <c r="U109" s="158"/>
      <c r="V109" s="182">
        <f t="shared" si="186"/>
        <v>0</v>
      </c>
      <c r="W109" s="267"/>
      <c r="X109" s="158"/>
      <c r="Y109" s="182">
        <f t="shared" si="187"/>
        <v>0</v>
      </c>
      <c r="Z109" s="160"/>
      <c r="AA109" s="158"/>
      <c r="AB109" s="182">
        <f t="shared" si="188"/>
        <v>0</v>
      </c>
      <c r="AC109" s="161">
        <f t="shared" si="177"/>
        <v>0</v>
      </c>
      <c r="AD109" s="162">
        <f t="shared" si="178"/>
        <v>0</v>
      </c>
      <c r="AE109" s="226">
        <f t="shared" si="179"/>
        <v>0</v>
      </c>
      <c r="AF109" s="164" t="str">
        <f t="shared" si="180"/>
        <v>#DIV/0!</v>
      </c>
      <c r="AG109" s="165"/>
      <c r="AH109" s="166"/>
      <c r="AI109" s="166"/>
    </row>
    <row r="110" ht="15.75" customHeight="1">
      <c r="A110" s="167" t="s">
        <v>115</v>
      </c>
      <c r="B110" s="168" t="s">
        <v>227</v>
      </c>
      <c r="C110" s="216" t="s">
        <v>228</v>
      </c>
      <c r="D110" s="150" t="s">
        <v>141</v>
      </c>
      <c r="E110" s="170"/>
      <c r="F110" s="171"/>
      <c r="G110" s="159">
        <f t="shared" si="181"/>
        <v>0</v>
      </c>
      <c r="H110" s="170"/>
      <c r="I110" s="171"/>
      <c r="J110" s="182">
        <f t="shared" si="182"/>
        <v>0</v>
      </c>
      <c r="K110" s="267"/>
      <c r="L110" s="158"/>
      <c r="M110" s="182">
        <f t="shared" si="183"/>
        <v>0</v>
      </c>
      <c r="N110" s="160"/>
      <c r="O110" s="158"/>
      <c r="P110" s="182">
        <f t="shared" si="184"/>
        <v>0</v>
      </c>
      <c r="Q110" s="267"/>
      <c r="R110" s="158"/>
      <c r="S110" s="182">
        <f t="shared" si="185"/>
        <v>0</v>
      </c>
      <c r="T110" s="160"/>
      <c r="U110" s="158"/>
      <c r="V110" s="182">
        <f t="shared" si="186"/>
        <v>0</v>
      </c>
      <c r="W110" s="267"/>
      <c r="X110" s="158"/>
      <c r="Y110" s="182">
        <f t="shared" si="187"/>
        <v>0</v>
      </c>
      <c r="Z110" s="160"/>
      <c r="AA110" s="158"/>
      <c r="AB110" s="182">
        <f t="shared" si="188"/>
        <v>0</v>
      </c>
      <c r="AC110" s="161">
        <f t="shared" si="177"/>
        <v>0</v>
      </c>
      <c r="AD110" s="162">
        <f t="shared" si="178"/>
        <v>0</v>
      </c>
      <c r="AE110" s="226">
        <f t="shared" si="179"/>
        <v>0</v>
      </c>
      <c r="AF110" s="164" t="str">
        <f t="shared" si="180"/>
        <v>#DIV/0!</v>
      </c>
      <c r="AG110" s="165"/>
      <c r="AH110" s="166"/>
      <c r="AI110" s="166"/>
    </row>
    <row r="111" ht="15.75" customHeight="1">
      <c r="A111" s="185" t="s">
        <v>115</v>
      </c>
      <c r="B111" s="186" t="s">
        <v>229</v>
      </c>
      <c r="C111" s="187" t="s">
        <v>230</v>
      </c>
      <c r="D111" s="188" t="s">
        <v>141</v>
      </c>
      <c r="E111" s="189"/>
      <c r="F111" s="190"/>
      <c r="G111" s="191">
        <f t="shared" si="181"/>
        <v>0</v>
      </c>
      <c r="H111" s="189"/>
      <c r="I111" s="190"/>
      <c r="J111" s="192">
        <f t="shared" si="182"/>
        <v>0</v>
      </c>
      <c r="K111" s="269"/>
      <c r="L111" s="190"/>
      <c r="M111" s="192">
        <f t="shared" si="183"/>
        <v>0</v>
      </c>
      <c r="N111" s="189"/>
      <c r="O111" s="190"/>
      <c r="P111" s="192">
        <f t="shared" si="184"/>
        <v>0</v>
      </c>
      <c r="Q111" s="269"/>
      <c r="R111" s="190"/>
      <c r="S111" s="192">
        <f t="shared" si="185"/>
        <v>0</v>
      </c>
      <c r="T111" s="189"/>
      <c r="U111" s="190"/>
      <c r="V111" s="192">
        <f t="shared" si="186"/>
        <v>0</v>
      </c>
      <c r="W111" s="269"/>
      <c r="X111" s="190"/>
      <c r="Y111" s="192">
        <f t="shared" si="187"/>
        <v>0</v>
      </c>
      <c r="Z111" s="189"/>
      <c r="AA111" s="190"/>
      <c r="AB111" s="192">
        <f t="shared" si="188"/>
        <v>0</v>
      </c>
      <c r="AC111" s="173">
        <f t="shared" si="177"/>
        <v>0</v>
      </c>
      <c r="AD111" s="174">
        <f t="shared" si="178"/>
        <v>0</v>
      </c>
      <c r="AE111" s="228">
        <f t="shared" si="179"/>
        <v>0</v>
      </c>
      <c r="AF111" s="164" t="str">
        <f t="shared" si="180"/>
        <v>#DIV/0!</v>
      </c>
      <c r="AG111" s="165"/>
      <c r="AH111" s="166"/>
      <c r="AI111" s="166"/>
    </row>
    <row r="112" ht="15.0" customHeight="1">
      <c r="A112" s="247" t="s">
        <v>231</v>
      </c>
      <c r="B112" s="248"/>
      <c r="C112" s="249"/>
      <c r="D112" s="250"/>
      <c r="E112" s="251">
        <f t="shared" ref="E112:AB112" si="189">E101</f>
        <v>0</v>
      </c>
      <c r="F112" s="252">
        <f t="shared" si="189"/>
        <v>0</v>
      </c>
      <c r="G112" s="253">
        <f t="shared" si="189"/>
        <v>0</v>
      </c>
      <c r="H112" s="199">
        <f t="shared" si="189"/>
        <v>0</v>
      </c>
      <c r="I112" s="201">
        <f t="shared" si="189"/>
        <v>0</v>
      </c>
      <c r="J112" s="270">
        <f t="shared" si="189"/>
        <v>0</v>
      </c>
      <c r="K112" s="254">
        <f t="shared" si="189"/>
        <v>0</v>
      </c>
      <c r="L112" s="252">
        <f t="shared" si="189"/>
        <v>0</v>
      </c>
      <c r="M112" s="255">
        <f t="shared" si="189"/>
        <v>0</v>
      </c>
      <c r="N112" s="251">
        <f t="shared" si="189"/>
        <v>0</v>
      </c>
      <c r="O112" s="252">
        <f t="shared" si="189"/>
        <v>0</v>
      </c>
      <c r="P112" s="255">
        <f t="shared" si="189"/>
        <v>0</v>
      </c>
      <c r="Q112" s="254">
        <f t="shared" si="189"/>
        <v>0</v>
      </c>
      <c r="R112" s="252">
        <f t="shared" si="189"/>
        <v>0</v>
      </c>
      <c r="S112" s="255">
        <f t="shared" si="189"/>
        <v>0</v>
      </c>
      <c r="T112" s="251">
        <f t="shared" si="189"/>
        <v>0</v>
      </c>
      <c r="U112" s="252">
        <f t="shared" si="189"/>
        <v>0</v>
      </c>
      <c r="V112" s="255">
        <f t="shared" si="189"/>
        <v>0</v>
      </c>
      <c r="W112" s="254">
        <f t="shared" si="189"/>
        <v>0</v>
      </c>
      <c r="X112" s="252">
        <f t="shared" si="189"/>
        <v>0</v>
      </c>
      <c r="Y112" s="255">
        <f t="shared" si="189"/>
        <v>0</v>
      </c>
      <c r="Z112" s="251">
        <f t="shared" si="189"/>
        <v>0</v>
      </c>
      <c r="AA112" s="252">
        <f t="shared" si="189"/>
        <v>0</v>
      </c>
      <c r="AB112" s="255">
        <f t="shared" si="189"/>
        <v>0</v>
      </c>
      <c r="AC112" s="251">
        <f t="shared" si="177"/>
        <v>0</v>
      </c>
      <c r="AD112" s="256">
        <f t="shared" si="178"/>
        <v>0</v>
      </c>
      <c r="AE112" s="255">
        <f t="shared" si="179"/>
        <v>0</v>
      </c>
      <c r="AF112" s="324" t="str">
        <f t="shared" si="180"/>
        <v>#DIV/0!</v>
      </c>
      <c r="AG112" s="258"/>
      <c r="AH112" s="166"/>
      <c r="AI112" s="166"/>
    </row>
    <row r="113" ht="30.0" customHeight="1">
      <c r="A113" s="321" t="s">
        <v>110</v>
      </c>
      <c r="B113" s="322" t="s">
        <v>36</v>
      </c>
      <c r="C113" s="325" t="s">
        <v>232</v>
      </c>
      <c r="D113" s="326"/>
      <c r="E113" s="327"/>
      <c r="F113" s="328"/>
      <c r="G113" s="328"/>
      <c r="H113" s="327"/>
      <c r="I113" s="328"/>
      <c r="J113" s="328"/>
      <c r="K113" s="328"/>
      <c r="L113" s="328"/>
      <c r="M113" s="329"/>
      <c r="N113" s="327"/>
      <c r="O113" s="328"/>
      <c r="P113" s="329"/>
      <c r="Q113" s="328"/>
      <c r="R113" s="328"/>
      <c r="S113" s="329"/>
      <c r="T113" s="327"/>
      <c r="U113" s="328"/>
      <c r="V113" s="329"/>
      <c r="W113" s="328"/>
      <c r="X113" s="328"/>
      <c r="Y113" s="329"/>
      <c r="Z113" s="327"/>
      <c r="AA113" s="328"/>
      <c r="AB113" s="328"/>
      <c r="AC113" s="311"/>
      <c r="AD113" s="312"/>
      <c r="AE113" s="312"/>
      <c r="AF113" s="330"/>
      <c r="AG113" s="331"/>
      <c r="AH113" s="166"/>
      <c r="AI113" s="166"/>
    </row>
    <row r="114" ht="15.75" customHeight="1">
      <c r="A114" s="332" t="s">
        <v>115</v>
      </c>
      <c r="B114" s="333" t="s">
        <v>116</v>
      </c>
      <c r="C114" s="334" t="s">
        <v>233</v>
      </c>
      <c r="D114" s="335" t="s">
        <v>234</v>
      </c>
      <c r="E114" s="336">
        <v>16.0</v>
      </c>
      <c r="F114" s="337">
        <v>200.0</v>
      </c>
      <c r="G114" s="338">
        <f t="shared" ref="G114:G117" si="190">E114*F114</f>
        <v>3200</v>
      </c>
      <c r="H114" s="336">
        <v>4.0</v>
      </c>
      <c r="I114" s="337">
        <v>3987.0</v>
      </c>
      <c r="J114" s="338">
        <f t="shared" ref="J114:J117" si="191">H114*I114</f>
        <v>15948</v>
      </c>
      <c r="K114" s="339"/>
      <c r="L114" s="340"/>
      <c r="M114" s="341">
        <f t="shared" ref="M114:M117" si="192">K114*L114</f>
        <v>0</v>
      </c>
      <c r="N114" s="342"/>
      <c r="O114" s="340"/>
      <c r="P114" s="341">
        <f t="shared" ref="P114:P117" si="193">N114*O114</f>
        <v>0</v>
      </c>
      <c r="Q114" s="339"/>
      <c r="R114" s="340"/>
      <c r="S114" s="341">
        <f t="shared" ref="S114:S117" si="194">Q114*R114</f>
        <v>0</v>
      </c>
      <c r="T114" s="342"/>
      <c r="U114" s="340"/>
      <c r="V114" s="341">
        <f t="shared" ref="V114:V117" si="195">T114*U114</f>
        <v>0</v>
      </c>
      <c r="W114" s="339"/>
      <c r="X114" s="340"/>
      <c r="Y114" s="341">
        <f t="shared" ref="Y114:Y117" si="196">W114*X114</f>
        <v>0</v>
      </c>
      <c r="Z114" s="342"/>
      <c r="AA114" s="340"/>
      <c r="AB114" s="341">
        <f t="shared" ref="AB114:AB117" si="197">Z114*AA114</f>
        <v>0</v>
      </c>
      <c r="AC114" s="343">
        <f t="shared" ref="AC114:AC118" si="198">G114+M114+S114+Y114</f>
        <v>3200</v>
      </c>
      <c r="AD114" s="344">
        <f t="shared" ref="AD114:AD118" si="199">J114+P114+V114+AB114</f>
        <v>15948</v>
      </c>
      <c r="AE114" s="345">
        <f t="shared" ref="AE114:AE118" si="200">AC114-AD114</f>
        <v>-12748</v>
      </c>
      <c r="AF114" s="346">
        <f t="shared" ref="AF114:AF118" si="201">AE114/AC114</f>
        <v>-3.98375</v>
      </c>
      <c r="AG114" s="347"/>
      <c r="AH114" s="166"/>
      <c r="AI114" s="166"/>
    </row>
    <row r="115" ht="30.0" customHeight="1">
      <c r="A115" s="147" t="s">
        <v>115</v>
      </c>
      <c r="B115" s="348" t="s">
        <v>119</v>
      </c>
      <c r="C115" s="349" t="s">
        <v>235</v>
      </c>
      <c r="D115" s="350"/>
      <c r="E115" s="160"/>
      <c r="F115" s="158"/>
      <c r="G115" s="159">
        <f t="shared" si="190"/>
        <v>0</v>
      </c>
      <c r="H115" s="160"/>
      <c r="I115" s="158"/>
      <c r="J115" s="182">
        <f t="shared" si="191"/>
        <v>0</v>
      </c>
      <c r="K115" s="267"/>
      <c r="L115" s="158"/>
      <c r="M115" s="182">
        <f t="shared" si="192"/>
        <v>0</v>
      </c>
      <c r="N115" s="160"/>
      <c r="O115" s="158"/>
      <c r="P115" s="182">
        <f t="shared" si="193"/>
        <v>0</v>
      </c>
      <c r="Q115" s="267"/>
      <c r="R115" s="158"/>
      <c r="S115" s="182">
        <f t="shared" si="194"/>
        <v>0</v>
      </c>
      <c r="T115" s="160"/>
      <c r="U115" s="158"/>
      <c r="V115" s="182">
        <f t="shared" si="195"/>
        <v>0</v>
      </c>
      <c r="W115" s="267"/>
      <c r="X115" s="158"/>
      <c r="Y115" s="182">
        <f t="shared" si="196"/>
        <v>0</v>
      </c>
      <c r="Z115" s="160"/>
      <c r="AA115" s="158"/>
      <c r="AB115" s="182">
        <f t="shared" si="197"/>
        <v>0</v>
      </c>
      <c r="AC115" s="161">
        <f t="shared" si="198"/>
        <v>0</v>
      </c>
      <c r="AD115" s="162">
        <f t="shared" si="199"/>
        <v>0</v>
      </c>
      <c r="AE115" s="226">
        <f t="shared" si="200"/>
        <v>0</v>
      </c>
      <c r="AF115" s="351" t="str">
        <f t="shared" si="201"/>
        <v>#DIV/0!</v>
      </c>
      <c r="AG115" s="352"/>
      <c r="AH115" s="166"/>
      <c r="AI115" s="166"/>
    </row>
    <row r="116" ht="30.0" customHeight="1">
      <c r="A116" s="147" t="s">
        <v>115</v>
      </c>
      <c r="B116" s="348" t="s">
        <v>121</v>
      </c>
      <c r="C116" s="349" t="s">
        <v>236</v>
      </c>
      <c r="D116" s="350"/>
      <c r="E116" s="160"/>
      <c r="F116" s="158"/>
      <c r="G116" s="159">
        <f t="shared" si="190"/>
        <v>0</v>
      </c>
      <c r="H116" s="160"/>
      <c r="I116" s="158"/>
      <c r="J116" s="182">
        <f t="shared" si="191"/>
        <v>0</v>
      </c>
      <c r="K116" s="267"/>
      <c r="L116" s="158"/>
      <c r="M116" s="182">
        <f t="shared" si="192"/>
        <v>0</v>
      </c>
      <c r="N116" s="160"/>
      <c r="O116" s="158"/>
      <c r="P116" s="182">
        <f t="shared" si="193"/>
        <v>0</v>
      </c>
      <c r="Q116" s="267"/>
      <c r="R116" s="158"/>
      <c r="S116" s="182">
        <f t="shared" si="194"/>
        <v>0</v>
      </c>
      <c r="T116" s="160"/>
      <c r="U116" s="158"/>
      <c r="V116" s="182">
        <f t="shared" si="195"/>
        <v>0</v>
      </c>
      <c r="W116" s="267"/>
      <c r="X116" s="158"/>
      <c r="Y116" s="182">
        <f t="shared" si="196"/>
        <v>0</v>
      </c>
      <c r="Z116" s="160"/>
      <c r="AA116" s="158"/>
      <c r="AB116" s="182">
        <f t="shared" si="197"/>
        <v>0</v>
      </c>
      <c r="AC116" s="161">
        <f t="shared" si="198"/>
        <v>0</v>
      </c>
      <c r="AD116" s="162">
        <f t="shared" si="199"/>
        <v>0</v>
      </c>
      <c r="AE116" s="226">
        <f t="shared" si="200"/>
        <v>0</v>
      </c>
      <c r="AF116" s="351" t="str">
        <f t="shared" si="201"/>
        <v>#DIV/0!</v>
      </c>
      <c r="AG116" s="352"/>
      <c r="AH116" s="166"/>
      <c r="AI116" s="166"/>
    </row>
    <row r="117" ht="30.0" customHeight="1">
      <c r="A117" s="185" t="s">
        <v>115</v>
      </c>
      <c r="B117" s="353" t="s">
        <v>123</v>
      </c>
      <c r="C117" s="354" t="s">
        <v>237</v>
      </c>
      <c r="D117" s="355"/>
      <c r="E117" s="189"/>
      <c r="F117" s="190"/>
      <c r="G117" s="191">
        <f t="shared" si="190"/>
        <v>0</v>
      </c>
      <c r="H117" s="189"/>
      <c r="I117" s="190"/>
      <c r="J117" s="192">
        <f t="shared" si="191"/>
        <v>0</v>
      </c>
      <c r="K117" s="269"/>
      <c r="L117" s="190"/>
      <c r="M117" s="192">
        <f t="shared" si="192"/>
        <v>0</v>
      </c>
      <c r="N117" s="189"/>
      <c r="O117" s="190"/>
      <c r="P117" s="192">
        <f t="shared" si="193"/>
        <v>0</v>
      </c>
      <c r="Q117" s="269"/>
      <c r="R117" s="190"/>
      <c r="S117" s="192">
        <f t="shared" si="194"/>
        <v>0</v>
      </c>
      <c r="T117" s="189"/>
      <c r="U117" s="190"/>
      <c r="V117" s="192">
        <f t="shared" si="195"/>
        <v>0</v>
      </c>
      <c r="W117" s="269"/>
      <c r="X117" s="190"/>
      <c r="Y117" s="192">
        <f t="shared" si="196"/>
        <v>0</v>
      </c>
      <c r="Z117" s="189"/>
      <c r="AA117" s="190"/>
      <c r="AB117" s="192">
        <f t="shared" si="197"/>
        <v>0</v>
      </c>
      <c r="AC117" s="173">
        <f t="shared" si="198"/>
        <v>0</v>
      </c>
      <c r="AD117" s="174">
        <f t="shared" si="199"/>
        <v>0</v>
      </c>
      <c r="AE117" s="228">
        <f t="shared" si="200"/>
        <v>0</v>
      </c>
      <c r="AF117" s="351" t="str">
        <f t="shared" si="201"/>
        <v>#DIV/0!</v>
      </c>
      <c r="AG117" s="352"/>
      <c r="AH117" s="166"/>
      <c r="AI117" s="166"/>
    </row>
    <row r="118" ht="15.0" customHeight="1">
      <c r="A118" s="356" t="s">
        <v>238</v>
      </c>
      <c r="B118" s="357"/>
      <c r="C118" s="358"/>
      <c r="D118" s="359"/>
      <c r="E118" s="360">
        <f t="shared" ref="E118:AB118" si="202">SUM(E114:E117)</f>
        <v>16</v>
      </c>
      <c r="F118" s="361">
        <f t="shared" si="202"/>
        <v>200</v>
      </c>
      <c r="G118" s="362">
        <f t="shared" si="202"/>
        <v>3200</v>
      </c>
      <c r="H118" s="363">
        <f t="shared" si="202"/>
        <v>4</v>
      </c>
      <c r="I118" s="364">
        <f t="shared" si="202"/>
        <v>3987</v>
      </c>
      <c r="J118" s="365">
        <f t="shared" si="202"/>
        <v>15948</v>
      </c>
      <c r="K118" s="366">
        <f t="shared" si="202"/>
        <v>0</v>
      </c>
      <c r="L118" s="361">
        <f t="shared" si="202"/>
        <v>0</v>
      </c>
      <c r="M118" s="367">
        <f t="shared" si="202"/>
        <v>0</v>
      </c>
      <c r="N118" s="360">
        <f t="shared" si="202"/>
        <v>0</v>
      </c>
      <c r="O118" s="361">
        <f t="shared" si="202"/>
        <v>0</v>
      </c>
      <c r="P118" s="367">
        <f t="shared" si="202"/>
        <v>0</v>
      </c>
      <c r="Q118" s="366">
        <f t="shared" si="202"/>
        <v>0</v>
      </c>
      <c r="R118" s="361">
        <f t="shared" si="202"/>
        <v>0</v>
      </c>
      <c r="S118" s="367">
        <f t="shared" si="202"/>
        <v>0</v>
      </c>
      <c r="T118" s="360">
        <f t="shared" si="202"/>
        <v>0</v>
      </c>
      <c r="U118" s="361">
        <f t="shared" si="202"/>
        <v>0</v>
      </c>
      <c r="V118" s="367">
        <f t="shared" si="202"/>
        <v>0</v>
      </c>
      <c r="W118" s="366">
        <f t="shared" si="202"/>
        <v>0</v>
      </c>
      <c r="X118" s="361">
        <f t="shared" si="202"/>
        <v>0</v>
      </c>
      <c r="Y118" s="367">
        <f t="shared" si="202"/>
        <v>0</v>
      </c>
      <c r="Z118" s="360">
        <f t="shared" si="202"/>
        <v>0</v>
      </c>
      <c r="AA118" s="361">
        <f t="shared" si="202"/>
        <v>0</v>
      </c>
      <c r="AB118" s="367">
        <f t="shared" si="202"/>
        <v>0</v>
      </c>
      <c r="AC118" s="251">
        <f t="shared" si="198"/>
        <v>3200</v>
      </c>
      <c r="AD118" s="256">
        <f t="shared" si="199"/>
        <v>15948</v>
      </c>
      <c r="AE118" s="255">
        <f t="shared" si="200"/>
        <v>-12748</v>
      </c>
      <c r="AF118" s="324">
        <f t="shared" si="201"/>
        <v>-3.98375</v>
      </c>
      <c r="AG118" s="258"/>
      <c r="AH118" s="166"/>
      <c r="AI118" s="166"/>
    </row>
    <row r="119" ht="15.0" customHeight="1">
      <c r="A119" s="321" t="s">
        <v>110</v>
      </c>
      <c r="B119" s="368" t="s">
        <v>37</v>
      </c>
      <c r="C119" s="209" t="s">
        <v>239</v>
      </c>
      <c r="D119" s="369"/>
      <c r="E119" s="123"/>
      <c r="F119" s="124"/>
      <c r="G119" s="124"/>
      <c r="H119" s="123"/>
      <c r="I119" s="124"/>
      <c r="J119" s="128"/>
      <c r="K119" s="124"/>
      <c r="L119" s="124"/>
      <c r="M119" s="128"/>
      <c r="N119" s="123"/>
      <c r="O119" s="124"/>
      <c r="P119" s="128"/>
      <c r="Q119" s="124"/>
      <c r="R119" s="124"/>
      <c r="S119" s="128"/>
      <c r="T119" s="123"/>
      <c r="U119" s="124"/>
      <c r="V119" s="128"/>
      <c r="W119" s="124"/>
      <c r="X119" s="124"/>
      <c r="Y119" s="128"/>
      <c r="Z119" s="123"/>
      <c r="AA119" s="124"/>
      <c r="AB119" s="124"/>
      <c r="AC119" s="311"/>
      <c r="AD119" s="312"/>
      <c r="AE119" s="312"/>
      <c r="AF119" s="330"/>
      <c r="AG119" s="331"/>
      <c r="AH119" s="166"/>
      <c r="AI119" s="166"/>
    </row>
    <row r="120" ht="30.0" customHeight="1">
      <c r="A120" s="370" t="s">
        <v>115</v>
      </c>
      <c r="B120" s="371" t="s">
        <v>116</v>
      </c>
      <c r="C120" s="372" t="s">
        <v>240</v>
      </c>
      <c r="D120" s="373"/>
      <c r="E120" s="374"/>
      <c r="F120" s="375"/>
      <c r="G120" s="376">
        <f t="shared" ref="G120:G121" si="203">E120*F120</f>
        <v>0</v>
      </c>
      <c r="H120" s="342"/>
      <c r="I120" s="340"/>
      <c r="J120" s="341">
        <f t="shared" ref="J120:J121" si="204">H120*I120</f>
        <v>0</v>
      </c>
      <c r="K120" s="377"/>
      <c r="L120" s="375"/>
      <c r="M120" s="378">
        <f t="shared" ref="M120:M121" si="205">K120*L120</f>
        <v>0</v>
      </c>
      <c r="N120" s="374"/>
      <c r="O120" s="375"/>
      <c r="P120" s="378">
        <f t="shared" ref="P120:P121" si="206">N120*O120</f>
        <v>0</v>
      </c>
      <c r="Q120" s="377"/>
      <c r="R120" s="375"/>
      <c r="S120" s="378">
        <f t="shared" ref="S120:S121" si="207">Q120*R120</f>
        <v>0</v>
      </c>
      <c r="T120" s="374"/>
      <c r="U120" s="375"/>
      <c r="V120" s="378">
        <f t="shared" ref="V120:V121" si="208">T120*U120</f>
        <v>0</v>
      </c>
      <c r="W120" s="377"/>
      <c r="X120" s="375"/>
      <c r="Y120" s="378">
        <f t="shared" ref="Y120:Y121" si="209">W120*X120</f>
        <v>0</v>
      </c>
      <c r="Z120" s="374"/>
      <c r="AA120" s="375"/>
      <c r="AB120" s="378">
        <f t="shared" ref="AB120:AB121" si="210">Z120*AA120</f>
        <v>0</v>
      </c>
      <c r="AC120" s="343">
        <f t="shared" ref="AC120:AC122" si="211">G120+M120+S120+Y120</f>
        <v>0</v>
      </c>
      <c r="AD120" s="344">
        <f t="shared" ref="AD120:AD122" si="212">J120+P120+V120+AB120</f>
        <v>0</v>
      </c>
      <c r="AE120" s="345">
        <f t="shared" ref="AE120:AE122" si="213">AC120-AD120</f>
        <v>0</v>
      </c>
      <c r="AF120" s="346" t="str">
        <f t="shared" ref="AF120:AF122" si="214">AE120/AC120</f>
        <v>#DIV/0!</v>
      </c>
      <c r="AG120" s="347"/>
      <c r="AH120" s="166"/>
      <c r="AI120" s="166"/>
    </row>
    <row r="121" ht="30.0" customHeight="1">
      <c r="A121" s="379" t="s">
        <v>115</v>
      </c>
      <c r="B121" s="371" t="s">
        <v>119</v>
      </c>
      <c r="C121" s="380" t="s">
        <v>241</v>
      </c>
      <c r="D121" s="169"/>
      <c r="E121" s="170"/>
      <c r="F121" s="171"/>
      <c r="G121" s="159">
        <f t="shared" si="203"/>
        <v>0</v>
      </c>
      <c r="H121" s="170"/>
      <c r="I121" s="171"/>
      <c r="J121" s="182">
        <f t="shared" si="204"/>
        <v>0</v>
      </c>
      <c r="K121" s="289"/>
      <c r="L121" s="171"/>
      <c r="M121" s="290">
        <f t="shared" si="205"/>
        <v>0</v>
      </c>
      <c r="N121" s="170"/>
      <c r="O121" s="171"/>
      <c r="P121" s="290">
        <f t="shared" si="206"/>
        <v>0</v>
      </c>
      <c r="Q121" s="289"/>
      <c r="R121" s="171"/>
      <c r="S121" s="290">
        <f t="shared" si="207"/>
        <v>0</v>
      </c>
      <c r="T121" s="170"/>
      <c r="U121" s="171"/>
      <c r="V121" s="290">
        <f t="shared" si="208"/>
        <v>0</v>
      </c>
      <c r="W121" s="289"/>
      <c r="X121" s="171"/>
      <c r="Y121" s="290">
        <f t="shared" si="209"/>
        <v>0</v>
      </c>
      <c r="Z121" s="170"/>
      <c r="AA121" s="171"/>
      <c r="AB121" s="290">
        <f t="shared" si="210"/>
        <v>0</v>
      </c>
      <c r="AC121" s="173">
        <f t="shared" si="211"/>
        <v>0</v>
      </c>
      <c r="AD121" s="174">
        <f t="shared" si="212"/>
        <v>0</v>
      </c>
      <c r="AE121" s="228">
        <f t="shared" si="213"/>
        <v>0</v>
      </c>
      <c r="AF121" s="351" t="str">
        <f t="shared" si="214"/>
        <v>#DIV/0!</v>
      </c>
      <c r="AG121" s="352"/>
      <c r="AH121" s="166"/>
      <c r="AI121" s="166"/>
    </row>
    <row r="122" ht="15.0" customHeight="1">
      <c r="A122" s="247" t="s">
        <v>242</v>
      </c>
      <c r="B122" s="248"/>
      <c r="C122" s="249"/>
      <c r="D122" s="250"/>
      <c r="E122" s="251">
        <f t="shared" ref="E122:AB122" si="215">SUM(E120:E121)</f>
        <v>0</v>
      </c>
      <c r="F122" s="252">
        <f t="shared" si="215"/>
        <v>0</v>
      </c>
      <c r="G122" s="253">
        <f t="shared" si="215"/>
        <v>0</v>
      </c>
      <c r="H122" s="199">
        <f t="shared" si="215"/>
        <v>0</v>
      </c>
      <c r="I122" s="201">
        <f t="shared" si="215"/>
        <v>0</v>
      </c>
      <c r="J122" s="270">
        <f t="shared" si="215"/>
        <v>0</v>
      </c>
      <c r="K122" s="254">
        <f t="shared" si="215"/>
        <v>0</v>
      </c>
      <c r="L122" s="252">
        <f t="shared" si="215"/>
        <v>0</v>
      </c>
      <c r="M122" s="255">
        <f t="shared" si="215"/>
        <v>0</v>
      </c>
      <c r="N122" s="251">
        <f t="shared" si="215"/>
        <v>0</v>
      </c>
      <c r="O122" s="252">
        <f t="shared" si="215"/>
        <v>0</v>
      </c>
      <c r="P122" s="255">
        <f t="shared" si="215"/>
        <v>0</v>
      </c>
      <c r="Q122" s="254">
        <f t="shared" si="215"/>
        <v>0</v>
      </c>
      <c r="R122" s="252">
        <f t="shared" si="215"/>
        <v>0</v>
      </c>
      <c r="S122" s="255">
        <f t="shared" si="215"/>
        <v>0</v>
      </c>
      <c r="T122" s="251">
        <f t="shared" si="215"/>
        <v>0</v>
      </c>
      <c r="U122" s="252">
        <f t="shared" si="215"/>
        <v>0</v>
      </c>
      <c r="V122" s="255">
        <f t="shared" si="215"/>
        <v>0</v>
      </c>
      <c r="W122" s="254">
        <f t="shared" si="215"/>
        <v>0</v>
      </c>
      <c r="X122" s="252">
        <f t="shared" si="215"/>
        <v>0</v>
      </c>
      <c r="Y122" s="255">
        <f t="shared" si="215"/>
        <v>0</v>
      </c>
      <c r="Z122" s="251">
        <f t="shared" si="215"/>
        <v>0</v>
      </c>
      <c r="AA122" s="252">
        <f t="shared" si="215"/>
        <v>0</v>
      </c>
      <c r="AB122" s="255">
        <f t="shared" si="215"/>
        <v>0</v>
      </c>
      <c r="AC122" s="199">
        <f t="shared" si="211"/>
        <v>0</v>
      </c>
      <c r="AD122" s="204">
        <f t="shared" si="212"/>
        <v>0</v>
      </c>
      <c r="AE122" s="270">
        <f t="shared" si="213"/>
        <v>0</v>
      </c>
      <c r="AF122" s="381" t="str">
        <f t="shared" si="214"/>
        <v>#DIV/0!</v>
      </c>
      <c r="AG122" s="382"/>
      <c r="AH122" s="166"/>
      <c r="AI122" s="166"/>
    </row>
    <row r="123" ht="54.75" customHeight="1">
      <c r="A123" s="383" t="s">
        <v>110</v>
      </c>
      <c r="B123" s="368" t="s">
        <v>38</v>
      </c>
      <c r="C123" s="209" t="s">
        <v>243</v>
      </c>
      <c r="D123" s="369"/>
      <c r="E123" s="123"/>
      <c r="F123" s="124"/>
      <c r="G123" s="124"/>
      <c r="H123" s="123"/>
      <c r="I123" s="124"/>
      <c r="J123" s="128"/>
      <c r="K123" s="124"/>
      <c r="L123" s="124"/>
      <c r="M123" s="128"/>
      <c r="N123" s="123"/>
      <c r="O123" s="124"/>
      <c r="P123" s="128"/>
      <c r="Q123" s="124"/>
      <c r="R123" s="124"/>
      <c r="S123" s="128"/>
      <c r="T123" s="123"/>
      <c r="U123" s="124"/>
      <c r="V123" s="128"/>
      <c r="W123" s="124"/>
      <c r="X123" s="124"/>
      <c r="Y123" s="128"/>
      <c r="Z123" s="123"/>
      <c r="AA123" s="124"/>
      <c r="AB123" s="128"/>
      <c r="AC123" s="311"/>
      <c r="AD123" s="312"/>
      <c r="AE123" s="312"/>
      <c r="AF123" s="330"/>
      <c r="AG123" s="331"/>
      <c r="AH123" s="166"/>
      <c r="AI123" s="166"/>
    </row>
    <row r="124" ht="30.0" customHeight="1">
      <c r="A124" s="370" t="s">
        <v>115</v>
      </c>
      <c r="B124" s="371" t="s">
        <v>116</v>
      </c>
      <c r="C124" s="372" t="s">
        <v>244</v>
      </c>
      <c r="D124" s="373" t="s">
        <v>245</v>
      </c>
      <c r="E124" s="374"/>
      <c r="F124" s="375"/>
      <c r="G124" s="376">
        <f t="shared" ref="G124:G125" si="216">E124*F124</f>
        <v>0</v>
      </c>
      <c r="H124" s="342"/>
      <c r="I124" s="340"/>
      <c r="J124" s="341">
        <f t="shared" ref="J124:J125" si="217">H124*I124</f>
        <v>0</v>
      </c>
      <c r="K124" s="377"/>
      <c r="L124" s="375"/>
      <c r="M124" s="378">
        <f t="shared" ref="M124:M125" si="218">K124*L124</f>
        <v>0</v>
      </c>
      <c r="N124" s="374"/>
      <c r="O124" s="375"/>
      <c r="P124" s="378">
        <f t="shared" ref="P124:P125" si="219">N124*O124</f>
        <v>0</v>
      </c>
      <c r="Q124" s="377"/>
      <c r="R124" s="375"/>
      <c r="S124" s="378">
        <f t="shared" ref="S124:S125" si="220">Q124*R124</f>
        <v>0</v>
      </c>
      <c r="T124" s="374"/>
      <c r="U124" s="375"/>
      <c r="V124" s="378">
        <f t="shared" ref="V124:V125" si="221">T124*U124</f>
        <v>0</v>
      </c>
      <c r="W124" s="377"/>
      <c r="X124" s="375"/>
      <c r="Y124" s="378">
        <f t="shared" ref="Y124:Y125" si="222">W124*X124</f>
        <v>0</v>
      </c>
      <c r="Z124" s="374"/>
      <c r="AA124" s="375"/>
      <c r="AB124" s="378">
        <f t="shared" ref="AB124:AB125" si="223">Z124*AA124</f>
        <v>0</v>
      </c>
      <c r="AC124" s="343">
        <f t="shared" ref="AC124:AC126" si="224">G124+M124+S124+Y124</f>
        <v>0</v>
      </c>
      <c r="AD124" s="344">
        <f t="shared" ref="AD124:AD126" si="225">J124+P124+V124+AB124</f>
        <v>0</v>
      </c>
      <c r="AE124" s="345">
        <f t="shared" ref="AE124:AE126" si="226">AC124-AD124</f>
        <v>0</v>
      </c>
      <c r="AF124" s="351" t="str">
        <f t="shared" ref="AF124:AF126" si="227">AE124/AC124</f>
        <v>#DIV/0!</v>
      </c>
      <c r="AG124" s="352"/>
      <c r="AH124" s="166"/>
      <c r="AI124" s="166"/>
    </row>
    <row r="125" ht="30.0" customHeight="1">
      <c r="A125" s="379" t="s">
        <v>115</v>
      </c>
      <c r="B125" s="371" t="s">
        <v>119</v>
      </c>
      <c r="C125" s="380" t="s">
        <v>244</v>
      </c>
      <c r="D125" s="169" t="s">
        <v>245</v>
      </c>
      <c r="E125" s="170"/>
      <c r="F125" s="171"/>
      <c r="G125" s="159">
        <f t="shared" si="216"/>
        <v>0</v>
      </c>
      <c r="H125" s="170"/>
      <c r="I125" s="171"/>
      <c r="J125" s="182">
        <f t="shared" si="217"/>
        <v>0</v>
      </c>
      <c r="K125" s="289"/>
      <c r="L125" s="171"/>
      <c r="M125" s="290">
        <f t="shared" si="218"/>
        <v>0</v>
      </c>
      <c r="N125" s="170"/>
      <c r="O125" s="171"/>
      <c r="P125" s="290">
        <f t="shared" si="219"/>
        <v>0</v>
      </c>
      <c r="Q125" s="289"/>
      <c r="R125" s="171"/>
      <c r="S125" s="290">
        <f t="shared" si="220"/>
        <v>0</v>
      </c>
      <c r="T125" s="170"/>
      <c r="U125" s="171"/>
      <c r="V125" s="290">
        <f t="shared" si="221"/>
        <v>0</v>
      </c>
      <c r="W125" s="289"/>
      <c r="X125" s="171"/>
      <c r="Y125" s="290">
        <f t="shared" si="222"/>
        <v>0</v>
      </c>
      <c r="Z125" s="170"/>
      <c r="AA125" s="171"/>
      <c r="AB125" s="290">
        <f t="shared" si="223"/>
        <v>0</v>
      </c>
      <c r="AC125" s="173">
        <f t="shared" si="224"/>
        <v>0</v>
      </c>
      <c r="AD125" s="174">
        <f t="shared" si="225"/>
        <v>0</v>
      </c>
      <c r="AE125" s="228">
        <f t="shared" si="226"/>
        <v>0</v>
      </c>
      <c r="AF125" s="351" t="str">
        <f t="shared" si="227"/>
        <v>#DIV/0!</v>
      </c>
      <c r="AG125" s="352"/>
      <c r="AH125" s="166"/>
      <c r="AI125" s="166"/>
    </row>
    <row r="126" ht="42.0" customHeight="1">
      <c r="A126" s="384" t="s">
        <v>246</v>
      </c>
      <c r="B126" s="80"/>
      <c r="C126" s="81"/>
      <c r="D126" s="385"/>
      <c r="E126" s="386">
        <f t="shared" ref="E126:AB126" si="228">SUM(E124:E125)</f>
        <v>0</v>
      </c>
      <c r="F126" s="387">
        <f t="shared" si="228"/>
        <v>0</v>
      </c>
      <c r="G126" s="388">
        <f t="shared" si="228"/>
        <v>0</v>
      </c>
      <c r="H126" s="389">
        <f t="shared" si="228"/>
        <v>0</v>
      </c>
      <c r="I126" s="390">
        <f t="shared" si="228"/>
        <v>0</v>
      </c>
      <c r="J126" s="390">
        <f t="shared" si="228"/>
        <v>0</v>
      </c>
      <c r="K126" s="391">
        <f t="shared" si="228"/>
        <v>0</v>
      </c>
      <c r="L126" s="387">
        <f t="shared" si="228"/>
        <v>0</v>
      </c>
      <c r="M126" s="387">
        <f t="shared" si="228"/>
        <v>0</v>
      </c>
      <c r="N126" s="386">
        <f t="shared" si="228"/>
        <v>0</v>
      </c>
      <c r="O126" s="387">
        <f t="shared" si="228"/>
        <v>0</v>
      </c>
      <c r="P126" s="387">
        <f t="shared" si="228"/>
        <v>0</v>
      </c>
      <c r="Q126" s="391">
        <f t="shared" si="228"/>
        <v>0</v>
      </c>
      <c r="R126" s="387">
        <f t="shared" si="228"/>
        <v>0</v>
      </c>
      <c r="S126" s="387">
        <f t="shared" si="228"/>
        <v>0</v>
      </c>
      <c r="T126" s="386">
        <f t="shared" si="228"/>
        <v>0</v>
      </c>
      <c r="U126" s="387">
        <f t="shared" si="228"/>
        <v>0</v>
      </c>
      <c r="V126" s="387">
        <f t="shared" si="228"/>
        <v>0</v>
      </c>
      <c r="W126" s="391">
        <f t="shared" si="228"/>
        <v>0</v>
      </c>
      <c r="X126" s="387">
        <f t="shared" si="228"/>
        <v>0</v>
      </c>
      <c r="Y126" s="387">
        <f t="shared" si="228"/>
        <v>0</v>
      </c>
      <c r="Z126" s="386">
        <f t="shared" si="228"/>
        <v>0</v>
      </c>
      <c r="AA126" s="387">
        <f t="shared" si="228"/>
        <v>0</v>
      </c>
      <c r="AB126" s="387">
        <f t="shared" si="228"/>
        <v>0</v>
      </c>
      <c r="AC126" s="199">
        <f t="shared" si="224"/>
        <v>0</v>
      </c>
      <c r="AD126" s="204">
        <f t="shared" si="225"/>
        <v>0</v>
      </c>
      <c r="AE126" s="270">
        <f t="shared" si="226"/>
        <v>0</v>
      </c>
      <c r="AF126" s="392" t="str">
        <f t="shared" si="227"/>
        <v>#DIV/0!</v>
      </c>
      <c r="AG126" s="393"/>
      <c r="AH126" s="166"/>
      <c r="AI126" s="166"/>
    </row>
    <row r="127" ht="15.75" customHeight="1">
      <c r="A127" s="259" t="s">
        <v>110</v>
      </c>
      <c r="B127" s="322" t="s">
        <v>39</v>
      </c>
      <c r="C127" s="325" t="s">
        <v>247</v>
      </c>
      <c r="D127" s="394"/>
      <c r="E127" s="395"/>
      <c r="F127" s="396"/>
      <c r="G127" s="396"/>
      <c r="H127" s="395"/>
      <c r="I127" s="396"/>
      <c r="J127" s="396"/>
      <c r="K127" s="396"/>
      <c r="L127" s="396"/>
      <c r="M127" s="397"/>
      <c r="N127" s="395"/>
      <c r="O127" s="396"/>
      <c r="P127" s="397"/>
      <c r="Q127" s="396"/>
      <c r="R127" s="396"/>
      <c r="S127" s="397"/>
      <c r="T127" s="395"/>
      <c r="U127" s="396"/>
      <c r="V127" s="397"/>
      <c r="W127" s="396"/>
      <c r="X127" s="396"/>
      <c r="Y127" s="397"/>
      <c r="Z127" s="395"/>
      <c r="AA127" s="396"/>
      <c r="AB127" s="397"/>
      <c r="AC127" s="395"/>
      <c r="AD127" s="396"/>
      <c r="AE127" s="396"/>
      <c r="AF127" s="330"/>
      <c r="AG127" s="331"/>
      <c r="AH127" s="166"/>
      <c r="AI127" s="166"/>
    </row>
    <row r="128" ht="30.0" customHeight="1">
      <c r="A128" s="332" t="s">
        <v>115</v>
      </c>
      <c r="B128" s="333" t="s">
        <v>116</v>
      </c>
      <c r="C128" s="398" t="s">
        <v>248</v>
      </c>
      <c r="D128" s="399" t="s">
        <v>249</v>
      </c>
      <c r="E128" s="342"/>
      <c r="F128" s="340"/>
      <c r="G128" s="400">
        <f t="shared" ref="G128:G130" si="229">E128*F128</f>
        <v>0</v>
      </c>
      <c r="H128" s="342"/>
      <c r="I128" s="340"/>
      <c r="J128" s="341">
        <f t="shared" ref="J128:J130" si="230">H128*I128</f>
        <v>0</v>
      </c>
      <c r="K128" s="339"/>
      <c r="L128" s="340"/>
      <c r="M128" s="341">
        <f t="shared" ref="M128:M130" si="231">K128*L128</f>
        <v>0</v>
      </c>
      <c r="N128" s="342"/>
      <c r="O128" s="340"/>
      <c r="P128" s="341">
        <f t="shared" ref="P128:P130" si="232">N128*O128</f>
        <v>0</v>
      </c>
      <c r="Q128" s="339"/>
      <c r="R128" s="340"/>
      <c r="S128" s="341">
        <f t="shared" ref="S128:S130" si="233">Q128*R128</f>
        <v>0</v>
      </c>
      <c r="T128" s="342"/>
      <c r="U128" s="340"/>
      <c r="V128" s="341">
        <f t="shared" ref="V128:V130" si="234">T128*U128</f>
        <v>0</v>
      </c>
      <c r="W128" s="339"/>
      <c r="X128" s="340"/>
      <c r="Y128" s="341">
        <f t="shared" ref="Y128:Y130" si="235">W128*X128</f>
        <v>0</v>
      </c>
      <c r="Z128" s="342"/>
      <c r="AA128" s="340"/>
      <c r="AB128" s="400">
        <f t="shared" ref="AB128:AB130" si="236">Z128*AA128</f>
        <v>0</v>
      </c>
      <c r="AC128" s="343">
        <f t="shared" ref="AC128:AC131" si="237">G128+M128+S128+Y128</f>
        <v>0</v>
      </c>
      <c r="AD128" s="401">
        <f t="shared" ref="AD128:AD131" si="238">J128+P128+V128+AB128</f>
        <v>0</v>
      </c>
      <c r="AE128" s="402">
        <f t="shared" ref="AE128:AE131" si="239">AC128-AD128</f>
        <v>0</v>
      </c>
      <c r="AF128" s="403" t="str">
        <f t="shared" ref="AF128:AF131" si="240">AE128/AC128</f>
        <v>#DIV/0!</v>
      </c>
      <c r="AG128" s="352"/>
      <c r="AH128" s="166"/>
      <c r="AI128" s="166"/>
    </row>
    <row r="129" ht="30.0" customHeight="1">
      <c r="A129" s="147" t="s">
        <v>115</v>
      </c>
      <c r="B129" s="348" t="s">
        <v>119</v>
      </c>
      <c r="C129" s="349" t="s">
        <v>250</v>
      </c>
      <c r="D129" s="350" t="s">
        <v>251</v>
      </c>
      <c r="E129" s="160"/>
      <c r="F129" s="158"/>
      <c r="G129" s="159">
        <f t="shared" si="229"/>
        <v>0</v>
      </c>
      <c r="H129" s="160"/>
      <c r="I129" s="158"/>
      <c r="J129" s="182">
        <f t="shared" si="230"/>
        <v>0</v>
      </c>
      <c r="K129" s="267"/>
      <c r="L129" s="158"/>
      <c r="M129" s="182">
        <f t="shared" si="231"/>
        <v>0</v>
      </c>
      <c r="N129" s="160"/>
      <c r="O129" s="158"/>
      <c r="P129" s="182">
        <f t="shared" si="232"/>
        <v>0</v>
      </c>
      <c r="Q129" s="267"/>
      <c r="R129" s="158"/>
      <c r="S129" s="182">
        <f t="shared" si="233"/>
        <v>0</v>
      </c>
      <c r="T129" s="160"/>
      <c r="U129" s="158"/>
      <c r="V129" s="182">
        <f t="shared" si="234"/>
        <v>0</v>
      </c>
      <c r="W129" s="267"/>
      <c r="X129" s="158"/>
      <c r="Y129" s="182">
        <f t="shared" si="235"/>
        <v>0</v>
      </c>
      <c r="Z129" s="160"/>
      <c r="AA129" s="158"/>
      <c r="AB129" s="159">
        <f t="shared" si="236"/>
        <v>0</v>
      </c>
      <c r="AC129" s="161">
        <f t="shared" si="237"/>
        <v>0</v>
      </c>
      <c r="AD129" s="404">
        <f t="shared" si="238"/>
        <v>0</v>
      </c>
      <c r="AE129" s="405">
        <f t="shared" si="239"/>
        <v>0</v>
      </c>
      <c r="AF129" s="403" t="str">
        <f t="shared" si="240"/>
        <v>#DIV/0!</v>
      </c>
      <c r="AG129" s="352"/>
      <c r="AH129" s="166"/>
      <c r="AI129" s="166"/>
    </row>
    <row r="130" ht="30.0" customHeight="1">
      <c r="A130" s="185" t="s">
        <v>115</v>
      </c>
      <c r="B130" s="353" t="s">
        <v>121</v>
      </c>
      <c r="C130" s="354" t="s">
        <v>252</v>
      </c>
      <c r="D130" s="355" t="s">
        <v>251</v>
      </c>
      <c r="E130" s="189"/>
      <c r="F130" s="190"/>
      <c r="G130" s="191">
        <f t="shared" si="229"/>
        <v>0</v>
      </c>
      <c r="H130" s="189"/>
      <c r="I130" s="190"/>
      <c r="J130" s="192">
        <f t="shared" si="230"/>
        <v>0</v>
      </c>
      <c r="K130" s="269"/>
      <c r="L130" s="190"/>
      <c r="M130" s="192">
        <f t="shared" si="231"/>
        <v>0</v>
      </c>
      <c r="N130" s="189"/>
      <c r="O130" s="190"/>
      <c r="P130" s="192">
        <f t="shared" si="232"/>
        <v>0</v>
      </c>
      <c r="Q130" s="269"/>
      <c r="R130" s="190"/>
      <c r="S130" s="192">
        <f t="shared" si="233"/>
        <v>0</v>
      </c>
      <c r="T130" s="189"/>
      <c r="U130" s="190"/>
      <c r="V130" s="192">
        <f t="shared" si="234"/>
        <v>0</v>
      </c>
      <c r="W130" s="269"/>
      <c r="X130" s="190"/>
      <c r="Y130" s="192">
        <f t="shared" si="235"/>
        <v>0</v>
      </c>
      <c r="Z130" s="189"/>
      <c r="AA130" s="190"/>
      <c r="AB130" s="191">
        <f t="shared" si="236"/>
        <v>0</v>
      </c>
      <c r="AC130" s="307">
        <f t="shared" si="237"/>
        <v>0</v>
      </c>
      <c r="AD130" s="406">
        <f t="shared" si="238"/>
        <v>0</v>
      </c>
      <c r="AE130" s="405">
        <f t="shared" si="239"/>
        <v>0</v>
      </c>
      <c r="AF130" s="403" t="str">
        <f t="shared" si="240"/>
        <v>#DIV/0!</v>
      </c>
      <c r="AG130" s="352"/>
      <c r="AH130" s="166"/>
      <c r="AI130" s="166"/>
    </row>
    <row r="131" ht="15.75" customHeight="1">
      <c r="A131" s="407" t="s">
        <v>253</v>
      </c>
      <c r="B131" s="408"/>
      <c r="C131" s="409"/>
      <c r="D131" s="410"/>
      <c r="E131" s="411">
        <f t="shared" ref="E131:AB131" si="241">SUM(E128:E130)</f>
        <v>0</v>
      </c>
      <c r="F131" s="412">
        <f t="shared" si="241"/>
        <v>0</v>
      </c>
      <c r="G131" s="413">
        <f t="shared" si="241"/>
        <v>0</v>
      </c>
      <c r="H131" s="414">
        <f t="shared" si="241"/>
        <v>0</v>
      </c>
      <c r="I131" s="415">
        <f t="shared" si="241"/>
        <v>0</v>
      </c>
      <c r="J131" s="415">
        <f t="shared" si="241"/>
        <v>0</v>
      </c>
      <c r="K131" s="416">
        <f t="shared" si="241"/>
        <v>0</v>
      </c>
      <c r="L131" s="412">
        <f t="shared" si="241"/>
        <v>0</v>
      </c>
      <c r="M131" s="412">
        <f t="shared" si="241"/>
        <v>0</v>
      </c>
      <c r="N131" s="411">
        <f t="shared" si="241"/>
        <v>0</v>
      </c>
      <c r="O131" s="412">
        <f t="shared" si="241"/>
        <v>0</v>
      </c>
      <c r="P131" s="412">
        <f t="shared" si="241"/>
        <v>0</v>
      </c>
      <c r="Q131" s="416">
        <f t="shared" si="241"/>
        <v>0</v>
      </c>
      <c r="R131" s="412">
        <f t="shared" si="241"/>
        <v>0</v>
      </c>
      <c r="S131" s="412">
        <f t="shared" si="241"/>
        <v>0</v>
      </c>
      <c r="T131" s="411">
        <f t="shared" si="241"/>
        <v>0</v>
      </c>
      <c r="U131" s="412">
        <f t="shared" si="241"/>
        <v>0</v>
      </c>
      <c r="V131" s="412">
        <f t="shared" si="241"/>
        <v>0</v>
      </c>
      <c r="W131" s="416">
        <f t="shared" si="241"/>
        <v>0</v>
      </c>
      <c r="X131" s="412">
        <f t="shared" si="241"/>
        <v>0</v>
      </c>
      <c r="Y131" s="412">
        <f t="shared" si="241"/>
        <v>0</v>
      </c>
      <c r="Z131" s="411">
        <f t="shared" si="241"/>
        <v>0</v>
      </c>
      <c r="AA131" s="412">
        <f t="shared" si="241"/>
        <v>0</v>
      </c>
      <c r="AB131" s="412">
        <f t="shared" si="241"/>
        <v>0</v>
      </c>
      <c r="AC131" s="363">
        <f t="shared" si="237"/>
        <v>0</v>
      </c>
      <c r="AD131" s="417">
        <f t="shared" si="238"/>
        <v>0</v>
      </c>
      <c r="AE131" s="418">
        <f t="shared" si="239"/>
        <v>0</v>
      </c>
      <c r="AF131" s="419" t="str">
        <f t="shared" si="240"/>
        <v>#DIV/0!</v>
      </c>
      <c r="AG131" s="393"/>
      <c r="AH131" s="166"/>
      <c r="AI131" s="166"/>
    </row>
    <row r="132" ht="15.0" customHeight="1">
      <c r="A132" s="259" t="s">
        <v>110</v>
      </c>
      <c r="B132" s="322" t="s">
        <v>40</v>
      </c>
      <c r="C132" s="325" t="s">
        <v>254</v>
      </c>
      <c r="D132" s="326"/>
      <c r="E132" s="327"/>
      <c r="F132" s="328"/>
      <c r="G132" s="328"/>
      <c r="H132" s="327"/>
      <c r="I132" s="328"/>
      <c r="J132" s="329"/>
      <c r="K132" s="328"/>
      <c r="L132" s="328"/>
      <c r="M132" s="329"/>
      <c r="N132" s="327"/>
      <c r="O132" s="328"/>
      <c r="P132" s="329"/>
      <c r="Q132" s="328"/>
      <c r="R132" s="328"/>
      <c r="S132" s="329"/>
      <c r="T132" s="327"/>
      <c r="U132" s="328"/>
      <c r="V132" s="329"/>
      <c r="W132" s="328"/>
      <c r="X132" s="328"/>
      <c r="Y132" s="329"/>
      <c r="Z132" s="327"/>
      <c r="AA132" s="328"/>
      <c r="AB132" s="329"/>
      <c r="AC132" s="395"/>
      <c r="AD132" s="396"/>
      <c r="AE132" s="420"/>
      <c r="AF132" s="421"/>
      <c r="AG132" s="422"/>
      <c r="AH132" s="166"/>
      <c r="AI132" s="166"/>
    </row>
    <row r="133" ht="15.75" customHeight="1">
      <c r="A133" s="332" t="s">
        <v>115</v>
      </c>
      <c r="B133" s="333" t="s">
        <v>116</v>
      </c>
      <c r="C133" s="149" t="s">
        <v>255</v>
      </c>
      <c r="D133" s="399" t="s">
        <v>234</v>
      </c>
      <c r="E133" s="152">
        <v>2.5</v>
      </c>
      <c r="F133" s="152">
        <v>4000.0</v>
      </c>
      <c r="G133" s="296">
        <f t="shared" ref="G133:G135" si="242">E133*F133</f>
        <v>10000</v>
      </c>
      <c r="H133" s="152">
        <v>2.5</v>
      </c>
      <c r="I133" s="152">
        <v>4000.0</v>
      </c>
      <c r="J133" s="296">
        <f t="shared" ref="J133:J135" si="243">H133*I133</f>
        <v>10000</v>
      </c>
      <c r="K133" s="339"/>
      <c r="L133" s="340"/>
      <c r="M133" s="341">
        <f t="shared" ref="M133:M135" si="244">K133*L133</f>
        <v>0</v>
      </c>
      <c r="N133" s="342"/>
      <c r="O133" s="340"/>
      <c r="P133" s="341">
        <f t="shared" ref="P133:P135" si="245">N133*O133</f>
        <v>0</v>
      </c>
      <c r="Q133" s="339"/>
      <c r="R133" s="340"/>
      <c r="S133" s="341">
        <f t="shared" ref="S133:S135" si="246">Q133*R133</f>
        <v>0</v>
      </c>
      <c r="T133" s="342"/>
      <c r="U133" s="340"/>
      <c r="V133" s="341">
        <f t="shared" ref="V133:V135" si="247">T133*U133</f>
        <v>0</v>
      </c>
      <c r="W133" s="339"/>
      <c r="X133" s="340"/>
      <c r="Y133" s="341">
        <f t="shared" ref="Y133:Y135" si="248">W133*X133</f>
        <v>0</v>
      </c>
      <c r="Z133" s="342"/>
      <c r="AA133" s="340"/>
      <c r="AB133" s="400">
        <f t="shared" ref="AB133:AB135" si="249">Z133*AA133</f>
        <v>0</v>
      </c>
      <c r="AC133" s="343">
        <f t="shared" ref="AC133:AC136" si="250">G133+M133+S133+Y133</f>
        <v>10000</v>
      </c>
      <c r="AD133" s="401">
        <f t="shared" ref="AD133:AD136" si="251">J133+P133+V133+AB133</f>
        <v>10000</v>
      </c>
      <c r="AE133" s="343">
        <f t="shared" ref="AE133:AE136" si="252">AC133-AD133</f>
        <v>0</v>
      </c>
      <c r="AF133" s="346">
        <f t="shared" ref="AF133:AF136" si="253">AE133/AC133</f>
        <v>0</v>
      </c>
      <c r="AG133" s="347"/>
      <c r="AH133" s="166"/>
      <c r="AI133" s="166"/>
    </row>
    <row r="134" ht="15.75" customHeight="1">
      <c r="A134" s="147" t="s">
        <v>115</v>
      </c>
      <c r="B134" s="348" t="s">
        <v>119</v>
      </c>
      <c r="C134" s="149" t="s">
        <v>256</v>
      </c>
      <c r="D134" s="350" t="s">
        <v>234</v>
      </c>
      <c r="E134" s="152">
        <v>1.0</v>
      </c>
      <c r="F134" s="152">
        <v>15000.0</v>
      </c>
      <c r="G134" s="153">
        <f t="shared" si="242"/>
        <v>15000</v>
      </c>
      <c r="H134" s="152">
        <v>1.0</v>
      </c>
      <c r="I134" s="152">
        <v>15000.0</v>
      </c>
      <c r="J134" s="153">
        <f t="shared" si="243"/>
        <v>15000</v>
      </c>
      <c r="K134" s="267"/>
      <c r="L134" s="158"/>
      <c r="M134" s="182">
        <f t="shared" si="244"/>
        <v>0</v>
      </c>
      <c r="N134" s="160"/>
      <c r="O134" s="158"/>
      <c r="P134" s="182">
        <f t="shared" si="245"/>
        <v>0</v>
      </c>
      <c r="Q134" s="267"/>
      <c r="R134" s="158"/>
      <c r="S134" s="182">
        <f t="shared" si="246"/>
        <v>0</v>
      </c>
      <c r="T134" s="160"/>
      <c r="U134" s="158"/>
      <c r="V134" s="182">
        <f t="shared" si="247"/>
        <v>0</v>
      </c>
      <c r="W134" s="267"/>
      <c r="X134" s="158"/>
      <c r="Y134" s="182">
        <f t="shared" si="248"/>
        <v>0</v>
      </c>
      <c r="Z134" s="160"/>
      <c r="AA134" s="158"/>
      <c r="AB134" s="159">
        <f t="shared" si="249"/>
        <v>0</v>
      </c>
      <c r="AC134" s="161">
        <f t="shared" si="250"/>
        <v>15000</v>
      </c>
      <c r="AD134" s="404">
        <f t="shared" si="251"/>
        <v>15000</v>
      </c>
      <c r="AE134" s="161">
        <f t="shared" si="252"/>
        <v>0</v>
      </c>
      <c r="AF134" s="351">
        <f t="shared" si="253"/>
        <v>0</v>
      </c>
      <c r="AG134" s="352"/>
      <c r="AH134" s="166"/>
      <c r="AI134" s="166"/>
    </row>
    <row r="135" ht="30.0" customHeight="1">
      <c r="A135" s="185" t="s">
        <v>115</v>
      </c>
      <c r="B135" s="353" t="s">
        <v>121</v>
      </c>
      <c r="C135" s="354" t="s">
        <v>257</v>
      </c>
      <c r="D135" s="355" t="s">
        <v>234</v>
      </c>
      <c r="E135" s="189"/>
      <c r="F135" s="190"/>
      <c r="G135" s="191">
        <f t="shared" si="242"/>
        <v>0</v>
      </c>
      <c r="H135" s="189"/>
      <c r="I135" s="190"/>
      <c r="J135" s="192">
        <f t="shared" si="243"/>
        <v>0</v>
      </c>
      <c r="K135" s="269"/>
      <c r="L135" s="190"/>
      <c r="M135" s="192">
        <f t="shared" si="244"/>
        <v>0</v>
      </c>
      <c r="N135" s="189"/>
      <c r="O135" s="190"/>
      <c r="P135" s="192">
        <f t="shared" si="245"/>
        <v>0</v>
      </c>
      <c r="Q135" s="269"/>
      <c r="R135" s="190"/>
      <c r="S135" s="192">
        <f t="shared" si="246"/>
        <v>0</v>
      </c>
      <c r="T135" s="189"/>
      <c r="U135" s="190"/>
      <c r="V135" s="192">
        <f t="shared" si="247"/>
        <v>0</v>
      </c>
      <c r="W135" s="269"/>
      <c r="X135" s="190"/>
      <c r="Y135" s="192">
        <f t="shared" si="248"/>
        <v>0</v>
      </c>
      <c r="Z135" s="189"/>
      <c r="AA135" s="190"/>
      <c r="AB135" s="191">
        <f t="shared" si="249"/>
        <v>0</v>
      </c>
      <c r="AC135" s="307">
        <f t="shared" si="250"/>
        <v>0</v>
      </c>
      <c r="AD135" s="406">
        <f t="shared" si="251"/>
        <v>0</v>
      </c>
      <c r="AE135" s="307">
        <f t="shared" si="252"/>
        <v>0</v>
      </c>
      <c r="AF135" s="423" t="str">
        <f t="shared" si="253"/>
        <v>#DIV/0!</v>
      </c>
      <c r="AG135" s="424"/>
      <c r="AH135" s="166"/>
      <c r="AI135" s="166"/>
    </row>
    <row r="136" ht="15.0" customHeight="1">
      <c r="A136" s="407" t="s">
        <v>258</v>
      </c>
      <c r="B136" s="408"/>
      <c r="C136" s="409"/>
      <c r="D136" s="359"/>
      <c r="E136" s="411">
        <f t="shared" ref="E136:AB136" si="254">SUM(E133:E135)</f>
        <v>3.5</v>
      </c>
      <c r="F136" s="412">
        <f t="shared" si="254"/>
        <v>19000</v>
      </c>
      <c r="G136" s="413">
        <f t="shared" si="254"/>
        <v>25000</v>
      </c>
      <c r="H136" s="414">
        <f t="shared" si="254"/>
        <v>3.5</v>
      </c>
      <c r="I136" s="415">
        <f t="shared" si="254"/>
        <v>19000</v>
      </c>
      <c r="J136" s="415">
        <f t="shared" si="254"/>
        <v>25000</v>
      </c>
      <c r="K136" s="416">
        <f t="shared" si="254"/>
        <v>0</v>
      </c>
      <c r="L136" s="412">
        <f t="shared" si="254"/>
        <v>0</v>
      </c>
      <c r="M136" s="412">
        <f t="shared" si="254"/>
        <v>0</v>
      </c>
      <c r="N136" s="411">
        <f t="shared" si="254"/>
        <v>0</v>
      </c>
      <c r="O136" s="412">
        <f t="shared" si="254"/>
        <v>0</v>
      </c>
      <c r="P136" s="412">
        <f t="shared" si="254"/>
        <v>0</v>
      </c>
      <c r="Q136" s="416">
        <f t="shared" si="254"/>
        <v>0</v>
      </c>
      <c r="R136" s="412">
        <f t="shared" si="254"/>
        <v>0</v>
      </c>
      <c r="S136" s="412">
        <f t="shared" si="254"/>
        <v>0</v>
      </c>
      <c r="T136" s="411">
        <f t="shared" si="254"/>
        <v>0</v>
      </c>
      <c r="U136" s="412">
        <f t="shared" si="254"/>
        <v>0</v>
      </c>
      <c r="V136" s="412">
        <f t="shared" si="254"/>
        <v>0</v>
      </c>
      <c r="W136" s="416">
        <f t="shared" si="254"/>
        <v>0</v>
      </c>
      <c r="X136" s="412">
        <f t="shared" si="254"/>
        <v>0</v>
      </c>
      <c r="Y136" s="412">
        <f t="shared" si="254"/>
        <v>0</v>
      </c>
      <c r="Z136" s="411">
        <f t="shared" si="254"/>
        <v>0</v>
      </c>
      <c r="AA136" s="412">
        <f t="shared" si="254"/>
        <v>0</v>
      </c>
      <c r="AB136" s="412">
        <f t="shared" si="254"/>
        <v>0</v>
      </c>
      <c r="AC136" s="363">
        <f t="shared" si="250"/>
        <v>25000</v>
      </c>
      <c r="AD136" s="417">
        <f t="shared" si="251"/>
        <v>25000</v>
      </c>
      <c r="AE136" s="425">
        <f t="shared" si="252"/>
        <v>0</v>
      </c>
      <c r="AF136" s="426">
        <f t="shared" si="253"/>
        <v>0</v>
      </c>
      <c r="AG136" s="427"/>
      <c r="AH136" s="166"/>
      <c r="AI136" s="166"/>
    </row>
    <row r="137" ht="15.0" customHeight="1">
      <c r="A137" s="428" t="s">
        <v>110</v>
      </c>
      <c r="B137" s="322" t="s">
        <v>259</v>
      </c>
      <c r="C137" s="209" t="s">
        <v>260</v>
      </c>
      <c r="D137" s="310"/>
      <c r="E137" s="311"/>
      <c r="F137" s="312"/>
      <c r="G137" s="312"/>
      <c r="H137" s="311"/>
      <c r="I137" s="312"/>
      <c r="J137" s="312"/>
      <c r="K137" s="312"/>
      <c r="L137" s="312"/>
      <c r="M137" s="313"/>
      <c r="N137" s="311"/>
      <c r="O137" s="312"/>
      <c r="P137" s="313"/>
      <c r="Q137" s="312"/>
      <c r="R137" s="312"/>
      <c r="S137" s="313"/>
      <c r="T137" s="311"/>
      <c r="U137" s="312"/>
      <c r="V137" s="313"/>
      <c r="W137" s="312"/>
      <c r="X137" s="312"/>
      <c r="Y137" s="313"/>
      <c r="Z137" s="311"/>
      <c r="AA137" s="312"/>
      <c r="AB137" s="313"/>
      <c r="AC137" s="311"/>
      <c r="AD137" s="312"/>
      <c r="AE137" s="396"/>
      <c r="AF137" s="421"/>
      <c r="AG137" s="422"/>
      <c r="AH137" s="166"/>
      <c r="AI137" s="166"/>
    </row>
    <row r="138" ht="30.0" customHeight="1">
      <c r="A138" s="134" t="s">
        <v>112</v>
      </c>
      <c r="B138" s="135" t="s">
        <v>261</v>
      </c>
      <c r="C138" s="314" t="s">
        <v>262</v>
      </c>
      <c r="D138" s="224"/>
      <c r="E138" s="262">
        <f t="shared" ref="E138:AB138" si="255">SUM(E139:E141)</f>
        <v>0</v>
      </c>
      <c r="F138" s="263">
        <f t="shared" si="255"/>
        <v>0</v>
      </c>
      <c r="G138" s="264">
        <f t="shared" si="255"/>
        <v>0</v>
      </c>
      <c r="H138" s="138">
        <f t="shared" si="255"/>
        <v>0</v>
      </c>
      <c r="I138" s="139">
        <f t="shared" si="255"/>
        <v>0</v>
      </c>
      <c r="J138" s="179">
        <f t="shared" si="255"/>
        <v>0</v>
      </c>
      <c r="K138" s="275">
        <f t="shared" si="255"/>
        <v>0</v>
      </c>
      <c r="L138" s="263">
        <f t="shared" si="255"/>
        <v>0</v>
      </c>
      <c r="M138" s="276">
        <f t="shared" si="255"/>
        <v>0</v>
      </c>
      <c r="N138" s="262">
        <f t="shared" si="255"/>
        <v>0</v>
      </c>
      <c r="O138" s="263">
        <f t="shared" si="255"/>
        <v>0</v>
      </c>
      <c r="P138" s="276">
        <f t="shared" si="255"/>
        <v>0</v>
      </c>
      <c r="Q138" s="275">
        <f t="shared" si="255"/>
        <v>0</v>
      </c>
      <c r="R138" s="263">
        <f t="shared" si="255"/>
        <v>0</v>
      </c>
      <c r="S138" s="276">
        <f t="shared" si="255"/>
        <v>0</v>
      </c>
      <c r="T138" s="262">
        <f t="shared" si="255"/>
        <v>0</v>
      </c>
      <c r="U138" s="263">
        <f t="shared" si="255"/>
        <v>0</v>
      </c>
      <c r="V138" s="276">
        <f t="shared" si="255"/>
        <v>0</v>
      </c>
      <c r="W138" s="275">
        <f t="shared" si="255"/>
        <v>0</v>
      </c>
      <c r="X138" s="263">
        <f t="shared" si="255"/>
        <v>0</v>
      </c>
      <c r="Y138" s="276">
        <f t="shared" si="255"/>
        <v>0</v>
      </c>
      <c r="Z138" s="262">
        <f t="shared" si="255"/>
        <v>0</v>
      </c>
      <c r="AA138" s="263">
        <f t="shared" si="255"/>
        <v>0</v>
      </c>
      <c r="AB138" s="276">
        <f t="shared" si="255"/>
        <v>0</v>
      </c>
      <c r="AC138" s="141">
        <f t="shared" ref="AC138:AC149" si="256">G138+M138+S138+Y138</f>
        <v>0</v>
      </c>
      <c r="AD138" s="429">
        <f t="shared" ref="AD138:AD149" si="257">J138+P138+V138+AB138</f>
        <v>0</v>
      </c>
      <c r="AE138" s="430">
        <f t="shared" ref="AE138:AE149" si="258">AC138-AD138</f>
        <v>0</v>
      </c>
      <c r="AF138" s="431" t="str">
        <f t="shared" ref="AF138:AF149" si="259">AE138/AC138</f>
        <v>#DIV/0!</v>
      </c>
      <c r="AG138" s="432"/>
      <c r="AH138" s="180"/>
      <c r="AI138" s="180"/>
    </row>
    <row r="139" ht="30.0" customHeight="1">
      <c r="A139" s="147" t="s">
        <v>115</v>
      </c>
      <c r="B139" s="148" t="s">
        <v>116</v>
      </c>
      <c r="C139" s="181" t="s">
        <v>263</v>
      </c>
      <c r="D139" s="150" t="s">
        <v>141</v>
      </c>
      <c r="E139" s="160"/>
      <c r="F139" s="158"/>
      <c r="G139" s="159">
        <f t="shared" ref="G139:G141" si="260">E139*F139</f>
        <v>0</v>
      </c>
      <c r="H139" s="160"/>
      <c r="I139" s="158"/>
      <c r="J139" s="182">
        <f t="shared" ref="J139:J141" si="261">H139*I139</f>
        <v>0</v>
      </c>
      <c r="K139" s="267"/>
      <c r="L139" s="158"/>
      <c r="M139" s="182">
        <f t="shared" ref="M139:M141" si="262">K139*L139</f>
        <v>0</v>
      </c>
      <c r="N139" s="160"/>
      <c r="O139" s="158"/>
      <c r="P139" s="182">
        <f t="shared" ref="P139:P141" si="263">N139*O139</f>
        <v>0</v>
      </c>
      <c r="Q139" s="267"/>
      <c r="R139" s="158"/>
      <c r="S139" s="182">
        <f t="shared" ref="S139:S141" si="264">Q139*R139</f>
        <v>0</v>
      </c>
      <c r="T139" s="160"/>
      <c r="U139" s="158"/>
      <c r="V139" s="182">
        <f t="shared" ref="V139:V141" si="265">T139*U139</f>
        <v>0</v>
      </c>
      <c r="W139" s="267"/>
      <c r="X139" s="158"/>
      <c r="Y139" s="182">
        <f t="shared" ref="Y139:Y141" si="266">W139*X139</f>
        <v>0</v>
      </c>
      <c r="Z139" s="160"/>
      <c r="AA139" s="158"/>
      <c r="AB139" s="182">
        <f t="shared" ref="AB139:AB141" si="267">Z139*AA139</f>
        <v>0</v>
      </c>
      <c r="AC139" s="161">
        <f t="shared" si="256"/>
        <v>0</v>
      </c>
      <c r="AD139" s="404">
        <f t="shared" si="257"/>
        <v>0</v>
      </c>
      <c r="AE139" s="161">
        <f t="shared" si="258"/>
        <v>0</v>
      </c>
      <c r="AF139" s="351" t="str">
        <f t="shared" si="259"/>
        <v>#DIV/0!</v>
      </c>
      <c r="AG139" s="352"/>
      <c r="AH139" s="166"/>
      <c r="AI139" s="166"/>
    </row>
    <row r="140" ht="30.0" customHeight="1">
      <c r="A140" s="147" t="s">
        <v>115</v>
      </c>
      <c r="B140" s="148" t="s">
        <v>119</v>
      </c>
      <c r="C140" s="181" t="s">
        <v>263</v>
      </c>
      <c r="D140" s="150" t="s">
        <v>141</v>
      </c>
      <c r="E140" s="160"/>
      <c r="F140" s="158"/>
      <c r="G140" s="159">
        <f t="shared" si="260"/>
        <v>0</v>
      </c>
      <c r="H140" s="160"/>
      <c r="I140" s="158"/>
      <c r="J140" s="182">
        <f t="shared" si="261"/>
        <v>0</v>
      </c>
      <c r="K140" s="267"/>
      <c r="L140" s="158"/>
      <c r="M140" s="182">
        <f t="shared" si="262"/>
        <v>0</v>
      </c>
      <c r="N140" s="160"/>
      <c r="O140" s="158"/>
      <c r="P140" s="182">
        <f t="shared" si="263"/>
        <v>0</v>
      </c>
      <c r="Q140" s="267"/>
      <c r="R140" s="158"/>
      <c r="S140" s="182">
        <f t="shared" si="264"/>
        <v>0</v>
      </c>
      <c r="T140" s="160"/>
      <c r="U140" s="158"/>
      <c r="V140" s="182">
        <f t="shared" si="265"/>
        <v>0</v>
      </c>
      <c r="W140" s="267"/>
      <c r="X140" s="158"/>
      <c r="Y140" s="182">
        <f t="shared" si="266"/>
        <v>0</v>
      </c>
      <c r="Z140" s="160"/>
      <c r="AA140" s="158"/>
      <c r="AB140" s="182">
        <f t="shared" si="267"/>
        <v>0</v>
      </c>
      <c r="AC140" s="161">
        <f t="shared" si="256"/>
        <v>0</v>
      </c>
      <c r="AD140" s="404">
        <f t="shared" si="257"/>
        <v>0</v>
      </c>
      <c r="AE140" s="161">
        <f t="shared" si="258"/>
        <v>0</v>
      </c>
      <c r="AF140" s="351" t="str">
        <f t="shared" si="259"/>
        <v>#DIV/0!</v>
      </c>
      <c r="AG140" s="352"/>
      <c r="AH140" s="166"/>
      <c r="AI140" s="166"/>
    </row>
    <row r="141" ht="30.0" customHeight="1">
      <c r="A141" s="167" t="s">
        <v>115</v>
      </c>
      <c r="B141" s="168" t="s">
        <v>121</v>
      </c>
      <c r="C141" s="216" t="s">
        <v>263</v>
      </c>
      <c r="D141" s="169" t="s">
        <v>141</v>
      </c>
      <c r="E141" s="170"/>
      <c r="F141" s="171"/>
      <c r="G141" s="172">
        <f t="shared" si="260"/>
        <v>0</v>
      </c>
      <c r="H141" s="170"/>
      <c r="I141" s="171"/>
      <c r="J141" s="290">
        <f t="shared" si="261"/>
        <v>0</v>
      </c>
      <c r="K141" s="289"/>
      <c r="L141" s="171"/>
      <c r="M141" s="290">
        <f t="shared" si="262"/>
        <v>0</v>
      </c>
      <c r="N141" s="170"/>
      <c r="O141" s="171"/>
      <c r="P141" s="290">
        <f t="shared" si="263"/>
        <v>0</v>
      </c>
      <c r="Q141" s="289"/>
      <c r="R141" s="171"/>
      <c r="S141" s="290">
        <f t="shared" si="264"/>
        <v>0</v>
      </c>
      <c r="T141" s="170"/>
      <c r="U141" s="171"/>
      <c r="V141" s="290">
        <f t="shared" si="265"/>
        <v>0</v>
      </c>
      <c r="W141" s="289"/>
      <c r="X141" s="171"/>
      <c r="Y141" s="290">
        <f t="shared" si="266"/>
        <v>0</v>
      </c>
      <c r="Z141" s="170"/>
      <c r="AA141" s="171"/>
      <c r="AB141" s="290">
        <f t="shared" si="267"/>
        <v>0</v>
      </c>
      <c r="AC141" s="307">
        <f t="shared" si="256"/>
        <v>0</v>
      </c>
      <c r="AD141" s="406">
        <f t="shared" si="257"/>
        <v>0</v>
      </c>
      <c r="AE141" s="173">
        <f t="shared" si="258"/>
        <v>0</v>
      </c>
      <c r="AF141" s="433" t="str">
        <f t="shared" si="259"/>
        <v>#DIV/0!</v>
      </c>
      <c r="AG141" s="434"/>
      <c r="AH141" s="166"/>
      <c r="AI141" s="166"/>
    </row>
    <row r="142" ht="15.0" customHeight="1">
      <c r="A142" s="134" t="s">
        <v>112</v>
      </c>
      <c r="B142" s="135" t="s">
        <v>264</v>
      </c>
      <c r="C142" s="319" t="s">
        <v>265</v>
      </c>
      <c r="D142" s="137"/>
      <c r="E142" s="138">
        <f t="shared" ref="E142:AB142" si="268">SUM(E143:E145)</f>
        <v>0</v>
      </c>
      <c r="F142" s="139">
        <f t="shared" si="268"/>
        <v>0</v>
      </c>
      <c r="G142" s="140">
        <f t="shared" si="268"/>
        <v>0</v>
      </c>
      <c r="H142" s="138">
        <f t="shared" si="268"/>
        <v>0</v>
      </c>
      <c r="I142" s="139">
        <f t="shared" si="268"/>
        <v>0</v>
      </c>
      <c r="J142" s="179">
        <f t="shared" si="268"/>
        <v>0</v>
      </c>
      <c r="K142" s="265">
        <f t="shared" si="268"/>
        <v>0</v>
      </c>
      <c r="L142" s="139">
        <f t="shared" si="268"/>
        <v>0</v>
      </c>
      <c r="M142" s="179">
        <f t="shared" si="268"/>
        <v>0</v>
      </c>
      <c r="N142" s="138">
        <f t="shared" si="268"/>
        <v>0</v>
      </c>
      <c r="O142" s="139">
        <f t="shared" si="268"/>
        <v>0</v>
      </c>
      <c r="P142" s="179">
        <f t="shared" si="268"/>
        <v>0</v>
      </c>
      <c r="Q142" s="265">
        <f t="shared" si="268"/>
        <v>0</v>
      </c>
      <c r="R142" s="139">
        <f t="shared" si="268"/>
        <v>0</v>
      </c>
      <c r="S142" s="179">
        <f t="shared" si="268"/>
        <v>0</v>
      </c>
      <c r="T142" s="138">
        <f t="shared" si="268"/>
        <v>0</v>
      </c>
      <c r="U142" s="139">
        <f t="shared" si="268"/>
        <v>0</v>
      </c>
      <c r="V142" s="179">
        <f t="shared" si="268"/>
        <v>0</v>
      </c>
      <c r="W142" s="265">
        <f t="shared" si="268"/>
        <v>0</v>
      </c>
      <c r="X142" s="139">
        <f t="shared" si="268"/>
        <v>0</v>
      </c>
      <c r="Y142" s="179">
        <f t="shared" si="268"/>
        <v>0</v>
      </c>
      <c r="Z142" s="138">
        <f t="shared" si="268"/>
        <v>0</v>
      </c>
      <c r="AA142" s="139">
        <f t="shared" si="268"/>
        <v>0</v>
      </c>
      <c r="AB142" s="179">
        <f t="shared" si="268"/>
        <v>0</v>
      </c>
      <c r="AC142" s="141">
        <f t="shared" si="256"/>
        <v>0</v>
      </c>
      <c r="AD142" s="429">
        <f t="shared" si="257"/>
        <v>0</v>
      </c>
      <c r="AE142" s="430">
        <f t="shared" si="258"/>
        <v>0</v>
      </c>
      <c r="AF142" s="431" t="str">
        <f t="shared" si="259"/>
        <v>#DIV/0!</v>
      </c>
      <c r="AG142" s="432"/>
      <c r="AH142" s="180"/>
      <c r="AI142" s="180"/>
    </row>
    <row r="143" ht="30.0" customHeight="1">
      <c r="A143" s="147" t="s">
        <v>115</v>
      </c>
      <c r="B143" s="148" t="s">
        <v>116</v>
      </c>
      <c r="C143" s="181" t="s">
        <v>266</v>
      </c>
      <c r="D143" s="150" t="s">
        <v>141</v>
      </c>
      <c r="E143" s="160"/>
      <c r="F143" s="158"/>
      <c r="G143" s="159">
        <f t="shared" ref="G143:G145" si="269">E143*F143</f>
        <v>0</v>
      </c>
      <c r="H143" s="160"/>
      <c r="I143" s="158"/>
      <c r="J143" s="182">
        <f t="shared" ref="J143:J145" si="270">H143*I143</f>
        <v>0</v>
      </c>
      <c r="K143" s="267"/>
      <c r="L143" s="158"/>
      <c r="M143" s="182">
        <f t="shared" ref="M143:M145" si="271">K143*L143</f>
        <v>0</v>
      </c>
      <c r="N143" s="160"/>
      <c r="O143" s="158"/>
      <c r="P143" s="182">
        <f t="shared" ref="P143:P145" si="272">N143*O143</f>
        <v>0</v>
      </c>
      <c r="Q143" s="267"/>
      <c r="R143" s="158"/>
      <c r="S143" s="182">
        <f t="shared" ref="S143:S145" si="273">Q143*R143</f>
        <v>0</v>
      </c>
      <c r="T143" s="160"/>
      <c r="U143" s="158"/>
      <c r="V143" s="182">
        <f t="shared" ref="V143:V145" si="274">T143*U143</f>
        <v>0</v>
      </c>
      <c r="W143" s="267"/>
      <c r="X143" s="158"/>
      <c r="Y143" s="182">
        <f t="shared" ref="Y143:Y145" si="275">W143*X143</f>
        <v>0</v>
      </c>
      <c r="Z143" s="160"/>
      <c r="AA143" s="158"/>
      <c r="AB143" s="182">
        <f t="shared" ref="AB143:AB145" si="276">Z143*AA143</f>
        <v>0</v>
      </c>
      <c r="AC143" s="161">
        <f t="shared" si="256"/>
        <v>0</v>
      </c>
      <c r="AD143" s="404">
        <f t="shared" si="257"/>
        <v>0</v>
      </c>
      <c r="AE143" s="161">
        <f t="shared" si="258"/>
        <v>0</v>
      </c>
      <c r="AF143" s="351" t="str">
        <f t="shared" si="259"/>
        <v>#DIV/0!</v>
      </c>
      <c r="AG143" s="352"/>
      <c r="AH143" s="166"/>
      <c r="AI143" s="166"/>
    </row>
    <row r="144" ht="30.0" customHeight="1">
      <c r="A144" s="147" t="s">
        <v>115</v>
      </c>
      <c r="B144" s="148" t="s">
        <v>119</v>
      </c>
      <c r="C144" s="181" t="s">
        <v>266</v>
      </c>
      <c r="D144" s="150" t="s">
        <v>141</v>
      </c>
      <c r="E144" s="160"/>
      <c r="F144" s="158"/>
      <c r="G144" s="159">
        <f t="shared" si="269"/>
        <v>0</v>
      </c>
      <c r="H144" s="160"/>
      <c r="I144" s="158"/>
      <c r="J144" s="182">
        <f t="shared" si="270"/>
        <v>0</v>
      </c>
      <c r="K144" s="267"/>
      <c r="L144" s="158"/>
      <c r="M144" s="182">
        <f t="shared" si="271"/>
        <v>0</v>
      </c>
      <c r="N144" s="160"/>
      <c r="O144" s="158"/>
      <c r="P144" s="182">
        <f t="shared" si="272"/>
        <v>0</v>
      </c>
      <c r="Q144" s="267"/>
      <c r="R144" s="158"/>
      <c r="S144" s="182">
        <f t="shared" si="273"/>
        <v>0</v>
      </c>
      <c r="T144" s="160"/>
      <c r="U144" s="158"/>
      <c r="V144" s="182">
        <f t="shared" si="274"/>
        <v>0</v>
      </c>
      <c r="W144" s="267"/>
      <c r="X144" s="158"/>
      <c r="Y144" s="182">
        <f t="shared" si="275"/>
        <v>0</v>
      </c>
      <c r="Z144" s="160"/>
      <c r="AA144" s="158"/>
      <c r="AB144" s="182">
        <f t="shared" si="276"/>
        <v>0</v>
      </c>
      <c r="AC144" s="161">
        <f t="shared" si="256"/>
        <v>0</v>
      </c>
      <c r="AD144" s="404">
        <f t="shared" si="257"/>
        <v>0</v>
      </c>
      <c r="AE144" s="161">
        <f t="shared" si="258"/>
        <v>0</v>
      </c>
      <c r="AF144" s="351" t="str">
        <f t="shared" si="259"/>
        <v>#DIV/0!</v>
      </c>
      <c r="AG144" s="352"/>
      <c r="AH144" s="166"/>
      <c r="AI144" s="166"/>
    </row>
    <row r="145" ht="30.0" customHeight="1">
      <c r="A145" s="167" t="s">
        <v>115</v>
      </c>
      <c r="B145" s="168" t="s">
        <v>121</v>
      </c>
      <c r="C145" s="216" t="s">
        <v>266</v>
      </c>
      <c r="D145" s="169" t="s">
        <v>141</v>
      </c>
      <c r="E145" s="170"/>
      <c r="F145" s="171"/>
      <c r="G145" s="172">
        <f t="shared" si="269"/>
        <v>0</v>
      </c>
      <c r="H145" s="170"/>
      <c r="I145" s="171"/>
      <c r="J145" s="290">
        <f t="shared" si="270"/>
        <v>0</v>
      </c>
      <c r="K145" s="289"/>
      <c r="L145" s="171"/>
      <c r="M145" s="290">
        <f t="shared" si="271"/>
        <v>0</v>
      </c>
      <c r="N145" s="170"/>
      <c r="O145" s="171"/>
      <c r="P145" s="290">
        <f t="shared" si="272"/>
        <v>0</v>
      </c>
      <c r="Q145" s="289"/>
      <c r="R145" s="171"/>
      <c r="S145" s="290">
        <f t="shared" si="273"/>
        <v>0</v>
      </c>
      <c r="T145" s="170"/>
      <c r="U145" s="171"/>
      <c r="V145" s="290">
        <f t="shared" si="274"/>
        <v>0</v>
      </c>
      <c r="W145" s="289"/>
      <c r="X145" s="171"/>
      <c r="Y145" s="290">
        <f t="shared" si="275"/>
        <v>0</v>
      </c>
      <c r="Z145" s="170"/>
      <c r="AA145" s="171"/>
      <c r="AB145" s="290">
        <f t="shared" si="276"/>
        <v>0</v>
      </c>
      <c r="AC145" s="173">
        <f t="shared" si="256"/>
        <v>0</v>
      </c>
      <c r="AD145" s="435">
        <f t="shared" si="257"/>
        <v>0</v>
      </c>
      <c r="AE145" s="173">
        <f t="shared" si="258"/>
        <v>0</v>
      </c>
      <c r="AF145" s="433" t="str">
        <f t="shared" si="259"/>
        <v>#DIV/0!</v>
      </c>
      <c r="AG145" s="434"/>
      <c r="AH145" s="166"/>
      <c r="AI145" s="166"/>
    </row>
    <row r="146" ht="50.25" customHeight="1">
      <c r="A146" s="134" t="s">
        <v>112</v>
      </c>
      <c r="B146" s="135" t="s">
        <v>267</v>
      </c>
      <c r="C146" s="319" t="s">
        <v>268</v>
      </c>
      <c r="D146" s="137"/>
      <c r="E146" s="138">
        <f t="shared" ref="E146:AB146" si="277">SUM(E147:E351)</f>
        <v>1606</v>
      </c>
      <c r="F146" s="139">
        <f t="shared" si="277"/>
        <v>19916.8</v>
      </c>
      <c r="G146" s="140">
        <f t="shared" si="277"/>
        <v>204424.4</v>
      </c>
      <c r="H146" s="138">
        <f t="shared" si="277"/>
        <v>1694</v>
      </c>
      <c r="I146" s="139">
        <f t="shared" si="277"/>
        <v>22723.48571</v>
      </c>
      <c r="J146" s="179">
        <f t="shared" si="277"/>
        <v>204424.4</v>
      </c>
      <c r="K146" s="265">
        <f t="shared" si="277"/>
        <v>0</v>
      </c>
      <c r="L146" s="139">
        <f t="shared" si="277"/>
        <v>0</v>
      </c>
      <c r="M146" s="179">
        <f t="shared" si="277"/>
        <v>0</v>
      </c>
      <c r="N146" s="138">
        <f t="shared" si="277"/>
        <v>0</v>
      </c>
      <c r="O146" s="139">
        <f t="shared" si="277"/>
        <v>0</v>
      </c>
      <c r="P146" s="179">
        <f t="shared" si="277"/>
        <v>0</v>
      </c>
      <c r="Q146" s="265">
        <f t="shared" si="277"/>
        <v>0</v>
      </c>
      <c r="R146" s="139">
        <f t="shared" si="277"/>
        <v>0</v>
      </c>
      <c r="S146" s="179">
        <f t="shared" si="277"/>
        <v>0</v>
      </c>
      <c r="T146" s="138">
        <f t="shared" si="277"/>
        <v>0</v>
      </c>
      <c r="U146" s="139">
        <f t="shared" si="277"/>
        <v>0</v>
      </c>
      <c r="V146" s="179">
        <f t="shared" si="277"/>
        <v>0</v>
      </c>
      <c r="W146" s="265">
        <f t="shared" si="277"/>
        <v>0</v>
      </c>
      <c r="X146" s="139">
        <f t="shared" si="277"/>
        <v>0</v>
      </c>
      <c r="Y146" s="179">
        <f t="shared" si="277"/>
        <v>0</v>
      </c>
      <c r="Z146" s="138">
        <f t="shared" si="277"/>
        <v>0</v>
      </c>
      <c r="AA146" s="139">
        <f t="shared" si="277"/>
        <v>0</v>
      </c>
      <c r="AB146" s="140">
        <f t="shared" si="277"/>
        <v>0</v>
      </c>
      <c r="AC146" s="430">
        <f t="shared" si="256"/>
        <v>204424.4</v>
      </c>
      <c r="AD146" s="436">
        <f t="shared" si="257"/>
        <v>204424.4</v>
      </c>
      <c r="AE146" s="430">
        <f t="shared" si="258"/>
        <v>0.0000001004373189</v>
      </c>
      <c r="AF146" s="431">
        <f t="shared" si="259"/>
        <v>0</v>
      </c>
      <c r="AG146" s="432"/>
      <c r="AH146" s="437"/>
      <c r="AI146" s="437"/>
    </row>
    <row r="147" ht="15.75" customHeight="1">
      <c r="A147" s="147" t="s">
        <v>115</v>
      </c>
      <c r="B147" s="148" t="s">
        <v>28</v>
      </c>
      <c r="C147" s="438" t="s">
        <v>269</v>
      </c>
      <c r="D147" s="150" t="s">
        <v>270</v>
      </c>
      <c r="E147" s="438">
        <v>8.0</v>
      </c>
      <c r="F147" s="438">
        <v>150.0</v>
      </c>
      <c r="G147" s="439">
        <v>1200.0</v>
      </c>
      <c r="H147" s="440">
        <v>7.0</v>
      </c>
      <c r="I147" s="440">
        <v>150.0</v>
      </c>
      <c r="J147" s="441">
        <v>1050.0</v>
      </c>
      <c r="K147" s="267"/>
      <c r="L147" s="158"/>
      <c r="M147" s="182">
        <f t="shared" ref="M147:M149" si="278">K147*L147</f>
        <v>0</v>
      </c>
      <c r="N147" s="160"/>
      <c r="O147" s="158"/>
      <c r="P147" s="182">
        <f t="shared" ref="P147:P149" si="279">N147*O147</f>
        <v>0</v>
      </c>
      <c r="Q147" s="267"/>
      <c r="R147" s="158"/>
      <c r="S147" s="182">
        <f t="shared" ref="S147:S149" si="280">Q147*R147</f>
        <v>0</v>
      </c>
      <c r="T147" s="160"/>
      <c r="U147" s="158"/>
      <c r="V147" s="182">
        <f t="shared" ref="V147:V149" si="281">T147*U147</f>
        <v>0</v>
      </c>
      <c r="W147" s="267"/>
      <c r="X147" s="158"/>
      <c r="Y147" s="182">
        <f t="shared" ref="Y147:Y149" si="282">W147*X147</f>
        <v>0</v>
      </c>
      <c r="Z147" s="160"/>
      <c r="AA147" s="158"/>
      <c r="AB147" s="159">
        <f t="shared" ref="AB147:AB149" si="283">Z147*AA147</f>
        <v>0</v>
      </c>
      <c r="AC147" s="161">
        <f t="shared" si="256"/>
        <v>1200</v>
      </c>
      <c r="AD147" s="404">
        <f t="shared" si="257"/>
        <v>1050</v>
      </c>
      <c r="AE147" s="161">
        <f t="shared" si="258"/>
        <v>150</v>
      </c>
      <c r="AF147" s="351">
        <f t="shared" si="259"/>
        <v>0.125</v>
      </c>
      <c r="AG147" s="352"/>
      <c r="AH147" s="166"/>
      <c r="AI147" s="166"/>
    </row>
    <row r="148" ht="15.75" customHeight="1">
      <c r="A148" s="147" t="s">
        <v>115</v>
      </c>
      <c r="B148" s="148" t="s">
        <v>29</v>
      </c>
      <c r="C148" s="438" t="s">
        <v>271</v>
      </c>
      <c r="D148" s="150" t="s">
        <v>270</v>
      </c>
      <c r="E148" s="438">
        <v>8.0</v>
      </c>
      <c r="F148" s="438">
        <v>150.0</v>
      </c>
      <c r="G148" s="439">
        <v>1200.0</v>
      </c>
      <c r="H148" s="438">
        <v>7.0</v>
      </c>
      <c r="I148" s="438">
        <v>150.0</v>
      </c>
      <c r="J148" s="439">
        <v>1050.0</v>
      </c>
      <c r="K148" s="267"/>
      <c r="L148" s="158"/>
      <c r="M148" s="182">
        <f t="shared" si="278"/>
        <v>0</v>
      </c>
      <c r="N148" s="160"/>
      <c r="O148" s="158"/>
      <c r="P148" s="182">
        <f t="shared" si="279"/>
        <v>0</v>
      </c>
      <c r="Q148" s="267"/>
      <c r="R148" s="158"/>
      <c r="S148" s="182">
        <f t="shared" si="280"/>
        <v>0</v>
      </c>
      <c r="T148" s="160"/>
      <c r="U148" s="158"/>
      <c r="V148" s="182">
        <f t="shared" si="281"/>
        <v>0</v>
      </c>
      <c r="W148" s="267"/>
      <c r="X148" s="158"/>
      <c r="Y148" s="182">
        <f t="shared" si="282"/>
        <v>0</v>
      </c>
      <c r="Z148" s="160"/>
      <c r="AA148" s="158"/>
      <c r="AB148" s="159">
        <f t="shared" si="283"/>
        <v>0</v>
      </c>
      <c r="AC148" s="161">
        <f t="shared" si="256"/>
        <v>1200</v>
      </c>
      <c r="AD148" s="404">
        <f t="shared" si="257"/>
        <v>1050</v>
      </c>
      <c r="AE148" s="161">
        <f t="shared" si="258"/>
        <v>150</v>
      </c>
      <c r="AF148" s="351">
        <f t="shared" si="259"/>
        <v>0.125</v>
      </c>
      <c r="AG148" s="352"/>
      <c r="AH148" s="166"/>
      <c r="AI148" s="166"/>
    </row>
    <row r="149" ht="15.75" customHeight="1">
      <c r="A149" s="147" t="s">
        <v>115</v>
      </c>
      <c r="B149" s="148" t="s">
        <v>30</v>
      </c>
      <c r="C149" s="438" t="s">
        <v>272</v>
      </c>
      <c r="D149" s="150" t="s">
        <v>270</v>
      </c>
      <c r="E149" s="438">
        <v>8.0</v>
      </c>
      <c r="F149" s="438">
        <v>110.0</v>
      </c>
      <c r="G149" s="439">
        <v>880.0</v>
      </c>
      <c r="H149" s="438">
        <v>7.0</v>
      </c>
      <c r="I149" s="438">
        <v>110.0</v>
      </c>
      <c r="J149" s="439">
        <v>770.0</v>
      </c>
      <c r="K149" s="267"/>
      <c r="L149" s="158"/>
      <c r="M149" s="182">
        <f t="shared" si="278"/>
        <v>0</v>
      </c>
      <c r="N149" s="160"/>
      <c r="O149" s="158"/>
      <c r="P149" s="182">
        <f t="shared" si="279"/>
        <v>0</v>
      </c>
      <c r="Q149" s="267"/>
      <c r="R149" s="158"/>
      <c r="S149" s="182">
        <f t="shared" si="280"/>
        <v>0</v>
      </c>
      <c r="T149" s="160"/>
      <c r="U149" s="158"/>
      <c r="V149" s="182">
        <f t="shared" si="281"/>
        <v>0</v>
      </c>
      <c r="W149" s="267"/>
      <c r="X149" s="158"/>
      <c r="Y149" s="182">
        <f t="shared" si="282"/>
        <v>0</v>
      </c>
      <c r="Z149" s="160"/>
      <c r="AA149" s="158"/>
      <c r="AB149" s="159">
        <f t="shared" si="283"/>
        <v>0</v>
      </c>
      <c r="AC149" s="161">
        <f t="shared" si="256"/>
        <v>880</v>
      </c>
      <c r="AD149" s="404">
        <f t="shared" si="257"/>
        <v>770</v>
      </c>
      <c r="AE149" s="161">
        <f t="shared" si="258"/>
        <v>110</v>
      </c>
      <c r="AF149" s="351">
        <f t="shared" si="259"/>
        <v>0.125</v>
      </c>
      <c r="AG149" s="352"/>
      <c r="AH149" s="166"/>
      <c r="AI149" s="166"/>
    </row>
    <row r="150" ht="15.75" customHeight="1">
      <c r="A150" s="147" t="s">
        <v>115</v>
      </c>
      <c r="B150" s="148" t="s">
        <v>31</v>
      </c>
      <c r="C150" s="438" t="s">
        <v>273</v>
      </c>
      <c r="D150" s="150" t="s">
        <v>270</v>
      </c>
      <c r="E150" s="438">
        <v>8.0</v>
      </c>
      <c r="F150" s="438">
        <v>110.0</v>
      </c>
      <c r="G150" s="439">
        <v>880.0</v>
      </c>
      <c r="H150" s="438">
        <v>7.0</v>
      </c>
      <c r="I150" s="438">
        <v>110.0</v>
      </c>
      <c r="J150" s="439">
        <v>770.0</v>
      </c>
      <c r="K150" s="267"/>
      <c r="L150" s="158"/>
      <c r="M150" s="182"/>
      <c r="N150" s="160"/>
      <c r="O150" s="158"/>
      <c r="P150" s="182"/>
      <c r="Q150" s="267"/>
      <c r="R150" s="158"/>
      <c r="S150" s="182"/>
      <c r="T150" s="160"/>
      <c r="U150" s="158"/>
      <c r="V150" s="182"/>
      <c r="W150" s="267"/>
      <c r="X150" s="158"/>
      <c r="Y150" s="182"/>
      <c r="Z150" s="160"/>
      <c r="AA150" s="158"/>
      <c r="AB150" s="159"/>
      <c r="AC150" s="161"/>
      <c r="AD150" s="404"/>
      <c r="AE150" s="161"/>
      <c r="AF150" s="351"/>
      <c r="AG150" s="352"/>
      <c r="AH150" s="166"/>
      <c r="AI150" s="166"/>
    </row>
    <row r="151" ht="15.75" customHeight="1">
      <c r="A151" s="147" t="s">
        <v>115</v>
      </c>
      <c r="B151" s="148" t="s">
        <v>32</v>
      </c>
      <c r="C151" s="438" t="s">
        <v>274</v>
      </c>
      <c r="D151" s="150" t="s">
        <v>270</v>
      </c>
      <c r="E151" s="438">
        <v>8.0</v>
      </c>
      <c r="F151" s="438">
        <v>250.0</v>
      </c>
      <c r="G151" s="439">
        <v>2000.0</v>
      </c>
      <c r="H151" s="438">
        <v>7.0</v>
      </c>
      <c r="I151" s="438">
        <v>250.0</v>
      </c>
      <c r="J151" s="439">
        <v>1750.0</v>
      </c>
      <c r="K151" s="267"/>
      <c r="L151" s="158"/>
      <c r="M151" s="182"/>
      <c r="N151" s="160"/>
      <c r="O151" s="158"/>
      <c r="P151" s="182"/>
      <c r="Q151" s="267"/>
      <c r="R151" s="158"/>
      <c r="S151" s="182"/>
      <c r="T151" s="160"/>
      <c r="U151" s="158"/>
      <c r="V151" s="182"/>
      <c r="W151" s="267"/>
      <c r="X151" s="158"/>
      <c r="Y151" s="182"/>
      <c r="Z151" s="160"/>
      <c r="AA151" s="158"/>
      <c r="AB151" s="159"/>
      <c r="AC151" s="161"/>
      <c r="AD151" s="404"/>
      <c r="AE151" s="161"/>
      <c r="AF151" s="351"/>
      <c r="AG151" s="352"/>
      <c r="AH151" s="166"/>
      <c r="AI151" s="166"/>
    </row>
    <row r="152" ht="15.75" customHeight="1">
      <c r="A152" s="147" t="s">
        <v>115</v>
      </c>
      <c r="B152" s="148" t="s">
        <v>33</v>
      </c>
      <c r="C152" s="438" t="s">
        <v>275</v>
      </c>
      <c r="D152" s="150" t="s">
        <v>270</v>
      </c>
      <c r="E152" s="438">
        <v>8.0</v>
      </c>
      <c r="F152" s="438">
        <v>44.9</v>
      </c>
      <c r="G152" s="439">
        <v>359.2</v>
      </c>
      <c r="H152" s="438">
        <v>7.0</v>
      </c>
      <c r="I152" s="438">
        <v>44.9</v>
      </c>
      <c r="J152" s="439">
        <v>314.3</v>
      </c>
      <c r="K152" s="267"/>
      <c r="L152" s="158"/>
      <c r="M152" s="182"/>
      <c r="N152" s="160"/>
      <c r="O152" s="158"/>
      <c r="P152" s="182"/>
      <c r="Q152" s="267"/>
      <c r="R152" s="158"/>
      <c r="S152" s="182"/>
      <c r="T152" s="160"/>
      <c r="U152" s="158"/>
      <c r="V152" s="182"/>
      <c r="W152" s="267"/>
      <c r="X152" s="158"/>
      <c r="Y152" s="182"/>
      <c r="Z152" s="160"/>
      <c r="AA152" s="158"/>
      <c r="AB152" s="159"/>
      <c r="AC152" s="161"/>
      <c r="AD152" s="404"/>
      <c r="AE152" s="161"/>
      <c r="AF152" s="351"/>
      <c r="AG152" s="352"/>
      <c r="AH152" s="166"/>
      <c r="AI152" s="166"/>
    </row>
    <row r="153" ht="15.75" customHeight="1">
      <c r="A153" s="147" t="s">
        <v>115</v>
      </c>
      <c r="B153" s="148" t="s">
        <v>34</v>
      </c>
      <c r="C153" s="438" t="s">
        <v>276</v>
      </c>
      <c r="D153" s="150" t="s">
        <v>270</v>
      </c>
      <c r="E153" s="438">
        <v>8.0</v>
      </c>
      <c r="F153" s="438">
        <v>29.9</v>
      </c>
      <c r="G153" s="439">
        <v>239.2</v>
      </c>
      <c r="H153" s="438">
        <v>7.0</v>
      </c>
      <c r="I153" s="438">
        <v>29.9</v>
      </c>
      <c r="J153" s="439">
        <v>209.29999999999998</v>
      </c>
      <c r="K153" s="267"/>
      <c r="L153" s="158"/>
      <c r="M153" s="182"/>
      <c r="N153" s="160"/>
      <c r="O153" s="158"/>
      <c r="P153" s="182"/>
      <c r="Q153" s="267"/>
      <c r="R153" s="158"/>
      <c r="S153" s="182"/>
      <c r="T153" s="160"/>
      <c r="U153" s="158"/>
      <c r="V153" s="182"/>
      <c r="W153" s="267"/>
      <c r="X153" s="158"/>
      <c r="Y153" s="182"/>
      <c r="Z153" s="160"/>
      <c r="AA153" s="158"/>
      <c r="AB153" s="159"/>
      <c r="AC153" s="161"/>
      <c r="AD153" s="404"/>
      <c r="AE153" s="161"/>
      <c r="AF153" s="351"/>
      <c r="AG153" s="352"/>
      <c r="AH153" s="166"/>
      <c r="AI153" s="166"/>
    </row>
    <row r="154" ht="15.75" customHeight="1">
      <c r="A154" s="147" t="s">
        <v>115</v>
      </c>
      <c r="B154" s="148" t="s">
        <v>35</v>
      </c>
      <c r="C154" s="438" t="s">
        <v>277</v>
      </c>
      <c r="D154" s="150" t="s">
        <v>270</v>
      </c>
      <c r="E154" s="438">
        <v>8.0</v>
      </c>
      <c r="F154" s="438">
        <v>50.0</v>
      </c>
      <c r="G154" s="439">
        <v>400.0</v>
      </c>
      <c r="H154" s="438">
        <v>7.0</v>
      </c>
      <c r="I154" s="438">
        <v>50.0</v>
      </c>
      <c r="J154" s="439">
        <v>350.0</v>
      </c>
      <c r="K154" s="267"/>
      <c r="L154" s="158"/>
      <c r="M154" s="182"/>
      <c r="N154" s="160"/>
      <c r="O154" s="158"/>
      <c r="P154" s="182"/>
      <c r="Q154" s="267"/>
      <c r="R154" s="158"/>
      <c r="S154" s="182"/>
      <c r="T154" s="160"/>
      <c r="U154" s="158"/>
      <c r="V154" s="182"/>
      <c r="W154" s="267"/>
      <c r="X154" s="158"/>
      <c r="Y154" s="182"/>
      <c r="Z154" s="160"/>
      <c r="AA154" s="158"/>
      <c r="AB154" s="159"/>
      <c r="AC154" s="161"/>
      <c r="AD154" s="404"/>
      <c r="AE154" s="161"/>
      <c r="AF154" s="351"/>
      <c r="AG154" s="352"/>
      <c r="AH154" s="166"/>
      <c r="AI154" s="166"/>
    </row>
    <row r="155" ht="15.75" customHeight="1">
      <c r="A155" s="147" t="s">
        <v>115</v>
      </c>
      <c r="B155" s="148" t="s">
        <v>36</v>
      </c>
      <c r="C155" s="438" t="s">
        <v>278</v>
      </c>
      <c r="D155" s="150" t="s">
        <v>270</v>
      </c>
      <c r="E155" s="438">
        <v>8.0</v>
      </c>
      <c r="F155" s="438">
        <v>110.0</v>
      </c>
      <c r="G155" s="439">
        <v>880.0</v>
      </c>
      <c r="H155" s="438">
        <v>7.0</v>
      </c>
      <c r="I155" s="438">
        <v>110.0</v>
      </c>
      <c r="J155" s="439">
        <v>770.0</v>
      </c>
      <c r="K155" s="267"/>
      <c r="L155" s="158"/>
      <c r="M155" s="182"/>
      <c r="N155" s="160"/>
      <c r="O155" s="158"/>
      <c r="P155" s="182"/>
      <c r="Q155" s="267"/>
      <c r="R155" s="158"/>
      <c r="S155" s="182"/>
      <c r="T155" s="160"/>
      <c r="U155" s="158"/>
      <c r="V155" s="182"/>
      <c r="W155" s="267"/>
      <c r="X155" s="158"/>
      <c r="Y155" s="182"/>
      <c r="Z155" s="160"/>
      <c r="AA155" s="158"/>
      <c r="AB155" s="159"/>
      <c r="AC155" s="161"/>
      <c r="AD155" s="404"/>
      <c r="AE155" s="161"/>
      <c r="AF155" s="351"/>
      <c r="AG155" s="352"/>
      <c r="AH155" s="166"/>
      <c r="AI155" s="166"/>
    </row>
    <row r="156" ht="15.75" customHeight="1">
      <c r="A156" s="147" t="s">
        <v>115</v>
      </c>
      <c r="B156" s="148" t="s">
        <v>37</v>
      </c>
      <c r="C156" s="438" t="s">
        <v>279</v>
      </c>
      <c r="D156" s="150" t="s">
        <v>270</v>
      </c>
      <c r="E156" s="438">
        <v>8.0</v>
      </c>
      <c r="F156" s="438">
        <v>105.0</v>
      </c>
      <c r="G156" s="439">
        <v>840.0</v>
      </c>
      <c r="H156" s="438">
        <v>7.0</v>
      </c>
      <c r="I156" s="438">
        <v>105.0</v>
      </c>
      <c r="J156" s="439">
        <v>735.0</v>
      </c>
      <c r="K156" s="267"/>
      <c r="L156" s="158"/>
      <c r="M156" s="182"/>
      <c r="N156" s="160"/>
      <c r="O156" s="158"/>
      <c r="P156" s="182"/>
      <c r="Q156" s="267"/>
      <c r="R156" s="158"/>
      <c r="S156" s="182"/>
      <c r="T156" s="160"/>
      <c r="U156" s="158"/>
      <c r="V156" s="182"/>
      <c r="W156" s="267"/>
      <c r="X156" s="158"/>
      <c r="Y156" s="182"/>
      <c r="Z156" s="160"/>
      <c r="AA156" s="158"/>
      <c r="AB156" s="159"/>
      <c r="AC156" s="161"/>
      <c r="AD156" s="404"/>
      <c r="AE156" s="161"/>
      <c r="AF156" s="351"/>
      <c r="AG156" s="352"/>
      <c r="AH156" s="166"/>
      <c r="AI156" s="166"/>
    </row>
    <row r="157" ht="15.75" customHeight="1">
      <c r="A157" s="147" t="s">
        <v>115</v>
      </c>
      <c r="B157" s="148" t="s">
        <v>38</v>
      </c>
      <c r="C157" s="438" t="s">
        <v>280</v>
      </c>
      <c r="D157" s="150" t="s">
        <v>270</v>
      </c>
      <c r="E157" s="438">
        <v>8.0</v>
      </c>
      <c r="F157" s="438">
        <v>95.0</v>
      </c>
      <c r="G157" s="439">
        <v>760.0</v>
      </c>
      <c r="H157" s="438">
        <v>7.0</v>
      </c>
      <c r="I157" s="438">
        <v>95.0</v>
      </c>
      <c r="J157" s="439">
        <v>665.0</v>
      </c>
      <c r="K157" s="267"/>
      <c r="L157" s="158"/>
      <c r="M157" s="182"/>
      <c r="N157" s="160"/>
      <c r="O157" s="158"/>
      <c r="P157" s="182"/>
      <c r="Q157" s="267"/>
      <c r="R157" s="158"/>
      <c r="S157" s="182"/>
      <c r="T157" s="160"/>
      <c r="U157" s="158"/>
      <c r="V157" s="182"/>
      <c r="W157" s="267"/>
      <c r="X157" s="158"/>
      <c r="Y157" s="182"/>
      <c r="Z157" s="160"/>
      <c r="AA157" s="158"/>
      <c r="AB157" s="159"/>
      <c r="AC157" s="161"/>
      <c r="AD157" s="404"/>
      <c r="AE157" s="161"/>
      <c r="AF157" s="351"/>
      <c r="AG157" s="352"/>
      <c r="AH157" s="166"/>
      <c r="AI157" s="166"/>
    </row>
    <row r="158" ht="15.75" customHeight="1">
      <c r="A158" s="147" t="s">
        <v>115</v>
      </c>
      <c r="B158" s="148" t="s">
        <v>39</v>
      </c>
      <c r="C158" s="438" t="s">
        <v>281</v>
      </c>
      <c r="D158" s="150" t="s">
        <v>270</v>
      </c>
      <c r="E158" s="438">
        <v>8.0</v>
      </c>
      <c r="F158" s="438">
        <v>140.0</v>
      </c>
      <c r="G158" s="439">
        <v>1120.0</v>
      </c>
      <c r="H158" s="438">
        <v>7.0</v>
      </c>
      <c r="I158" s="438">
        <v>140.0</v>
      </c>
      <c r="J158" s="439">
        <v>980.0</v>
      </c>
      <c r="K158" s="267"/>
      <c r="L158" s="158"/>
      <c r="M158" s="182"/>
      <c r="N158" s="160"/>
      <c r="O158" s="158"/>
      <c r="P158" s="182"/>
      <c r="Q158" s="267"/>
      <c r="R158" s="158"/>
      <c r="S158" s="182"/>
      <c r="T158" s="160"/>
      <c r="U158" s="158"/>
      <c r="V158" s="182"/>
      <c r="W158" s="267"/>
      <c r="X158" s="158"/>
      <c r="Y158" s="182"/>
      <c r="Z158" s="160"/>
      <c r="AA158" s="158"/>
      <c r="AB158" s="159"/>
      <c r="AC158" s="161"/>
      <c r="AD158" s="404"/>
      <c r="AE158" s="161"/>
      <c r="AF158" s="351"/>
      <c r="AG158" s="352"/>
      <c r="AH158" s="166"/>
      <c r="AI158" s="166"/>
    </row>
    <row r="159" ht="15.75" customHeight="1">
      <c r="A159" s="147" t="s">
        <v>115</v>
      </c>
      <c r="B159" s="148" t="s">
        <v>40</v>
      </c>
      <c r="C159" s="438" t="s">
        <v>274</v>
      </c>
      <c r="D159" s="150" t="s">
        <v>270</v>
      </c>
      <c r="E159" s="438">
        <v>8.0</v>
      </c>
      <c r="F159" s="438">
        <v>214.0</v>
      </c>
      <c r="G159" s="439">
        <v>1712.0</v>
      </c>
      <c r="H159" s="438">
        <v>7.0</v>
      </c>
      <c r="I159" s="438">
        <v>214.0</v>
      </c>
      <c r="J159" s="439">
        <v>1498.0</v>
      </c>
      <c r="K159" s="267"/>
      <c r="L159" s="158"/>
      <c r="M159" s="182"/>
      <c r="N159" s="160"/>
      <c r="O159" s="158"/>
      <c r="P159" s="182"/>
      <c r="Q159" s="267"/>
      <c r="R159" s="158"/>
      <c r="S159" s="182"/>
      <c r="T159" s="160"/>
      <c r="U159" s="158"/>
      <c r="V159" s="182"/>
      <c r="W159" s="267"/>
      <c r="X159" s="158"/>
      <c r="Y159" s="182"/>
      <c r="Z159" s="160"/>
      <c r="AA159" s="158"/>
      <c r="AB159" s="159"/>
      <c r="AC159" s="161"/>
      <c r="AD159" s="404"/>
      <c r="AE159" s="161"/>
      <c r="AF159" s="351"/>
      <c r="AG159" s="352"/>
      <c r="AH159" s="166"/>
      <c r="AI159" s="166"/>
    </row>
    <row r="160" ht="15.75" customHeight="1">
      <c r="A160" s="147" t="s">
        <v>115</v>
      </c>
      <c r="B160" s="148" t="s">
        <v>259</v>
      </c>
      <c r="C160" s="438" t="s">
        <v>282</v>
      </c>
      <c r="D160" s="150" t="s">
        <v>270</v>
      </c>
      <c r="E160" s="438">
        <v>8.0</v>
      </c>
      <c r="F160" s="438">
        <v>80.0</v>
      </c>
      <c r="G160" s="439">
        <v>640.0</v>
      </c>
      <c r="H160" s="438">
        <v>7.0</v>
      </c>
      <c r="I160" s="438">
        <v>80.0</v>
      </c>
      <c r="J160" s="439">
        <v>560.0</v>
      </c>
      <c r="K160" s="267"/>
      <c r="L160" s="158"/>
      <c r="M160" s="182"/>
      <c r="N160" s="160"/>
      <c r="O160" s="158"/>
      <c r="P160" s="182"/>
      <c r="Q160" s="267"/>
      <c r="R160" s="158"/>
      <c r="S160" s="182"/>
      <c r="T160" s="160"/>
      <c r="U160" s="158"/>
      <c r="V160" s="182"/>
      <c r="W160" s="267"/>
      <c r="X160" s="158"/>
      <c r="Y160" s="182"/>
      <c r="Z160" s="160"/>
      <c r="AA160" s="158"/>
      <c r="AB160" s="159"/>
      <c r="AC160" s="161"/>
      <c r="AD160" s="404"/>
      <c r="AE160" s="161"/>
      <c r="AF160" s="351"/>
      <c r="AG160" s="352"/>
      <c r="AH160" s="166"/>
      <c r="AI160" s="166"/>
    </row>
    <row r="161" ht="15.75" customHeight="1">
      <c r="A161" s="147" t="s">
        <v>115</v>
      </c>
      <c r="B161" s="148" t="s">
        <v>283</v>
      </c>
      <c r="C161" s="438" t="s">
        <v>284</v>
      </c>
      <c r="D161" s="150" t="s">
        <v>270</v>
      </c>
      <c r="E161" s="438">
        <v>8.0</v>
      </c>
      <c r="F161" s="438">
        <v>80.0</v>
      </c>
      <c r="G161" s="439">
        <v>640.0</v>
      </c>
      <c r="H161" s="438">
        <v>7.0</v>
      </c>
      <c r="I161" s="438">
        <v>80.0</v>
      </c>
      <c r="J161" s="439">
        <v>560.0</v>
      </c>
      <c r="K161" s="267"/>
      <c r="L161" s="158"/>
      <c r="M161" s="182"/>
      <c r="N161" s="160"/>
      <c r="O161" s="158"/>
      <c r="P161" s="182"/>
      <c r="Q161" s="267"/>
      <c r="R161" s="158"/>
      <c r="S161" s="182"/>
      <c r="T161" s="160"/>
      <c r="U161" s="158"/>
      <c r="V161" s="182"/>
      <c r="W161" s="267"/>
      <c r="X161" s="158"/>
      <c r="Y161" s="182"/>
      <c r="Z161" s="160"/>
      <c r="AA161" s="158"/>
      <c r="AB161" s="159"/>
      <c r="AC161" s="161"/>
      <c r="AD161" s="404"/>
      <c r="AE161" s="161"/>
      <c r="AF161" s="351"/>
      <c r="AG161" s="352"/>
      <c r="AH161" s="166"/>
      <c r="AI161" s="166"/>
    </row>
    <row r="162" ht="15.75" customHeight="1">
      <c r="A162" s="147" t="s">
        <v>115</v>
      </c>
      <c r="B162" s="148" t="s">
        <v>285</v>
      </c>
      <c r="C162" s="438" t="s">
        <v>286</v>
      </c>
      <c r="D162" s="150" t="s">
        <v>270</v>
      </c>
      <c r="E162" s="438">
        <v>8.0</v>
      </c>
      <c r="F162" s="438">
        <v>80.0</v>
      </c>
      <c r="G162" s="439">
        <v>640.0</v>
      </c>
      <c r="H162" s="438">
        <v>7.0</v>
      </c>
      <c r="I162" s="438">
        <v>80.0</v>
      </c>
      <c r="J162" s="439">
        <v>560.0</v>
      </c>
      <c r="K162" s="267"/>
      <c r="L162" s="158"/>
      <c r="M162" s="182"/>
      <c r="N162" s="160"/>
      <c r="O162" s="158"/>
      <c r="P162" s="182"/>
      <c r="Q162" s="267"/>
      <c r="R162" s="158"/>
      <c r="S162" s="182"/>
      <c r="T162" s="160"/>
      <c r="U162" s="158"/>
      <c r="V162" s="182"/>
      <c r="W162" s="267"/>
      <c r="X162" s="158"/>
      <c r="Y162" s="182"/>
      <c r="Z162" s="160"/>
      <c r="AA162" s="158"/>
      <c r="AB162" s="159"/>
      <c r="AC162" s="161"/>
      <c r="AD162" s="404"/>
      <c r="AE162" s="161"/>
      <c r="AF162" s="351"/>
      <c r="AG162" s="352"/>
      <c r="AH162" s="166"/>
      <c r="AI162" s="166"/>
    </row>
    <row r="163" ht="15.75" customHeight="1">
      <c r="A163" s="147" t="s">
        <v>115</v>
      </c>
      <c r="B163" s="148" t="s">
        <v>287</v>
      </c>
      <c r="C163" s="438" t="s">
        <v>288</v>
      </c>
      <c r="D163" s="150" t="s">
        <v>270</v>
      </c>
      <c r="E163" s="438">
        <v>8.0</v>
      </c>
      <c r="F163" s="438">
        <v>75.0</v>
      </c>
      <c r="G163" s="439">
        <v>600.0</v>
      </c>
      <c r="H163" s="438">
        <v>7.0</v>
      </c>
      <c r="I163" s="438">
        <v>75.0</v>
      </c>
      <c r="J163" s="439">
        <v>525.0</v>
      </c>
      <c r="K163" s="267"/>
      <c r="L163" s="158"/>
      <c r="M163" s="182"/>
      <c r="N163" s="160"/>
      <c r="O163" s="158"/>
      <c r="P163" s="182"/>
      <c r="Q163" s="267"/>
      <c r="R163" s="158"/>
      <c r="S163" s="182"/>
      <c r="T163" s="160"/>
      <c r="U163" s="158"/>
      <c r="V163" s="182"/>
      <c r="W163" s="267"/>
      <c r="X163" s="158"/>
      <c r="Y163" s="182"/>
      <c r="Z163" s="160"/>
      <c r="AA163" s="158"/>
      <c r="AB163" s="159"/>
      <c r="AC163" s="161"/>
      <c r="AD163" s="404"/>
      <c r="AE163" s="161"/>
      <c r="AF163" s="351"/>
      <c r="AG163" s="352"/>
      <c r="AH163" s="166"/>
      <c r="AI163" s="166"/>
    </row>
    <row r="164" ht="15.75" customHeight="1">
      <c r="A164" s="147" t="s">
        <v>115</v>
      </c>
      <c r="B164" s="148" t="s">
        <v>289</v>
      </c>
      <c r="C164" s="438" t="s">
        <v>290</v>
      </c>
      <c r="D164" s="150" t="s">
        <v>270</v>
      </c>
      <c r="E164" s="438">
        <v>8.0</v>
      </c>
      <c r="F164" s="438">
        <v>170.0</v>
      </c>
      <c r="G164" s="439">
        <v>1360.0</v>
      </c>
      <c r="H164" s="438">
        <v>7.0</v>
      </c>
      <c r="I164" s="438">
        <v>170.0</v>
      </c>
      <c r="J164" s="439">
        <v>1190.0</v>
      </c>
      <c r="K164" s="267"/>
      <c r="L164" s="158"/>
      <c r="M164" s="182"/>
      <c r="N164" s="160"/>
      <c r="O164" s="158"/>
      <c r="P164" s="182"/>
      <c r="Q164" s="267"/>
      <c r="R164" s="158"/>
      <c r="S164" s="182"/>
      <c r="T164" s="160"/>
      <c r="U164" s="158"/>
      <c r="V164" s="182"/>
      <c r="W164" s="267"/>
      <c r="X164" s="158"/>
      <c r="Y164" s="182"/>
      <c r="Z164" s="160"/>
      <c r="AA164" s="158"/>
      <c r="AB164" s="159"/>
      <c r="AC164" s="161"/>
      <c r="AD164" s="404"/>
      <c r="AE164" s="161"/>
      <c r="AF164" s="351"/>
      <c r="AG164" s="352"/>
      <c r="AH164" s="166"/>
      <c r="AI164" s="166"/>
    </row>
    <row r="165" ht="15.75" customHeight="1">
      <c r="A165" s="147" t="s">
        <v>115</v>
      </c>
      <c r="B165" s="148" t="s">
        <v>291</v>
      </c>
      <c r="C165" s="438" t="s">
        <v>292</v>
      </c>
      <c r="D165" s="150" t="s">
        <v>270</v>
      </c>
      <c r="E165" s="438">
        <v>8.0</v>
      </c>
      <c r="F165" s="438">
        <v>135.0</v>
      </c>
      <c r="G165" s="439">
        <v>1080.0</v>
      </c>
      <c r="H165" s="438">
        <v>7.0</v>
      </c>
      <c r="I165" s="438">
        <v>130.3</v>
      </c>
      <c r="J165" s="439">
        <v>912.1000000000001</v>
      </c>
      <c r="K165" s="267"/>
      <c r="L165" s="158"/>
      <c r="M165" s="182"/>
      <c r="N165" s="160"/>
      <c r="O165" s="158"/>
      <c r="P165" s="182"/>
      <c r="Q165" s="267"/>
      <c r="R165" s="158"/>
      <c r="S165" s="182"/>
      <c r="T165" s="160"/>
      <c r="U165" s="158"/>
      <c r="V165" s="182"/>
      <c r="W165" s="267"/>
      <c r="X165" s="158"/>
      <c r="Y165" s="182"/>
      <c r="Z165" s="160"/>
      <c r="AA165" s="158"/>
      <c r="AB165" s="159"/>
      <c r="AC165" s="161"/>
      <c r="AD165" s="404"/>
      <c r="AE165" s="161"/>
      <c r="AF165" s="351"/>
      <c r="AG165" s="352"/>
      <c r="AH165" s="166"/>
      <c r="AI165" s="166"/>
    </row>
    <row r="166" ht="15.75" customHeight="1">
      <c r="A166" s="147" t="s">
        <v>115</v>
      </c>
      <c r="B166" s="148" t="s">
        <v>293</v>
      </c>
      <c r="C166" s="438" t="s">
        <v>294</v>
      </c>
      <c r="D166" s="150" t="s">
        <v>270</v>
      </c>
      <c r="E166" s="438">
        <v>8.0</v>
      </c>
      <c r="F166" s="438">
        <v>250.0</v>
      </c>
      <c r="G166" s="439">
        <v>2000.0</v>
      </c>
      <c r="H166" s="438">
        <v>7.0</v>
      </c>
      <c r="I166" s="438">
        <v>250.0</v>
      </c>
      <c r="J166" s="439">
        <v>1750.0</v>
      </c>
      <c r="K166" s="267"/>
      <c r="L166" s="158"/>
      <c r="M166" s="182"/>
      <c r="N166" s="160"/>
      <c r="O166" s="158"/>
      <c r="P166" s="182"/>
      <c r="Q166" s="267"/>
      <c r="R166" s="158"/>
      <c r="S166" s="182"/>
      <c r="T166" s="160"/>
      <c r="U166" s="158"/>
      <c r="V166" s="182"/>
      <c r="W166" s="267"/>
      <c r="X166" s="158"/>
      <c r="Y166" s="182"/>
      <c r="Z166" s="160"/>
      <c r="AA166" s="158"/>
      <c r="AB166" s="159"/>
      <c r="AC166" s="161"/>
      <c r="AD166" s="404"/>
      <c r="AE166" s="161"/>
      <c r="AF166" s="351"/>
      <c r="AG166" s="352"/>
      <c r="AH166" s="166"/>
      <c r="AI166" s="166"/>
    </row>
    <row r="167" ht="15.75" customHeight="1">
      <c r="A167" s="147" t="s">
        <v>115</v>
      </c>
      <c r="B167" s="148" t="s">
        <v>295</v>
      </c>
      <c r="C167" s="438" t="s">
        <v>296</v>
      </c>
      <c r="D167" s="150" t="s">
        <v>270</v>
      </c>
      <c r="E167" s="438">
        <v>8.0</v>
      </c>
      <c r="F167" s="438">
        <v>105.0</v>
      </c>
      <c r="G167" s="439">
        <v>840.0</v>
      </c>
      <c r="H167" s="438">
        <v>7.0</v>
      </c>
      <c r="I167" s="438">
        <v>105.0</v>
      </c>
      <c r="J167" s="439">
        <v>735.0</v>
      </c>
      <c r="K167" s="267"/>
      <c r="L167" s="158"/>
      <c r="M167" s="182"/>
      <c r="N167" s="160"/>
      <c r="O167" s="158"/>
      <c r="P167" s="182"/>
      <c r="Q167" s="267"/>
      <c r="R167" s="158"/>
      <c r="S167" s="182"/>
      <c r="T167" s="160"/>
      <c r="U167" s="158"/>
      <c r="V167" s="182"/>
      <c r="W167" s="267"/>
      <c r="X167" s="158"/>
      <c r="Y167" s="182"/>
      <c r="Z167" s="160"/>
      <c r="AA167" s="158"/>
      <c r="AB167" s="159"/>
      <c r="AC167" s="161"/>
      <c r="AD167" s="404"/>
      <c r="AE167" s="161"/>
      <c r="AF167" s="351"/>
      <c r="AG167" s="352"/>
      <c r="AH167" s="166"/>
      <c r="AI167" s="166"/>
    </row>
    <row r="168" ht="15.75" customHeight="1">
      <c r="A168" s="147" t="s">
        <v>115</v>
      </c>
      <c r="B168" s="148" t="s">
        <v>297</v>
      </c>
      <c r="C168" s="438" t="s">
        <v>298</v>
      </c>
      <c r="D168" s="150" t="s">
        <v>270</v>
      </c>
      <c r="E168" s="438">
        <v>8.0</v>
      </c>
      <c r="F168" s="438">
        <v>100.0</v>
      </c>
      <c r="G168" s="439">
        <v>800.0</v>
      </c>
      <c r="H168" s="438">
        <v>7.0</v>
      </c>
      <c r="I168" s="438">
        <v>100.0</v>
      </c>
      <c r="J168" s="439">
        <v>700.0</v>
      </c>
      <c r="K168" s="267"/>
      <c r="L168" s="158"/>
      <c r="M168" s="182"/>
      <c r="N168" s="160"/>
      <c r="O168" s="158"/>
      <c r="P168" s="182"/>
      <c r="Q168" s="267"/>
      <c r="R168" s="158"/>
      <c r="S168" s="182"/>
      <c r="T168" s="160"/>
      <c r="U168" s="158"/>
      <c r="V168" s="182"/>
      <c r="W168" s="267"/>
      <c r="X168" s="158"/>
      <c r="Y168" s="182"/>
      <c r="Z168" s="160"/>
      <c r="AA168" s="158"/>
      <c r="AB168" s="159"/>
      <c r="AC168" s="161"/>
      <c r="AD168" s="404"/>
      <c r="AE168" s="161"/>
      <c r="AF168" s="351"/>
      <c r="AG168" s="352"/>
      <c r="AH168" s="166"/>
      <c r="AI168" s="166"/>
    </row>
    <row r="169" ht="15.75" customHeight="1">
      <c r="A169" s="147" t="s">
        <v>115</v>
      </c>
      <c r="B169" s="148" t="s">
        <v>299</v>
      </c>
      <c r="C169" s="438" t="s">
        <v>300</v>
      </c>
      <c r="D169" s="150" t="s">
        <v>270</v>
      </c>
      <c r="E169" s="438">
        <v>8.0</v>
      </c>
      <c r="F169" s="438">
        <v>100.0</v>
      </c>
      <c r="G169" s="439">
        <v>800.0</v>
      </c>
      <c r="H169" s="438">
        <v>7.0</v>
      </c>
      <c r="I169" s="438">
        <v>100.0</v>
      </c>
      <c r="J169" s="439">
        <v>700.0</v>
      </c>
      <c r="K169" s="267"/>
      <c r="L169" s="158"/>
      <c r="M169" s="182"/>
      <c r="N169" s="160"/>
      <c r="O169" s="158"/>
      <c r="P169" s="182"/>
      <c r="Q169" s="267"/>
      <c r="R169" s="158"/>
      <c r="S169" s="182"/>
      <c r="T169" s="160"/>
      <c r="U169" s="158"/>
      <c r="V169" s="182"/>
      <c r="W169" s="267"/>
      <c r="X169" s="158"/>
      <c r="Y169" s="182"/>
      <c r="Z169" s="160"/>
      <c r="AA169" s="158"/>
      <c r="AB169" s="159"/>
      <c r="AC169" s="161"/>
      <c r="AD169" s="404"/>
      <c r="AE169" s="161"/>
      <c r="AF169" s="351"/>
      <c r="AG169" s="352"/>
      <c r="AH169" s="166"/>
      <c r="AI169" s="166"/>
    </row>
    <row r="170" ht="15.75" customHeight="1">
      <c r="A170" s="147" t="s">
        <v>115</v>
      </c>
      <c r="B170" s="148" t="s">
        <v>301</v>
      </c>
      <c r="C170" s="438" t="s">
        <v>302</v>
      </c>
      <c r="D170" s="150" t="s">
        <v>270</v>
      </c>
      <c r="E170" s="438">
        <v>8.0</v>
      </c>
      <c r="F170" s="438">
        <v>100.0</v>
      </c>
      <c r="G170" s="439">
        <v>800.0</v>
      </c>
      <c r="H170" s="438">
        <v>7.0</v>
      </c>
      <c r="I170" s="438">
        <v>100.0</v>
      </c>
      <c r="J170" s="439">
        <v>700.0</v>
      </c>
      <c r="K170" s="267"/>
      <c r="L170" s="158"/>
      <c r="M170" s="182"/>
      <c r="N170" s="160"/>
      <c r="O170" s="158"/>
      <c r="P170" s="182"/>
      <c r="Q170" s="267"/>
      <c r="R170" s="158"/>
      <c r="S170" s="182"/>
      <c r="T170" s="160"/>
      <c r="U170" s="158"/>
      <c r="V170" s="182"/>
      <c r="W170" s="267"/>
      <c r="X170" s="158"/>
      <c r="Y170" s="182"/>
      <c r="Z170" s="160"/>
      <c r="AA170" s="158"/>
      <c r="AB170" s="159"/>
      <c r="AC170" s="161"/>
      <c r="AD170" s="404"/>
      <c r="AE170" s="161"/>
      <c r="AF170" s="351"/>
      <c r="AG170" s="352"/>
      <c r="AH170" s="166"/>
      <c r="AI170" s="166"/>
    </row>
    <row r="171" ht="15.75" customHeight="1">
      <c r="A171" s="147" t="s">
        <v>115</v>
      </c>
      <c r="B171" s="148" t="s">
        <v>303</v>
      </c>
      <c r="C171" s="438" t="s">
        <v>304</v>
      </c>
      <c r="D171" s="150" t="s">
        <v>270</v>
      </c>
      <c r="E171" s="438">
        <v>8.0</v>
      </c>
      <c r="F171" s="438">
        <v>115.0</v>
      </c>
      <c r="G171" s="439">
        <v>920.0</v>
      </c>
      <c r="H171" s="438">
        <v>7.0</v>
      </c>
      <c r="I171" s="438">
        <v>115.0</v>
      </c>
      <c r="J171" s="439">
        <v>805.0</v>
      </c>
      <c r="K171" s="267"/>
      <c r="L171" s="158"/>
      <c r="M171" s="182"/>
      <c r="N171" s="160"/>
      <c r="O171" s="158"/>
      <c r="P171" s="182"/>
      <c r="Q171" s="267"/>
      <c r="R171" s="158"/>
      <c r="S171" s="182"/>
      <c r="T171" s="160"/>
      <c r="U171" s="158"/>
      <c r="V171" s="182"/>
      <c r="W171" s="267"/>
      <c r="X171" s="158"/>
      <c r="Y171" s="182"/>
      <c r="Z171" s="160"/>
      <c r="AA171" s="158"/>
      <c r="AB171" s="159"/>
      <c r="AC171" s="161"/>
      <c r="AD171" s="404"/>
      <c r="AE171" s="161"/>
      <c r="AF171" s="351"/>
      <c r="AG171" s="352"/>
      <c r="AH171" s="166"/>
      <c r="AI171" s="166"/>
    </row>
    <row r="172" ht="15.75" customHeight="1">
      <c r="A172" s="147" t="s">
        <v>115</v>
      </c>
      <c r="B172" s="148" t="s">
        <v>305</v>
      </c>
      <c r="C172" s="438" t="s">
        <v>306</v>
      </c>
      <c r="D172" s="150" t="s">
        <v>270</v>
      </c>
      <c r="E172" s="438">
        <v>8.0</v>
      </c>
      <c r="F172" s="438">
        <v>115.0</v>
      </c>
      <c r="G172" s="439">
        <v>920.0</v>
      </c>
      <c r="H172" s="438">
        <v>7.0</v>
      </c>
      <c r="I172" s="438">
        <v>115.0</v>
      </c>
      <c r="J172" s="439">
        <v>805.0</v>
      </c>
      <c r="K172" s="267"/>
      <c r="L172" s="158"/>
      <c r="M172" s="182"/>
      <c r="N172" s="160"/>
      <c r="O172" s="158"/>
      <c r="P172" s="182"/>
      <c r="Q172" s="267"/>
      <c r="R172" s="158"/>
      <c r="S172" s="182"/>
      <c r="T172" s="160"/>
      <c r="U172" s="158"/>
      <c r="V172" s="182"/>
      <c r="W172" s="267"/>
      <c r="X172" s="158"/>
      <c r="Y172" s="182"/>
      <c r="Z172" s="160"/>
      <c r="AA172" s="158"/>
      <c r="AB172" s="159"/>
      <c r="AC172" s="161"/>
      <c r="AD172" s="404"/>
      <c r="AE172" s="161"/>
      <c r="AF172" s="351"/>
      <c r="AG172" s="352"/>
      <c r="AH172" s="166"/>
      <c r="AI172" s="166"/>
    </row>
    <row r="173" ht="15.75" customHeight="1">
      <c r="A173" s="147" t="s">
        <v>115</v>
      </c>
      <c r="B173" s="148" t="s">
        <v>307</v>
      </c>
      <c r="C173" s="438" t="s">
        <v>308</v>
      </c>
      <c r="D173" s="150" t="s">
        <v>270</v>
      </c>
      <c r="E173" s="438">
        <v>8.0</v>
      </c>
      <c r="F173" s="438">
        <v>108.0</v>
      </c>
      <c r="G173" s="439">
        <v>864.0</v>
      </c>
      <c r="H173" s="438">
        <v>7.0</v>
      </c>
      <c r="I173" s="438">
        <v>108.0</v>
      </c>
      <c r="J173" s="439">
        <v>756.0</v>
      </c>
      <c r="K173" s="267"/>
      <c r="L173" s="158"/>
      <c r="M173" s="182"/>
      <c r="N173" s="160"/>
      <c r="O173" s="158"/>
      <c r="P173" s="182"/>
      <c r="Q173" s="267"/>
      <c r="R173" s="158"/>
      <c r="S173" s="182"/>
      <c r="T173" s="160"/>
      <c r="U173" s="158"/>
      <c r="V173" s="182"/>
      <c r="W173" s="267"/>
      <c r="X173" s="158"/>
      <c r="Y173" s="182"/>
      <c r="Z173" s="160"/>
      <c r="AA173" s="158"/>
      <c r="AB173" s="159"/>
      <c r="AC173" s="161"/>
      <c r="AD173" s="404"/>
      <c r="AE173" s="161"/>
      <c r="AF173" s="351"/>
      <c r="AG173" s="352"/>
      <c r="AH173" s="166"/>
      <c r="AI173" s="166"/>
    </row>
    <row r="174" ht="15.75" customHeight="1">
      <c r="A174" s="147" t="s">
        <v>115</v>
      </c>
      <c r="B174" s="148" t="s">
        <v>309</v>
      </c>
      <c r="C174" s="438" t="s">
        <v>310</v>
      </c>
      <c r="D174" s="150" t="s">
        <v>270</v>
      </c>
      <c r="E174" s="438">
        <v>8.0</v>
      </c>
      <c r="F174" s="438">
        <v>108.0</v>
      </c>
      <c r="G174" s="439">
        <v>864.0</v>
      </c>
      <c r="H174" s="438">
        <v>7.0</v>
      </c>
      <c r="I174" s="438">
        <v>108.0</v>
      </c>
      <c r="J174" s="439">
        <v>756.0</v>
      </c>
      <c r="K174" s="267"/>
      <c r="L174" s="158"/>
      <c r="M174" s="182"/>
      <c r="N174" s="160"/>
      <c r="O174" s="158"/>
      <c r="P174" s="182"/>
      <c r="Q174" s="267"/>
      <c r="R174" s="158"/>
      <c r="S174" s="182"/>
      <c r="T174" s="160"/>
      <c r="U174" s="158"/>
      <c r="V174" s="182"/>
      <c r="W174" s="267"/>
      <c r="X174" s="158"/>
      <c r="Y174" s="182"/>
      <c r="Z174" s="160"/>
      <c r="AA174" s="158"/>
      <c r="AB174" s="159"/>
      <c r="AC174" s="161"/>
      <c r="AD174" s="404"/>
      <c r="AE174" s="161"/>
      <c r="AF174" s="351"/>
      <c r="AG174" s="352"/>
      <c r="AH174" s="166"/>
      <c r="AI174" s="166"/>
    </row>
    <row r="175" ht="15.75" customHeight="1">
      <c r="A175" s="147" t="s">
        <v>115</v>
      </c>
      <c r="B175" s="148" t="s">
        <v>311</v>
      </c>
      <c r="C175" s="438" t="s">
        <v>312</v>
      </c>
      <c r="D175" s="150" t="s">
        <v>270</v>
      </c>
      <c r="E175" s="438">
        <v>8.0</v>
      </c>
      <c r="F175" s="438">
        <v>115.0</v>
      </c>
      <c r="G175" s="439">
        <v>920.0</v>
      </c>
      <c r="H175" s="438">
        <v>7.0</v>
      </c>
      <c r="I175" s="438">
        <v>115.0</v>
      </c>
      <c r="J175" s="439">
        <v>805.0</v>
      </c>
      <c r="K175" s="267"/>
      <c r="L175" s="158"/>
      <c r="M175" s="182"/>
      <c r="N175" s="160"/>
      <c r="O175" s="158"/>
      <c r="P175" s="182"/>
      <c r="Q175" s="267"/>
      <c r="R175" s="158"/>
      <c r="S175" s="182"/>
      <c r="T175" s="160"/>
      <c r="U175" s="158"/>
      <c r="V175" s="182"/>
      <c r="W175" s="267"/>
      <c r="X175" s="158"/>
      <c r="Y175" s="182"/>
      <c r="Z175" s="160"/>
      <c r="AA175" s="158"/>
      <c r="AB175" s="159"/>
      <c r="AC175" s="161"/>
      <c r="AD175" s="404"/>
      <c r="AE175" s="161"/>
      <c r="AF175" s="351"/>
      <c r="AG175" s="352"/>
      <c r="AH175" s="166"/>
      <c r="AI175" s="166"/>
    </row>
    <row r="176" ht="15.75" customHeight="1">
      <c r="A176" s="147" t="s">
        <v>115</v>
      </c>
      <c r="B176" s="148" t="s">
        <v>313</v>
      </c>
      <c r="C176" s="438" t="s">
        <v>314</v>
      </c>
      <c r="D176" s="150" t="s">
        <v>270</v>
      </c>
      <c r="E176" s="438">
        <v>8.0</v>
      </c>
      <c r="F176" s="438">
        <v>100.0</v>
      </c>
      <c r="G176" s="439">
        <v>800.0</v>
      </c>
      <c r="H176" s="438">
        <v>7.0</v>
      </c>
      <c r="I176" s="438">
        <v>100.0</v>
      </c>
      <c r="J176" s="439">
        <v>700.0</v>
      </c>
      <c r="K176" s="267"/>
      <c r="L176" s="158"/>
      <c r="M176" s="182"/>
      <c r="N176" s="160"/>
      <c r="O176" s="158"/>
      <c r="P176" s="182"/>
      <c r="Q176" s="267"/>
      <c r="R176" s="158"/>
      <c r="S176" s="182"/>
      <c r="T176" s="160"/>
      <c r="U176" s="158"/>
      <c r="V176" s="182"/>
      <c r="W176" s="267"/>
      <c r="X176" s="158"/>
      <c r="Y176" s="182"/>
      <c r="Z176" s="160"/>
      <c r="AA176" s="158"/>
      <c r="AB176" s="159"/>
      <c r="AC176" s="161"/>
      <c r="AD176" s="404"/>
      <c r="AE176" s="161"/>
      <c r="AF176" s="351"/>
      <c r="AG176" s="352"/>
      <c r="AH176" s="166"/>
      <c r="AI176" s="166"/>
    </row>
    <row r="177" ht="15.75" customHeight="1">
      <c r="A177" s="147" t="s">
        <v>115</v>
      </c>
      <c r="B177" s="148" t="s">
        <v>315</v>
      </c>
      <c r="C177" s="438" t="s">
        <v>316</v>
      </c>
      <c r="D177" s="150" t="s">
        <v>270</v>
      </c>
      <c r="E177" s="438">
        <v>8.0</v>
      </c>
      <c r="F177" s="438">
        <v>120.0</v>
      </c>
      <c r="G177" s="439">
        <v>960.0</v>
      </c>
      <c r="H177" s="438">
        <v>7.0</v>
      </c>
      <c r="I177" s="438">
        <v>120.0</v>
      </c>
      <c r="J177" s="439">
        <v>840.0</v>
      </c>
      <c r="K177" s="267"/>
      <c r="L177" s="158"/>
      <c r="M177" s="182"/>
      <c r="N177" s="160"/>
      <c r="O177" s="158"/>
      <c r="P177" s="182"/>
      <c r="Q177" s="267"/>
      <c r="R177" s="158"/>
      <c r="S177" s="182"/>
      <c r="T177" s="160"/>
      <c r="U177" s="158"/>
      <c r="V177" s="182"/>
      <c r="W177" s="267"/>
      <c r="X177" s="158"/>
      <c r="Y177" s="182"/>
      <c r="Z177" s="160"/>
      <c r="AA177" s="158"/>
      <c r="AB177" s="159"/>
      <c r="AC177" s="161"/>
      <c r="AD177" s="404"/>
      <c r="AE177" s="161"/>
      <c r="AF177" s="351"/>
      <c r="AG177" s="352"/>
      <c r="AH177" s="166"/>
      <c r="AI177" s="166"/>
    </row>
    <row r="178" ht="15.75" customHeight="1">
      <c r="A178" s="147" t="s">
        <v>115</v>
      </c>
      <c r="B178" s="148" t="s">
        <v>317</v>
      </c>
      <c r="C178" s="438" t="s">
        <v>318</v>
      </c>
      <c r="D178" s="150" t="s">
        <v>270</v>
      </c>
      <c r="E178" s="438">
        <v>8.0</v>
      </c>
      <c r="F178" s="438">
        <v>120.0</v>
      </c>
      <c r="G178" s="439">
        <v>960.0</v>
      </c>
      <c r="H178" s="438">
        <v>7.0</v>
      </c>
      <c r="I178" s="438">
        <v>120.0</v>
      </c>
      <c r="J178" s="439">
        <v>840.0</v>
      </c>
      <c r="K178" s="267"/>
      <c r="L178" s="158"/>
      <c r="M178" s="182"/>
      <c r="N178" s="160"/>
      <c r="O178" s="158"/>
      <c r="P178" s="182"/>
      <c r="Q178" s="267"/>
      <c r="R178" s="158"/>
      <c r="S178" s="182"/>
      <c r="T178" s="160"/>
      <c r="U178" s="158"/>
      <c r="V178" s="182"/>
      <c r="W178" s="267"/>
      <c r="X178" s="158"/>
      <c r="Y178" s="182"/>
      <c r="Z178" s="160"/>
      <c r="AA178" s="158"/>
      <c r="AB178" s="159"/>
      <c r="AC178" s="161"/>
      <c r="AD178" s="404"/>
      <c r="AE178" s="161"/>
      <c r="AF178" s="351"/>
      <c r="AG178" s="352"/>
      <c r="AH178" s="166"/>
      <c r="AI178" s="166"/>
    </row>
    <row r="179" ht="15.75" customHeight="1">
      <c r="A179" s="147" t="s">
        <v>115</v>
      </c>
      <c r="B179" s="148" t="s">
        <v>319</v>
      </c>
      <c r="C179" s="438" t="s">
        <v>320</v>
      </c>
      <c r="D179" s="150" t="s">
        <v>270</v>
      </c>
      <c r="E179" s="438">
        <v>8.0</v>
      </c>
      <c r="F179" s="438">
        <v>150.0</v>
      </c>
      <c r="G179" s="439">
        <v>1200.0</v>
      </c>
      <c r="H179" s="438">
        <v>7.0</v>
      </c>
      <c r="I179" s="438">
        <v>150.0</v>
      </c>
      <c r="J179" s="439">
        <v>1050.0</v>
      </c>
      <c r="K179" s="267"/>
      <c r="L179" s="158"/>
      <c r="M179" s="182"/>
      <c r="N179" s="160"/>
      <c r="O179" s="158"/>
      <c r="P179" s="182"/>
      <c r="Q179" s="267"/>
      <c r="R179" s="158"/>
      <c r="S179" s="182"/>
      <c r="T179" s="160"/>
      <c r="U179" s="158"/>
      <c r="V179" s="182"/>
      <c r="W179" s="267"/>
      <c r="X179" s="158"/>
      <c r="Y179" s="182"/>
      <c r="Z179" s="160"/>
      <c r="AA179" s="158"/>
      <c r="AB179" s="159"/>
      <c r="AC179" s="161"/>
      <c r="AD179" s="404"/>
      <c r="AE179" s="161"/>
      <c r="AF179" s="351"/>
      <c r="AG179" s="352"/>
      <c r="AH179" s="166"/>
      <c r="AI179" s="166"/>
    </row>
    <row r="180" ht="15.75" customHeight="1">
      <c r="A180" s="147" t="s">
        <v>115</v>
      </c>
      <c r="B180" s="148" t="s">
        <v>321</v>
      </c>
      <c r="C180" s="438" t="s">
        <v>322</v>
      </c>
      <c r="D180" s="150" t="s">
        <v>270</v>
      </c>
      <c r="E180" s="438">
        <v>8.0</v>
      </c>
      <c r="F180" s="438">
        <v>150.0</v>
      </c>
      <c r="G180" s="439">
        <v>1200.0</v>
      </c>
      <c r="H180" s="438">
        <v>7.0</v>
      </c>
      <c r="I180" s="438">
        <v>150.0</v>
      </c>
      <c r="J180" s="439">
        <v>1050.0</v>
      </c>
      <c r="K180" s="267"/>
      <c r="L180" s="158"/>
      <c r="M180" s="182"/>
      <c r="N180" s="160"/>
      <c r="O180" s="158"/>
      <c r="P180" s="182"/>
      <c r="Q180" s="267"/>
      <c r="R180" s="158"/>
      <c r="S180" s="182"/>
      <c r="T180" s="160"/>
      <c r="U180" s="158"/>
      <c r="V180" s="182"/>
      <c r="W180" s="267"/>
      <c r="X180" s="158"/>
      <c r="Y180" s="182"/>
      <c r="Z180" s="160"/>
      <c r="AA180" s="158"/>
      <c r="AB180" s="159"/>
      <c r="AC180" s="161"/>
      <c r="AD180" s="404"/>
      <c r="AE180" s="161"/>
      <c r="AF180" s="351"/>
      <c r="AG180" s="352"/>
      <c r="AH180" s="166"/>
      <c r="AI180" s="166"/>
    </row>
    <row r="181" ht="15.75" customHeight="1">
      <c r="A181" s="147" t="s">
        <v>115</v>
      </c>
      <c r="B181" s="148" t="s">
        <v>323</v>
      </c>
      <c r="C181" s="438" t="s">
        <v>324</v>
      </c>
      <c r="D181" s="150" t="s">
        <v>270</v>
      </c>
      <c r="E181" s="438">
        <v>8.0</v>
      </c>
      <c r="F181" s="438">
        <v>130.0</v>
      </c>
      <c r="G181" s="439">
        <v>1040.0</v>
      </c>
      <c r="H181" s="438">
        <v>7.0</v>
      </c>
      <c r="I181" s="438">
        <v>130.0</v>
      </c>
      <c r="J181" s="439">
        <v>910.0</v>
      </c>
      <c r="K181" s="267"/>
      <c r="L181" s="158"/>
      <c r="M181" s="182"/>
      <c r="N181" s="160"/>
      <c r="O181" s="158"/>
      <c r="P181" s="182"/>
      <c r="Q181" s="267"/>
      <c r="R181" s="158"/>
      <c r="S181" s="182"/>
      <c r="T181" s="160"/>
      <c r="U181" s="158"/>
      <c r="V181" s="182"/>
      <c r="W181" s="267"/>
      <c r="X181" s="158"/>
      <c r="Y181" s="182"/>
      <c r="Z181" s="160"/>
      <c r="AA181" s="158"/>
      <c r="AB181" s="159"/>
      <c r="AC181" s="161"/>
      <c r="AD181" s="404"/>
      <c r="AE181" s="161"/>
      <c r="AF181" s="351"/>
      <c r="AG181" s="352"/>
      <c r="AH181" s="166"/>
      <c r="AI181" s="166"/>
    </row>
    <row r="182" ht="30.0" customHeight="1">
      <c r="A182" s="147" t="s">
        <v>115</v>
      </c>
      <c r="B182" s="148" t="s">
        <v>325</v>
      </c>
      <c r="C182" s="438" t="s">
        <v>326</v>
      </c>
      <c r="D182" s="150" t="s">
        <v>270</v>
      </c>
      <c r="E182" s="438">
        <v>8.0</v>
      </c>
      <c r="F182" s="438">
        <v>120.0</v>
      </c>
      <c r="G182" s="439">
        <v>960.0</v>
      </c>
      <c r="H182" s="438">
        <v>7.0</v>
      </c>
      <c r="I182" s="438">
        <v>120.0</v>
      </c>
      <c r="J182" s="439">
        <v>840.0</v>
      </c>
      <c r="K182" s="267"/>
      <c r="L182" s="158"/>
      <c r="M182" s="182"/>
      <c r="N182" s="160"/>
      <c r="O182" s="158"/>
      <c r="P182" s="182"/>
      <c r="Q182" s="267"/>
      <c r="R182" s="158"/>
      <c r="S182" s="182"/>
      <c r="T182" s="160"/>
      <c r="U182" s="158"/>
      <c r="V182" s="182"/>
      <c r="W182" s="267"/>
      <c r="X182" s="158"/>
      <c r="Y182" s="182"/>
      <c r="Z182" s="160"/>
      <c r="AA182" s="158"/>
      <c r="AB182" s="159"/>
      <c r="AC182" s="161"/>
      <c r="AD182" s="404"/>
      <c r="AE182" s="161"/>
      <c r="AF182" s="351"/>
      <c r="AG182" s="352"/>
      <c r="AH182" s="166"/>
      <c r="AI182" s="166"/>
    </row>
    <row r="183" ht="15.75" customHeight="1">
      <c r="A183" s="147" t="s">
        <v>115</v>
      </c>
      <c r="B183" s="148" t="s">
        <v>327</v>
      </c>
      <c r="C183" s="438" t="s">
        <v>328</v>
      </c>
      <c r="D183" s="150" t="s">
        <v>270</v>
      </c>
      <c r="E183" s="438">
        <v>8.0</v>
      </c>
      <c r="F183" s="438">
        <v>120.0</v>
      </c>
      <c r="G183" s="439">
        <v>960.0</v>
      </c>
      <c r="H183" s="438">
        <v>7.0</v>
      </c>
      <c r="I183" s="438">
        <v>120.0</v>
      </c>
      <c r="J183" s="439">
        <v>840.0</v>
      </c>
      <c r="K183" s="267"/>
      <c r="L183" s="158"/>
      <c r="M183" s="182"/>
      <c r="N183" s="160"/>
      <c r="O183" s="158"/>
      <c r="P183" s="182"/>
      <c r="Q183" s="267"/>
      <c r="R183" s="158"/>
      <c r="S183" s="182"/>
      <c r="T183" s="160"/>
      <c r="U183" s="158"/>
      <c r="V183" s="182"/>
      <c r="W183" s="267"/>
      <c r="X183" s="158"/>
      <c r="Y183" s="182"/>
      <c r="Z183" s="160"/>
      <c r="AA183" s="158"/>
      <c r="AB183" s="159"/>
      <c r="AC183" s="161"/>
      <c r="AD183" s="404"/>
      <c r="AE183" s="161"/>
      <c r="AF183" s="351"/>
      <c r="AG183" s="352"/>
      <c r="AH183" s="166"/>
      <c r="AI183" s="166"/>
    </row>
    <row r="184" ht="15.75" customHeight="1">
      <c r="A184" s="147" t="s">
        <v>115</v>
      </c>
      <c r="B184" s="148" t="s">
        <v>329</v>
      </c>
      <c r="C184" s="438" t="s">
        <v>330</v>
      </c>
      <c r="D184" s="150" t="s">
        <v>270</v>
      </c>
      <c r="E184" s="438">
        <v>8.0</v>
      </c>
      <c r="F184" s="438">
        <v>75.0</v>
      </c>
      <c r="G184" s="439">
        <v>600.0</v>
      </c>
      <c r="H184" s="438">
        <v>7.0</v>
      </c>
      <c r="I184" s="438">
        <v>75.0</v>
      </c>
      <c r="J184" s="439">
        <v>525.0</v>
      </c>
      <c r="K184" s="267"/>
      <c r="L184" s="158"/>
      <c r="M184" s="182"/>
      <c r="N184" s="160"/>
      <c r="O184" s="158"/>
      <c r="P184" s="182"/>
      <c r="Q184" s="267"/>
      <c r="R184" s="158"/>
      <c r="S184" s="182"/>
      <c r="T184" s="160"/>
      <c r="U184" s="158"/>
      <c r="V184" s="182"/>
      <c r="W184" s="267"/>
      <c r="X184" s="158"/>
      <c r="Y184" s="182"/>
      <c r="Z184" s="160"/>
      <c r="AA184" s="158"/>
      <c r="AB184" s="159"/>
      <c r="AC184" s="161"/>
      <c r="AD184" s="404"/>
      <c r="AE184" s="161"/>
      <c r="AF184" s="351"/>
      <c r="AG184" s="352"/>
      <c r="AH184" s="166"/>
      <c r="AI184" s="166"/>
    </row>
    <row r="185" ht="15.75" customHeight="1">
      <c r="A185" s="147" t="s">
        <v>115</v>
      </c>
      <c r="B185" s="148" t="s">
        <v>331</v>
      </c>
      <c r="C185" s="438" t="s">
        <v>332</v>
      </c>
      <c r="D185" s="150" t="s">
        <v>270</v>
      </c>
      <c r="E185" s="438">
        <v>8.0</v>
      </c>
      <c r="F185" s="438">
        <v>75.0</v>
      </c>
      <c r="G185" s="439">
        <v>600.0</v>
      </c>
      <c r="H185" s="438">
        <v>7.0</v>
      </c>
      <c r="I185" s="438">
        <v>75.0</v>
      </c>
      <c r="J185" s="439">
        <v>525.0</v>
      </c>
      <c r="K185" s="267"/>
      <c r="L185" s="158"/>
      <c r="M185" s="182"/>
      <c r="N185" s="160"/>
      <c r="O185" s="158"/>
      <c r="P185" s="182"/>
      <c r="Q185" s="267"/>
      <c r="R185" s="158"/>
      <c r="S185" s="182"/>
      <c r="T185" s="160"/>
      <c r="U185" s="158"/>
      <c r="V185" s="182"/>
      <c r="W185" s="267"/>
      <c r="X185" s="158"/>
      <c r="Y185" s="182"/>
      <c r="Z185" s="160"/>
      <c r="AA185" s="158"/>
      <c r="AB185" s="159"/>
      <c r="AC185" s="161"/>
      <c r="AD185" s="404"/>
      <c r="AE185" s="161"/>
      <c r="AF185" s="351"/>
      <c r="AG185" s="352"/>
      <c r="AH185" s="166"/>
      <c r="AI185" s="166"/>
    </row>
    <row r="186" ht="15.75" customHeight="1">
      <c r="A186" s="147" t="s">
        <v>115</v>
      </c>
      <c r="B186" s="148" t="s">
        <v>333</v>
      </c>
      <c r="C186" s="438" t="s">
        <v>334</v>
      </c>
      <c r="D186" s="150" t="s">
        <v>270</v>
      </c>
      <c r="E186" s="438">
        <v>8.0</v>
      </c>
      <c r="F186" s="438">
        <v>44.0</v>
      </c>
      <c r="G186" s="439">
        <v>352.0</v>
      </c>
      <c r="H186" s="438">
        <v>7.0</v>
      </c>
      <c r="I186" s="438">
        <v>44.0</v>
      </c>
      <c r="J186" s="439">
        <v>308.0</v>
      </c>
      <c r="K186" s="267"/>
      <c r="L186" s="158"/>
      <c r="M186" s="182"/>
      <c r="N186" s="160"/>
      <c r="O186" s="158"/>
      <c r="P186" s="182"/>
      <c r="Q186" s="267"/>
      <c r="R186" s="158"/>
      <c r="S186" s="182"/>
      <c r="T186" s="160"/>
      <c r="U186" s="158"/>
      <c r="V186" s="182"/>
      <c r="W186" s="267"/>
      <c r="X186" s="158"/>
      <c r="Y186" s="182"/>
      <c r="Z186" s="160"/>
      <c r="AA186" s="158"/>
      <c r="AB186" s="159"/>
      <c r="AC186" s="161"/>
      <c r="AD186" s="404"/>
      <c r="AE186" s="161"/>
      <c r="AF186" s="351"/>
      <c r="AG186" s="352"/>
      <c r="AH186" s="166"/>
      <c r="AI186" s="166"/>
    </row>
    <row r="187" ht="15.75" customHeight="1">
      <c r="A187" s="147" t="s">
        <v>115</v>
      </c>
      <c r="B187" s="148" t="s">
        <v>335</v>
      </c>
      <c r="C187" s="438" t="s">
        <v>336</v>
      </c>
      <c r="D187" s="150" t="s">
        <v>270</v>
      </c>
      <c r="E187" s="438">
        <v>8.0</v>
      </c>
      <c r="F187" s="438">
        <v>44.0</v>
      </c>
      <c r="G187" s="439">
        <v>352.0</v>
      </c>
      <c r="H187" s="438">
        <v>7.0</v>
      </c>
      <c r="I187" s="438">
        <v>44.0</v>
      </c>
      <c r="J187" s="439">
        <v>308.0</v>
      </c>
      <c r="K187" s="267"/>
      <c r="L187" s="158"/>
      <c r="M187" s="182"/>
      <c r="N187" s="160"/>
      <c r="O187" s="158"/>
      <c r="P187" s="182"/>
      <c r="Q187" s="267"/>
      <c r="R187" s="158"/>
      <c r="S187" s="182"/>
      <c r="T187" s="160"/>
      <c r="U187" s="158"/>
      <c r="V187" s="182"/>
      <c r="W187" s="267"/>
      <c r="X187" s="158"/>
      <c r="Y187" s="182"/>
      <c r="Z187" s="160"/>
      <c r="AA187" s="158"/>
      <c r="AB187" s="159"/>
      <c r="AC187" s="161"/>
      <c r="AD187" s="404"/>
      <c r="AE187" s="161"/>
      <c r="AF187" s="351"/>
      <c r="AG187" s="352"/>
      <c r="AH187" s="166"/>
      <c r="AI187" s="166"/>
    </row>
    <row r="188" ht="15.75" customHeight="1">
      <c r="A188" s="147" t="s">
        <v>115</v>
      </c>
      <c r="B188" s="148" t="s">
        <v>337</v>
      </c>
      <c r="C188" s="438" t="s">
        <v>338</v>
      </c>
      <c r="D188" s="150" t="s">
        <v>270</v>
      </c>
      <c r="E188" s="438">
        <v>8.0</v>
      </c>
      <c r="F188" s="438">
        <v>44.0</v>
      </c>
      <c r="G188" s="439">
        <v>352.0</v>
      </c>
      <c r="H188" s="438">
        <v>7.0</v>
      </c>
      <c r="I188" s="438">
        <v>44.0</v>
      </c>
      <c r="J188" s="439">
        <v>308.0</v>
      </c>
      <c r="K188" s="267"/>
      <c r="L188" s="158"/>
      <c r="M188" s="182"/>
      <c r="N188" s="160"/>
      <c r="O188" s="158"/>
      <c r="P188" s="182"/>
      <c r="Q188" s="267"/>
      <c r="R188" s="158"/>
      <c r="S188" s="182"/>
      <c r="T188" s="160"/>
      <c r="U188" s="158"/>
      <c r="V188" s="182"/>
      <c r="W188" s="267"/>
      <c r="X188" s="158"/>
      <c r="Y188" s="182"/>
      <c r="Z188" s="160"/>
      <c r="AA188" s="158"/>
      <c r="AB188" s="159"/>
      <c r="AC188" s="161"/>
      <c r="AD188" s="404"/>
      <c r="AE188" s="161"/>
      <c r="AF188" s="351"/>
      <c r="AG188" s="352"/>
      <c r="AH188" s="166"/>
      <c r="AI188" s="166"/>
    </row>
    <row r="189" ht="16.5" customHeight="1">
      <c r="A189" s="147" t="s">
        <v>115</v>
      </c>
      <c r="B189" s="148" t="s">
        <v>339</v>
      </c>
      <c r="C189" s="438" t="s">
        <v>340</v>
      </c>
      <c r="D189" s="150" t="s">
        <v>270</v>
      </c>
      <c r="E189" s="438">
        <v>8.0</v>
      </c>
      <c r="F189" s="438">
        <v>100.0</v>
      </c>
      <c r="G189" s="439">
        <v>800.0</v>
      </c>
      <c r="H189" s="438">
        <v>7.0</v>
      </c>
      <c r="I189" s="438">
        <v>100.0</v>
      </c>
      <c r="J189" s="439">
        <v>700.0</v>
      </c>
      <c r="K189" s="267"/>
      <c r="L189" s="158"/>
      <c r="M189" s="182"/>
      <c r="N189" s="160"/>
      <c r="O189" s="158"/>
      <c r="P189" s="182"/>
      <c r="Q189" s="267"/>
      <c r="R189" s="158"/>
      <c r="S189" s="182"/>
      <c r="T189" s="160"/>
      <c r="U189" s="158"/>
      <c r="V189" s="182"/>
      <c r="W189" s="267"/>
      <c r="X189" s="158"/>
      <c r="Y189" s="182"/>
      <c r="Z189" s="160"/>
      <c r="AA189" s="158"/>
      <c r="AB189" s="159"/>
      <c r="AC189" s="161"/>
      <c r="AD189" s="404"/>
      <c r="AE189" s="161"/>
      <c r="AF189" s="351"/>
      <c r="AG189" s="352"/>
      <c r="AH189" s="166"/>
      <c r="AI189" s="166"/>
    </row>
    <row r="190" ht="15.75" customHeight="1">
      <c r="A190" s="147" t="s">
        <v>115</v>
      </c>
      <c r="B190" s="148" t="s">
        <v>341</v>
      </c>
      <c r="C190" s="438" t="s">
        <v>342</v>
      </c>
      <c r="D190" s="150" t="s">
        <v>270</v>
      </c>
      <c r="E190" s="438">
        <v>8.0</v>
      </c>
      <c r="F190" s="438">
        <v>240.0</v>
      </c>
      <c r="G190" s="439">
        <v>1920.0</v>
      </c>
      <c r="H190" s="438">
        <v>7.0</v>
      </c>
      <c r="I190" s="438">
        <v>240.0</v>
      </c>
      <c r="J190" s="439">
        <v>1680.0</v>
      </c>
      <c r="K190" s="267"/>
      <c r="L190" s="158"/>
      <c r="M190" s="182"/>
      <c r="N190" s="160"/>
      <c r="O190" s="158"/>
      <c r="P190" s="182"/>
      <c r="Q190" s="267"/>
      <c r="R190" s="158"/>
      <c r="S190" s="182"/>
      <c r="T190" s="160"/>
      <c r="U190" s="158"/>
      <c r="V190" s="182"/>
      <c r="W190" s="267"/>
      <c r="X190" s="158"/>
      <c r="Y190" s="182"/>
      <c r="Z190" s="160"/>
      <c r="AA190" s="158"/>
      <c r="AB190" s="159"/>
      <c r="AC190" s="161"/>
      <c r="AD190" s="404"/>
      <c r="AE190" s="161"/>
      <c r="AF190" s="351"/>
      <c r="AG190" s="352"/>
      <c r="AH190" s="166"/>
      <c r="AI190" s="166"/>
    </row>
    <row r="191" ht="30.0" customHeight="1">
      <c r="A191" s="147" t="s">
        <v>115</v>
      </c>
      <c r="B191" s="148" t="s">
        <v>343</v>
      </c>
      <c r="C191" s="438" t="s">
        <v>344</v>
      </c>
      <c r="D191" s="150" t="s">
        <v>270</v>
      </c>
      <c r="E191" s="438">
        <v>8.0</v>
      </c>
      <c r="F191" s="438">
        <v>50.0</v>
      </c>
      <c r="G191" s="439">
        <v>400.0</v>
      </c>
      <c r="H191" s="438">
        <v>7.0</v>
      </c>
      <c r="I191" s="438">
        <v>50.0</v>
      </c>
      <c r="J191" s="439">
        <v>350.0</v>
      </c>
      <c r="K191" s="267"/>
      <c r="L191" s="158"/>
      <c r="M191" s="182"/>
      <c r="N191" s="160"/>
      <c r="O191" s="158"/>
      <c r="P191" s="182"/>
      <c r="Q191" s="267"/>
      <c r="R191" s="158"/>
      <c r="S191" s="182"/>
      <c r="T191" s="160"/>
      <c r="U191" s="158"/>
      <c r="V191" s="182"/>
      <c r="W191" s="267"/>
      <c r="X191" s="158"/>
      <c r="Y191" s="182"/>
      <c r="Z191" s="160"/>
      <c r="AA191" s="158"/>
      <c r="AB191" s="159"/>
      <c r="AC191" s="161"/>
      <c r="AD191" s="404"/>
      <c r="AE191" s="161"/>
      <c r="AF191" s="351"/>
      <c r="AG191" s="352"/>
      <c r="AH191" s="166"/>
      <c r="AI191" s="166"/>
    </row>
    <row r="192" ht="15.75" customHeight="1">
      <c r="A192" s="147" t="s">
        <v>115</v>
      </c>
      <c r="B192" s="148" t="s">
        <v>345</v>
      </c>
      <c r="C192" s="438" t="s">
        <v>346</v>
      </c>
      <c r="D192" s="150" t="s">
        <v>270</v>
      </c>
      <c r="E192" s="438">
        <v>8.0</v>
      </c>
      <c r="F192" s="438">
        <v>95.0</v>
      </c>
      <c r="G192" s="439">
        <v>760.0</v>
      </c>
      <c r="H192" s="438">
        <v>7.0</v>
      </c>
      <c r="I192" s="438">
        <v>95.0</v>
      </c>
      <c r="J192" s="439">
        <v>665.0</v>
      </c>
      <c r="K192" s="267"/>
      <c r="L192" s="158"/>
      <c r="M192" s="182"/>
      <c r="N192" s="160"/>
      <c r="O192" s="158"/>
      <c r="P192" s="182"/>
      <c r="Q192" s="267"/>
      <c r="R192" s="158"/>
      <c r="S192" s="182"/>
      <c r="T192" s="160"/>
      <c r="U192" s="158"/>
      <c r="V192" s="182"/>
      <c r="W192" s="267"/>
      <c r="X192" s="158"/>
      <c r="Y192" s="182"/>
      <c r="Z192" s="160"/>
      <c r="AA192" s="158"/>
      <c r="AB192" s="159"/>
      <c r="AC192" s="161"/>
      <c r="AD192" s="404"/>
      <c r="AE192" s="161"/>
      <c r="AF192" s="351"/>
      <c r="AG192" s="352"/>
      <c r="AH192" s="166"/>
      <c r="AI192" s="166"/>
    </row>
    <row r="193" ht="15.75" customHeight="1">
      <c r="A193" s="147" t="s">
        <v>115</v>
      </c>
      <c r="B193" s="148" t="s">
        <v>347</v>
      </c>
      <c r="C193" s="438" t="s">
        <v>348</v>
      </c>
      <c r="D193" s="150" t="s">
        <v>270</v>
      </c>
      <c r="E193" s="438">
        <v>8.0</v>
      </c>
      <c r="F193" s="438">
        <v>300.0</v>
      </c>
      <c r="G193" s="439">
        <v>2400.0</v>
      </c>
      <c r="H193" s="438">
        <v>7.0</v>
      </c>
      <c r="I193" s="438">
        <v>300.0</v>
      </c>
      <c r="J193" s="439">
        <v>2100.0</v>
      </c>
      <c r="K193" s="267"/>
      <c r="L193" s="158"/>
      <c r="M193" s="182"/>
      <c r="N193" s="160"/>
      <c r="O193" s="158"/>
      <c r="P193" s="182"/>
      <c r="Q193" s="267"/>
      <c r="R193" s="158"/>
      <c r="S193" s="182"/>
      <c r="T193" s="160"/>
      <c r="U193" s="158"/>
      <c r="V193" s="182"/>
      <c r="W193" s="267"/>
      <c r="X193" s="158"/>
      <c r="Y193" s="182"/>
      <c r="Z193" s="160"/>
      <c r="AA193" s="158"/>
      <c r="AB193" s="159"/>
      <c r="AC193" s="161"/>
      <c r="AD193" s="404"/>
      <c r="AE193" s="161"/>
      <c r="AF193" s="351"/>
      <c r="AG193" s="352"/>
      <c r="AH193" s="166"/>
      <c r="AI193" s="166"/>
    </row>
    <row r="194" ht="15.75" customHeight="1">
      <c r="A194" s="147" t="s">
        <v>115</v>
      </c>
      <c r="B194" s="148" t="s">
        <v>349</v>
      </c>
      <c r="C194" s="438" t="s">
        <v>350</v>
      </c>
      <c r="D194" s="150" t="s">
        <v>270</v>
      </c>
      <c r="E194" s="438">
        <v>8.0</v>
      </c>
      <c r="F194" s="438">
        <v>135.0</v>
      </c>
      <c r="G194" s="439">
        <v>1080.0</v>
      </c>
      <c r="H194" s="438">
        <v>7.0</v>
      </c>
      <c r="I194" s="438">
        <v>135.0</v>
      </c>
      <c r="J194" s="439">
        <v>945.0</v>
      </c>
      <c r="K194" s="267"/>
      <c r="L194" s="158"/>
      <c r="M194" s="182"/>
      <c r="N194" s="160"/>
      <c r="O194" s="158"/>
      <c r="P194" s="182"/>
      <c r="Q194" s="267"/>
      <c r="R194" s="158"/>
      <c r="S194" s="182"/>
      <c r="T194" s="160"/>
      <c r="U194" s="158"/>
      <c r="V194" s="182"/>
      <c r="W194" s="267"/>
      <c r="X194" s="158"/>
      <c r="Y194" s="182"/>
      <c r="Z194" s="160"/>
      <c r="AA194" s="158"/>
      <c r="AB194" s="159"/>
      <c r="AC194" s="161"/>
      <c r="AD194" s="404"/>
      <c r="AE194" s="161"/>
      <c r="AF194" s="351"/>
      <c r="AG194" s="352"/>
      <c r="AH194" s="166"/>
      <c r="AI194" s="166"/>
    </row>
    <row r="195" ht="15.75" customHeight="1">
      <c r="A195" s="147" t="s">
        <v>115</v>
      </c>
      <c r="B195" s="148" t="s">
        <v>351</v>
      </c>
      <c r="C195" s="438" t="s">
        <v>352</v>
      </c>
      <c r="D195" s="150" t="s">
        <v>270</v>
      </c>
      <c r="E195" s="438">
        <v>8.0</v>
      </c>
      <c r="F195" s="438">
        <v>120.0</v>
      </c>
      <c r="G195" s="439">
        <v>960.0</v>
      </c>
      <c r="H195" s="438">
        <v>7.0</v>
      </c>
      <c r="I195" s="438">
        <v>120.0</v>
      </c>
      <c r="J195" s="439">
        <v>840.0</v>
      </c>
      <c r="K195" s="267"/>
      <c r="L195" s="158"/>
      <c r="M195" s="182"/>
      <c r="N195" s="160"/>
      <c r="O195" s="158"/>
      <c r="P195" s="182"/>
      <c r="Q195" s="267"/>
      <c r="R195" s="158"/>
      <c r="S195" s="182"/>
      <c r="T195" s="160"/>
      <c r="U195" s="158"/>
      <c r="V195" s="182"/>
      <c r="W195" s="267"/>
      <c r="X195" s="158"/>
      <c r="Y195" s="182"/>
      <c r="Z195" s="160"/>
      <c r="AA195" s="158"/>
      <c r="AB195" s="159"/>
      <c r="AC195" s="161"/>
      <c r="AD195" s="404"/>
      <c r="AE195" s="161"/>
      <c r="AF195" s="351"/>
      <c r="AG195" s="352"/>
      <c r="AH195" s="166"/>
      <c r="AI195" s="166"/>
    </row>
    <row r="196" ht="15.75" customHeight="1">
      <c r="A196" s="147" t="s">
        <v>115</v>
      </c>
      <c r="B196" s="148" t="s">
        <v>353</v>
      </c>
      <c r="C196" s="438" t="s">
        <v>354</v>
      </c>
      <c r="D196" s="150" t="s">
        <v>270</v>
      </c>
      <c r="E196" s="438">
        <v>8.0</v>
      </c>
      <c r="F196" s="438">
        <v>135.0</v>
      </c>
      <c r="G196" s="439">
        <v>1080.0</v>
      </c>
      <c r="H196" s="438">
        <v>7.0</v>
      </c>
      <c r="I196" s="438">
        <v>135.0</v>
      </c>
      <c r="J196" s="439">
        <v>945.0</v>
      </c>
      <c r="K196" s="267"/>
      <c r="L196" s="158"/>
      <c r="M196" s="182"/>
      <c r="N196" s="160"/>
      <c r="O196" s="158"/>
      <c r="P196" s="182"/>
      <c r="Q196" s="267"/>
      <c r="R196" s="158"/>
      <c r="S196" s="182"/>
      <c r="T196" s="160"/>
      <c r="U196" s="158"/>
      <c r="V196" s="182"/>
      <c r="W196" s="267"/>
      <c r="X196" s="158"/>
      <c r="Y196" s="182"/>
      <c r="Z196" s="160"/>
      <c r="AA196" s="158"/>
      <c r="AB196" s="159"/>
      <c r="AC196" s="161"/>
      <c r="AD196" s="404"/>
      <c r="AE196" s="161"/>
      <c r="AF196" s="351"/>
      <c r="AG196" s="352"/>
      <c r="AH196" s="166"/>
      <c r="AI196" s="166"/>
    </row>
    <row r="197" ht="15.75" customHeight="1">
      <c r="A197" s="147" t="s">
        <v>115</v>
      </c>
      <c r="B197" s="148" t="s">
        <v>355</v>
      </c>
      <c r="C197" s="438" t="s">
        <v>356</v>
      </c>
      <c r="D197" s="150" t="s">
        <v>270</v>
      </c>
      <c r="E197" s="438">
        <v>8.0</v>
      </c>
      <c r="F197" s="438">
        <v>120.0</v>
      </c>
      <c r="G197" s="439">
        <v>960.0</v>
      </c>
      <c r="H197" s="438">
        <v>7.0</v>
      </c>
      <c r="I197" s="438">
        <v>120.0</v>
      </c>
      <c r="J197" s="439">
        <v>840.0</v>
      </c>
      <c r="K197" s="267"/>
      <c r="L197" s="158"/>
      <c r="M197" s="182"/>
      <c r="N197" s="160"/>
      <c r="O197" s="158"/>
      <c r="P197" s="182"/>
      <c r="Q197" s="267"/>
      <c r="R197" s="158"/>
      <c r="S197" s="182"/>
      <c r="T197" s="160"/>
      <c r="U197" s="158"/>
      <c r="V197" s="182"/>
      <c r="W197" s="267"/>
      <c r="X197" s="158"/>
      <c r="Y197" s="182"/>
      <c r="Z197" s="160"/>
      <c r="AA197" s="158"/>
      <c r="AB197" s="159"/>
      <c r="AC197" s="161"/>
      <c r="AD197" s="404"/>
      <c r="AE197" s="161"/>
      <c r="AF197" s="351"/>
      <c r="AG197" s="352"/>
      <c r="AH197" s="166"/>
      <c r="AI197" s="166"/>
    </row>
    <row r="198" ht="15.75" customHeight="1">
      <c r="A198" s="147" t="s">
        <v>115</v>
      </c>
      <c r="B198" s="148" t="s">
        <v>357</v>
      </c>
      <c r="C198" s="438" t="s">
        <v>358</v>
      </c>
      <c r="D198" s="150" t="s">
        <v>270</v>
      </c>
      <c r="E198" s="438">
        <v>8.0</v>
      </c>
      <c r="F198" s="438">
        <v>120.0</v>
      </c>
      <c r="G198" s="439">
        <v>960.0</v>
      </c>
      <c r="H198" s="438">
        <v>7.0</v>
      </c>
      <c r="I198" s="438">
        <v>120.0</v>
      </c>
      <c r="J198" s="439">
        <v>840.0</v>
      </c>
      <c r="K198" s="267"/>
      <c r="L198" s="158"/>
      <c r="M198" s="182"/>
      <c r="N198" s="160"/>
      <c r="O198" s="158"/>
      <c r="P198" s="182"/>
      <c r="Q198" s="267"/>
      <c r="R198" s="158"/>
      <c r="S198" s="182"/>
      <c r="T198" s="160"/>
      <c r="U198" s="158"/>
      <c r="V198" s="182"/>
      <c r="W198" s="267"/>
      <c r="X198" s="158"/>
      <c r="Y198" s="182"/>
      <c r="Z198" s="160"/>
      <c r="AA198" s="158"/>
      <c r="AB198" s="159"/>
      <c r="AC198" s="161"/>
      <c r="AD198" s="404"/>
      <c r="AE198" s="161"/>
      <c r="AF198" s="351"/>
      <c r="AG198" s="352"/>
      <c r="AH198" s="166"/>
      <c r="AI198" s="166"/>
    </row>
    <row r="199" ht="15.75" customHeight="1">
      <c r="A199" s="147" t="s">
        <v>115</v>
      </c>
      <c r="B199" s="148" t="s">
        <v>359</v>
      </c>
      <c r="C199" s="438" t="s">
        <v>292</v>
      </c>
      <c r="D199" s="150" t="s">
        <v>270</v>
      </c>
      <c r="E199" s="438">
        <v>8.0</v>
      </c>
      <c r="F199" s="438">
        <v>130.0</v>
      </c>
      <c r="G199" s="439">
        <v>1040.0</v>
      </c>
      <c r="H199" s="438">
        <v>7.0</v>
      </c>
      <c r="I199" s="438">
        <v>130.0</v>
      </c>
      <c r="J199" s="439">
        <v>910.0</v>
      </c>
      <c r="K199" s="267"/>
      <c r="L199" s="158"/>
      <c r="M199" s="182"/>
      <c r="N199" s="160"/>
      <c r="O199" s="158"/>
      <c r="P199" s="182"/>
      <c r="Q199" s="267"/>
      <c r="R199" s="158"/>
      <c r="S199" s="182"/>
      <c r="T199" s="160"/>
      <c r="U199" s="158"/>
      <c r="V199" s="182"/>
      <c r="W199" s="267"/>
      <c r="X199" s="158"/>
      <c r="Y199" s="182"/>
      <c r="Z199" s="160"/>
      <c r="AA199" s="158"/>
      <c r="AB199" s="159"/>
      <c r="AC199" s="161"/>
      <c r="AD199" s="404"/>
      <c r="AE199" s="161"/>
      <c r="AF199" s="351"/>
      <c r="AG199" s="352"/>
      <c r="AH199" s="166"/>
      <c r="AI199" s="166"/>
    </row>
    <row r="200" ht="30.0" customHeight="1">
      <c r="A200" s="147" t="s">
        <v>115</v>
      </c>
      <c r="B200" s="148" t="s">
        <v>360</v>
      </c>
      <c r="C200" s="438" t="s">
        <v>361</v>
      </c>
      <c r="D200" s="150" t="s">
        <v>270</v>
      </c>
      <c r="E200" s="438">
        <v>8.0</v>
      </c>
      <c r="F200" s="438">
        <v>135.0</v>
      </c>
      <c r="G200" s="439">
        <v>1080.0</v>
      </c>
      <c r="H200" s="438">
        <v>7.0</v>
      </c>
      <c r="I200" s="438">
        <v>135.0</v>
      </c>
      <c r="J200" s="439">
        <v>945.0</v>
      </c>
      <c r="K200" s="267"/>
      <c r="L200" s="158"/>
      <c r="M200" s="182"/>
      <c r="N200" s="160"/>
      <c r="O200" s="158"/>
      <c r="P200" s="182"/>
      <c r="Q200" s="267"/>
      <c r="R200" s="158"/>
      <c r="S200" s="182"/>
      <c r="T200" s="160"/>
      <c r="U200" s="158"/>
      <c r="V200" s="182"/>
      <c r="W200" s="267"/>
      <c r="X200" s="158"/>
      <c r="Y200" s="182"/>
      <c r="Z200" s="160"/>
      <c r="AA200" s="158"/>
      <c r="AB200" s="159"/>
      <c r="AC200" s="161"/>
      <c r="AD200" s="404"/>
      <c r="AE200" s="161"/>
      <c r="AF200" s="351"/>
      <c r="AG200" s="352"/>
      <c r="AH200" s="166"/>
      <c r="AI200" s="166"/>
    </row>
    <row r="201" ht="15.75" customHeight="1">
      <c r="A201" s="147" t="s">
        <v>115</v>
      </c>
      <c r="B201" s="148" t="s">
        <v>362</v>
      </c>
      <c r="C201" s="438" t="s">
        <v>363</v>
      </c>
      <c r="D201" s="150" t="s">
        <v>270</v>
      </c>
      <c r="E201" s="438">
        <v>8.0</v>
      </c>
      <c r="F201" s="438">
        <v>190.0</v>
      </c>
      <c r="G201" s="439">
        <v>1520.0</v>
      </c>
      <c r="H201" s="438">
        <v>7.0</v>
      </c>
      <c r="I201" s="438">
        <v>190.0</v>
      </c>
      <c r="J201" s="439">
        <v>1330.0</v>
      </c>
      <c r="K201" s="267"/>
      <c r="L201" s="158"/>
      <c r="M201" s="182"/>
      <c r="N201" s="160"/>
      <c r="O201" s="158"/>
      <c r="P201" s="182"/>
      <c r="Q201" s="267"/>
      <c r="R201" s="158"/>
      <c r="S201" s="182"/>
      <c r="T201" s="160"/>
      <c r="U201" s="158"/>
      <c r="V201" s="182"/>
      <c r="W201" s="267"/>
      <c r="X201" s="158"/>
      <c r="Y201" s="182"/>
      <c r="Z201" s="160"/>
      <c r="AA201" s="158"/>
      <c r="AB201" s="159"/>
      <c r="AC201" s="161"/>
      <c r="AD201" s="404"/>
      <c r="AE201" s="161"/>
      <c r="AF201" s="351"/>
      <c r="AG201" s="352"/>
      <c r="AH201" s="166"/>
      <c r="AI201" s="166"/>
    </row>
    <row r="202" ht="15.75" customHeight="1">
      <c r="A202" s="147" t="s">
        <v>115</v>
      </c>
      <c r="B202" s="148" t="s">
        <v>364</v>
      </c>
      <c r="C202" s="438" t="s">
        <v>365</v>
      </c>
      <c r="D202" s="150" t="s">
        <v>270</v>
      </c>
      <c r="E202" s="438">
        <v>8.0</v>
      </c>
      <c r="F202" s="438">
        <v>191.0</v>
      </c>
      <c r="G202" s="439">
        <v>1528.0</v>
      </c>
      <c r="H202" s="438">
        <v>7.0</v>
      </c>
      <c r="I202" s="438">
        <v>191.0</v>
      </c>
      <c r="J202" s="439">
        <v>1337.0</v>
      </c>
      <c r="K202" s="267"/>
      <c r="L202" s="158"/>
      <c r="M202" s="182"/>
      <c r="N202" s="160"/>
      <c r="O202" s="158"/>
      <c r="P202" s="182"/>
      <c r="Q202" s="267"/>
      <c r="R202" s="158"/>
      <c r="S202" s="182"/>
      <c r="T202" s="160"/>
      <c r="U202" s="158"/>
      <c r="V202" s="182"/>
      <c r="W202" s="267"/>
      <c r="X202" s="158"/>
      <c r="Y202" s="182"/>
      <c r="Z202" s="160"/>
      <c r="AA202" s="158"/>
      <c r="AB202" s="159"/>
      <c r="AC202" s="161"/>
      <c r="AD202" s="404"/>
      <c r="AE202" s="161"/>
      <c r="AF202" s="351"/>
      <c r="AG202" s="352"/>
      <c r="AH202" s="166"/>
      <c r="AI202" s="166"/>
    </row>
    <row r="203" ht="15.75" customHeight="1">
      <c r="A203" s="147" t="s">
        <v>115</v>
      </c>
      <c r="B203" s="148" t="s">
        <v>366</v>
      </c>
      <c r="C203" s="438" t="s">
        <v>367</v>
      </c>
      <c r="D203" s="150" t="s">
        <v>270</v>
      </c>
      <c r="E203" s="438">
        <v>8.0</v>
      </c>
      <c r="F203" s="438">
        <v>90.0</v>
      </c>
      <c r="G203" s="439">
        <v>720.0</v>
      </c>
      <c r="H203" s="438">
        <v>7.0</v>
      </c>
      <c r="I203" s="438">
        <v>90.0</v>
      </c>
      <c r="J203" s="439">
        <v>630.0</v>
      </c>
      <c r="K203" s="267"/>
      <c r="L203" s="158"/>
      <c r="M203" s="182"/>
      <c r="N203" s="160"/>
      <c r="O203" s="158"/>
      <c r="P203" s="182"/>
      <c r="Q203" s="267"/>
      <c r="R203" s="158"/>
      <c r="S203" s="182"/>
      <c r="T203" s="160"/>
      <c r="U203" s="158"/>
      <c r="V203" s="182"/>
      <c r="W203" s="267"/>
      <c r="X203" s="158"/>
      <c r="Y203" s="182"/>
      <c r="Z203" s="160"/>
      <c r="AA203" s="158"/>
      <c r="AB203" s="159"/>
      <c r="AC203" s="161"/>
      <c r="AD203" s="404"/>
      <c r="AE203" s="161"/>
      <c r="AF203" s="351"/>
      <c r="AG203" s="352"/>
      <c r="AH203" s="166"/>
      <c r="AI203" s="166"/>
    </row>
    <row r="204" ht="30.0" customHeight="1">
      <c r="A204" s="147" t="s">
        <v>115</v>
      </c>
      <c r="B204" s="148" t="s">
        <v>368</v>
      </c>
      <c r="C204" s="438" t="s">
        <v>369</v>
      </c>
      <c r="D204" s="150" t="s">
        <v>270</v>
      </c>
      <c r="E204" s="438">
        <v>8.0</v>
      </c>
      <c r="F204" s="438">
        <v>44.9</v>
      </c>
      <c r="G204" s="439">
        <v>359.2</v>
      </c>
      <c r="H204" s="438">
        <v>7.0</v>
      </c>
      <c r="I204" s="438">
        <v>44.9</v>
      </c>
      <c r="J204" s="439">
        <v>314.3</v>
      </c>
      <c r="K204" s="267"/>
      <c r="L204" s="158"/>
      <c r="M204" s="182"/>
      <c r="N204" s="160"/>
      <c r="O204" s="158"/>
      <c r="P204" s="182"/>
      <c r="Q204" s="267"/>
      <c r="R204" s="158"/>
      <c r="S204" s="182"/>
      <c r="T204" s="160"/>
      <c r="U204" s="158"/>
      <c r="V204" s="182"/>
      <c r="W204" s="267"/>
      <c r="X204" s="158"/>
      <c r="Y204" s="182"/>
      <c r="Z204" s="160"/>
      <c r="AA204" s="158"/>
      <c r="AB204" s="159"/>
      <c r="AC204" s="161"/>
      <c r="AD204" s="404"/>
      <c r="AE204" s="161"/>
      <c r="AF204" s="351"/>
      <c r="AG204" s="352"/>
      <c r="AH204" s="166"/>
      <c r="AI204" s="166"/>
    </row>
    <row r="205" ht="15.75" customHeight="1">
      <c r="A205" s="147" t="s">
        <v>115</v>
      </c>
      <c r="B205" s="148" t="s">
        <v>370</v>
      </c>
      <c r="C205" s="438" t="s">
        <v>371</v>
      </c>
      <c r="D205" s="150" t="s">
        <v>270</v>
      </c>
      <c r="E205" s="438">
        <v>8.0</v>
      </c>
      <c r="F205" s="438">
        <v>44.9</v>
      </c>
      <c r="G205" s="439">
        <v>359.2</v>
      </c>
      <c r="H205" s="438">
        <v>7.0</v>
      </c>
      <c r="I205" s="438">
        <v>44.9</v>
      </c>
      <c r="J205" s="439">
        <v>314.3</v>
      </c>
      <c r="K205" s="267"/>
      <c r="L205" s="158"/>
      <c r="M205" s="182"/>
      <c r="N205" s="160"/>
      <c r="O205" s="158"/>
      <c r="P205" s="182"/>
      <c r="Q205" s="267"/>
      <c r="R205" s="158"/>
      <c r="S205" s="182"/>
      <c r="T205" s="160"/>
      <c r="U205" s="158"/>
      <c r="V205" s="182"/>
      <c r="W205" s="267"/>
      <c r="X205" s="158"/>
      <c r="Y205" s="182"/>
      <c r="Z205" s="160"/>
      <c r="AA205" s="158"/>
      <c r="AB205" s="159"/>
      <c r="AC205" s="161"/>
      <c r="AD205" s="404"/>
      <c r="AE205" s="161"/>
      <c r="AF205" s="351"/>
      <c r="AG205" s="352"/>
      <c r="AH205" s="166"/>
      <c r="AI205" s="166"/>
    </row>
    <row r="206" ht="15.75" customHeight="1">
      <c r="A206" s="147" t="s">
        <v>115</v>
      </c>
      <c r="B206" s="148" t="s">
        <v>372</v>
      </c>
      <c r="C206" s="438" t="s">
        <v>373</v>
      </c>
      <c r="D206" s="150" t="s">
        <v>270</v>
      </c>
      <c r="E206" s="438">
        <v>8.0</v>
      </c>
      <c r="F206" s="438">
        <v>44.9</v>
      </c>
      <c r="G206" s="439">
        <v>359.2</v>
      </c>
      <c r="H206" s="438">
        <v>0.0</v>
      </c>
      <c r="I206" s="438">
        <v>0.0</v>
      </c>
      <c r="J206" s="439">
        <v>0.0</v>
      </c>
      <c r="K206" s="267"/>
      <c r="L206" s="158"/>
      <c r="M206" s="182"/>
      <c r="N206" s="160"/>
      <c r="O206" s="158"/>
      <c r="P206" s="182"/>
      <c r="Q206" s="267"/>
      <c r="R206" s="158"/>
      <c r="S206" s="182"/>
      <c r="T206" s="160"/>
      <c r="U206" s="158"/>
      <c r="V206" s="182"/>
      <c r="W206" s="267"/>
      <c r="X206" s="158"/>
      <c r="Y206" s="182"/>
      <c r="Z206" s="160"/>
      <c r="AA206" s="158"/>
      <c r="AB206" s="159"/>
      <c r="AC206" s="161"/>
      <c r="AD206" s="404"/>
      <c r="AE206" s="161"/>
      <c r="AF206" s="351"/>
      <c r="AG206" s="352"/>
      <c r="AH206" s="166"/>
      <c r="AI206" s="166"/>
    </row>
    <row r="207" ht="30.0" customHeight="1">
      <c r="A207" s="147" t="s">
        <v>115</v>
      </c>
      <c r="B207" s="148" t="s">
        <v>374</v>
      </c>
      <c r="C207" s="438" t="s">
        <v>375</v>
      </c>
      <c r="D207" s="150" t="s">
        <v>270</v>
      </c>
      <c r="E207" s="438">
        <v>8.0</v>
      </c>
      <c r="F207" s="438">
        <v>44.9</v>
      </c>
      <c r="G207" s="439">
        <v>359.2</v>
      </c>
      <c r="H207" s="438">
        <v>7.0</v>
      </c>
      <c r="I207" s="438">
        <v>44.9</v>
      </c>
      <c r="J207" s="439">
        <v>314.3</v>
      </c>
      <c r="K207" s="267"/>
      <c r="L207" s="158"/>
      <c r="M207" s="182"/>
      <c r="N207" s="160"/>
      <c r="O207" s="158"/>
      <c r="P207" s="182"/>
      <c r="Q207" s="267"/>
      <c r="R207" s="158"/>
      <c r="S207" s="182"/>
      <c r="T207" s="160"/>
      <c r="U207" s="158"/>
      <c r="V207" s="182"/>
      <c r="W207" s="267"/>
      <c r="X207" s="158"/>
      <c r="Y207" s="182"/>
      <c r="Z207" s="160"/>
      <c r="AA207" s="158"/>
      <c r="AB207" s="159"/>
      <c r="AC207" s="161"/>
      <c r="AD207" s="404"/>
      <c r="AE207" s="161"/>
      <c r="AF207" s="351"/>
      <c r="AG207" s="352"/>
      <c r="AH207" s="166"/>
      <c r="AI207" s="166"/>
    </row>
    <row r="208" ht="30.0" customHeight="1">
      <c r="A208" s="147" t="s">
        <v>115</v>
      </c>
      <c r="B208" s="148" t="s">
        <v>376</v>
      </c>
      <c r="C208" s="438" t="s">
        <v>377</v>
      </c>
      <c r="D208" s="150" t="s">
        <v>270</v>
      </c>
      <c r="E208" s="438">
        <v>8.0</v>
      </c>
      <c r="F208" s="438">
        <v>120.0</v>
      </c>
      <c r="G208" s="439">
        <v>960.0</v>
      </c>
      <c r="H208" s="438">
        <v>7.0</v>
      </c>
      <c r="I208" s="438">
        <v>120.0</v>
      </c>
      <c r="J208" s="439">
        <v>840.0</v>
      </c>
      <c r="K208" s="267"/>
      <c r="L208" s="158"/>
      <c r="M208" s="182"/>
      <c r="N208" s="160"/>
      <c r="O208" s="158"/>
      <c r="P208" s="182"/>
      <c r="Q208" s="267"/>
      <c r="R208" s="158"/>
      <c r="S208" s="182"/>
      <c r="T208" s="160"/>
      <c r="U208" s="158"/>
      <c r="V208" s="182"/>
      <c r="W208" s="267"/>
      <c r="X208" s="158"/>
      <c r="Y208" s="182"/>
      <c r="Z208" s="160"/>
      <c r="AA208" s="158"/>
      <c r="AB208" s="159"/>
      <c r="AC208" s="161"/>
      <c r="AD208" s="404"/>
      <c r="AE208" s="161"/>
      <c r="AF208" s="351"/>
      <c r="AG208" s="352"/>
      <c r="AH208" s="166"/>
      <c r="AI208" s="166"/>
    </row>
    <row r="209" ht="15.75" customHeight="1">
      <c r="A209" s="147" t="s">
        <v>115</v>
      </c>
      <c r="B209" s="148" t="s">
        <v>378</v>
      </c>
      <c r="C209" s="438" t="s">
        <v>379</v>
      </c>
      <c r="D209" s="150" t="s">
        <v>270</v>
      </c>
      <c r="E209" s="438">
        <v>8.0</v>
      </c>
      <c r="F209" s="438">
        <v>135.0</v>
      </c>
      <c r="G209" s="439">
        <v>1080.0</v>
      </c>
      <c r="H209" s="438">
        <v>7.0</v>
      </c>
      <c r="I209" s="438">
        <v>135.0</v>
      </c>
      <c r="J209" s="439">
        <v>945.0</v>
      </c>
      <c r="K209" s="267"/>
      <c r="L209" s="158"/>
      <c r="M209" s="182"/>
      <c r="N209" s="160"/>
      <c r="O209" s="158"/>
      <c r="P209" s="182"/>
      <c r="Q209" s="267"/>
      <c r="R209" s="158"/>
      <c r="S209" s="182"/>
      <c r="T209" s="160"/>
      <c r="U209" s="158"/>
      <c r="V209" s="182"/>
      <c r="W209" s="267"/>
      <c r="X209" s="158"/>
      <c r="Y209" s="182"/>
      <c r="Z209" s="160"/>
      <c r="AA209" s="158"/>
      <c r="AB209" s="159"/>
      <c r="AC209" s="161"/>
      <c r="AD209" s="404"/>
      <c r="AE209" s="161"/>
      <c r="AF209" s="351"/>
      <c r="AG209" s="352"/>
      <c r="AH209" s="166"/>
      <c r="AI209" s="166"/>
    </row>
    <row r="210" ht="15.75" customHeight="1">
      <c r="A210" s="147" t="s">
        <v>115</v>
      </c>
      <c r="B210" s="148" t="s">
        <v>380</v>
      </c>
      <c r="C210" s="438" t="s">
        <v>381</v>
      </c>
      <c r="D210" s="150" t="s">
        <v>270</v>
      </c>
      <c r="E210" s="438">
        <v>8.0</v>
      </c>
      <c r="F210" s="438">
        <v>150.0</v>
      </c>
      <c r="G210" s="439">
        <v>1200.0</v>
      </c>
      <c r="H210" s="438">
        <v>7.0</v>
      </c>
      <c r="I210" s="438">
        <v>150.0</v>
      </c>
      <c r="J210" s="439">
        <v>1050.0</v>
      </c>
      <c r="K210" s="267"/>
      <c r="L210" s="158"/>
      <c r="M210" s="182"/>
      <c r="N210" s="160"/>
      <c r="O210" s="158"/>
      <c r="P210" s="182"/>
      <c r="Q210" s="267"/>
      <c r="R210" s="158"/>
      <c r="S210" s="182"/>
      <c r="T210" s="160"/>
      <c r="U210" s="158"/>
      <c r="V210" s="182"/>
      <c r="W210" s="267"/>
      <c r="X210" s="158"/>
      <c r="Y210" s="182"/>
      <c r="Z210" s="160"/>
      <c r="AA210" s="158"/>
      <c r="AB210" s="159"/>
      <c r="AC210" s="161"/>
      <c r="AD210" s="404"/>
      <c r="AE210" s="161"/>
      <c r="AF210" s="351"/>
      <c r="AG210" s="352"/>
      <c r="AH210" s="166"/>
      <c r="AI210" s="166"/>
    </row>
    <row r="211" ht="15.75" customHeight="1">
      <c r="A211" s="147" t="s">
        <v>115</v>
      </c>
      <c r="B211" s="148" t="s">
        <v>382</v>
      </c>
      <c r="C211" s="438" t="s">
        <v>383</v>
      </c>
      <c r="D211" s="150" t="s">
        <v>270</v>
      </c>
      <c r="E211" s="438">
        <v>8.0</v>
      </c>
      <c r="F211" s="438">
        <v>108.0</v>
      </c>
      <c r="G211" s="439">
        <v>864.0</v>
      </c>
      <c r="H211" s="438">
        <v>7.0</v>
      </c>
      <c r="I211" s="438">
        <v>108.0</v>
      </c>
      <c r="J211" s="439">
        <v>756.0</v>
      </c>
      <c r="K211" s="267"/>
      <c r="L211" s="158"/>
      <c r="M211" s="182"/>
      <c r="N211" s="160"/>
      <c r="O211" s="158"/>
      <c r="P211" s="182"/>
      <c r="Q211" s="267"/>
      <c r="R211" s="158"/>
      <c r="S211" s="182"/>
      <c r="T211" s="160"/>
      <c r="U211" s="158"/>
      <c r="V211" s="182"/>
      <c r="W211" s="267"/>
      <c r="X211" s="158"/>
      <c r="Y211" s="182"/>
      <c r="Z211" s="160"/>
      <c r="AA211" s="158"/>
      <c r="AB211" s="159"/>
      <c r="AC211" s="161"/>
      <c r="AD211" s="404"/>
      <c r="AE211" s="161"/>
      <c r="AF211" s="351"/>
      <c r="AG211" s="352"/>
      <c r="AH211" s="166"/>
      <c r="AI211" s="166"/>
    </row>
    <row r="212" ht="15.75" customHeight="1">
      <c r="A212" s="147" t="s">
        <v>115</v>
      </c>
      <c r="B212" s="148" t="s">
        <v>384</v>
      </c>
      <c r="C212" s="438" t="s">
        <v>385</v>
      </c>
      <c r="D212" s="150" t="s">
        <v>270</v>
      </c>
      <c r="E212" s="438">
        <v>8.0</v>
      </c>
      <c r="F212" s="438">
        <v>115.0</v>
      </c>
      <c r="G212" s="439">
        <v>920.0</v>
      </c>
      <c r="H212" s="438">
        <v>7.0</v>
      </c>
      <c r="I212" s="438">
        <v>115.0</v>
      </c>
      <c r="J212" s="439">
        <v>805.0</v>
      </c>
      <c r="K212" s="267"/>
      <c r="L212" s="158"/>
      <c r="M212" s="182"/>
      <c r="N212" s="160"/>
      <c r="O212" s="158"/>
      <c r="P212" s="182"/>
      <c r="Q212" s="267"/>
      <c r="R212" s="158"/>
      <c r="S212" s="182"/>
      <c r="T212" s="160"/>
      <c r="U212" s="158"/>
      <c r="V212" s="182"/>
      <c r="W212" s="267"/>
      <c r="X212" s="158"/>
      <c r="Y212" s="182"/>
      <c r="Z212" s="160"/>
      <c r="AA212" s="158"/>
      <c r="AB212" s="159"/>
      <c r="AC212" s="161"/>
      <c r="AD212" s="404"/>
      <c r="AE212" s="161"/>
      <c r="AF212" s="351"/>
      <c r="AG212" s="352"/>
      <c r="AH212" s="166"/>
      <c r="AI212" s="166"/>
    </row>
    <row r="213" ht="15.75" customHeight="1">
      <c r="A213" s="147" t="s">
        <v>115</v>
      </c>
      <c r="B213" s="148" t="s">
        <v>386</v>
      </c>
      <c r="C213" s="438" t="s">
        <v>387</v>
      </c>
      <c r="D213" s="150" t="s">
        <v>270</v>
      </c>
      <c r="E213" s="438">
        <v>8.0</v>
      </c>
      <c r="F213" s="438">
        <v>115.0</v>
      </c>
      <c r="G213" s="439">
        <v>920.0</v>
      </c>
      <c r="H213" s="438">
        <v>7.0</v>
      </c>
      <c r="I213" s="438">
        <v>115.0</v>
      </c>
      <c r="J213" s="439">
        <v>805.0</v>
      </c>
      <c r="K213" s="267"/>
      <c r="L213" s="158"/>
      <c r="M213" s="182"/>
      <c r="N213" s="160"/>
      <c r="O213" s="158"/>
      <c r="P213" s="182"/>
      <c r="Q213" s="267"/>
      <c r="R213" s="158"/>
      <c r="S213" s="182"/>
      <c r="T213" s="160"/>
      <c r="U213" s="158"/>
      <c r="V213" s="182"/>
      <c r="W213" s="267"/>
      <c r="X213" s="158"/>
      <c r="Y213" s="182"/>
      <c r="Z213" s="160"/>
      <c r="AA213" s="158"/>
      <c r="AB213" s="159"/>
      <c r="AC213" s="161"/>
      <c r="AD213" s="404"/>
      <c r="AE213" s="161"/>
      <c r="AF213" s="351"/>
      <c r="AG213" s="352"/>
      <c r="AH213" s="166"/>
      <c r="AI213" s="166"/>
    </row>
    <row r="214" ht="30.0" customHeight="1">
      <c r="A214" s="147" t="s">
        <v>115</v>
      </c>
      <c r="B214" s="148" t="s">
        <v>388</v>
      </c>
      <c r="C214" s="438" t="s">
        <v>389</v>
      </c>
      <c r="D214" s="150" t="s">
        <v>270</v>
      </c>
      <c r="E214" s="438">
        <v>8.0</v>
      </c>
      <c r="F214" s="438">
        <v>116.0</v>
      </c>
      <c r="G214" s="439">
        <v>928.0</v>
      </c>
      <c r="H214" s="438">
        <v>7.0</v>
      </c>
      <c r="I214" s="438">
        <v>116.0</v>
      </c>
      <c r="J214" s="439">
        <v>812.0</v>
      </c>
      <c r="K214" s="267"/>
      <c r="L214" s="158"/>
      <c r="M214" s="182"/>
      <c r="N214" s="160"/>
      <c r="O214" s="158"/>
      <c r="P214" s="182"/>
      <c r="Q214" s="267"/>
      <c r="R214" s="158"/>
      <c r="S214" s="182"/>
      <c r="T214" s="160"/>
      <c r="U214" s="158"/>
      <c r="V214" s="182"/>
      <c r="W214" s="267"/>
      <c r="X214" s="158"/>
      <c r="Y214" s="182"/>
      <c r="Z214" s="160"/>
      <c r="AA214" s="158"/>
      <c r="AB214" s="159"/>
      <c r="AC214" s="161"/>
      <c r="AD214" s="404"/>
      <c r="AE214" s="161"/>
      <c r="AF214" s="351"/>
      <c r="AG214" s="352"/>
      <c r="AH214" s="166"/>
      <c r="AI214" s="166"/>
    </row>
    <row r="215" ht="30.0" customHeight="1">
      <c r="A215" s="147" t="s">
        <v>115</v>
      </c>
      <c r="B215" s="148" t="s">
        <v>390</v>
      </c>
      <c r="C215" s="438" t="s">
        <v>391</v>
      </c>
      <c r="D215" s="150" t="s">
        <v>270</v>
      </c>
      <c r="E215" s="438">
        <v>8.0</v>
      </c>
      <c r="F215" s="438">
        <v>300.0</v>
      </c>
      <c r="G215" s="439">
        <v>2400.0</v>
      </c>
      <c r="H215" s="438">
        <v>7.0</v>
      </c>
      <c r="I215" s="438">
        <v>300.0</v>
      </c>
      <c r="J215" s="439">
        <v>2100.0</v>
      </c>
      <c r="K215" s="267"/>
      <c r="L215" s="158"/>
      <c r="M215" s="182"/>
      <c r="N215" s="160"/>
      <c r="O215" s="158"/>
      <c r="P215" s="182"/>
      <c r="Q215" s="267"/>
      <c r="R215" s="158"/>
      <c r="S215" s="182"/>
      <c r="T215" s="160"/>
      <c r="U215" s="158"/>
      <c r="V215" s="182"/>
      <c r="W215" s="267"/>
      <c r="X215" s="158"/>
      <c r="Y215" s="182"/>
      <c r="Z215" s="160"/>
      <c r="AA215" s="158"/>
      <c r="AB215" s="159"/>
      <c r="AC215" s="161"/>
      <c r="AD215" s="404"/>
      <c r="AE215" s="161"/>
      <c r="AF215" s="351"/>
      <c r="AG215" s="352"/>
      <c r="AH215" s="166"/>
      <c r="AI215" s="166"/>
    </row>
    <row r="216" ht="15.75" customHeight="1">
      <c r="A216" s="147" t="s">
        <v>115</v>
      </c>
      <c r="B216" s="148" t="s">
        <v>392</v>
      </c>
      <c r="C216" s="438" t="s">
        <v>393</v>
      </c>
      <c r="D216" s="150" t="s">
        <v>270</v>
      </c>
      <c r="E216" s="438">
        <v>8.0</v>
      </c>
      <c r="F216" s="438">
        <v>100.0</v>
      </c>
      <c r="G216" s="439">
        <v>800.0</v>
      </c>
      <c r="H216" s="438">
        <v>7.0</v>
      </c>
      <c r="I216" s="438">
        <v>100.0</v>
      </c>
      <c r="J216" s="439">
        <v>700.0</v>
      </c>
      <c r="K216" s="267"/>
      <c r="L216" s="158"/>
      <c r="M216" s="182"/>
      <c r="N216" s="160"/>
      <c r="O216" s="158"/>
      <c r="P216" s="182"/>
      <c r="Q216" s="267"/>
      <c r="R216" s="158"/>
      <c r="S216" s="182"/>
      <c r="T216" s="160"/>
      <c r="U216" s="158"/>
      <c r="V216" s="182"/>
      <c r="W216" s="267"/>
      <c r="X216" s="158"/>
      <c r="Y216" s="182"/>
      <c r="Z216" s="160"/>
      <c r="AA216" s="158"/>
      <c r="AB216" s="159"/>
      <c r="AC216" s="161"/>
      <c r="AD216" s="404"/>
      <c r="AE216" s="161"/>
      <c r="AF216" s="351"/>
      <c r="AG216" s="352"/>
      <c r="AH216" s="166"/>
      <c r="AI216" s="166"/>
    </row>
    <row r="217" ht="15.75" customHeight="1">
      <c r="A217" s="147" t="s">
        <v>115</v>
      </c>
      <c r="B217" s="148" t="s">
        <v>394</v>
      </c>
      <c r="C217" s="438" t="s">
        <v>395</v>
      </c>
      <c r="D217" s="150" t="s">
        <v>270</v>
      </c>
      <c r="E217" s="438">
        <v>8.0</v>
      </c>
      <c r="F217" s="438">
        <v>150.0</v>
      </c>
      <c r="G217" s="439">
        <v>1200.0</v>
      </c>
      <c r="H217" s="438">
        <v>7.0</v>
      </c>
      <c r="I217" s="438">
        <v>150.0</v>
      </c>
      <c r="J217" s="439">
        <v>1050.0</v>
      </c>
      <c r="K217" s="267"/>
      <c r="L217" s="158"/>
      <c r="M217" s="182"/>
      <c r="N217" s="160"/>
      <c r="O217" s="158"/>
      <c r="P217" s="182"/>
      <c r="Q217" s="267"/>
      <c r="R217" s="158"/>
      <c r="S217" s="182"/>
      <c r="T217" s="160"/>
      <c r="U217" s="158"/>
      <c r="V217" s="182"/>
      <c r="W217" s="267"/>
      <c r="X217" s="158"/>
      <c r="Y217" s="182"/>
      <c r="Z217" s="160"/>
      <c r="AA217" s="158"/>
      <c r="AB217" s="159"/>
      <c r="AC217" s="161"/>
      <c r="AD217" s="404"/>
      <c r="AE217" s="161"/>
      <c r="AF217" s="351"/>
      <c r="AG217" s="352"/>
      <c r="AH217" s="166"/>
      <c r="AI217" s="166"/>
    </row>
    <row r="218" ht="15.75" customHeight="1">
      <c r="A218" s="147" t="s">
        <v>115</v>
      </c>
      <c r="B218" s="148" t="s">
        <v>396</v>
      </c>
      <c r="C218" s="438" t="s">
        <v>397</v>
      </c>
      <c r="D218" s="150" t="s">
        <v>270</v>
      </c>
      <c r="E218" s="438">
        <v>8.0</v>
      </c>
      <c r="F218" s="438">
        <v>150.0</v>
      </c>
      <c r="G218" s="439">
        <v>1200.0</v>
      </c>
      <c r="H218" s="438">
        <v>7.0</v>
      </c>
      <c r="I218" s="438">
        <v>150.0</v>
      </c>
      <c r="J218" s="439">
        <v>1050.0</v>
      </c>
      <c r="K218" s="267"/>
      <c r="L218" s="158"/>
      <c r="M218" s="182"/>
      <c r="N218" s="160"/>
      <c r="O218" s="158"/>
      <c r="P218" s="182"/>
      <c r="Q218" s="267"/>
      <c r="R218" s="158"/>
      <c r="S218" s="182"/>
      <c r="T218" s="160"/>
      <c r="U218" s="158"/>
      <c r="V218" s="182"/>
      <c r="W218" s="267"/>
      <c r="X218" s="158"/>
      <c r="Y218" s="182"/>
      <c r="Z218" s="160"/>
      <c r="AA218" s="158"/>
      <c r="AB218" s="159"/>
      <c r="AC218" s="161"/>
      <c r="AD218" s="404"/>
      <c r="AE218" s="161"/>
      <c r="AF218" s="351"/>
      <c r="AG218" s="352"/>
      <c r="AH218" s="166"/>
      <c r="AI218" s="166"/>
    </row>
    <row r="219" ht="15.75" customHeight="1">
      <c r="A219" s="147" t="s">
        <v>115</v>
      </c>
      <c r="B219" s="148" t="s">
        <v>398</v>
      </c>
      <c r="C219" s="438" t="s">
        <v>399</v>
      </c>
      <c r="D219" s="150" t="s">
        <v>270</v>
      </c>
      <c r="E219" s="438">
        <v>8.0</v>
      </c>
      <c r="F219" s="438">
        <v>150.0</v>
      </c>
      <c r="G219" s="439">
        <v>1200.0</v>
      </c>
      <c r="H219" s="438">
        <v>7.0</v>
      </c>
      <c r="I219" s="438">
        <v>150.0</v>
      </c>
      <c r="J219" s="439">
        <v>1050.0</v>
      </c>
      <c r="K219" s="267"/>
      <c r="L219" s="158"/>
      <c r="M219" s="182"/>
      <c r="N219" s="160"/>
      <c r="O219" s="158"/>
      <c r="P219" s="182"/>
      <c r="Q219" s="267"/>
      <c r="R219" s="158"/>
      <c r="S219" s="182"/>
      <c r="T219" s="160"/>
      <c r="U219" s="158"/>
      <c r="V219" s="182"/>
      <c r="W219" s="267"/>
      <c r="X219" s="158"/>
      <c r="Y219" s="182"/>
      <c r="Z219" s="160"/>
      <c r="AA219" s="158"/>
      <c r="AB219" s="159"/>
      <c r="AC219" s="161"/>
      <c r="AD219" s="404"/>
      <c r="AE219" s="161"/>
      <c r="AF219" s="351"/>
      <c r="AG219" s="352"/>
      <c r="AH219" s="166"/>
      <c r="AI219" s="166"/>
    </row>
    <row r="220" ht="15.75" customHeight="1">
      <c r="A220" s="147" t="s">
        <v>115</v>
      </c>
      <c r="B220" s="148" t="s">
        <v>400</v>
      </c>
      <c r="C220" s="438" t="s">
        <v>401</v>
      </c>
      <c r="D220" s="150" t="s">
        <v>270</v>
      </c>
      <c r="E220" s="438">
        <v>8.0</v>
      </c>
      <c r="F220" s="438">
        <v>130.0</v>
      </c>
      <c r="G220" s="439">
        <v>1040.0</v>
      </c>
      <c r="H220" s="438">
        <v>7.0</v>
      </c>
      <c r="I220" s="438">
        <v>130.0</v>
      </c>
      <c r="J220" s="439">
        <v>910.0</v>
      </c>
      <c r="K220" s="267"/>
      <c r="L220" s="158"/>
      <c r="M220" s="182"/>
      <c r="N220" s="160"/>
      <c r="O220" s="158"/>
      <c r="P220" s="182"/>
      <c r="Q220" s="267"/>
      <c r="R220" s="158"/>
      <c r="S220" s="182"/>
      <c r="T220" s="160"/>
      <c r="U220" s="158"/>
      <c r="V220" s="182"/>
      <c r="W220" s="267"/>
      <c r="X220" s="158"/>
      <c r="Y220" s="182"/>
      <c r="Z220" s="160"/>
      <c r="AA220" s="158"/>
      <c r="AB220" s="159"/>
      <c r="AC220" s="161"/>
      <c r="AD220" s="404"/>
      <c r="AE220" s="161"/>
      <c r="AF220" s="351"/>
      <c r="AG220" s="352"/>
      <c r="AH220" s="166"/>
      <c r="AI220" s="166"/>
    </row>
    <row r="221" ht="15.75" customHeight="1">
      <c r="A221" s="147" t="s">
        <v>115</v>
      </c>
      <c r="B221" s="148" t="s">
        <v>402</v>
      </c>
      <c r="C221" s="438" t="s">
        <v>403</v>
      </c>
      <c r="D221" s="150" t="s">
        <v>270</v>
      </c>
      <c r="E221" s="438">
        <v>8.0</v>
      </c>
      <c r="F221" s="438">
        <v>115.0</v>
      </c>
      <c r="G221" s="439">
        <v>920.0</v>
      </c>
      <c r="H221" s="438">
        <v>7.0</v>
      </c>
      <c r="I221" s="438">
        <v>115.0</v>
      </c>
      <c r="J221" s="439">
        <v>805.0</v>
      </c>
      <c r="K221" s="267"/>
      <c r="L221" s="158"/>
      <c r="M221" s="182"/>
      <c r="N221" s="160"/>
      <c r="O221" s="158"/>
      <c r="P221" s="182"/>
      <c r="Q221" s="267"/>
      <c r="R221" s="158"/>
      <c r="S221" s="182"/>
      <c r="T221" s="160"/>
      <c r="U221" s="158"/>
      <c r="V221" s="182"/>
      <c r="W221" s="267"/>
      <c r="X221" s="158"/>
      <c r="Y221" s="182"/>
      <c r="Z221" s="160"/>
      <c r="AA221" s="158"/>
      <c r="AB221" s="159"/>
      <c r="AC221" s="161"/>
      <c r="AD221" s="404"/>
      <c r="AE221" s="161"/>
      <c r="AF221" s="351"/>
      <c r="AG221" s="352"/>
      <c r="AH221" s="166"/>
      <c r="AI221" s="166"/>
    </row>
    <row r="222" ht="15.75" customHeight="1">
      <c r="A222" s="147" t="s">
        <v>115</v>
      </c>
      <c r="B222" s="148" t="s">
        <v>404</v>
      </c>
      <c r="C222" s="438" t="s">
        <v>405</v>
      </c>
      <c r="D222" s="150" t="s">
        <v>270</v>
      </c>
      <c r="E222" s="438">
        <v>8.0</v>
      </c>
      <c r="F222" s="438">
        <v>115.0</v>
      </c>
      <c r="G222" s="439">
        <v>920.0</v>
      </c>
      <c r="H222" s="438">
        <v>7.0</v>
      </c>
      <c r="I222" s="438">
        <v>115.0</v>
      </c>
      <c r="J222" s="439">
        <v>805.0</v>
      </c>
      <c r="K222" s="267"/>
      <c r="L222" s="158"/>
      <c r="M222" s="182"/>
      <c r="N222" s="160"/>
      <c r="O222" s="158"/>
      <c r="P222" s="182"/>
      <c r="Q222" s="267"/>
      <c r="R222" s="158"/>
      <c r="S222" s="182"/>
      <c r="T222" s="160"/>
      <c r="U222" s="158"/>
      <c r="V222" s="182"/>
      <c r="W222" s="267"/>
      <c r="X222" s="158"/>
      <c r="Y222" s="182"/>
      <c r="Z222" s="160"/>
      <c r="AA222" s="158"/>
      <c r="AB222" s="159"/>
      <c r="AC222" s="161"/>
      <c r="AD222" s="404"/>
      <c r="AE222" s="161"/>
      <c r="AF222" s="351"/>
      <c r="AG222" s="352"/>
      <c r="AH222" s="166"/>
      <c r="AI222" s="166"/>
    </row>
    <row r="223" ht="15.75" customHeight="1">
      <c r="A223" s="147" t="s">
        <v>115</v>
      </c>
      <c r="B223" s="148" t="s">
        <v>406</v>
      </c>
      <c r="C223" s="438" t="s">
        <v>407</v>
      </c>
      <c r="D223" s="150" t="s">
        <v>270</v>
      </c>
      <c r="E223" s="438">
        <v>8.0</v>
      </c>
      <c r="F223" s="438">
        <v>115.0</v>
      </c>
      <c r="G223" s="439">
        <v>920.0</v>
      </c>
      <c r="H223" s="438">
        <v>7.0</v>
      </c>
      <c r="I223" s="438">
        <v>115.0</v>
      </c>
      <c r="J223" s="439">
        <v>805.0</v>
      </c>
      <c r="K223" s="267"/>
      <c r="L223" s="158"/>
      <c r="M223" s="182"/>
      <c r="N223" s="160"/>
      <c r="O223" s="158"/>
      <c r="P223" s="182"/>
      <c r="Q223" s="267"/>
      <c r="R223" s="158"/>
      <c r="S223" s="182"/>
      <c r="T223" s="160"/>
      <c r="U223" s="158"/>
      <c r="V223" s="182"/>
      <c r="W223" s="267"/>
      <c r="X223" s="158"/>
      <c r="Y223" s="182"/>
      <c r="Z223" s="160"/>
      <c r="AA223" s="158"/>
      <c r="AB223" s="159"/>
      <c r="AC223" s="161"/>
      <c r="AD223" s="404"/>
      <c r="AE223" s="161"/>
      <c r="AF223" s="351"/>
      <c r="AG223" s="352"/>
      <c r="AH223" s="166"/>
      <c r="AI223" s="166"/>
    </row>
    <row r="224" ht="15.75" customHeight="1">
      <c r="A224" s="147" t="s">
        <v>115</v>
      </c>
      <c r="B224" s="148" t="s">
        <v>408</v>
      </c>
      <c r="C224" s="438" t="s">
        <v>409</v>
      </c>
      <c r="D224" s="150" t="s">
        <v>270</v>
      </c>
      <c r="E224" s="438">
        <v>8.0</v>
      </c>
      <c r="F224" s="438">
        <v>180.0</v>
      </c>
      <c r="G224" s="439">
        <v>1440.0</v>
      </c>
      <c r="H224" s="438">
        <v>7.0</v>
      </c>
      <c r="I224" s="438">
        <v>180.0</v>
      </c>
      <c r="J224" s="439">
        <v>1260.0</v>
      </c>
      <c r="K224" s="267"/>
      <c r="L224" s="158"/>
      <c r="M224" s="182"/>
      <c r="N224" s="160"/>
      <c r="O224" s="158"/>
      <c r="P224" s="182"/>
      <c r="Q224" s="267"/>
      <c r="R224" s="158"/>
      <c r="S224" s="182"/>
      <c r="T224" s="160"/>
      <c r="U224" s="158"/>
      <c r="V224" s="182"/>
      <c r="W224" s="267"/>
      <c r="X224" s="158"/>
      <c r="Y224" s="182"/>
      <c r="Z224" s="160"/>
      <c r="AA224" s="158"/>
      <c r="AB224" s="159"/>
      <c r="AC224" s="161"/>
      <c r="AD224" s="404"/>
      <c r="AE224" s="161"/>
      <c r="AF224" s="351"/>
      <c r="AG224" s="352"/>
      <c r="AH224" s="166"/>
      <c r="AI224" s="166"/>
    </row>
    <row r="225" ht="15.75" customHeight="1">
      <c r="A225" s="147" t="s">
        <v>115</v>
      </c>
      <c r="B225" s="148" t="s">
        <v>410</v>
      </c>
      <c r="C225" s="438" t="s">
        <v>411</v>
      </c>
      <c r="D225" s="150" t="s">
        <v>270</v>
      </c>
      <c r="E225" s="438">
        <v>8.0</v>
      </c>
      <c r="F225" s="438">
        <v>85.0</v>
      </c>
      <c r="G225" s="439">
        <v>680.0</v>
      </c>
      <c r="H225" s="438">
        <v>7.0</v>
      </c>
      <c r="I225" s="438">
        <v>85.0</v>
      </c>
      <c r="J225" s="439">
        <v>595.0</v>
      </c>
      <c r="K225" s="267"/>
      <c r="L225" s="158"/>
      <c r="M225" s="182"/>
      <c r="N225" s="160"/>
      <c r="O225" s="158"/>
      <c r="P225" s="182"/>
      <c r="Q225" s="267"/>
      <c r="R225" s="158"/>
      <c r="S225" s="182"/>
      <c r="T225" s="160"/>
      <c r="U225" s="158"/>
      <c r="V225" s="182"/>
      <c r="W225" s="267"/>
      <c r="X225" s="158"/>
      <c r="Y225" s="182"/>
      <c r="Z225" s="160"/>
      <c r="AA225" s="158"/>
      <c r="AB225" s="159"/>
      <c r="AC225" s="161"/>
      <c r="AD225" s="404"/>
      <c r="AE225" s="161"/>
      <c r="AF225" s="351"/>
      <c r="AG225" s="352"/>
      <c r="AH225" s="166"/>
      <c r="AI225" s="166"/>
    </row>
    <row r="226" ht="15.75" customHeight="1">
      <c r="A226" s="147" t="s">
        <v>115</v>
      </c>
      <c r="B226" s="148" t="s">
        <v>412</v>
      </c>
      <c r="C226" s="438" t="s">
        <v>413</v>
      </c>
      <c r="D226" s="150" t="s">
        <v>270</v>
      </c>
      <c r="E226" s="438">
        <v>8.0</v>
      </c>
      <c r="F226" s="438">
        <v>250.0</v>
      </c>
      <c r="G226" s="439">
        <v>2000.0</v>
      </c>
      <c r="H226" s="438">
        <v>7.0</v>
      </c>
      <c r="I226" s="438">
        <v>250.0</v>
      </c>
      <c r="J226" s="439">
        <v>1750.0</v>
      </c>
      <c r="K226" s="267"/>
      <c r="L226" s="158"/>
      <c r="M226" s="182"/>
      <c r="N226" s="160"/>
      <c r="O226" s="158"/>
      <c r="P226" s="182"/>
      <c r="Q226" s="267"/>
      <c r="R226" s="158"/>
      <c r="S226" s="182"/>
      <c r="T226" s="160"/>
      <c r="U226" s="158"/>
      <c r="V226" s="182"/>
      <c r="W226" s="267"/>
      <c r="X226" s="158"/>
      <c r="Y226" s="182"/>
      <c r="Z226" s="160"/>
      <c r="AA226" s="158"/>
      <c r="AB226" s="159"/>
      <c r="AC226" s="161"/>
      <c r="AD226" s="404"/>
      <c r="AE226" s="161"/>
      <c r="AF226" s="351"/>
      <c r="AG226" s="352"/>
      <c r="AH226" s="166"/>
      <c r="AI226" s="166"/>
    </row>
    <row r="227" ht="15.75" customHeight="1">
      <c r="A227" s="147" t="s">
        <v>115</v>
      </c>
      <c r="B227" s="148" t="s">
        <v>414</v>
      </c>
      <c r="C227" s="438" t="s">
        <v>415</v>
      </c>
      <c r="D227" s="150" t="s">
        <v>270</v>
      </c>
      <c r="E227" s="438">
        <v>8.0</v>
      </c>
      <c r="F227" s="438">
        <v>95.0</v>
      </c>
      <c r="G227" s="439">
        <v>760.0</v>
      </c>
      <c r="H227" s="438">
        <v>7.0</v>
      </c>
      <c r="I227" s="438">
        <v>95.0</v>
      </c>
      <c r="J227" s="439">
        <v>665.0</v>
      </c>
      <c r="K227" s="267"/>
      <c r="L227" s="158"/>
      <c r="M227" s="182"/>
      <c r="N227" s="160"/>
      <c r="O227" s="158"/>
      <c r="P227" s="182"/>
      <c r="Q227" s="267"/>
      <c r="R227" s="158"/>
      <c r="S227" s="182"/>
      <c r="T227" s="160"/>
      <c r="U227" s="158"/>
      <c r="V227" s="182"/>
      <c r="W227" s="267"/>
      <c r="X227" s="158"/>
      <c r="Y227" s="182"/>
      <c r="Z227" s="160"/>
      <c r="AA227" s="158"/>
      <c r="AB227" s="159"/>
      <c r="AC227" s="161"/>
      <c r="AD227" s="404"/>
      <c r="AE227" s="161"/>
      <c r="AF227" s="351"/>
      <c r="AG227" s="352"/>
      <c r="AH227" s="166"/>
      <c r="AI227" s="166"/>
    </row>
    <row r="228" ht="15.75" customHeight="1">
      <c r="A228" s="147" t="s">
        <v>115</v>
      </c>
      <c r="B228" s="148" t="s">
        <v>416</v>
      </c>
      <c r="C228" s="438" t="s">
        <v>417</v>
      </c>
      <c r="D228" s="150" t="s">
        <v>270</v>
      </c>
      <c r="E228" s="438">
        <v>8.0</v>
      </c>
      <c r="F228" s="438">
        <v>175.0</v>
      </c>
      <c r="G228" s="439">
        <v>1400.0</v>
      </c>
      <c r="H228" s="438">
        <v>7.0</v>
      </c>
      <c r="I228" s="438">
        <v>175.0</v>
      </c>
      <c r="J228" s="439">
        <v>1225.0</v>
      </c>
      <c r="K228" s="267"/>
      <c r="L228" s="158"/>
      <c r="M228" s="182"/>
      <c r="N228" s="160"/>
      <c r="O228" s="158"/>
      <c r="P228" s="182"/>
      <c r="Q228" s="267"/>
      <c r="R228" s="158"/>
      <c r="S228" s="182"/>
      <c r="T228" s="160"/>
      <c r="U228" s="158"/>
      <c r="V228" s="182"/>
      <c r="W228" s="267"/>
      <c r="X228" s="158"/>
      <c r="Y228" s="182"/>
      <c r="Z228" s="160"/>
      <c r="AA228" s="158"/>
      <c r="AB228" s="159"/>
      <c r="AC228" s="161"/>
      <c r="AD228" s="404"/>
      <c r="AE228" s="161"/>
      <c r="AF228" s="351"/>
      <c r="AG228" s="352"/>
      <c r="AH228" s="166"/>
      <c r="AI228" s="166"/>
    </row>
    <row r="229" ht="15.75" customHeight="1">
      <c r="A229" s="147" t="s">
        <v>115</v>
      </c>
      <c r="B229" s="148" t="s">
        <v>418</v>
      </c>
      <c r="C229" s="438" t="s">
        <v>419</v>
      </c>
      <c r="D229" s="150" t="s">
        <v>270</v>
      </c>
      <c r="E229" s="438">
        <v>8.0</v>
      </c>
      <c r="F229" s="438">
        <v>175.0</v>
      </c>
      <c r="G229" s="439">
        <v>1400.0</v>
      </c>
      <c r="H229" s="438">
        <v>7.0</v>
      </c>
      <c r="I229" s="438">
        <v>175.0</v>
      </c>
      <c r="J229" s="439">
        <v>1225.0</v>
      </c>
      <c r="K229" s="267"/>
      <c r="L229" s="158"/>
      <c r="M229" s="182"/>
      <c r="N229" s="160"/>
      <c r="O229" s="158"/>
      <c r="P229" s="182"/>
      <c r="Q229" s="267"/>
      <c r="R229" s="158"/>
      <c r="S229" s="182"/>
      <c r="T229" s="160"/>
      <c r="U229" s="158"/>
      <c r="V229" s="182"/>
      <c r="W229" s="267"/>
      <c r="X229" s="158"/>
      <c r="Y229" s="182"/>
      <c r="Z229" s="160"/>
      <c r="AA229" s="158"/>
      <c r="AB229" s="159"/>
      <c r="AC229" s="161"/>
      <c r="AD229" s="404"/>
      <c r="AE229" s="161"/>
      <c r="AF229" s="351"/>
      <c r="AG229" s="352"/>
      <c r="AH229" s="166"/>
      <c r="AI229" s="166"/>
    </row>
    <row r="230" ht="15.75" customHeight="1">
      <c r="A230" s="147" t="s">
        <v>115</v>
      </c>
      <c r="B230" s="148" t="s">
        <v>420</v>
      </c>
      <c r="C230" s="438" t="s">
        <v>421</v>
      </c>
      <c r="D230" s="150" t="s">
        <v>270</v>
      </c>
      <c r="E230" s="438">
        <v>8.0</v>
      </c>
      <c r="F230" s="438">
        <v>175.0</v>
      </c>
      <c r="G230" s="439">
        <v>1400.0</v>
      </c>
      <c r="H230" s="438">
        <v>7.0</v>
      </c>
      <c r="I230" s="438">
        <v>175.0</v>
      </c>
      <c r="J230" s="439">
        <v>1225.0</v>
      </c>
      <c r="K230" s="267"/>
      <c r="L230" s="158"/>
      <c r="M230" s="182"/>
      <c r="N230" s="160"/>
      <c r="O230" s="158"/>
      <c r="P230" s="182"/>
      <c r="Q230" s="267"/>
      <c r="R230" s="158"/>
      <c r="S230" s="182"/>
      <c r="T230" s="160"/>
      <c r="U230" s="158"/>
      <c r="V230" s="182"/>
      <c r="W230" s="267"/>
      <c r="X230" s="158"/>
      <c r="Y230" s="182"/>
      <c r="Z230" s="160"/>
      <c r="AA230" s="158"/>
      <c r="AB230" s="159"/>
      <c r="AC230" s="161"/>
      <c r="AD230" s="404"/>
      <c r="AE230" s="161"/>
      <c r="AF230" s="351"/>
      <c r="AG230" s="352"/>
      <c r="AH230" s="166"/>
      <c r="AI230" s="166"/>
    </row>
    <row r="231" ht="30.0" customHeight="1">
      <c r="A231" s="147" t="s">
        <v>115</v>
      </c>
      <c r="B231" s="148" t="s">
        <v>422</v>
      </c>
      <c r="C231" s="438" t="s">
        <v>423</v>
      </c>
      <c r="D231" s="150" t="s">
        <v>270</v>
      </c>
      <c r="E231" s="438">
        <v>8.0</v>
      </c>
      <c r="F231" s="438">
        <v>110.0</v>
      </c>
      <c r="G231" s="439">
        <v>880.0</v>
      </c>
      <c r="H231" s="438">
        <v>7.0</v>
      </c>
      <c r="I231" s="438">
        <v>110.0</v>
      </c>
      <c r="J231" s="439">
        <v>770.0</v>
      </c>
      <c r="K231" s="267"/>
      <c r="L231" s="158"/>
      <c r="M231" s="182"/>
      <c r="N231" s="160"/>
      <c r="O231" s="158"/>
      <c r="P231" s="182"/>
      <c r="Q231" s="267"/>
      <c r="R231" s="158"/>
      <c r="S231" s="182"/>
      <c r="T231" s="160"/>
      <c r="U231" s="158"/>
      <c r="V231" s="182"/>
      <c r="W231" s="267"/>
      <c r="X231" s="158"/>
      <c r="Y231" s="182"/>
      <c r="Z231" s="160"/>
      <c r="AA231" s="158"/>
      <c r="AB231" s="159"/>
      <c r="AC231" s="161"/>
      <c r="AD231" s="404"/>
      <c r="AE231" s="161"/>
      <c r="AF231" s="351"/>
      <c r="AG231" s="352"/>
      <c r="AH231" s="166"/>
      <c r="AI231" s="166"/>
    </row>
    <row r="232" ht="15.75" customHeight="1">
      <c r="A232" s="147" t="s">
        <v>115</v>
      </c>
      <c r="B232" s="148" t="s">
        <v>424</v>
      </c>
      <c r="C232" s="438" t="s">
        <v>425</v>
      </c>
      <c r="D232" s="150" t="s">
        <v>270</v>
      </c>
      <c r="E232" s="438">
        <v>8.0</v>
      </c>
      <c r="F232" s="438">
        <v>95.0</v>
      </c>
      <c r="G232" s="439">
        <v>760.0</v>
      </c>
      <c r="H232" s="438">
        <v>7.0</v>
      </c>
      <c r="I232" s="438">
        <v>95.0</v>
      </c>
      <c r="J232" s="439">
        <v>665.0</v>
      </c>
      <c r="K232" s="267"/>
      <c r="L232" s="158"/>
      <c r="M232" s="182"/>
      <c r="N232" s="160"/>
      <c r="O232" s="158"/>
      <c r="P232" s="182"/>
      <c r="Q232" s="267"/>
      <c r="R232" s="158"/>
      <c r="S232" s="182"/>
      <c r="T232" s="160"/>
      <c r="U232" s="158"/>
      <c r="V232" s="182"/>
      <c r="W232" s="267"/>
      <c r="X232" s="158"/>
      <c r="Y232" s="182"/>
      <c r="Z232" s="160"/>
      <c r="AA232" s="158"/>
      <c r="AB232" s="159"/>
      <c r="AC232" s="161"/>
      <c r="AD232" s="404"/>
      <c r="AE232" s="161"/>
      <c r="AF232" s="351"/>
      <c r="AG232" s="352"/>
      <c r="AH232" s="166"/>
      <c r="AI232" s="166"/>
    </row>
    <row r="233" ht="15.75" customHeight="1">
      <c r="A233" s="147" t="s">
        <v>115</v>
      </c>
      <c r="B233" s="148" t="s">
        <v>426</v>
      </c>
      <c r="C233" s="438" t="s">
        <v>427</v>
      </c>
      <c r="D233" s="150" t="s">
        <v>270</v>
      </c>
      <c r="E233" s="438">
        <v>8.0</v>
      </c>
      <c r="F233" s="438">
        <v>95.0</v>
      </c>
      <c r="G233" s="439">
        <v>760.0</v>
      </c>
      <c r="H233" s="438">
        <v>7.0</v>
      </c>
      <c r="I233" s="438">
        <v>95.0</v>
      </c>
      <c r="J233" s="439">
        <v>665.0</v>
      </c>
      <c r="K233" s="267"/>
      <c r="L233" s="158"/>
      <c r="M233" s="182"/>
      <c r="N233" s="160"/>
      <c r="O233" s="158"/>
      <c r="P233" s="182"/>
      <c r="Q233" s="267"/>
      <c r="R233" s="158"/>
      <c r="S233" s="182"/>
      <c r="T233" s="160"/>
      <c r="U233" s="158"/>
      <c r="V233" s="182"/>
      <c r="W233" s="267"/>
      <c r="X233" s="158"/>
      <c r="Y233" s="182"/>
      <c r="Z233" s="160"/>
      <c r="AA233" s="158"/>
      <c r="AB233" s="159"/>
      <c r="AC233" s="161"/>
      <c r="AD233" s="404"/>
      <c r="AE233" s="161"/>
      <c r="AF233" s="351"/>
      <c r="AG233" s="352"/>
      <c r="AH233" s="166"/>
      <c r="AI233" s="166"/>
    </row>
    <row r="234" ht="15.75" customHeight="1">
      <c r="A234" s="147" t="s">
        <v>115</v>
      </c>
      <c r="B234" s="148" t="s">
        <v>428</v>
      </c>
      <c r="C234" s="438" t="s">
        <v>429</v>
      </c>
      <c r="D234" s="150" t="s">
        <v>270</v>
      </c>
      <c r="E234" s="438">
        <v>8.0</v>
      </c>
      <c r="F234" s="438">
        <v>95.0</v>
      </c>
      <c r="G234" s="439">
        <v>760.0</v>
      </c>
      <c r="H234" s="438">
        <v>7.0</v>
      </c>
      <c r="I234" s="438">
        <v>95.0</v>
      </c>
      <c r="J234" s="439">
        <v>665.0</v>
      </c>
      <c r="K234" s="267"/>
      <c r="L234" s="158"/>
      <c r="M234" s="182"/>
      <c r="N234" s="160"/>
      <c r="O234" s="158"/>
      <c r="P234" s="182"/>
      <c r="Q234" s="267"/>
      <c r="R234" s="158"/>
      <c r="S234" s="182"/>
      <c r="T234" s="160"/>
      <c r="U234" s="158"/>
      <c r="V234" s="182"/>
      <c r="W234" s="267"/>
      <c r="X234" s="158"/>
      <c r="Y234" s="182"/>
      <c r="Z234" s="160"/>
      <c r="AA234" s="158"/>
      <c r="AB234" s="159"/>
      <c r="AC234" s="161"/>
      <c r="AD234" s="404"/>
      <c r="AE234" s="161"/>
      <c r="AF234" s="351"/>
      <c r="AG234" s="352"/>
      <c r="AH234" s="166"/>
      <c r="AI234" s="166"/>
    </row>
    <row r="235" ht="30.0" customHeight="1">
      <c r="A235" s="147" t="s">
        <v>115</v>
      </c>
      <c r="B235" s="148" t="s">
        <v>430</v>
      </c>
      <c r="C235" s="438" t="s">
        <v>324</v>
      </c>
      <c r="D235" s="150" t="s">
        <v>270</v>
      </c>
      <c r="E235" s="438">
        <v>8.0</v>
      </c>
      <c r="F235" s="438">
        <v>124.0</v>
      </c>
      <c r="G235" s="439">
        <v>992.0</v>
      </c>
      <c r="H235" s="438">
        <v>7.0</v>
      </c>
      <c r="I235" s="438">
        <v>124.0</v>
      </c>
      <c r="J235" s="439">
        <v>868.0</v>
      </c>
      <c r="K235" s="267"/>
      <c r="L235" s="158"/>
      <c r="M235" s="182"/>
      <c r="N235" s="160"/>
      <c r="O235" s="158"/>
      <c r="P235" s="182"/>
      <c r="Q235" s="267"/>
      <c r="R235" s="158"/>
      <c r="S235" s="182"/>
      <c r="T235" s="160"/>
      <c r="U235" s="158"/>
      <c r="V235" s="182"/>
      <c r="W235" s="267"/>
      <c r="X235" s="158"/>
      <c r="Y235" s="182"/>
      <c r="Z235" s="160"/>
      <c r="AA235" s="158"/>
      <c r="AB235" s="159"/>
      <c r="AC235" s="161"/>
      <c r="AD235" s="404"/>
      <c r="AE235" s="161"/>
      <c r="AF235" s="351"/>
      <c r="AG235" s="352"/>
      <c r="AH235" s="166"/>
      <c r="AI235" s="166"/>
    </row>
    <row r="236" ht="15.75" customHeight="1">
      <c r="A236" s="147" t="s">
        <v>115</v>
      </c>
      <c r="B236" s="148" t="s">
        <v>431</v>
      </c>
      <c r="C236" s="438" t="s">
        <v>432</v>
      </c>
      <c r="D236" s="150" t="s">
        <v>270</v>
      </c>
      <c r="E236" s="438">
        <v>8.0</v>
      </c>
      <c r="F236" s="438">
        <v>225.0</v>
      </c>
      <c r="G236" s="439">
        <v>1800.0</v>
      </c>
      <c r="H236" s="438">
        <v>7.0</v>
      </c>
      <c r="I236" s="438">
        <v>225.0</v>
      </c>
      <c r="J236" s="439">
        <v>1575.0</v>
      </c>
      <c r="K236" s="267"/>
      <c r="L236" s="158"/>
      <c r="M236" s="182"/>
      <c r="N236" s="160"/>
      <c r="O236" s="158"/>
      <c r="P236" s="182"/>
      <c r="Q236" s="267"/>
      <c r="R236" s="158"/>
      <c r="S236" s="182"/>
      <c r="T236" s="160"/>
      <c r="U236" s="158"/>
      <c r="V236" s="182"/>
      <c r="W236" s="267"/>
      <c r="X236" s="158"/>
      <c r="Y236" s="182"/>
      <c r="Z236" s="160"/>
      <c r="AA236" s="158"/>
      <c r="AB236" s="159"/>
      <c r="AC236" s="161"/>
      <c r="AD236" s="404"/>
      <c r="AE236" s="161"/>
      <c r="AF236" s="351"/>
      <c r="AG236" s="352"/>
      <c r="AH236" s="166"/>
      <c r="AI236" s="166"/>
    </row>
    <row r="237" ht="15.75" customHeight="1">
      <c r="A237" s="147" t="s">
        <v>115</v>
      </c>
      <c r="B237" s="148" t="s">
        <v>433</v>
      </c>
      <c r="C237" s="438" t="s">
        <v>434</v>
      </c>
      <c r="D237" s="150" t="s">
        <v>270</v>
      </c>
      <c r="E237" s="438">
        <v>8.0</v>
      </c>
      <c r="F237" s="438">
        <v>175.0</v>
      </c>
      <c r="G237" s="439">
        <v>1400.0</v>
      </c>
      <c r="H237" s="438">
        <v>7.0</v>
      </c>
      <c r="I237" s="438">
        <v>175.0</v>
      </c>
      <c r="J237" s="439">
        <v>1225.0</v>
      </c>
      <c r="K237" s="267"/>
      <c r="L237" s="158"/>
      <c r="M237" s="182"/>
      <c r="N237" s="160"/>
      <c r="O237" s="158"/>
      <c r="P237" s="182"/>
      <c r="Q237" s="267"/>
      <c r="R237" s="158"/>
      <c r="S237" s="182"/>
      <c r="T237" s="160"/>
      <c r="U237" s="158"/>
      <c r="V237" s="182"/>
      <c r="W237" s="267"/>
      <c r="X237" s="158"/>
      <c r="Y237" s="182"/>
      <c r="Z237" s="160"/>
      <c r="AA237" s="158"/>
      <c r="AB237" s="159"/>
      <c r="AC237" s="161"/>
      <c r="AD237" s="404"/>
      <c r="AE237" s="161"/>
      <c r="AF237" s="351"/>
      <c r="AG237" s="352"/>
      <c r="AH237" s="166"/>
      <c r="AI237" s="166"/>
    </row>
    <row r="238" ht="15.75" customHeight="1">
      <c r="A238" s="147" t="s">
        <v>115</v>
      </c>
      <c r="B238" s="148" t="s">
        <v>435</v>
      </c>
      <c r="C238" s="438" t="s">
        <v>436</v>
      </c>
      <c r="D238" s="150" t="s">
        <v>270</v>
      </c>
      <c r="E238" s="438">
        <v>8.0</v>
      </c>
      <c r="F238" s="438">
        <v>110.0</v>
      </c>
      <c r="G238" s="439">
        <v>880.0</v>
      </c>
      <c r="H238" s="438">
        <v>7.0</v>
      </c>
      <c r="I238" s="438">
        <v>110.0</v>
      </c>
      <c r="J238" s="439">
        <v>770.0</v>
      </c>
      <c r="K238" s="267"/>
      <c r="L238" s="158"/>
      <c r="M238" s="182"/>
      <c r="N238" s="160"/>
      <c r="O238" s="158"/>
      <c r="P238" s="182"/>
      <c r="Q238" s="267"/>
      <c r="R238" s="158"/>
      <c r="S238" s="182"/>
      <c r="T238" s="160"/>
      <c r="U238" s="158"/>
      <c r="V238" s="182"/>
      <c r="W238" s="267"/>
      <c r="X238" s="158"/>
      <c r="Y238" s="182"/>
      <c r="Z238" s="160"/>
      <c r="AA238" s="158"/>
      <c r="AB238" s="159"/>
      <c r="AC238" s="161"/>
      <c r="AD238" s="404"/>
      <c r="AE238" s="161"/>
      <c r="AF238" s="351"/>
      <c r="AG238" s="352"/>
      <c r="AH238" s="166"/>
      <c r="AI238" s="166"/>
    </row>
    <row r="239" ht="15.75" customHeight="1">
      <c r="A239" s="147" t="s">
        <v>115</v>
      </c>
      <c r="B239" s="148" t="s">
        <v>437</v>
      </c>
      <c r="C239" s="438" t="s">
        <v>438</v>
      </c>
      <c r="D239" s="150" t="s">
        <v>270</v>
      </c>
      <c r="E239" s="438">
        <v>8.0</v>
      </c>
      <c r="F239" s="438">
        <v>75.0</v>
      </c>
      <c r="G239" s="439">
        <v>600.0</v>
      </c>
      <c r="H239" s="438">
        <v>7.0</v>
      </c>
      <c r="I239" s="438">
        <v>75.0</v>
      </c>
      <c r="J239" s="439">
        <v>525.0</v>
      </c>
      <c r="K239" s="267"/>
      <c r="L239" s="158"/>
      <c r="M239" s="182"/>
      <c r="N239" s="160"/>
      <c r="O239" s="158"/>
      <c r="P239" s="182"/>
      <c r="Q239" s="267"/>
      <c r="R239" s="158"/>
      <c r="S239" s="182"/>
      <c r="T239" s="160"/>
      <c r="U239" s="158"/>
      <c r="V239" s="182"/>
      <c r="W239" s="267"/>
      <c r="X239" s="158"/>
      <c r="Y239" s="182"/>
      <c r="Z239" s="160"/>
      <c r="AA239" s="158"/>
      <c r="AB239" s="159"/>
      <c r="AC239" s="161"/>
      <c r="AD239" s="404"/>
      <c r="AE239" s="161"/>
      <c r="AF239" s="351"/>
      <c r="AG239" s="352"/>
      <c r="AH239" s="166"/>
      <c r="AI239" s="166"/>
    </row>
    <row r="240" ht="15.75" customHeight="1">
      <c r="A240" s="147" t="s">
        <v>115</v>
      </c>
      <c r="B240" s="148" t="s">
        <v>439</v>
      </c>
      <c r="C240" s="438" t="s">
        <v>440</v>
      </c>
      <c r="D240" s="150" t="s">
        <v>270</v>
      </c>
      <c r="E240" s="438">
        <v>8.0</v>
      </c>
      <c r="F240" s="438">
        <v>75.0</v>
      </c>
      <c r="G240" s="439">
        <v>600.0</v>
      </c>
      <c r="H240" s="438">
        <v>7.0</v>
      </c>
      <c r="I240" s="438">
        <v>75.0</v>
      </c>
      <c r="J240" s="439">
        <v>525.0</v>
      </c>
      <c r="K240" s="267"/>
      <c r="L240" s="158"/>
      <c r="M240" s="182"/>
      <c r="N240" s="160"/>
      <c r="O240" s="158"/>
      <c r="P240" s="182"/>
      <c r="Q240" s="267"/>
      <c r="R240" s="158"/>
      <c r="S240" s="182"/>
      <c r="T240" s="160"/>
      <c r="U240" s="158"/>
      <c r="V240" s="182"/>
      <c r="W240" s="267"/>
      <c r="X240" s="158"/>
      <c r="Y240" s="182"/>
      <c r="Z240" s="160"/>
      <c r="AA240" s="158"/>
      <c r="AB240" s="159"/>
      <c r="AC240" s="161"/>
      <c r="AD240" s="404"/>
      <c r="AE240" s="161"/>
      <c r="AF240" s="351"/>
      <c r="AG240" s="352"/>
      <c r="AH240" s="166"/>
      <c r="AI240" s="166"/>
    </row>
    <row r="241" ht="15.0" customHeight="1">
      <c r="A241" s="147" t="s">
        <v>115</v>
      </c>
      <c r="B241" s="148" t="s">
        <v>441</v>
      </c>
      <c r="C241" s="438" t="s">
        <v>442</v>
      </c>
      <c r="D241" s="150" t="s">
        <v>270</v>
      </c>
      <c r="E241" s="438">
        <v>8.0</v>
      </c>
      <c r="F241" s="438">
        <v>75.0</v>
      </c>
      <c r="G241" s="439">
        <v>600.0</v>
      </c>
      <c r="H241" s="438">
        <v>7.0</v>
      </c>
      <c r="I241" s="438">
        <v>75.0</v>
      </c>
      <c r="J241" s="439">
        <v>525.0</v>
      </c>
      <c r="K241" s="267"/>
      <c r="L241" s="158"/>
      <c r="M241" s="182"/>
      <c r="N241" s="160"/>
      <c r="O241" s="158"/>
      <c r="P241" s="182"/>
      <c r="Q241" s="267"/>
      <c r="R241" s="158"/>
      <c r="S241" s="182"/>
      <c r="T241" s="160"/>
      <c r="U241" s="158"/>
      <c r="V241" s="182"/>
      <c r="W241" s="267"/>
      <c r="X241" s="158"/>
      <c r="Y241" s="182"/>
      <c r="Z241" s="160"/>
      <c r="AA241" s="158"/>
      <c r="AB241" s="159"/>
      <c r="AC241" s="161"/>
      <c r="AD241" s="404"/>
      <c r="AE241" s="161"/>
      <c r="AF241" s="351"/>
      <c r="AG241" s="352"/>
      <c r="AH241" s="166"/>
      <c r="AI241" s="166"/>
    </row>
    <row r="242" ht="15.75" customHeight="1">
      <c r="A242" s="147" t="s">
        <v>115</v>
      </c>
      <c r="B242" s="148" t="s">
        <v>443</v>
      </c>
      <c r="C242" s="438" t="s">
        <v>444</v>
      </c>
      <c r="D242" s="150" t="s">
        <v>270</v>
      </c>
      <c r="E242" s="438">
        <v>8.0</v>
      </c>
      <c r="F242" s="438">
        <v>110.0</v>
      </c>
      <c r="G242" s="439">
        <v>880.0</v>
      </c>
      <c r="H242" s="438">
        <v>7.0</v>
      </c>
      <c r="I242" s="438">
        <v>110.0</v>
      </c>
      <c r="J242" s="439">
        <v>770.0</v>
      </c>
      <c r="K242" s="267"/>
      <c r="L242" s="158"/>
      <c r="M242" s="182"/>
      <c r="N242" s="160"/>
      <c r="O242" s="158"/>
      <c r="P242" s="182"/>
      <c r="Q242" s="267"/>
      <c r="R242" s="158"/>
      <c r="S242" s="182"/>
      <c r="T242" s="160"/>
      <c r="U242" s="158"/>
      <c r="V242" s="182"/>
      <c r="W242" s="267"/>
      <c r="X242" s="158"/>
      <c r="Y242" s="182"/>
      <c r="Z242" s="160"/>
      <c r="AA242" s="158"/>
      <c r="AB242" s="159"/>
      <c r="AC242" s="161"/>
      <c r="AD242" s="404"/>
      <c r="AE242" s="161"/>
      <c r="AF242" s="351"/>
      <c r="AG242" s="352"/>
      <c r="AH242" s="166"/>
      <c r="AI242" s="166"/>
    </row>
    <row r="243" ht="15.75" customHeight="1">
      <c r="A243" s="147" t="s">
        <v>115</v>
      </c>
      <c r="B243" s="148" t="s">
        <v>445</v>
      </c>
      <c r="C243" s="438" t="s">
        <v>446</v>
      </c>
      <c r="D243" s="150" t="s">
        <v>270</v>
      </c>
      <c r="E243" s="438">
        <v>8.0</v>
      </c>
      <c r="F243" s="438">
        <v>110.0</v>
      </c>
      <c r="G243" s="439">
        <v>880.0</v>
      </c>
      <c r="H243" s="438">
        <v>7.0</v>
      </c>
      <c r="I243" s="438">
        <v>110.0</v>
      </c>
      <c r="J243" s="439">
        <v>770.0</v>
      </c>
      <c r="K243" s="267"/>
      <c r="L243" s="158"/>
      <c r="M243" s="182"/>
      <c r="N243" s="160"/>
      <c r="O243" s="158"/>
      <c r="P243" s="182"/>
      <c r="Q243" s="267"/>
      <c r="R243" s="158"/>
      <c r="S243" s="182"/>
      <c r="T243" s="160"/>
      <c r="U243" s="158"/>
      <c r="V243" s="182"/>
      <c r="W243" s="267"/>
      <c r="X243" s="158"/>
      <c r="Y243" s="182"/>
      <c r="Z243" s="160"/>
      <c r="AA243" s="158"/>
      <c r="AB243" s="159"/>
      <c r="AC243" s="161"/>
      <c r="AD243" s="404"/>
      <c r="AE243" s="161"/>
      <c r="AF243" s="351"/>
      <c r="AG243" s="352"/>
      <c r="AH243" s="166"/>
      <c r="AI243" s="166"/>
    </row>
    <row r="244" ht="30.0" customHeight="1">
      <c r="A244" s="147" t="s">
        <v>115</v>
      </c>
      <c r="B244" s="148" t="s">
        <v>447</v>
      </c>
      <c r="C244" s="438" t="s">
        <v>448</v>
      </c>
      <c r="D244" s="150" t="s">
        <v>270</v>
      </c>
      <c r="E244" s="438">
        <v>8.0</v>
      </c>
      <c r="F244" s="438">
        <v>129.0</v>
      </c>
      <c r="G244" s="439">
        <v>1032.0</v>
      </c>
      <c r="H244" s="438">
        <v>7.0</v>
      </c>
      <c r="I244" s="438">
        <v>129.0</v>
      </c>
      <c r="J244" s="439">
        <v>903.0</v>
      </c>
      <c r="K244" s="267"/>
      <c r="L244" s="158"/>
      <c r="M244" s="182"/>
      <c r="N244" s="160"/>
      <c r="O244" s="158"/>
      <c r="P244" s="182"/>
      <c r="Q244" s="267"/>
      <c r="R244" s="158"/>
      <c r="S244" s="182"/>
      <c r="T244" s="160"/>
      <c r="U244" s="158"/>
      <c r="V244" s="182"/>
      <c r="W244" s="267"/>
      <c r="X244" s="158"/>
      <c r="Y244" s="182"/>
      <c r="Z244" s="160"/>
      <c r="AA244" s="158"/>
      <c r="AB244" s="159"/>
      <c r="AC244" s="161"/>
      <c r="AD244" s="404"/>
      <c r="AE244" s="161"/>
      <c r="AF244" s="351"/>
      <c r="AG244" s="352"/>
      <c r="AH244" s="166"/>
      <c r="AI244" s="166"/>
    </row>
    <row r="245" ht="30.0" customHeight="1">
      <c r="A245" s="147" t="s">
        <v>115</v>
      </c>
      <c r="B245" s="148" t="s">
        <v>449</v>
      </c>
      <c r="C245" s="438" t="s">
        <v>450</v>
      </c>
      <c r="D245" s="150" t="s">
        <v>270</v>
      </c>
      <c r="E245" s="438">
        <v>8.0</v>
      </c>
      <c r="F245" s="438">
        <v>44.0</v>
      </c>
      <c r="G245" s="439">
        <v>352.0</v>
      </c>
      <c r="H245" s="442">
        <v>0.0</v>
      </c>
      <c r="I245" s="442">
        <v>0.0</v>
      </c>
      <c r="J245" s="443">
        <v>0.0</v>
      </c>
      <c r="K245" s="267"/>
      <c r="L245" s="158"/>
      <c r="M245" s="182"/>
      <c r="N245" s="160"/>
      <c r="O245" s="158"/>
      <c r="P245" s="182"/>
      <c r="Q245" s="267"/>
      <c r="R245" s="158"/>
      <c r="S245" s="182"/>
      <c r="T245" s="160"/>
      <c r="U245" s="158"/>
      <c r="V245" s="182"/>
      <c r="W245" s="267"/>
      <c r="X245" s="158"/>
      <c r="Y245" s="182"/>
      <c r="Z245" s="160"/>
      <c r="AA245" s="158"/>
      <c r="AB245" s="159"/>
      <c r="AC245" s="161"/>
      <c r="AD245" s="404"/>
      <c r="AE245" s="161"/>
      <c r="AF245" s="351"/>
      <c r="AG245" s="352"/>
      <c r="AH245" s="166"/>
      <c r="AI245" s="166"/>
    </row>
    <row r="246" ht="30.0" customHeight="1">
      <c r="A246" s="147" t="s">
        <v>115</v>
      </c>
      <c r="B246" s="148" t="s">
        <v>451</v>
      </c>
      <c r="C246" s="438" t="s">
        <v>452</v>
      </c>
      <c r="D246" s="150" t="s">
        <v>270</v>
      </c>
      <c r="E246" s="438">
        <v>8.0</v>
      </c>
      <c r="F246" s="438">
        <v>44.0</v>
      </c>
      <c r="G246" s="439">
        <v>352.0</v>
      </c>
      <c r="H246" s="438">
        <v>7.0</v>
      </c>
      <c r="I246" s="438">
        <v>44.0</v>
      </c>
      <c r="J246" s="439">
        <v>308.0</v>
      </c>
      <c r="K246" s="267"/>
      <c r="L246" s="158"/>
      <c r="M246" s="182"/>
      <c r="N246" s="160"/>
      <c r="O246" s="158"/>
      <c r="P246" s="182"/>
      <c r="Q246" s="267"/>
      <c r="R246" s="158"/>
      <c r="S246" s="182"/>
      <c r="T246" s="160"/>
      <c r="U246" s="158"/>
      <c r="V246" s="182"/>
      <c r="W246" s="267"/>
      <c r="X246" s="158"/>
      <c r="Y246" s="182"/>
      <c r="Z246" s="160"/>
      <c r="AA246" s="158"/>
      <c r="AB246" s="159"/>
      <c r="AC246" s="161"/>
      <c r="AD246" s="404"/>
      <c r="AE246" s="161"/>
      <c r="AF246" s="351"/>
      <c r="AG246" s="352"/>
      <c r="AH246" s="166"/>
      <c r="AI246" s="166"/>
    </row>
    <row r="247" ht="15.75" customHeight="1">
      <c r="A247" s="147" t="s">
        <v>115</v>
      </c>
      <c r="B247" s="148" t="s">
        <v>453</v>
      </c>
      <c r="C247" s="438" t="s">
        <v>454</v>
      </c>
      <c r="D247" s="150" t="s">
        <v>270</v>
      </c>
      <c r="E247" s="438">
        <v>8.0</v>
      </c>
      <c r="F247" s="438">
        <v>44.0</v>
      </c>
      <c r="G247" s="439">
        <v>352.0</v>
      </c>
      <c r="H247" s="442">
        <v>0.0</v>
      </c>
      <c r="I247" s="442">
        <v>0.0</v>
      </c>
      <c r="J247" s="443">
        <v>0.0</v>
      </c>
      <c r="K247" s="267"/>
      <c r="L247" s="158"/>
      <c r="M247" s="182"/>
      <c r="N247" s="160"/>
      <c r="O247" s="158"/>
      <c r="P247" s="182"/>
      <c r="Q247" s="267"/>
      <c r="R247" s="158"/>
      <c r="S247" s="182"/>
      <c r="T247" s="160"/>
      <c r="U247" s="158"/>
      <c r="V247" s="182"/>
      <c r="W247" s="267"/>
      <c r="X247" s="158"/>
      <c r="Y247" s="182"/>
      <c r="Z247" s="160"/>
      <c r="AA247" s="158"/>
      <c r="AB247" s="159"/>
      <c r="AC247" s="161"/>
      <c r="AD247" s="404"/>
      <c r="AE247" s="161"/>
      <c r="AF247" s="351"/>
      <c r="AG247" s="352"/>
      <c r="AH247" s="166"/>
      <c r="AI247" s="166"/>
    </row>
    <row r="248" ht="15.75" customHeight="1">
      <c r="A248" s="147" t="s">
        <v>115</v>
      </c>
      <c r="B248" s="148" t="s">
        <v>455</v>
      </c>
      <c r="C248" s="438" t="s">
        <v>456</v>
      </c>
      <c r="D248" s="150" t="s">
        <v>270</v>
      </c>
      <c r="E248" s="438">
        <v>8.0</v>
      </c>
      <c r="F248" s="438">
        <v>44.0</v>
      </c>
      <c r="G248" s="439">
        <v>352.0</v>
      </c>
      <c r="H248" s="438">
        <v>7.0</v>
      </c>
      <c r="I248" s="438">
        <v>44.0</v>
      </c>
      <c r="J248" s="439">
        <v>308.0</v>
      </c>
      <c r="K248" s="267"/>
      <c r="L248" s="158"/>
      <c r="M248" s="182"/>
      <c r="N248" s="160"/>
      <c r="O248" s="158"/>
      <c r="P248" s="182"/>
      <c r="Q248" s="267"/>
      <c r="R248" s="158"/>
      <c r="S248" s="182"/>
      <c r="T248" s="160"/>
      <c r="U248" s="158"/>
      <c r="V248" s="182"/>
      <c r="W248" s="267"/>
      <c r="X248" s="158"/>
      <c r="Y248" s="182"/>
      <c r="Z248" s="160"/>
      <c r="AA248" s="158"/>
      <c r="AB248" s="159"/>
      <c r="AC248" s="161"/>
      <c r="AD248" s="404"/>
      <c r="AE248" s="161"/>
      <c r="AF248" s="351"/>
      <c r="AG248" s="352"/>
      <c r="AH248" s="166"/>
      <c r="AI248" s="166"/>
    </row>
    <row r="249" ht="15.75" customHeight="1">
      <c r="A249" s="147" t="s">
        <v>115</v>
      </c>
      <c r="B249" s="148" t="s">
        <v>457</v>
      </c>
      <c r="C249" s="438" t="s">
        <v>458</v>
      </c>
      <c r="D249" s="150" t="s">
        <v>270</v>
      </c>
      <c r="E249" s="438">
        <v>8.0</v>
      </c>
      <c r="F249" s="438">
        <v>75.0</v>
      </c>
      <c r="G249" s="439">
        <v>600.0</v>
      </c>
      <c r="H249" s="438">
        <v>7.0</v>
      </c>
      <c r="I249" s="438">
        <v>75.0</v>
      </c>
      <c r="J249" s="439">
        <v>525.0</v>
      </c>
      <c r="K249" s="267"/>
      <c r="L249" s="158"/>
      <c r="M249" s="182"/>
      <c r="N249" s="160"/>
      <c r="O249" s="158"/>
      <c r="P249" s="182"/>
      <c r="Q249" s="267"/>
      <c r="R249" s="158"/>
      <c r="S249" s="182"/>
      <c r="T249" s="160"/>
      <c r="U249" s="158"/>
      <c r="V249" s="182"/>
      <c r="W249" s="267"/>
      <c r="X249" s="158"/>
      <c r="Y249" s="182"/>
      <c r="Z249" s="160"/>
      <c r="AA249" s="158"/>
      <c r="AB249" s="159"/>
      <c r="AC249" s="161"/>
      <c r="AD249" s="404"/>
      <c r="AE249" s="161"/>
      <c r="AF249" s="351"/>
      <c r="AG249" s="352"/>
      <c r="AH249" s="166"/>
      <c r="AI249" s="166"/>
    </row>
    <row r="250" ht="15.75" customHeight="1">
      <c r="A250" s="147" t="s">
        <v>115</v>
      </c>
      <c r="B250" s="148" t="s">
        <v>459</v>
      </c>
      <c r="C250" s="438" t="s">
        <v>460</v>
      </c>
      <c r="D250" s="150" t="s">
        <v>270</v>
      </c>
      <c r="E250" s="438">
        <v>8.0</v>
      </c>
      <c r="F250" s="438">
        <v>150.0</v>
      </c>
      <c r="G250" s="439">
        <v>1200.0</v>
      </c>
      <c r="H250" s="438">
        <v>7.0</v>
      </c>
      <c r="I250" s="438">
        <v>150.0</v>
      </c>
      <c r="J250" s="439">
        <v>1050.0</v>
      </c>
      <c r="K250" s="267"/>
      <c r="L250" s="158"/>
      <c r="M250" s="182"/>
      <c r="N250" s="160"/>
      <c r="O250" s="158"/>
      <c r="P250" s="182"/>
      <c r="Q250" s="267"/>
      <c r="R250" s="158"/>
      <c r="S250" s="182"/>
      <c r="T250" s="160"/>
      <c r="U250" s="158"/>
      <c r="V250" s="182"/>
      <c r="W250" s="267"/>
      <c r="X250" s="158"/>
      <c r="Y250" s="182"/>
      <c r="Z250" s="160"/>
      <c r="AA250" s="158"/>
      <c r="AB250" s="159"/>
      <c r="AC250" s="161"/>
      <c r="AD250" s="404"/>
      <c r="AE250" s="161"/>
      <c r="AF250" s="351"/>
      <c r="AG250" s="352"/>
      <c r="AH250" s="166"/>
      <c r="AI250" s="166"/>
    </row>
    <row r="251" ht="15.75" customHeight="1">
      <c r="A251" s="147" t="s">
        <v>115</v>
      </c>
      <c r="B251" s="148" t="s">
        <v>461</v>
      </c>
      <c r="C251" s="438" t="s">
        <v>462</v>
      </c>
      <c r="D251" s="150" t="s">
        <v>270</v>
      </c>
      <c r="E251" s="438">
        <v>8.0</v>
      </c>
      <c r="F251" s="438">
        <v>150.0</v>
      </c>
      <c r="G251" s="439">
        <v>1200.0</v>
      </c>
      <c r="H251" s="438">
        <v>7.0</v>
      </c>
      <c r="I251" s="438">
        <v>150.0</v>
      </c>
      <c r="J251" s="439">
        <v>1050.0</v>
      </c>
      <c r="K251" s="267"/>
      <c r="L251" s="158"/>
      <c r="M251" s="182"/>
      <c r="N251" s="160"/>
      <c r="O251" s="158"/>
      <c r="P251" s="182"/>
      <c r="Q251" s="267"/>
      <c r="R251" s="158"/>
      <c r="S251" s="182"/>
      <c r="T251" s="160"/>
      <c r="U251" s="158"/>
      <c r="V251" s="182"/>
      <c r="W251" s="267"/>
      <c r="X251" s="158"/>
      <c r="Y251" s="182"/>
      <c r="Z251" s="160"/>
      <c r="AA251" s="158"/>
      <c r="AB251" s="159"/>
      <c r="AC251" s="161"/>
      <c r="AD251" s="404"/>
      <c r="AE251" s="161"/>
      <c r="AF251" s="351"/>
      <c r="AG251" s="352"/>
      <c r="AH251" s="166"/>
      <c r="AI251" s="166"/>
    </row>
    <row r="252" ht="15.75" customHeight="1">
      <c r="A252" s="147" t="s">
        <v>115</v>
      </c>
      <c r="B252" s="148" t="s">
        <v>463</v>
      </c>
      <c r="C252" s="438" t="s">
        <v>464</v>
      </c>
      <c r="D252" s="150" t="s">
        <v>270</v>
      </c>
      <c r="E252" s="438">
        <v>8.0</v>
      </c>
      <c r="F252" s="438">
        <v>150.0</v>
      </c>
      <c r="G252" s="439">
        <v>1200.0</v>
      </c>
      <c r="H252" s="438">
        <v>7.0</v>
      </c>
      <c r="I252" s="438">
        <v>150.0</v>
      </c>
      <c r="J252" s="439">
        <v>1050.0</v>
      </c>
      <c r="K252" s="267"/>
      <c r="L252" s="158"/>
      <c r="M252" s="182"/>
      <c r="N252" s="160"/>
      <c r="O252" s="158"/>
      <c r="P252" s="182"/>
      <c r="Q252" s="267"/>
      <c r="R252" s="158"/>
      <c r="S252" s="182"/>
      <c r="T252" s="160"/>
      <c r="U252" s="158"/>
      <c r="V252" s="182"/>
      <c r="W252" s="267"/>
      <c r="X252" s="158"/>
      <c r="Y252" s="182"/>
      <c r="Z252" s="160"/>
      <c r="AA252" s="158"/>
      <c r="AB252" s="159"/>
      <c r="AC252" s="161"/>
      <c r="AD252" s="404"/>
      <c r="AE252" s="161"/>
      <c r="AF252" s="351"/>
      <c r="AG252" s="352"/>
      <c r="AH252" s="166"/>
      <c r="AI252" s="166"/>
    </row>
    <row r="253" ht="30.0" customHeight="1">
      <c r="A253" s="147" t="s">
        <v>115</v>
      </c>
      <c r="B253" s="148" t="s">
        <v>465</v>
      </c>
      <c r="C253" s="438" t="s">
        <v>466</v>
      </c>
      <c r="D253" s="150" t="s">
        <v>270</v>
      </c>
      <c r="E253" s="438">
        <v>8.0</v>
      </c>
      <c r="F253" s="438">
        <v>70.0</v>
      </c>
      <c r="G253" s="439">
        <v>560.0</v>
      </c>
      <c r="H253" s="438">
        <v>7.0</v>
      </c>
      <c r="I253" s="438">
        <v>70.0</v>
      </c>
      <c r="J253" s="439">
        <v>490.0</v>
      </c>
      <c r="K253" s="267"/>
      <c r="L253" s="158"/>
      <c r="M253" s="182"/>
      <c r="N253" s="160"/>
      <c r="O253" s="158"/>
      <c r="P253" s="182"/>
      <c r="Q253" s="267"/>
      <c r="R253" s="158"/>
      <c r="S253" s="182"/>
      <c r="T253" s="160"/>
      <c r="U253" s="158"/>
      <c r="V253" s="182"/>
      <c r="W253" s="267"/>
      <c r="X253" s="158"/>
      <c r="Y253" s="182"/>
      <c r="Z253" s="160"/>
      <c r="AA253" s="158"/>
      <c r="AB253" s="159"/>
      <c r="AC253" s="161"/>
      <c r="AD253" s="404"/>
      <c r="AE253" s="161"/>
      <c r="AF253" s="351"/>
      <c r="AG253" s="352"/>
      <c r="AH253" s="166"/>
      <c r="AI253" s="166"/>
    </row>
    <row r="254" ht="30.0" customHeight="1">
      <c r="A254" s="147" t="s">
        <v>115</v>
      </c>
      <c r="B254" s="148" t="s">
        <v>467</v>
      </c>
      <c r="C254" s="438" t="s">
        <v>468</v>
      </c>
      <c r="D254" s="150" t="s">
        <v>270</v>
      </c>
      <c r="E254" s="438">
        <v>8.0</v>
      </c>
      <c r="F254" s="438">
        <v>175.0</v>
      </c>
      <c r="G254" s="439">
        <v>1400.0</v>
      </c>
      <c r="H254" s="438">
        <v>7.0</v>
      </c>
      <c r="I254" s="438">
        <v>175.0</v>
      </c>
      <c r="J254" s="439">
        <v>1225.0</v>
      </c>
      <c r="K254" s="267"/>
      <c r="L254" s="158"/>
      <c r="M254" s="182"/>
      <c r="N254" s="160"/>
      <c r="O254" s="158"/>
      <c r="P254" s="182"/>
      <c r="Q254" s="267"/>
      <c r="R254" s="158"/>
      <c r="S254" s="182"/>
      <c r="T254" s="160"/>
      <c r="U254" s="158"/>
      <c r="V254" s="182"/>
      <c r="W254" s="267"/>
      <c r="X254" s="158"/>
      <c r="Y254" s="182"/>
      <c r="Z254" s="160"/>
      <c r="AA254" s="158"/>
      <c r="AB254" s="159"/>
      <c r="AC254" s="161"/>
      <c r="AD254" s="404"/>
      <c r="AE254" s="161"/>
      <c r="AF254" s="351"/>
      <c r="AG254" s="352"/>
      <c r="AH254" s="166"/>
      <c r="AI254" s="166"/>
    </row>
    <row r="255" ht="15.75" customHeight="1">
      <c r="A255" s="147" t="s">
        <v>115</v>
      </c>
      <c r="B255" s="148" t="s">
        <v>469</v>
      </c>
      <c r="C255" s="438" t="s">
        <v>470</v>
      </c>
      <c r="D255" s="150" t="s">
        <v>270</v>
      </c>
      <c r="E255" s="438">
        <v>8.0</v>
      </c>
      <c r="F255" s="438">
        <v>44.9</v>
      </c>
      <c r="G255" s="439">
        <v>359.2</v>
      </c>
      <c r="H255" s="438">
        <v>0.0</v>
      </c>
      <c r="I255" s="438">
        <v>0.0</v>
      </c>
      <c r="J255" s="439">
        <v>0.0</v>
      </c>
      <c r="K255" s="267"/>
      <c r="L255" s="158"/>
      <c r="M255" s="182"/>
      <c r="N255" s="160"/>
      <c r="O255" s="158"/>
      <c r="P255" s="182"/>
      <c r="Q255" s="267"/>
      <c r="R255" s="158"/>
      <c r="S255" s="182"/>
      <c r="T255" s="160"/>
      <c r="U255" s="158"/>
      <c r="V255" s="182"/>
      <c r="W255" s="267"/>
      <c r="X255" s="158"/>
      <c r="Y255" s="182"/>
      <c r="Z255" s="160"/>
      <c r="AA255" s="158"/>
      <c r="AB255" s="159"/>
      <c r="AC255" s="161"/>
      <c r="AD255" s="404"/>
      <c r="AE255" s="161"/>
      <c r="AF255" s="351"/>
      <c r="AG255" s="352"/>
      <c r="AH255" s="166"/>
      <c r="AI255" s="166"/>
    </row>
    <row r="256" ht="15.75" customHeight="1">
      <c r="A256" s="147" t="s">
        <v>115</v>
      </c>
      <c r="B256" s="148" t="s">
        <v>471</v>
      </c>
      <c r="C256" s="438" t="s">
        <v>472</v>
      </c>
      <c r="D256" s="150" t="s">
        <v>270</v>
      </c>
      <c r="E256" s="438">
        <v>8.0</v>
      </c>
      <c r="F256" s="438">
        <v>44.9</v>
      </c>
      <c r="G256" s="439">
        <v>359.2</v>
      </c>
      <c r="H256" s="438">
        <v>7.0</v>
      </c>
      <c r="I256" s="438">
        <v>44.9</v>
      </c>
      <c r="J256" s="439">
        <v>314.3</v>
      </c>
      <c r="K256" s="267"/>
      <c r="L256" s="158"/>
      <c r="M256" s="182"/>
      <c r="N256" s="160"/>
      <c r="O256" s="158"/>
      <c r="P256" s="182"/>
      <c r="Q256" s="267"/>
      <c r="R256" s="158"/>
      <c r="S256" s="182"/>
      <c r="T256" s="160"/>
      <c r="U256" s="158"/>
      <c r="V256" s="182"/>
      <c r="W256" s="267"/>
      <c r="X256" s="158"/>
      <c r="Y256" s="182"/>
      <c r="Z256" s="160"/>
      <c r="AA256" s="158"/>
      <c r="AB256" s="159"/>
      <c r="AC256" s="161"/>
      <c r="AD256" s="404"/>
      <c r="AE256" s="161"/>
      <c r="AF256" s="351"/>
      <c r="AG256" s="352"/>
      <c r="AH256" s="166"/>
      <c r="AI256" s="166"/>
    </row>
    <row r="257" ht="15.75" customHeight="1">
      <c r="A257" s="147" t="s">
        <v>115</v>
      </c>
      <c r="B257" s="148" t="s">
        <v>473</v>
      </c>
      <c r="C257" s="438" t="s">
        <v>474</v>
      </c>
      <c r="D257" s="150" t="s">
        <v>270</v>
      </c>
      <c r="E257" s="438">
        <v>8.0</v>
      </c>
      <c r="F257" s="438">
        <v>190.0</v>
      </c>
      <c r="G257" s="439">
        <v>1520.0</v>
      </c>
      <c r="H257" s="438">
        <v>7.0</v>
      </c>
      <c r="I257" s="438">
        <v>190.0</v>
      </c>
      <c r="J257" s="439">
        <v>1330.0</v>
      </c>
      <c r="K257" s="267"/>
      <c r="L257" s="158"/>
      <c r="M257" s="182"/>
      <c r="N257" s="160"/>
      <c r="O257" s="158"/>
      <c r="P257" s="182"/>
      <c r="Q257" s="267"/>
      <c r="R257" s="158"/>
      <c r="S257" s="182"/>
      <c r="T257" s="160"/>
      <c r="U257" s="158"/>
      <c r="V257" s="182"/>
      <c r="W257" s="267"/>
      <c r="X257" s="158"/>
      <c r="Y257" s="182"/>
      <c r="Z257" s="160"/>
      <c r="AA257" s="158"/>
      <c r="AB257" s="159"/>
      <c r="AC257" s="161"/>
      <c r="AD257" s="404"/>
      <c r="AE257" s="161"/>
      <c r="AF257" s="351"/>
      <c r="AG257" s="352"/>
      <c r="AH257" s="166"/>
      <c r="AI257" s="166"/>
    </row>
    <row r="258" ht="15.75" customHeight="1">
      <c r="A258" s="147" t="s">
        <v>115</v>
      </c>
      <c r="B258" s="148" t="s">
        <v>475</v>
      </c>
      <c r="C258" s="438" t="s">
        <v>476</v>
      </c>
      <c r="D258" s="150" t="s">
        <v>270</v>
      </c>
      <c r="E258" s="438">
        <v>8.0</v>
      </c>
      <c r="F258" s="438">
        <v>105.0</v>
      </c>
      <c r="G258" s="439">
        <v>840.0</v>
      </c>
      <c r="H258" s="438">
        <v>0.0</v>
      </c>
      <c r="I258" s="438"/>
      <c r="J258" s="439">
        <v>0.0</v>
      </c>
      <c r="K258" s="267"/>
      <c r="L258" s="158"/>
      <c r="M258" s="182"/>
      <c r="N258" s="160"/>
      <c r="O258" s="158"/>
      <c r="P258" s="182"/>
      <c r="Q258" s="267"/>
      <c r="R258" s="158"/>
      <c r="S258" s="182"/>
      <c r="T258" s="160"/>
      <c r="U258" s="158"/>
      <c r="V258" s="182"/>
      <c r="W258" s="267"/>
      <c r="X258" s="158"/>
      <c r="Y258" s="182"/>
      <c r="Z258" s="160"/>
      <c r="AA258" s="158"/>
      <c r="AB258" s="159"/>
      <c r="AC258" s="161"/>
      <c r="AD258" s="404"/>
      <c r="AE258" s="161"/>
      <c r="AF258" s="351"/>
      <c r="AG258" s="352"/>
      <c r="AH258" s="166"/>
      <c r="AI258" s="166"/>
    </row>
    <row r="259" ht="15.75" customHeight="1">
      <c r="A259" s="147" t="s">
        <v>115</v>
      </c>
      <c r="B259" s="148" t="s">
        <v>477</v>
      </c>
      <c r="C259" s="438" t="s">
        <v>478</v>
      </c>
      <c r="D259" s="150" t="s">
        <v>270</v>
      </c>
      <c r="E259" s="438">
        <v>8.0</v>
      </c>
      <c r="F259" s="438">
        <v>95.0</v>
      </c>
      <c r="G259" s="439">
        <v>760.0</v>
      </c>
      <c r="H259" s="438">
        <v>7.0</v>
      </c>
      <c r="I259" s="438">
        <v>95.0</v>
      </c>
      <c r="J259" s="439">
        <v>665.0</v>
      </c>
      <c r="K259" s="267"/>
      <c r="L259" s="158"/>
      <c r="M259" s="182"/>
      <c r="N259" s="160"/>
      <c r="O259" s="158"/>
      <c r="P259" s="182"/>
      <c r="Q259" s="267"/>
      <c r="R259" s="158"/>
      <c r="S259" s="182"/>
      <c r="T259" s="160"/>
      <c r="U259" s="158"/>
      <c r="V259" s="182"/>
      <c r="W259" s="267"/>
      <c r="X259" s="158"/>
      <c r="Y259" s="182"/>
      <c r="Z259" s="160"/>
      <c r="AA259" s="158"/>
      <c r="AB259" s="159"/>
      <c r="AC259" s="161"/>
      <c r="AD259" s="404"/>
      <c r="AE259" s="161"/>
      <c r="AF259" s="351"/>
      <c r="AG259" s="352"/>
      <c r="AH259" s="166"/>
      <c r="AI259" s="166"/>
    </row>
    <row r="260" ht="15.75" customHeight="1">
      <c r="A260" s="147" t="s">
        <v>115</v>
      </c>
      <c r="B260" s="148" t="s">
        <v>479</v>
      </c>
      <c r="C260" s="438" t="s">
        <v>480</v>
      </c>
      <c r="D260" s="150" t="s">
        <v>270</v>
      </c>
      <c r="E260" s="438">
        <v>8.0</v>
      </c>
      <c r="F260" s="438">
        <v>44.0</v>
      </c>
      <c r="G260" s="439">
        <v>352.0</v>
      </c>
      <c r="H260" s="438">
        <v>7.0</v>
      </c>
      <c r="I260" s="438">
        <v>44.0</v>
      </c>
      <c r="J260" s="439">
        <v>308.0</v>
      </c>
      <c r="K260" s="267"/>
      <c r="L260" s="158"/>
      <c r="M260" s="182"/>
      <c r="N260" s="160"/>
      <c r="O260" s="158"/>
      <c r="P260" s="182"/>
      <c r="Q260" s="267"/>
      <c r="R260" s="158"/>
      <c r="S260" s="182"/>
      <c r="T260" s="160"/>
      <c r="U260" s="158"/>
      <c r="V260" s="182"/>
      <c r="W260" s="267"/>
      <c r="X260" s="158"/>
      <c r="Y260" s="182"/>
      <c r="Z260" s="160"/>
      <c r="AA260" s="158"/>
      <c r="AB260" s="159"/>
      <c r="AC260" s="161"/>
      <c r="AD260" s="404"/>
      <c r="AE260" s="161"/>
      <c r="AF260" s="351"/>
      <c r="AG260" s="352"/>
      <c r="AH260" s="166"/>
      <c r="AI260" s="166"/>
    </row>
    <row r="261" ht="15.75" customHeight="1">
      <c r="A261" s="147" t="s">
        <v>115</v>
      </c>
      <c r="B261" s="148" t="s">
        <v>481</v>
      </c>
      <c r="C261" s="438" t="s">
        <v>482</v>
      </c>
      <c r="D261" s="150" t="s">
        <v>270</v>
      </c>
      <c r="E261" s="438">
        <v>8.0</v>
      </c>
      <c r="F261" s="438">
        <v>145.0</v>
      </c>
      <c r="G261" s="439">
        <v>1160.0</v>
      </c>
      <c r="H261" s="438">
        <v>7.0</v>
      </c>
      <c r="I261" s="438">
        <v>145.0</v>
      </c>
      <c r="J261" s="439">
        <v>1015.0</v>
      </c>
      <c r="K261" s="267"/>
      <c r="L261" s="158"/>
      <c r="M261" s="182"/>
      <c r="N261" s="160"/>
      <c r="O261" s="158"/>
      <c r="P261" s="182"/>
      <c r="Q261" s="267"/>
      <c r="R261" s="158"/>
      <c r="S261" s="182"/>
      <c r="T261" s="160"/>
      <c r="U261" s="158"/>
      <c r="V261" s="182"/>
      <c r="W261" s="267"/>
      <c r="X261" s="158"/>
      <c r="Y261" s="182"/>
      <c r="Z261" s="160"/>
      <c r="AA261" s="158"/>
      <c r="AB261" s="159"/>
      <c r="AC261" s="161"/>
      <c r="AD261" s="404"/>
      <c r="AE261" s="161"/>
      <c r="AF261" s="351"/>
      <c r="AG261" s="352"/>
      <c r="AH261" s="166"/>
      <c r="AI261" s="166"/>
    </row>
    <row r="262" ht="15.75" customHeight="1">
      <c r="A262" s="147" t="s">
        <v>115</v>
      </c>
      <c r="B262" s="148" t="s">
        <v>483</v>
      </c>
      <c r="C262" s="438" t="s">
        <v>484</v>
      </c>
      <c r="D262" s="150" t="s">
        <v>270</v>
      </c>
      <c r="E262" s="438">
        <v>8.0</v>
      </c>
      <c r="F262" s="438">
        <v>115.0</v>
      </c>
      <c r="G262" s="439">
        <v>920.0</v>
      </c>
      <c r="H262" s="438">
        <v>7.0</v>
      </c>
      <c r="I262" s="438">
        <v>115.0</v>
      </c>
      <c r="J262" s="439">
        <v>805.0</v>
      </c>
      <c r="K262" s="267"/>
      <c r="L262" s="158"/>
      <c r="M262" s="182"/>
      <c r="N262" s="160"/>
      <c r="O262" s="158"/>
      <c r="P262" s="182"/>
      <c r="Q262" s="267"/>
      <c r="R262" s="158"/>
      <c r="S262" s="182"/>
      <c r="T262" s="160"/>
      <c r="U262" s="158"/>
      <c r="V262" s="182"/>
      <c r="W262" s="267"/>
      <c r="X262" s="158"/>
      <c r="Y262" s="182"/>
      <c r="Z262" s="160"/>
      <c r="AA262" s="158"/>
      <c r="AB262" s="159"/>
      <c r="AC262" s="161"/>
      <c r="AD262" s="404"/>
      <c r="AE262" s="161"/>
      <c r="AF262" s="351"/>
      <c r="AG262" s="352"/>
      <c r="AH262" s="166"/>
      <c r="AI262" s="166"/>
    </row>
    <row r="263" ht="15.75" customHeight="1">
      <c r="A263" s="147" t="s">
        <v>115</v>
      </c>
      <c r="B263" s="148" t="s">
        <v>485</v>
      </c>
      <c r="C263" s="438" t="s">
        <v>486</v>
      </c>
      <c r="D263" s="150" t="s">
        <v>270</v>
      </c>
      <c r="E263" s="438">
        <v>8.0</v>
      </c>
      <c r="F263" s="438">
        <v>171.0</v>
      </c>
      <c r="G263" s="439">
        <v>1368.0</v>
      </c>
      <c r="H263" s="438">
        <v>7.0</v>
      </c>
      <c r="I263" s="438">
        <v>171.0</v>
      </c>
      <c r="J263" s="439">
        <v>1197.0</v>
      </c>
      <c r="K263" s="267"/>
      <c r="L263" s="158"/>
      <c r="M263" s="182"/>
      <c r="N263" s="160"/>
      <c r="O263" s="158"/>
      <c r="P263" s="182"/>
      <c r="Q263" s="267"/>
      <c r="R263" s="158"/>
      <c r="S263" s="182"/>
      <c r="T263" s="160"/>
      <c r="U263" s="158"/>
      <c r="V263" s="182"/>
      <c r="W263" s="267"/>
      <c r="X263" s="158"/>
      <c r="Y263" s="182"/>
      <c r="Z263" s="160"/>
      <c r="AA263" s="158"/>
      <c r="AB263" s="159"/>
      <c r="AC263" s="161"/>
      <c r="AD263" s="404"/>
      <c r="AE263" s="161"/>
      <c r="AF263" s="351"/>
      <c r="AG263" s="352"/>
      <c r="AH263" s="166"/>
      <c r="AI263" s="166"/>
    </row>
    <row r="264" ht="15.75" customHeight="1">
      <c r="A264" s="147" t="s">
        <v>115</v>
      </c>
      <c r="B264" s="148" t="s">
        <v>487</v>
      </c>
      <c r="C264" s="438" t="s">
        <v>488</v>
      </c>
      <c r="D264" s="150" t="s">
        <v>270</v>
      </c>
      <c r="E264" s="438">
        <v>8.0</v>
      </c>
      <c r="F264" s="438">
        <v>143.0</v>
      </c>
      <c r="G264" s="439">
        <v>1144.0</v>
      </c>
      <c r="H264" s="438">
        <v>7.0</v>
      </c>
      <c r="I264" s="438">
        <v>143.0</v>
      </c>
      <c r="J264" s="439">
        <v>1001.0</v>
      </c>
      <c r="K264" s="267"/>
      <c r="L264" s="158"/>
      <c r="M264" s="182"/>
      <c r="N264" s="160"/>
      <c r="O264" s="158"/>
      <c r="P264" s="182"/>
      <c r="Q264" s="267"/>
      <c r="R264" s="158"/>
      <c r="S264" s="182"/>
      <c r="T264" s="160"/>
      <c r="U264" s="158"/>
      <c r="V264" s="182"/>
      <c r="W264" s="267"/>
      <c r="X264" s="158"/>
      <c r="Y264" s="182"/>
      <c r="Z264" s="160"/>
      <c r="AA264" s="158"/>
      <c r="AB264" s="159"/>
      <c r="AC264" s="161"/>
      <c r="AD264" s="404"/>
      <c r="AE264" s="161"/>
      <c r="AF264" s="351"/>
      <c r="AG264" s="352"/>
      <c r="AH264" s="166"/>
      <c r="AI264" s="166"/>
    </row>
    <row r="265" ht="15.75" customHeight="1">
      <c r="A265" s="147" t="s">
        <v>115</v>
      </c>
      <c r="B265" s="148" t="s">
        <v>489</v>
      </c>
      <c r="C265" s="438" t="s">
        <v>490</v>
      </c>
      <c r="D265" s="150" t="s">
        <v>270</v>
      </c>
      <c r="E265" s="438">
        <v>8.0</v>
      </c>
      <c r="F265" s="438">
        <v>75.0</v>
      </c>
      <c r="G265" s="439">
        <v>600.0</v>
      </c>
      <c r="H265" s="438">
        <v>7.0</v>
      </c>
      <c r="I265" s="438">
        <v>75.0</v>
      </c>
      <c r="J265" s="439">
        <v>525.0</v>
      </c>
      <c r="K265" s="267"/>
      <c r="L265" s="158"/>
      <c r="M265" s="182"/>
      <c r="N265" s="160"/>
      <c r="O265" s="158"/>
      <c r="P265" s="182"/>
      <c r="Q265" s="267"/>
      <c r="R265" s="158"/>
      <c r="S265" s="182"/>
      <c r="T265" s="160"/>
      <c r="U265" s="158"/>
      <c r="V265" s="182"/>
      <c r="W265" s="267"/>
      <c r="X265" s="158"/>
      <c r="Y265" s="182"/>
      <c r="Z265" s="160"/>
      <c r="AA265" s="158"/>
      <c r="AB265" s="159"/>
      <c r="AC265" s="161"/>
      <c r="AD265" s="404"/>
      <c r="AE265" s="161"/>
      <c r="AF265" s="351"/>
      <c r="AG265" s="352"/>
      <c r="AH265" s="166"/>
      <c r="AI265" s="166"/>
    </row>
    <row r="266" ht="15.75" customHeight="1">
      <c r="A266" s="147" t="s">
        <v>115</v>
      </c>
      <c r="B266" s="148" t="s">
        <v>491</v>
      </c>
      <c r="C266" s="438" t="s">
        <v>328</v>
      </c>
      <c r="D266" s="150" t="s">
        <v>270</v>
      </c>
      <c r="E266" s="438">
        <v>8.0</v>
      </c>
      <c r="F266" s="438">
        <v>120.0</v>
      </c>
      <c r="G266" s="439">
        <v>960.0</v>
      </c>
      <c r="H266" s="438">
        <v>7.0</v>
      </c>
      <c r="I266" s="438">
        <v>120.0</v>
      </c>
      <c r="J266" s="439">
        <v>840.0</v>
      </c>
      <c r="K266" s="267"/>
      <c r="L266" s="158"/>
      <c r="M266" s="182"/>
      <c r="N266" s="160"/>
      <c r="O266" s="158"/>
      <c r="P266" s="182"/>
      <c r="Q266" s="267"/>
      <c r="R266" s="158"/>
      <c r="S266" s="182"/>
      <c r="T266" s="160"/>
      <c r="U266" s="158"/>
      <c r="V266" s="182"/>
      <c r="W266" s="267"/>
      <c r="X266" s="158"/>
      <c r="Y266" s="182"/>
      <c r="Z266" s="160"/>
      <c r="AA266" s="158"/>
      <c r="AB266" s="159"/>
      <c r="AC266" s="161"/>
      <c r="AD266" s="404"/>
      <c r="AE266" s="161"/>
      <c r="AF266" s="351"/>
      <c r="AG266" s="352"/>
      <c r="AH266" s="166"/>
      <c r="AI266" s="166"/>
    </row>
    <row r="267" ht="15.75" customHeight="1">
      <c r="A267" s="147" t="s">
        <v>115</v>
      </c>
      <c r="B267" s="148" t="s">
        <v>492</v>
      </c>
      <c r="C267" s="438" t="s">
        <v>493</v>
      </c>
      <c r="D267" s="150" t="s">
        <v>270</v>
      </c>
      <c r="E267" s="438">
        <v>8.0</v>
      </c>
      <c r="F267" s="438">
        <v>130.0</v>
      </c>
      <c r="G267" s="439">
        <v>1040.0</v>
      </c>
      <c r="H267" s="438">
        <v>7.0</v>
      </c>
      <c r="I267" s="438">
        <v>130.0</v>
      </c>
      <c r="J267" s="439">
        <v>910.0</v>
      </c>
      <c r="K267" s="267"/>
      <c r="L267" s="158"/>
      <c r="M267" s="182"/>
      <c r="N267" s="160"/>
      <c r="O267" s="158"/>
      <c r="P267" s="182"/>
      <c r="Q267" s="267"/>
      <c r="R267" s="158"/>
      <c r="S267" s="182"/>
      <c r="T267" s="160"/>
      <c r="U267" s="158"/>
      <c r="V267" s="182"/>
      <c r="W267" s="267"/>
      <c r="X267" s="158"/>
      <c r="Y267" s="182"/>
      <c r="Z267" s="160"/>
      <c r="AA267" s="158"/>
      <c r="AB267" s="159"/>
      <c r="AC267" s="161"/>
      <c r="AD267" s="404"/>
      <c r="AE267" s="161"/>
      <c r="AF267" s="351"/>
      <c r="AG267" s="352"/>
      <c r="AH267" s="166"/>
      <c r="AI267" s="166"/>
    </row>
    <row r="268" ht="15.75" customHeight="1">
      <c r="A268" s="147" t="s">
        <v>115</v>
      </c>
      <c r="B268" s="148" t="s">
        <v>494</v>
      </c>
      <c r="C268" s="438" t="s">
        <v>495</v>
      </c>
      <c r="D268" s="150" t="s">
        <v>270</v>
      </c>
      <c r="E268" s="438">
        <v>8.0</v>
      </c>
      <c r="F268" s="438">
        <v>120.0</v>
      </c>
      <c r="G268" s="439">
        <v>960.0</v>
      </c>
      <c r="H268" s="438">
        <v>7.0</v>
      </c>
      <c r="I268" s="438">
        <v>120.0</v>
      </c>
      <c r="J268" s="439">
        <v>840.0</v>
      </c>
      <c r="K268" s="267"/>
      <c r="L268" s="158"/>
      <c r="M268" s="182"/>
      <c r="N268" s="160"/>
      <c r="O268" s="158"/>
      <c r="P268" s="182"/>
      <c r="Q268" s="267"/>
      <c r="R268" s="158"/>
      <c r="S268" s="182"/>
      <c r="T268" s="160"/>
      <c r="U268" s="158"/>
      <c r="V268" s="182"/>
      <c r="W268" s="267"/>
      <c r="X268" s="158"/>
      <c r="Y268" s="182"/>
      <c r="Z268" s="160"/>
      <c r="AA268" s="158"/>
      <c r="AB268" s="159"/>
      <c r="AC268" s="161"/>
      <c r="AD268" s="404"/>
      <c r="AE268" s="161"/>
      <c r="AF268" s="351"/>
      <c r="AG268" s="352"/>
      <c r="AH268" s="166"/>
      <c r="AI268" s="166"/>
    </row>
    <row r="269" ht="30.0" customHeight="1">
      <c r="A269" s="147" t="s">
        <v>115</v>
      </c>
      <c r="B269" s="148" t="s">
        <v>496</v>
      </c>
      <c r="C269" s="438" t="s">
        <v>497</v>
      </c>
      <c r="D269" s="150" t="s">
        <v>270</v>
      </c>
      <c r="E269" s="438">
        <v>8.0</v>
      </c>
      <c r="F269" s="438">
        <v>120.0</v>
      </c>
      <c r="G269" s="439">
        <v>960.0</v>
      </c>
      <c r="H269" s="438">
        <v>7.0</v>
      </c>
      <c r="I269" s="438">
        <v>120.0</v>
      </c>
      <c r="J269" s="439">
        <v>840.0</v>
      </c>
      <c r="K269" s="267"/>
      <c r="L269" s="158"/>
      <c r="M269" s="182"/>
      <c r="N269" s="160"/>
      <c r="O269" s="158"/>
      <c r="P269" s="182"/>
      <c r="Q269" s="267"/>
      <c r="R269" s="158"/>
      <c r="S269" s="182"/>
      <c r="T269" s="160"/>
      <c r="U269" s="158"/>
      <c r="V269" s="182"/>
      <c r="W269" s="267"/>
      <c r="X269" s="158"/>
      <c r="Y269" s="182"/>
      <c r="Z269" s="160"/>
      <c r="AA269" s="158"/>
      <c r="AB269" s="159"/>
      <c r="AC269" s="161"/>
      <c r="AD269" s="404"/>
      <c r="AE269" s="161"/>
      <c r="AF269" s="351"/>
      <c r="AG269" s="352"/>
      <c r="AH269" s="166"/>
      <c r="AI269" s="166"/>
    </row>
    <row r="270" ht="15.75" customHeight="1">
      <c r="A270" s="147" t="s">
        <v>115</v>
      </c>
      <c r="B270" s="148" t="s">
        <v>498</v>
      </c>
      <c r="C270" s="438" t="s">
        <v>499</v>
      </c>
      <c r="D270" s="150" t="s">
        <v>270</v>
      </c>
      <c r="E270" s="438">
        <v>8.0</v>
      </c>
      <c r="F270" s="438">
        <v>140.0</v>
      </c>
      <c r="G270" s="439">
        <v>1120.0</v>
      </c>
      <c r="H270" s="438">
        <v>7.0</v>
      </c>
      <c r="I270" s="438">
        <v>140.0</v>
      </c>
      <c r="J270" s="439">
        <v>980.0</v>
      </c>
      <c r="K270" s="267"/>
      <c r="L270" s="158"/>
      <c r="M270" s="182"/>
      <c r="N270" s="160"/>
      <c r="O270" s="158"/>
      <c r="P270" s="182"/>
      <c r="Q270" s="267"/>
      <c r="R270" s="158"/>
      <c r="S270" s="182"/>
      <c r="T270" s="160"/>
      <c r="U270" s="158"/>
      <c r="V270" s="182"/>
      <c r="W270" s="267"/>
      <c r="X270" s="158"/>
      <c r="Y270" s="182"/>
      <c r="Z270" s="160"/>
      <c r="AA270" s="158"/>
      <c r="AB270" s="159"/>
      <c r="AC270" s="161"/>
      <c r="AD270" s="404"/>
      <c r="AE270" s="161"/>
      <c r="AF270" s="351"/>
      <c r="AG270" s="352"/>
      <c r="AH270" s="166"/>
      <c r="AI270" s="166"/>
    </row>
    <row r="271" ht="15.75" customHeight="1">
      <c r="A271" s="147" t="s">
        <v>115</v>
      </c>
      <c r="B271" s="148" t="s">
        <v>500</v>
      </c>
      <c r="C271" s="438" t="s">
        <v>501</v>
      </c>
      <c r="D271" s="150" t="s">
        <v>270</v>
      </c>
      <c r="E271" s="438">
        <v>8.0</v>
      </c>
      <c r="F271" s="438">
        <v>110.0</v>
      </c>
      <c r="G271" s="439">
        <v>880.0</v>
      </c>
      <c r="H271" s="438">
        <v>7.0</v>
      </c>
      <c r="I271" s="438">
        <v>110.0</v>
      </c>
      <c r="J271" s="439">
        <v>770.0</v>
      </c>
      <c r="K271" s="267"/>
      <c r="L271" s="158"/>
      <c r="M271" s="182"/>
      <c r="N271" s="160"/>
      <c r="O271" s="158"/>
      <c r="P271" s="182"/>
      <c r="Q271" s="267"/>
      <c r="R271" s="158"/>
      <c r="S271" s="182"/>
      <c r="T271" s="160"/>
      <c r="U271" s="158"/>
      <c r="V271" s="182"/>
      <c r="W271" s="267"/>
      <c r="X271" s="158"/>
      <c r="Y271" s="182"/>
      <c r="Z271" s="160"/>
      <c r="AA271" s="158"/>
      <c r="AB271" s="159"/>
      <c r="AC271" s="161"/>
      <c r="AD271" s="404"/>
      <c r="AE271" s="161"/>
      <c r="AF271" s="351"/>
      <c r="AG271" s="352"/>
      <c r="AH271" s="166"/>
      <c r="AI271" s="166"/>
    </row>
    <row r="272" ht="30.0" customHeight="1">
      <c r="A272" s="147" t="s">
        <v>115</v>
      </c>
      <c r="B272" s="148" t="s">
        <v>502</v>
      </c>
      <c r="C272" s="438" t="s">
        <v>503</v>
      </c>
      <c r="D272" s="150" t="s">
        <v>270</v>
      </c>
      <c r="E272" s="438">
        <v>8.0</v>
      </c>
      <c r="F272" s="438">
        <v>110.0</v>
      </c>
      <c r="G272" s="439">
        <v>880.0</v>
      </c>
      <c r="H272" s="438">
        <v>7.0</v>
      </c>
      <c r="I272" s="438">
        <v>110.0</v>
      </c>
      <c r="J272" s="439">
        <v>770.0</v>
      </c>
      <c r="K272" s="267"/>
      <c r="L272" s="158"/>
      <c r="M272" s="182"/>
      <c r="N272" s="160"/>
      <c r="O272" s="158"/>
      <c r="P272" s="182"/>
      <c r="Q272" s="267"/>
      <c r="R272" s="158"/>
      <c r="S272" s="182"/>
      <c r="T272" s="160"/>
      <c r="U272" s="158"/>
      <c r="V272" s="182"/>
      <c r="W272" s="267"/>
      <c r="X272" s="158"/>
      <c r="Y272" s="182"/>
      <c r="Z272" s="160"/>
      <c r="AA272" s="158"/>
      <c r="AB272" s="159"/>
      <c r="AC272" s="161"/>
      <c r="AD272" s="404"/>
      <c r="AE272" s="161"/>
      <c r="AF272" s="351"/>
      <c r="AG272" s="352"/>
      <c r="AH272" s="166"/>
      <c r="AI272" s="166"/>
    </row>
    <row r="273" ht="15.75" customHeight="1">
      <c r="A273" s="147" t="s">
        <v>115</v>
      </c>
      <c r="B273" s="148" t="s">
        <v>504</v>
      </c>
      <c r="C273" s="438" t="s">
        <v>505</v>
      </c>
      <c r="D273" s="150" t="s">
        <v>270</v>
      </c>
      <c r="E273" s="438">
        <v>8.0</v>
      </c>
      <c r="F273" s="438">
        <v>70.0</v>
      </c>
      <c r="G273" s="439">
        <v>560.0</v>
      </c>
      <c r="H273" s="438">
        <v>7.0</v>
      </c>
      <c r="I273" s="438">
        <v>70.0</v>
      </c>
      <c r="J273" s="439">
        <v>490.0</v>
      </c>
      <c r="K273" s="267"/>
      <c r="L273" s="158"/>
      <c r="M273" s="182"/>
      <c r="N273" s="160"/>
      <c r="O273" s="158"/>
      <c r="P273" s="182"/>
      <c r="Q273" s="267"/>
      <c r="R273" s="158"/>
      <c r="S273" s="182"/>
      <c r="T273" s="160"/>
      <c r="U273" s="158"/>
      <c r="V273" s="182"/>
      <c r="W273" s="267"/>
      <c r="X273" s="158"/>
      <c r="Y273" s="182"/>
      <c r="Z273" s="160"/>
      <c r="AA273" s="158"/>
      <c r="AB273" s="159"/>
      <c r="AC273" s="161"/>
      <c r="AD273" s="404"/>
      <c r="AE273" s="161"/>
      <c r="AF273" s="351"/>
      <c r="AG273" s="352"/>
      <c r="AH273" s="166"/>
      <c r="AI273" s="166"/>
    </row>
    <row r="274" ht="15.75" customHeight="1">
      <c r="A274" s="147" t="s">
        <v>115</v>
      </c>
      <c r="B274" s="148" t="s">
        <v>506</v>
      </c>
      <c r="C274" s="438" t="s">
        <v>507</v>
      </c>
      <c r="D274" s="150" t="s">
        <v>270</v>
      </c>
      <c r="E274" s="438">
        <v>8.0</v>
      </c>
      <c r="F274" s="438">
        <v>99.0</v>
      </c>
      <c r="G274" s="439">
        <v>792.0</v>
      </c>
      <c r="H274" s="438">
        <v>7.0</v>
      </c>
      <c r="I274" s="438">
        <v>99.0</v>
      </c>
      <c r="J274" s="439">
        <v>693.0</v>
      </c>
      <c r="K274" s="267"/>
      <c r="L274" s="158"/>
      <c r="M274" s="182"/>
      <c r="N274" s="160"/>
      <c r="O274" s="158"/>
      <c r="P274" s="182"/>
      <c r="Q274" s="267"/>
      <c r="R274" s="158"/>
      <c r="S274" s="182"/>
      <c r="T274" s="160"/>
      <c r="U274" s="158"/>
      <c r="V274" s="182"/>
      <c r="W274" s="267"/>
      <c r="X274" s="158"/>
      <c r="Y274" s="182"/>
      <c r="Z274" s="160"/>
      <c r="AA274" s="158"/>
      <c r="AB274" s="159"/>
      <c r="AC274" s="161"/>
      <c r="AD274" s="404"/>
      <c r="AE274" s="161"/>
      <c r="AF274" s="351"/>
      <c r="AG274" s="352"/>
      <c r="AH274" s="166"/>
      <c r="AI274" s="166"/>
    </row>
    <row r="275" ht="15.75" customHeight="1">
      <c r="A275" s="147" t="s">
        <v>115</v>
      </c>
      <c r="B275" s="148" t="s">
        <v>508</v>
      </c>
      <c r="C275" s="438" t="s">
        <v>509</v>
      </c>
      <c r="D275" s="150" t="s">
        <v>270</v>
      </c>
      <c r="E275" s="438">
        <v>8.0</v>
      </c>
      <c r="F275" s="438">
        <v>99.0</v>
      </c>
      <c r="G275" s="439">
        <v>792.0</v>
      </c>
      <c r="H275" s="438">
        <v>7.0</v>
      </c>
      <c r="I275" s="438">
        <v>99.0</v>
      </c>
      <c r="J275" s="439">
        <v>693.0</v>
      </c>
      <c r="K275" s="267"/>
      <c r="L275" s="158"/>
      <c r="M275" s="182"/>
      <c r="N275" s="160"/>
      <c r="O275" s="158"/>
      <c r="P275" s="182"/>
      <c r="Q275" s="267"/>
      <c r="R275" s="158"/>
      <c r="S275" s="182"/>
      <c r="T275" s="160"/>
      <c r="U275" s="158"/>
      <c r="V275" s="182"/>
      <c r="W275" s="267"/>
      <c r="X275" s="158"/>
      <c r="Y275" s="182"/>
      <c r="Z275" s="160"/>
      <c r="AA275" s="158"/>
      <c r="AB275" s="159"/>
      <c r="AC275" s="161"/>
      <c r="AD275" s="404"/>
      <c r="AE275" s="161"/>
      <c r="AF275" s="351"/>
      <c r="AG275" s="352"/>
      <c r="AH275" s="166"/>
      <c r="AI275" s="166"/>
    </row>
    <row r="276" ht="30.0" customHeight="1">
      <c r="A276" s="147" t="s">
        <v>115</v>
      </c>
      <c r="B276" s="148" t="s">
        <v>510</v>
      </c>
      <c r="C276" s="438" t="s">
        <v>511</v>
      </c>
      <c r="D276" s="150" t="s">
        <v>270</v>
      </c>
      <c r="E276" s="438">
        <v>8.0</v>
      </c>
      <c r="F276" s="438">
        <v>99.0</v>
      </c>
      <c r="G276" s="439">
        <v>792.0</v>
      </c>
      <c r="H276" s="438">
        <v>7.0</v>
      </c>
      <c r="I276" s="438">
        <v>99.0</v>
      </c>
      <c r="J276" s="439">
        <v>693.0</v>
      </c>
      <c r="K276" s="267"/>
      <c r="L276" s="158"/>
      <c r="M276" s="182"/>
      <c r="N276" s="160"/>
      <c r="O276" s="158"/>
      <c r="P276" s="182"/>
      <c r="Q276" s="267"/>
      <c r="R276" s="158"/>
      <c r="S276" s="182"/>
      <c r="T276" s="160"/>
      <c r="U276" s="158"/>
      <c r="V276" s="182"/>
      <c r="W276" s="267"/>
      <c r="X276" s="158"/>
      <c r="Y276" s="182"/>
      <c r="Z276" s="160"/>
      <c r="AA276" s="158"/>
      <c r="AB276" s="159"/>
      <c r="AC276" s="161"/>
      <c r="AD276" s="404"/>
      <c r="AE276" s="161"/>
      <c r="AF276" s="351"/>
      <c r="AG276" s="352"/>
      <c r="AH276" s="166"/>
      <c r="AI276" s="166"/>
    </row>
    <row r="277" ht="15.75" customHeight="1">
      <c r="A277" s="147" t="s">
        <v>115</v>
      </c>
      <c r="B277" s="148" t="s">
        <v>512</v>
      </c>
      <c r="C277" s="438" t="s">
        <v>513</v>
      </c>
      <c r="D277" s="150" t="s">
        <v>270</v>
      </c>
      <c r="E277" s="438">
        <v>8.0</v>
      </c>
      <c r="F277" s="438">
        <v>150.0</v>
      </c>
      <c r="G277" s="439">
        <v>1200.0</v>
      </c>
      <c r="H277" s="438">
        <v>0.0</v>
      </c>
      <c r="I277" s="438">
        <v>0.0</v>
      </c>
      <c r="J277" s="439">
        <v>0.0</v>
      </c>
      <c r="K277" s="267"/>
      <c r="L277" s="158"/>
      <c r="M277" s="182"/>
      <c r="N277" s="160"/>
      <c r="O277" s="158"/>
      <c r="P277" s="182"/>
      <c r="Q277" s="267"/>
      <c r="R277" s="158"/>
      <c r="S277" s="182"/>
      <c r="T277" s="160"/>
      <c r="U277" s="158"/>
      <c r="V277" s="182"/>
      <c r="W277" s="267"/>
      <c r="X277" s="158"/>
      <c r="Y277" s="182"/>
      <c r="Z277" s="160"/>
      <c r="AA277" s="158"/>
      <c r="AB277" s="159"/>
      <c r="AC277" s="161"/>
      <c r="AD277" s="404"/>
      <c r="AE277" s="161"/>
      <c r="AF277" s="351"/>
      <c r="AG277" s="352"/>
      <c r="AH277" s="166"/>
      <c r="AI277" s="166"/>
    </row>
    <row r="278" ht="30.0" customHeight="1">
      <c r="A278" s="147" t="s">
        <v>115</v>
      </c>
      <c r="B278" s="148" t="s">
        <v>514</v>
      </c>
      <c r="C278" s="438" t="s">
        <v>515</v>
      </c>
      <c r="D278" s="150" t="s">
        <v>270</v>
      </c>
      <c r="E278" s="438">
        <v>8.0</v>
      </c>
      <c r="F278" s="438">
        <v>89.0</v>
      </c>
      <c r="G278" s="439">
        <v>712.0</v>
      </c>
      <c r="H278" s="438">
        <v>7.0</v>
      </c>
      <c r="I278" s="438">
        <v>89.0</v>
      </c>
      <c r="J278" s="439">
        <v>623.0</v>
      </c>
      <c r="K278" s="267"/>
      <c r="L278" s="158"/>
      <c r="M278" s="182"/>
      <c r="N278" s="160"/>
      <c r="O278" s="158"/>
      <c r="P278" s="182"/>
      <c r="Q278" s="267"/>
      <c r="R278" s="158"/>
      <c r="S278" s="182"/>
      <c r="T278" s="160"/>
      <c r="U278" s="158"/>
      <c r="V278" s="182"/>
      <c r="W278" s="267"/>
      <c r="X278" s="158"/>
      <c r="Y278" s="182"/>
      <c r="Z278" s="160"/>
      <c r="AA278" s="158"/>
      <c r="AB278" s="159"/>
      <c r="AC278" s="161"/>
      <c r="AD278" s="404"/>
      <c r="AE278" s="161"/>
      <c r="AF278" s="351"/>
      <c r="AG278" s="352"/>
      <c r="AH278" s="166"/>
      <c r="AI278" s="166"/>
    </row>
    <row r="279" ht="30.0" customHeight="1">
      <c r="A279" s="147" t="s">
        <v>115</v>
      </c>
      <c r="B279" s="148" t="s">
        <v>516</v>
      </c>
      <c r="C279" s="438" t="s">
        <v>517</v>
      </c>
      <c r="D279" s="150" t="s">
        <v>270</v>
      </c>
      <c r="E279" s="438">
        <v>8.0</v>
      </c>
      <c r="F279" s="438">
        <v>89.0</v>
      </c>
      <c r="G279" s="439">
        <v>712.0</v>
      </c>
      <c r="H279" s="438">
        <v>7.0</v>
      </c>
      <c r="I279" s="438">
        <v>89.0</v>
      </c>
      <c r="J279" s="439">
        <v>623.0</v>
      </c>
      <c r="K279" s="267"/>
      <c r="L279" s="158"/>
      <c r="M279" s="182"/>
      <c r="N279" s="160"/>
      <c r="O279" s="158"/>
      <c r="P279" s="182"/>
      <c r="Q279" s="267"/>
      <c r="R279" s="158"/>
      <c r="S279" s="182"/>
      <c r="T279" s="160"/>
      <c r="U279" s="158"/>
      <c r="V279" s="182"/>
      <c r="W279" s="267"/>
      <c r="X279" s="158"/>
      <c r="Y279" s="182"/>
      <c r="Z279" s="160"/>
      <c r="AA279" s="158"/>
      <c r="AB279" s="159"/>
      <c r="AC279" s="161"/>
      <c r="AD279" s="404"/>
      <c r="AE279" s="161"/>
      <c r="AF279" s="351"/>
      <c r="AG279" s="352"/>
      <c r="AH279" s="166"/>
      <c r="AI279" s="166"/>
    </row>
    <row r="280" ht="30.0" customHeight="1">
      <c r="A280" s="147" t="s">
        <v>115</v>
      </c>
      <c r="B280" s="148" t="s">
        <v>518</v>
      </c>
      <c r="C280" s="444" t="s">
        <v>519</v>
      </c>
      <c r="D280" s="150" t="s">
        <v>270</v>
      </c>
      <c r="E280" s="438">
        <v>8.0</v>
      </c>
      <c r="F280" s="444">
        <v>84.0</v>
      </c>
      <c r="G280" s="439">
        <v>672.0</v>
      </c>
      <c r="H280" s="438">
        <v>7.0</v>
      </c>
      <c r="I280" s="438">
        <v>84.0</v>
      </c>
      <c r="J280" s="439">
        <v>588.0</v>
      </c>
      <c r="K280" s="267"/>
      <c r="L280" s="158"/>
      <c r="M280" s="182"/>
      <c r="N280" s="160"/>
      <c r="O280" s="158"/>
      <c r="P280" s="182"/>
      <c r="Q280" s="267"/>
      <c r="R280" s="158"/>
      <c r="S280" s="182"/>
      <c r="T280" s="160"/>
      <c r="U280" s="158"/>
      <c r="V280" s="182"/>
      <c r="W280" s="267"/>
      <c r="X280" s="158"/>
      <c r="Y280" s="182"/>
      <c r="Z280" s="160"/>
      <c r="AA280" s="158"/>
      <c r="AB280" s="159"/>
      <c r="AC280" s="161"/>
      <c r="AD280" s="404"/>
      <c r="AE280" s="161"/>
      <c r="AF280" s="351"/>
      <c r="AG280" s="352"/>
      <c r="AH280" s="166"/>
      <c r="AI280" s="166"/>
    </row>
    <row r="281" ht="15.75" customHeight="1">
      <c r="A281" s="147" t="s">
        <v>115</v>
      </c>
      <c r="B281" s="148" t="s">
        <v>520</v>
      </c>
      <c r="C281" s="438" t="s">
        <v>521</v>
      </c>
      <c r="D281" s="150" t="s">
        <v>270</v>
      </c>
      <c r="E281" s="438">
        <v>8.0</v>
      </c>
      <c r="F281" s="438">
        <v>249.0</v>
      </c>
      <c r="G281" s="439">
        <v>1992.0</v>
      </c>
      <c r="H281" s="438">
        <v>0.0</v>
      </c>
      <c r="I281" s="438">
        <v>0.0</v>
      </c>
      <c r="J281" s="439">
        <v>0.0</v>
      </c>
      <c r="K281" s="267"/>
      <c r="L281" s="158"/>
      <c r="M281" s="182"/>
      <c r="N281" s="160"/>
      <c r="O281" s="158"/>
      <c r="P281" s="182"/>
      <c r="Q281" s="267"/>
      <c r="R281" s="158"/>
      <c r="S281" s="182"/>
      <c r="T281" s="160"/>
      <c r="U281" s="158"/>
      <c r="V281" s="182"/>
      <c r="W281" s="267"/>
      <c r="X281" s="158"/>
      <c r="Y281" s="182"/>
      <c r="Z281" s="160"/>
      <c r="AA281" s="158"/>
      <c r="AB281" s="159"/>
      <c r="AC281" s="161"/>
      <c r="AD281" s="404"/>
      <c r="AE281" s="161"/>
      <c r="AF281" s="351"/>
      <c r="AG281" s="352"/>
      <c r="AH281" s="166"/>
      <c r="AI281" s="166"/>
    </row>
    <row r="282" ht="20.25" customHeight="1">
      <c r="A282" s="147" t="s">
        <v>115</v>
      </c>
      <c r="B282" s="148" t="s">
        <v>522</v>
      </c>
      <c r="C282" s="438" t="s">
        <v>523</v>
      </c>
      <c r="D282" s="150" t="s">
        <v>270</v>
      </c>
      <c r="E282" s="438">
        <v>8.0</v>
      </c>
      <c r="F282" s="438">
        <v>279.0</v>
      </c>
      <c r="G282" s="439">
        <v>2232.0</v>
      </c>
      <c r="H282" s="438">
        <v>7.0</v>
      </c>
      <c r="I282" s="438">
        <v>279.0</v>
      </c>
      <c r="J282" s="439">
        <v>1953.0</v>
      </c>
      <c r="K282" s="267"/>
      <c r="L282" s="158"/>
      <c r="M282" s="182"/>
      <c r="N282" s="160"/>
      <c r="O282" s="158"/>
      <c r="P282" s="182"/>
      <c r="Q282" s="267"/>
      <c r="R282" s="158"/>
      <c r="S282" s="182"/>
      <c r="T282" s="160"/>
      <c r="U282" s="158"/>
      <c r="V282" s="182"/>
      <c r="W282" s="267"/>
      <c r="X282" s="158"/>
      <c r="Y282" s="182"/>
      <c r="Z282" s="160"/>
      <c r="AA282" s="158"/>
      <c r="AB282" s="159"/>
      <c r="AC282" s="161"/>
      <c r="AD282" s="404"/>
      <c r="AE282" s="161"/>
      <c r="AF282" s="351"/>
      <c r="AG282" s="352"/>
      <c r="AH282" s="166"/>
      <c r="AI282" s="166"/>
    </row>
    <row r="283" ht="15.75" customHeight="1">
      <c r="A283" s="147" t="s">
        <v>115</v>
      </c>
      <c r="B283" s="148" t="s">
        <v>524</v>
      </c>
      <c r="C283" s="438" t="s">
        <v>525</v>
      </c>
      <c r="D283" s="150" t="s">
        <v>270</v>
      </c>
      <c r="E283" s="438">
        <v>8.0</v>
      </c>
      <c r="F283" s="438">
        <v>129.0</v>
      </c>
      <c r="G283" s="439">
        <v>1032.0</v>
      </c>
      <c r="H283" s="438">
        <v>0.0</v>
      </c>
      <c r="I283" s="438">
        <v>0.0</v>
      </c>
      <c r="J283" s="439">
        <v>0.0</v>
      </c>
      <c r="K283" s="267"/>
      <c r="L283" s="158"/>
      <c r="M283" s="182"/>
      <c r="N283" s="160"/>
      <c r="O283" s="158"/>
      <c r="P283" s="182"/>
      <c r="Q283" s="267"/>
      <c r="R283" s="158"/>
      <c r="S283" s="182"/>
      <c r="T283" s="160"/>
      <c r="U283" s="158"/>
      <c r="V283" s="182"/>
      <c r="W283" s="267"/>
      <c r="X283" s="158"/>
      <c r="Y283" s="182"/>
      <c r="Z283" s="160"/>
      <c r="AA283" s="158"/>
      <c r="AB283" s="159"/>
      <c r="AC283" s="161"/>
      <c r="AD283" s="404"/>
      <c r="AE283" s="161"/>
      <c r="AF283" s="351"/>
      <c r="AG283" s="352"/>
      <c r="AH283" s="166"/>
      <c r="AI283" s="166"/>
    </row>
    <row r="284" ht="17.25" customHeight="1">
      <c r="A284" s="147" t="s">
        <v>115</v>
      </c>
      <c r="B284" s="148" t="s">
        <v>526</v>
      </c>
      <c r="C284" s="438" t="s">
        <v>527</v>
      </c>
      <c r="D284" s="150" t="s">
        <v>270</v>
      </c>
      <c r="E284" s="438">
        <v>8.0</v>
      </c>
      <c r="F284" s="438">
        <v>129.0</v>
      </c>
      <c r="G284" s="439">
        <v>1032.0</v>
      </c>
      <c r="H284" s="438">
        <v>7.0</v>
      </c>
      <c r="I284" s="438">
        <v>129.0</v>
      </c>
      <c r="J284" s="439">
        <v>903.0</v>
      </c>
      <c r="K284" s="267"/>
      <c r="L284" s="158"/>
      <c r="M284" s="182"/>
      <c r="N284" s="160"/>
      <c r="O284" s="158"/>
      <c r="P284" s="182"/>
      <c r="Q284" s="267"/>
      <c r="R284" s="158"/>
      <c r="S284" s="182"/>
      <c r="T284" s="160"/>
      <c r="U284" s="158"/>
      <c r="V284" s="182"/>
      <c r="W284" s="267"/>
      <c r="X284" s="158"/>
      <c r="Y284" s="182"/>
      <c r="Z284" s="160"/>
      <c r="AA284" s="158"/>
      <c r="AB284" s="159"/>
      <c r="AC284" s="161"/>
      <c r="AD284" s="404"/>
      <c r="AE284" s="161"/>
      <c r="AF284" s="351"/>
      <c r="AG284" s="352"/>
      <c r="AH284" s="166"/>
      <c r="AI284" s="166"/>
    </row>
    <row r="285" ht="15.75" customHeight="1">
      <c r="A285" s="147" t="s">
        <v>115</v>
      </c>
      <c r="B285" s="148" t="s">
        <v>528</v>
      </c>
      <c r="C285" s="438" t="s">
        <v>529</v>
      </c>
      <c r="D285" s="150" t="s">
        <v>270</v>
      </c>
      <c r="E285" s="438">
        <v>8.0</v>
      </c>
      <c r="F285" s="438">
        <v>279.0</v>
      </c>
      <c r="G285" s="439">
        <v>2232.0</v>
      </c>
      <c r="H285" s="438">
        <v>0.0</v>
      </c>
      <c r="I285" s="438">
        <v>0.0</v>
      </c>
      <c r="J285" s="439">
        <v>0.0</v>
      </c>
      <c r="K285" s="267"/>
      <c r="L285" s="158"/>
      <c r="M285" s="182"/>
      <c r="N285" s="160"/>
      <c r="O285" s="158"/>
      <c r="P285" s="182"/>
      <c r="Q285" s="267"/>
      <c r="R285" s="158"/>
      <c r="S285" s="182"/>
      <c r="T285" s="160"/>
      <c r="U285" s="158"/>
      <c r="V285" s="182"/>
      <c r="W285" s="267"/>
      <c r="X285" s="158"/>
      <c r="Y285" s="182"/>
      <c r="Z285" s="160"/>
      <c r="AA285" s="158"/>
      <c r="AB285" s="159"/>
      <c r="AC285" s="161"/>
      <c r="AD285" s="404"/>
      <c r="AE285" s="161"/>
      <c r="AF285" s="351"/>
      <c r="AG285" s="352"/>
      <c r="AH285" s="166"/>
      <c r="AI285" s="166"/>
    </row>
    <row r="286" ht="15.75" customHeight="1">
      <c r="A286" s="147" t="s">
        <v>115</v>
      </c>
      <c r="B286" s="148" t="s">
        <v>530</v>
      </c>
      <c r="C286" s="438" t="s">
        <v>531</v>
      </c>
      <c r="D286" s="150" t="s">
        <v>270</v>
      </c>
      <c r="E286" s="438">
        <v>8.0</v>
      </c>
      <c r="F286" s="438">
        <v>339.0</v>
      </c>
      <c r="G286" s="439">
        <v>2712.0</v>
      </c>
      <c r="H286" s="438">
        <v>7.0</v>
      </c>
      <c r="I286" s="438">
        <v>339.0</v>
      </c>
      <c r="J286" s="439">
        <v>2373.0</v>
      </c>
      <c r="K286" s="267"/>
      <c r="L286" s="158"/>
      <c r="M286" s="182"/>
      <c r="N286" s="160"/>
      <c r="O286" s="158"/>
      <c r="P286" s="182"/>
      <c r="Q286" s="267"/>
      <c r="R286" s="158"/>
      <c r="S286" s="182"/>
      <c r="T286" s="160"/>
      <c r="U286" s="158"/>
      <c r="V286" s="182"/>
      <c r="W286" s="267"/>
      <c r="X286" s="158"/>
      <c r="Y286" s="182"/>
      <c r="Z286" s="160"/>
      <c r="AA286" s="158"/>
      <c r="AB286" s="159"/>
      <c r="AC286" s="161"/>
      <c r="AD286" s="404"/>
      <c r="AE286" s="161"/>
      <c r="AF286" s="351"/>
      <c r="AG286" s="352"/>
      <c r="AH286" s="166"/>
      <c r="AI286" s="166"/>
    </row>
    <row r="287" ht="15.75" customHeight="1">
      <c r="A287" s="147" t="s">
        <v>115</v>
      </c>
      <c r="B287" s="148" t="s">
        <v>532</v>
      </c>
      <c r="C287" s="438" t="s">
        <v>533</v>
      </c>
      <c r="D287" s="150" t="s">
        <v>270</v>
      </c>
      <c r="E287" s="438">
        <v>8.0</v>
      </c>
      <c r="F287" s="438">
        <v>339.0</v>
      </c>
      <c r="G287" s="439">
        <v>2712.0</v>
      </c>
      <c r="H287" s="438">
        <v>7.0</v>
      </c>
      <c r="I287" s="438">
        <v>339.0</v>
      </c>
      <c r="J287" s="439">
        <v>2373.0</v>
      </c>
      <c r="K287" s="267"/>
      <c r="L287" s="158"/>
      <c r="M287" s="182"/>
      <c r="N287" s="160"/>
      <c r="O287" s="158"/>
      <c r="P287" s="182"/>
      <c r="Q287" s="267"/>
      <c r="R287" s="158"/>
      <c r="S287" s="182"/>
      <c r="T287" s="160"/>
      <c r="U287" s="158"/>
      <c r="V287" s="182"/>
      <c r="W287" s="267"/>
      <c r="X287" s="158"/>
      <c r="Y287" s="182"/>
      <c r="Z287" s="160"/>
      <c r="AA287" s="158"/>
      <c r="AB287" s="159"/>
      <c r="AC287" s="161"/>
      <c r="AD287" s="404"/>
      <c r="AE287" s="161"/>
      <c r="AF287" s="351"/>
      <c r="AG287" s="352"/>
      <c r="AH287" s="166"/>
      <c r="AI287" s="166"/>
    </row>
    <row r="288" ht="15.75" customHeight="1">
      <c r="A288" s="147" t="s">
        <v>115</v>
      </c>
      <c r="B288" s="148" t="s">
        <v>534</v>
      </c>
      <c r="C288" s="438" t="s">
        <v>535</v>
      </c>
      <c r="D288" s="150" t="s">
        <v>270</v>
      </c>
      <c r="E288" s="438">
        <v>8.0</v>
      </c>
      <c r="F288" s="438">
        <v>339.0</v>
      </c>
      <c r="G288" s="439">
        <v>2712.0</v>
      </c>
      <c r="H288" s="438">
        <v>7.0</v>
      </c>
      <c r="I288" s="438">
        <v>339.0</v>
      </c>
      <c r="J288" s="439">
        <v>2373.0</v>
      </c>
      <c r="K288" s="267"/>
      <c r="L288" s="158"/>
      <c r="M288" s="182"/>
      <c r="N288" s="160"/>
      <c r="O288" s="158"/>
      <c r="P288" s="182"/>
      <c r="Q288" s="267"/>
      <c r="R288" s="158"/>
      <c r="S288" s="182"/>
      <c r="T288" s="160"/>
      <c r="U288" s="158"/>
      <c r="V288" s="182"/>
      <c r="W288" s="267"/>
      <c r="X288" s="158"/>
      <c r="Y288" s="182"/>
      <c r="Z288" s="160"/>
      <c r="AA288" s="158"/>
      <c r="AB288" s="159"/>
      <c r="AC288" s="161"/>
      <c r="AD288" s="404"/>
      <c r="AE288" s="161"/>
      <c r="AF288" s="351"/>
      <c r="AG288" s="352"/>
      <c r="AH288" s="166"/>
      <c r="AI288" s="166"/>
    </row>
    <row r="289" ht="15.75" customHeight="1">
      <c r="A289" s="147" t="s">
        <v>115</v>
      </c>
      <c r="B289" s="148" t="s">
        <v>536</v>
      </c>
      <c r="C289" s="438" t="s">
        <v>537</v>
      </c>
      <c r="D289" s="150" t="s">
        <v>270</v>
      </c>
      <c r="E289" s="438">
        <v>8.0</v>
      </c>
      <c r="F289" s="438">
        <v>339.0</v>
      </c>
      <c r="G289" s="439">
        <v>2712.0</v>
      </c>
      <c r="H289" s="438">
        <v>7.0</v>
      </c>
      <c r="I289" s="444">
        <v>339.0</v>
      </c>
      <c r="J289" s="439">
        <v>2373.0</v>
      </c>
      <c r="K289" s="267"/>
      <c r="L289" s="158"/>
      <c r="M289" s="182"/>
      <c r="N289" s="160"/>
      <c r="O289" s="158"/>
      <c r="P289" s="182"/>
      <c r="Q289" s="267"/>
      <c r="R289" s="158"/>
      <c r="S289" s="182"/>
      <c r="T289" s="160"/>
      <c r="U289" s="158"/>
      <c r="V289" s="182"/>
      <c r="W289" s="267"/>
      <c r="X289" s="158"/>
      <c r="Y289" s="182"/>
      <c r="Z289" s="160"/>
      <c r="AA289" s="158"/>
      <c r="AB289" s="159"/>
      <c r="AC289" s="161"/>
      <c r="AD289" s="404"/>
      <c r="AE289" s="161"/>
      <c r="AF289" s="351"/>
      <c r="AG289" s="352"/>
      <c r="AH289" s="166"/>
      <c r="AI289" s="166"/>
    </row>
    <row r="290" ht="15.75" customHeight="1">
      <c r="A290" s="147" t="s">
        <v>115</v>
      </c>
      <c r="B290" s="148" t="s">
        <v>538</v>
      </c>
      <c r="C290" s="438" t="s">
        <v>539</v>
      </c>
      <c r="D290" s="150" t="s">
        <v>270</v>
      </c>
      <c r="E290" s="438">
        <v>8.0</v>
      </c>
      <c r="F290" s="438">
        <v>339.0</v>
      </c>
      <c r="G290" s="439">
        <v>2712.0</v>
      </c>
      <c r="H290" s="438">
        <v>7.0</v>
      </c>
      <c r="I290" s="438">
        <v>339.0</v>
      </c>
      <c r="J290" s="439">
        <v>2373.0</v>
      </c>
      <c r="K290" s="267"/>
      <c r="L290" s="158"/>
      <c r="M290" s="182"/>
      <c r="N290" s="160"/>
      <c r="O290" s="158"/>
      <c r="P290" s="182"/>
      <c r="Q290" s="267"/>
      <c r="R290" s="158"/>
      <c r="S290" s="182"/>
      <c r="T290" s="160"/>
      <c r="U290" s="158"/>
      <c r="V290" s="182"/>
      <c r="W290" s="267"/>
      <c r="X290" s="158"/>
      <c r="Y290" s="182"/>
      <c r="Z290" s="160"/>
      <c r="AA290" s="158"/>
      <c r="AB290" s="159"/>
      <c r="AC290" s="161"/>
      <c r="AD290" s="404"/>
      <c r="AE290" s="161"/>
      <c r="AF290" s="351"/>
      <c r="AG290" s="352"/>
      <c r="AH290" s="166"/>
      <c r="AI290" s="166"/>
    </row>
    <row r="291" ht="15.75" customHeight="1">
      <c r="A291" s="147" t="s">
        <v>115</v>
      </c>
      <c r="B291" s="148" t="s">
        <v>540</v>
      </c>
      <c r="C291" s="438" t="s">
        <v>541</v>
      </c>
      <c r="D291" s="150" t="s">
        <v>270</v>
      </c>
      <c r="E291" s="438">
        <v>8.0</v>
      </c>
      <c r="F291" s="438">
        <v>99.0</v>
      </c>
      <c r="G291" s="439">
        <v>792.0</v>
      </c>
      <c r="H291" s="438">
        <v>7.0</v>
      </c>
      <c r="I291" s="438">
        <v>99.0</v>
      </c>
      <c r="J291" s="439">
        <v>693.0</v>
      </c>
      <c r="K291" s="267"/>
      <c r="L291" s="158"/>
      <c r="M291" s="182"/>
      <c r="N291" s="160"/>
      <c r="O291" s="158"/>
      <c r="P291" s="182"/>
      <c r="Q291" s="267"/>
      <c r="R291" s="158"/>
      <c r="S291" s="182"/>
      <c r="T291" s="160"/>
      <c r="U291" s="158"/>
      <c r="V291" s="182"/>
      <c r="W291" s="267"/>
      <c r="X291" s="158"/>
      <c r="Y291" s="182"/>
      <c r="Z291" s="160"/>
      <c r="AA291" s="158"/>
      <c r="AB291" s="159"/>
      <c r="AC291" s="161"/>
      <c r="AD291" s="404"/>
      <c r="AE291" s="161"/>
      <c r="AF291" s="351"/>
      <c r="AG291" s="352"/>
      <c r="AH291" s="166"/>
      <c r="AI291" s="166"/>
    </row>
    <row r="292" ht="15.75" customHeight="1">
      <c r="A292" s="147" t="s">
        <v>115</v>
      </c>
      <c r="B292" s="148" t="s">
        <v>542</v>
      </c>
      <c r="C292" s="438" t="s">
        <v>543</v>
      </c>
      <c r="D292" s="150" t="s">
        <v>270</v>
      </c>
      <c r="E292" s="438">
        <v>8.0</v>
      </c>
      <c r="F292" s="438">
        <v>99.0</v>
      </c>
      <c r="G292" s="439">
        <v>792.0</v>
      </c>
      <c r="H292" s="438">
        <v>7.0</v>
      </c>
      <c r="I292" s="438">
        <v>99.0</v>
      </c>
      <c r="J292" s="439">
        <v>693.0</v>
      </c>
      <c r="K292" s="267"/>
      <c r="L292" s="158"/>
      <c r="M292" s="182"/>
      <c r="N292" s="160"/>
      <c r="O292" s="158"/>
      <c r="P292" s="182"/>
      <c r="Q292" s="267"/>
      <c r="R292" s="158"/>
      <c r="S292" s="182"/>
      <c r="T292" s="160"/>
      <c r="U292" s="158"/>
      <c r="V292" s="182"/>
      <c r="W292" s="267"/>
      <c r="X292" s="158"/>
      <c r="Y292" s="182"/>
      <c r="Z292" s="160"/>
      <c r="AA292" s="158"/>
      <c r="AB292" s="159"/>
      <c r="AC292" s="161"/>
      <c r="AD292" s="404"/>
      <c r="AE292" s="161"/>
      <c r="AF292" s="351"/>
      <c r="AG292" s="352"/>
      <c r="AH292" s="166"/>
      <c r="AI292" s="166"/>
    </row>
    <row r="293" ht="15.75" customHeight="1">
      <c r="A293" s="147" t="s">
        <v>115</v>
      </c>
      <c r="B293" s="148" t="s">
        <v>544</v>
      </c>
      <c r="C293" s="438" t="s">
        <v>545</v>
      </c>
      <c r="D293" s="150" t="s">
        <v>270</v>
      </c>
      <c r="E293" s="438">
        <v>8.0</v>
      </c>
      <c r="F293" s="438">
        <v>99.0</v>
      </c>
      <c r="G293" s="439">
        <v>792.0</v>
      </c>
      <c r="H293" s="438">
        <v>7.0</v>
      </c>
      <c r="I293" s="438">
        <v>99.0</v>
      </c>
      <c r="J293" s="439">
        <v>693.0</v>
      </c>
      <c r="K293" s="267"/>
      <c r="L293" s="158"/>
      <c r="M293" s="182"/>
      <c r="N293" s="160"/>
      <c r="O293" s="158"/>
      <c r="P293" s="182"/>
      <c r="Q293" s="267"/>
      <c r="R293" s="158"/>
      <c r="S293" s="182"/>
      <c r="T293" s="160"/>
      <c r="U293" s="158"/>
      <c r="V293" s="182"/>
      <c r="W293" s="267"/>
      <c r="X293" s="158"/>
      <c r="Y293" s="182"/>
      <c r="Z293" s="160"/>
      <c r="AA293" s="158"/>
      <c r="AB293" s="159"/>
      <c r="AC293" s="161"/>
      <c r="AD293" s="404"/>
      <c r="AE293" s="161"/>
      <c r="AF293" s="351"/>
      <c r="AG293" s="352"/>
      <c r="AH293" s="166"/>
      <c r="AI293" s="166"/>
    </row>
    <row r="294" ht="15.75" customHeight="1">
      <c r="A294" s="147" t="s">
        <v>115</v>
      </c>
      <c r="B294" s="148" t="s">
        <v>546</v>
      </c>
      <c r="C294" s="438" t="s">
        <v>547</v>
      </c>
      <c r="D294" s="150" t="s">
        <v>270</v>
      </c>
      <c r="E294" s="438">
        <v>8.0</v>
      </c>
      <c r="F294" s="438">
        <v>85.0</v>
      </c>
      <c r="G294" s="439">
        <v>680.0</v>
      </c>
      <c r="H294" s="438">
        <v>7.0</v>
      </c>
      <c r="I294" s="438">
        <v>85.0</v>
      </c>
      <c r="J294" s="439">
        <v>595.0</v>
      </c>
      <c r="K294" s="267"/>
      <c r="L294" s="158"/>
      <c r="M294" s="182"/>
      <c r="N294" s="160"/>
      <c r="O294" s="158"/>
      <c r="P294" s="182"/>
      <c r="Q294" s="267"/>
      <c r="R294" s="158"/>
      <c r="S294" s="182"/>
      <c r="T294" s="160"/>
      <c r="U294" s="158"/>
      <c r="V294" s="182"/>
      <c r="W294" s="267"/>
      <c r="X294" s="158"/>
      <c r="Y294" s="182"/>
      <c r="Z294" s="160"/>
      <c r="AA294" s="158"/>
      <c r="AB294" s="159"/>
      <c r="AC294" s="161"/>
      <c r="AD294" s="404"/>
      <c r="AE294" s="161"/>
      <c r="AF294" s="351"/>
      <c r="AG294" s="352"/>
      <c r="AH294" s="166"/>
      <c r="AI294" s="166"/>
    </row>
    <row r="295" ht="15.75" customHeight="1">
      <c r="A295" s="147" t="s">
        <v>115</v>
      </c>
      <c r="B295" s="148" t="s">
        <v>548</v>
      </c>
      <c r="C295" s="438" t="s">
        <v>549</v>
      </c>
      <c r="D295" s="150" t="s">
        <v>270</v>
      </c>
      <c r="E295" s="438">
        <v>8.0</v>
      </c>
      <c r="F295" s="438">
        <v>60.0</v>
      </c>
      <c r="G295" s="439">
        <v>480.0</v>
      </c>
      <c r="H295" s="438">
        <v>7.0</v>
      </c>
      <c r="I295" s="438">
        <v>60.0</v>
      </c>
      <c r="J295" s="439">
        <v>420.0</v>
      </c>
      <c r="K295" s="267"/>
      <c r="L295" s="158"/>
      <c r="M295" s="182"/>
      <c r="N295" s="160"/>
      <c r="O295" s="158"/>
      <c r="P295" s="182"/>
      <c r="Q295" s="267"/>
      <c r="R295" s="158"/>
      <c r="S295" s="182"/>
      <c r="T295" s="160"/>
      <c r="U295" s="158"/>
      <c r="V295" s="182"/>
      <c r="W295" s="267"/>
      <c r="X295" s="158"/>
      <c r="Y295" s="182"/>
      <c r="Z295" s="160"/>
      <c r="AA295" s="158"/>
      <c r="AB295" s="159"/>
      <c r="AC295" s="161"/>
      <c r="AD295" s="404"/>
      <c r="AE295" s="161"/>
      <c r="AF295" s="351"/>
      <c r="AG295" s="352"/>
      <c r="AH295" s="166"/>
      <c r="AI295" s="166"/>
    </row>
    <row r="296" ht="15.75" customHeight="1">
      <c r="A296" s="147" t="s">
        <v>115</v>
      </c>
      <c r="B296" s="148" t="s">
        <v>550</v>
      </c>
      <c r="C296" s="438" t="s">
        <v>551</v>
      </c>
      <c r="D296" s="150" t="s">
        <v>270</v>
      </c>
      <c r="E296" s="438">
        <v>8.0</v>
      </c>
      <c r="F296" s="438">
        <v>48.0</v>
      </c>
      <c r="G296" s="439">
        <v>384.0</v>
      </c>
      <c r="H296" s="438">
        <v>7.0</v>
      </c>
      <c r="I296" s="438">
        <v>48.0</v>
      </c>
      <c r="J296" s="439">
        <v>336.0</v>
      </c>
      <c r="K296" s="267"/>
      <c r="L296" s="158"/>
      <c r="M296" s="182"/>
      <c r="N296" s="160"/>
      <c r="O296" s="158"/>
      <c r="P296" s="182"/>
      <c r="Q296" s="267"/>
      <c r="R296" s="158"/>
      <c r="S296" s="182"/>
      <c r="T296" s="160"/>
      <c r="U296" s="158"/>
      <c r="V296" s="182"/>
      <c r="W296" s="267"/>
      <c r="X296" s="158"/>
      <c r="Y296" s="182"/>
      <c r="Z296" s="160"/>
      <c r="AA296" s="158"/>
      <c r="AB296" s="159"/>
      <c r="AC296" s="161"/>
      <c r="AD296" s="404"/>
      <c r="AE296" s="161"/>
      <c r="AF296" s="351"/>
      <c r="AG296" s="352"/>
      <c r="AH296" s="166"/>
      <c r="AI296" s="166"/>
    </row>
    <row r="297" ht="15.75" customHeight="1">
      <c r="A297" s="147" t="s">
        <v>115</v>
      </c>
      <c r="B297" s="148" t="s">
        <v>552</v>
      </c>
      <c r="C297" s="438" t="s">
        <v>553</v>
      </c>
      <c r="D297" s="150" t="s">
        <v>270</v>
      </c>
      <c r="E297" s="438">
        <v>8.0</v>
      </c>
      <c r="F297" s="438">
        <v>48.0</v>
      </c>
      <c r="G297" s="439">
        <v>384.0</v>
      </c>
      <c r="H297" s="438">
        <v>7.0</v>
      </c>
      <c r="I297" s="438">
        <v>48.0</v>
      </c>
      <c r="J297" s="439">
        <v>336.0</v>
      </c>
      <c r="K297" s="267"/>
      <c r="L297" s="158"/>
      <c r="M297" s="182"/>
      <c r="N297" s="160"/>
      <c r="O297" s="158"/>
      <c r="P297" s="182"/>
      <c r="Q297" s="267"/>
      <c r="R297" s="158"/>
      <c r="S297" s="182"/>
      <c r="T297" s="160"/>
      <c r="U297" s="158"/>
      <c r="V297" s="182"/>
      <c r="W297" s="267"/>
      <c r="X297" s="158"/>
      <c r="Y297" s="182"/>
      <c r="Z297" s="160"/>
      <c r="AA297" s="158"/>
      <c r="AB297" s="159"/>
      <c r="AC297" s="161"/>
      <c r="AD297" s="404"/>
      <c r="AE297" s="161"/>
      <c r="AF297" s="351"/>
      <c r="AG297" s="352"/>
      <c r="AH297" s="166"/>
      <c r="AI297" s="166"/>
    </row>
    <row r="298" ht="15.75" customHeight="1">
      <c r="A298" s="147" t="s">
        <v>115</v>
      </c>
      <c r="B298" s="148" t="s">
        <v>554</v>
      </c>
      <c r="C298" s="438" t="s">
        <v>555</v>
      </c>
      <c r="D298" s="150" t="s">
        <v>270</v>
      </c>
      <c r="E298" s="438">
        <v>8.0</v>
      </c>
      <c r="F298" s="438">
        <v>48.0</v>
      </c>
      <c r="G298" s="439">
        <v>384.0</v>
      </c>
      <c r="H298" s="438">
        <v>0.0</v>
      </c>
      <c r="I298" s="438">
        <v>0.0</v>
      </c>
      <c r="J298" s="439">
        <v>0.0</v>
      </c>
      <c r="K298" s="267"/>
      <c r="L298" s="158"/>
      <c r="M298" s="182"/>
      <c r="N298" s="160"/>
      <c r="O298" s="158"/>
      <c r="P298" s="182"/>
      <c r="Q298" s="267"/>
      <c r="R298" s="158"/>
      <c r="S298" s="182"/>
      <c r="T298" s="160"/>
      <c r="U298" s="158"/>
      <c r="V298" s="182"/>
      <c r="W298" s="267"/>
      <c r="X298" s="158"/>
      <c r="Y298" s="182"/>
      <c r="Z298" s="160"/>
      <c r="AA298" s="158"/>
      <c r="AB298" s="159"/>
      <c r="AC298" s="161"/>
      <c r="AD298" s="404"/>
      <c r="AE298" s="161"/>
      <c r="AF298" s="351"/>
      <c r="AG298" s="352"/>
      <c r="AH298" s="166"/>
      <c r="AI298" s="166"/>
    </row>
    <row r="299" ht="15.75" customHeight="1">
      <c r="A299" s="147" t="s">
        <v>115</v>
      </c>
      <c r="B299" s="148" t="s">
        <v>556</v>
      </c>
      <c r="C299" s="438" t="s">
        <v>557</v>
      </c>
      <c r="D299" s="150" t="s">
        <v>270</v>
      </c>
      <c r="E299" s="438">
        <v>8.0</v>
      </c>
      <c r="F299" s="438">
        <v>180.0</v>
      </c>
      <c r="G299" s="439">
        <v>1440.0</v>
      </c>
      <c r="H299" s="438">
        <v>7.0</v>
      </c>
      <c r="I299" s="438">
        <v>180.0</v>
      </c>
      <c r="J299" s="439">
        <v>1260.0</v>
      </c>
      <c r="K299" s="267"/>
      <c r="L299" s="158"/>
      <c r="M299" s="182"/>
      <c r="N299" s="160"/>
      <c r="O299" s="158"/>
      <c r="P299" s="182"/>
      <c r="Q299" s="267"/>
      <c r="R299" s="158"/>
      <c r="S299" s="182"/>
      <c r="T299" s="160"/>
      <c r="U299" s="158"/>
      <c r="V299" s="182"/>
      <c r="W299" s="267"/>
      <c r="X299" s="158"/>
      <c r="Y299" s="182"/>
      <c r="Z299" s="160"/>
      <c r="AA299" s="158"/>
      <c r="AB299" s="159"/>
      <c r="AC299" s="161"/>
      <c r="AD299" s="404"/>
      <c r="AE299" s="161"/>
      <c r="AF299" s="351"/>
      <c r="AG299" s="352"/>
      <c r="AH299" s="166"/>
      <c r="AI299" s="166"/>
    </row>
    <row r="300" ht="30.0" customHeight="1">
      <c r="A300" s="147" t="s">
        <v>115</v>
      </c>
      <c r="B300" s="148" t="s">
        <v>558</v>
      </c>
      <c r="C300" s="438" t="s">
        <v>559</v>
      </c>
      <c r="D300" s="150" t="s">
        <v>270</v>
      </c>
      <c r="E300" s="438">
        <v>8.0</v>
      </c>
      <c r="F300" s="438">
        <v>100.0</v>
      </c>
      <c r="G300" s="439">
        <v>800.0</v>
      </c>
      <c r="H300" s="438">
        <v>7.0</v>
      </c>
      <c r="I300" s="438">
        <v>100.0</v>
      </c>
      <c r="J300" s="439">
        <v>700.0</v>
      </c>
      <c r="K300" s="267"/>
      <c r="L300" s="158"/>
      <c r="M300" s="182"/>
      <c r="N300" s="160"/>
      <c r="O300" s="158"/>
      <c r="P300" s="182"/>
      <c r="Q300" s="267"/>
      <c r="R300" s="158"/>
      <c r="S300" s="182"/>
      <c r="T300" s="160"/>
      <c r="U300" s="158"/>
      <c r="V300" s="182"/>
      <c r="W300" s="267"/>
      <c r="X300" s="158"/>
      <c r="Y300" s="182"/>
      <c r="Z300" s="160"/>
      <c r="AA300" s="158"/>
      <c r="AB300" s="159"/>
      <c r="AC300" s="161"/>
      <c r="AD300" s="404"/>
      <c r="AE300" s="161"/>
      <c r="AF300" s="351"/>
      <c r="AG300" s="352"/>
      <c r="AH300" s="166"/>
      <c r="AI300" s="166"/>
    </row>
    <row r="301" ht="30.0" customHeight="1">
      <c r="A301" s="147" t="s">
        <v>115</v>
      </c>
      <c r="B301" s="148" t="s">
        <v>560</v>
      </c>
      <c r="C301" s="438" t="s">
        <v>561</v>
      </c>
      <c r="D301" s="150" t="s">
        <v>270</v>
      </c>
      <c r="E301" s="438">
        <v>8.0</v>
      </c>
      <c r="F301" s="438">
        <v>151.2</v>
      </c>
      <c r="G301" s="439">
        <v>1209.6</v>
      </c>
      <c r="H301" s="438">
        <v>7.0</v>
      </c>
      <c r="I301" s="438">
        <v>151.2</v>
      </c>
      <c r="J301" s="439">
        <v>1058.3999999999999</v>
      </c>
      <c r="K301" s="267"/>
      <c r="L301" s="158"/>
      <c r="M301" s="182"/>
      <c r="N301" s="160"/>
      <c r="O301" s="158"/>
      <c r="P301" s="182"/>
      <c r="Q301" s="267"/>
      <c r="R301" s="158"/>
      <c r="S301" s="182"/>
      <c r="T301" s="160"/>
      <c r="U301" s="158"/>
      <c r="V301" s="182"/>
      <c r="W301" s="267"/>
      <c r="X301" s="158"/>
      <c r="Y301" s="182"/>
      <c r="Z301" s="160"/>
      <c r="AA301" s="158"/>
      <c r="AB301" s="159"/>
      <c r="AC301" s="161"/>
      <c r="AD301" s="404"/>
      <c r="AE301" s="161"/>
      <c r="AF301" s="351"/>
      <c r="AG301" s="352"/>
      <c r="AH301" s="166"/>
      <c r="AI301" s="166"/>
    </row>
    <row r="302" ht="30.0" customHeight="1">
      <c r="A302" s="147" t="s">
        <v>115</v>
      </c>
      <c r="B302" s="148" t="s">
        <v>562</v>
      </c>
      <c r="C302" s="438" t="s">
        <v>563</v>
      </c>
      <c r="D302" s="150" t="s">
        <v>270</v>
      </c>
      <c r="E302" s="438">
        <v>8.0</v>
      </c>
      <c r="F302" s="438">
        <v>79.2</v>
      </c>
      <c r="G302" s="439">
        <v>633.6</v>
      </c>
      <c r="H302" s="438">
        <v>0.0</v>
      </c>
      <c r="I302" s="438">
        <v>0.0</v>
      </c>
      <c r="J302" s="439">
        <v>0.0</v>
      </c>
      <c r="K302" s="267"/>
      <c r="L302" s="158"/>
      <c r="M302" s="182"/>
      <c r="N302" s="160"/>
      <c r="O302" s="158"/>
      <c r="P302" s="182"/>
      <c r="Q302" s="267"/>
      <c r="R302" s="158"/>
      <c r="S302" s="182"/>
      <c r="T302" s="160"/>
      <c r="U302" s="158"/>
      <c r="V302" s="182"/>
      <c r="W302" s="267"/>
      <c r="X302" s="158"/>
      <c r="Y302" s="182"/>
      <c r="Z302" s="160"/>
      <c r="AA302" s="158"/>
      <c r="AB302" s="159"/>
      <c r="AC302" s="161"/>
      <c r="AD302" s="404"/>
      <c r="AE302" s="161"/>
      <c r="AF302" s="351"/>
      <c r="AG302" s="352"/>
      <c r="AH302" s="166"/>
      <c r="AI302" s="166"/>
    </row>
    <row r="303" ht="15.75" customHeight="1">
      <c r="A303" s="147" t="s">
        <v>115</v>
      </c>
      <c r="B303" s="148" t="s">
        <v>564</v>
      </c>
      <c r="C303" s="438" t="s">
        <v>565</v>
      </c>
      <c r="D303" s="150" t="s">
        <v>270</v>
      </c>
      <c r="E303" s="438">
        <v>8.0</v>
      </c>
      <c r="F303" s="438">
        <v>103.2</v>
      </c>
      <c r="G303" s="439">
        <v>825.6</v>
      </c>
      <c r="H303" s="438">
        <v>7.0</v>
      </c>
      <c r="I303" s="438">
        <v>103.2</v>
      </c>
      <c r="J303" s="439">
        <v>722.4</v>
      </c>
      <c r="K303" s="267"/>
      <c r="L303" s="158"/>
      <c r="M303" s="182"/>
      <c r="N303" s="160"/>
      <c r="O303" s="158"/>
      <c r="P303" s="182"/>
      <c r="Q303" s="267"/>
      <c r="R303" s="158"/>
      <c r="S303" s="182"/>
      <c r="T303" s="160"/>
      <c r="U303" s="158"/>
      <c r="V303" s="182"/>
      <c r="W303" s="267"/>
      <c r="X303" s="158"/>
      <c r="Y303" s="182"/>
      <c r="Z303" s="160"/>
      <c r="AA303" s="158"/>
      <c r="AB303" s="159"/>
      <c r="AC303" s="161"/>
      <c r="AD303" s="404"/>
      <c r="AE303" s="161"/>
      <c r="AF303" s="351"/>
      <c r="AG303" s="352"/>
      <c r="AH303" s="166"/>
      <c r="AI303" s="166"/>
    </row>
    <row r="304" ht="14.25" customHeight="1">
      <c r="A304" s="147" t="s">
        <v>115</v>
      </c>
      <c r="B304" s="148" t="s">
        <v>566</v>
      </c>
      <c r="C304" s="438" t="s">
        <v>567</v>
      </c>
      <c r="D304" s="150" t="s">
        <v>270</v>
      </c>
      <c r="E304" s="438"/>
      <c r="F304" s="438">
        <v>0.0</v>
      </c>
      <c r="G304" s="439">
        <v>0.0</v>
      </c>
      <c r="H304" s="438">
        <v>7.0</v>
      </c>
      <c r="I304" s="438">
        <v>105.0</v>
      </c>
      <c r="J304" s="439">
        <v>735.0</v>
      </c>
      <c r="K304" s="267"/>
      <c r="L304" s="158"/>
      <c r="M304" s="182"/>
      <c r="N304" s="160"/>
      <c r="O304" s="158"/>
      <c r="P304" s="182"/>
      <c r="Q304" s="267"/>
      <c r="R304" s="158"/>
      <c r="S304" s="182"/>
      <c r="T304" s="160"/>
      <c r="U304" s="158"/>
      <c r="V304" s="182"/>
      <c r="W304" s="267"/>
      <c r="X304" s="158"/>
      <c r="Y304" s="182"/>
      <c r="Z304" s="160"/>
      <c r="AA304" s="158"/>
      <c r="AB304" s="159"/>
      <c r="AC304" s="161"/>
      <c r="AD304" s="404"/>
      <c r="AE304" s="161"/>
      <c r="AF304" s="351"/>
      <c r="AG304" s="352"/>
      <c r="AH304" s="166"/>
      <c r="AI304" s="166"/>
    </row>
    <row r="305" ht="15.75" customHeight="1">
      <c r="A305" s="147" t="s">
        <v>115</v>
      </c>
      <c r="B305" s="148" t="s">
        <v>568</v>
      </c>
      <c r="C305" s="438" t="s">
        <v>569</v>
      </c>
      <c r="D305" s="150" t="s">
        <v>270</v>
      </c>
      <c r="E305" s="438">
        <v>0.0</v>
      </c>
      <c r="F305" s="438">
        <v>0.0</v>
      </c>
      <c r="G305" s="439">
        <v>0.0</v>
      </c>
      <c r="H305" s="438">
        <v>7.0</v>
      </c>
      <c r="I305" s="438">
        <v>49.9</v>
      </c>
      <c r="J305" s="439">
        <v>349.3</v>
      </c>
      <c r="K305" s="267"/>
      <c r="L305" s="158"/>
      <c r="M305" s="182"/>
      <c r="N305" s="160"/>
      <c r="O305" s="158"/>
      <c r="P305" s="182"/>
      <c r="Q305" s="267"/>
      <c r="R305" s="158"/>
      <c r="S305" s="182"/>
      <c r="T305" s="160"/>
      <c r="U305" s="158"/>
      <c r="V305" s="182"/>
      <c r="W305" s="267"/>
      <c r="X305" s="158"/>
      <c r="Y305" s="182"/>
      <c r="Z305" s="160"/>
      <c r="AA305" s="158"/>
      <c r="AB305" s="159"/>
      <c r="AC305" s="161"/>
      <c r="AD305" s="404"/>
      <c r="AE305" s="161"/>
      <c r="AF305" s="351"/>
      <c r="AG305" s="352"/>
      <c r="AH305" s="166"/>
      <c r="AI305" s="166"/>
    </row>
    <row r="306" ht="15.75" customHeight="1">
      <c r="A306" s="147" t="s">
        <v>115</v>
      </c>
      <c r="B306" s="148" t="s">
        <v>570</v>
      </c>
      <c r="C306" s="438" t="s">
        <v>571</v>
      </c>
      <c r="D306" s="150" t="s">
        <v>270</v>
      </c>
      <c r="E306" s="438">
        <v>0.0</v>
      </c>
      <c r="F306" s="438">
        <v>0.0</v>
      </c>
      <c r="G306" s="439">
        <v>0.0</v>
      </c>
      <c r="H306" s="438">
        <v>7.0</v>
      </c>
      <c r="I306" s="438">
        <v>49.9</v>
      </c>
      <c r="J306" s="439">
        <v>349.3</v>
      </c>
      <c r="K306" s="267"/>
      <c r="L306" s="158"/>
      <c r="M306" s="182"/>
      <c r="N306" s="160"/>
      <c r="O306" s="158"/>
      <c r="P306" s="182"/>
      <c r="Q306" s="267"/>
      <c r="R306" s="158"/>
      <c r="S306" s="182"/>
      <c r="T306" s="160"/>
      <c r="U306" s="158"/>
      <c r="V306" s="182"/>
      <c r="W306" s="267"/>
      <c r="X306" s="158"/>
      <c r="Y306" s="182"/>
      <c r="Z306" s="160"/>
      <c r="AA306" s="158"/>
      <c r="AB306" s="159"/>
      <c r="AC306" s="161"/>
      <c r="AD306" s="404"/>
      <c r="AE306" s="161"/>
      <c r="AF306" s="351"/>
      <c r="AG306" s="352"/>
      <c r="AH306" s="166"/>
      <c r="AI306" s="166"/>
    </row>
    <row r="307" ht="15.75" customHeight="1">
      <c r="A307" s="147" t="s">
        <v>115</v>
      </c>
      <c r="B307" s="148" t="s">
        <v>572</v>
      </c>
      <c r="C307" s="438" t="s">
        <v>573</v>
      </c>
      <c r="D307" s="150" t="s">
        <v>270</v>
      </c>
      <c r="E307" s="438">
        <v>0.0</v>
      </c>
      <c r="F307" s="438">
        <v>0.0</v>
      </c>
      <c r="G307" s="439">
        <v>0.0</v>
      </c>
      <c r="H307" s="438">
        <v>7.0</v>
      </c>
      <c r="I307" s="438">
        <v>49.9</v>
      </c>
      <c r="J307" s="439">
        <v>349.3</v>
      </c>
      <c r="K307" s="267"/>
      <c r="L307" s="158"/>
      <c r="M307" s="182"/>
      <c r="N307" s="160"/>
      <c r="O307" s="158"/>
      <c r="P307" s="182"/>
      <c r="Q307" s="267"/>
      <c r="R307" s="158"/>
      <c r="S307" s="182"/>
      <c r="T307" s="160"/>
      <c r="U307" s="158"/>
      <c r="V307" s="182"/>
      <c r="W307" s="267"/>
      <c r="X307" s="158"/>
      <c r="Y307" s="182"/>
      <c r="Z307" s="160"/>
      <c r="AA307" s="158"/>
      <c r="AB307" s="159"/>
      <c r="AC307" s="161"/>
      <c r="AD307" s="404"/>
      <c r="AE307" s="161"/>
      <c r="AF307" s="351"/>
      <c r="AG307" s="352"/>
      <c r="AH307" s="166"/>
      <c r="AI307" s="166"/>
    </row>
    <row r="308" ht="15.75" customHeight="1">
      <c r="A308" s="147" t="s">
        <v>115</v>
      </c>
      <c r="B308" s="148" t="s">
        <v>574</v>
      </c>
      <c r="C308" s="438" t="s">
        <v>575</v>
      </c>
      <c r="D308" s="150" t="s">
        <v>270</v>
      </c>
      <c r="E308" s="438">
        <v>0.0</v>
      </c>
      <c r="F308" s="438">
        <v>0.0</v>
      </c>
      <c r="G308" s="439">
        <v>0.0</v>
      </c>
      <c r="H308" s="438">
        <v>7.0</v>
      </c>
      <c r="I308" s="438">
        <v>49.9</v>
      </c>
      <c r="J308" s="439">
        <v>349.3</v>
      </c>
      <c r="K308" s="267"/>
      <c r="L308" s="158"/>
      <c r="M308" s="182"/>
      <c r="N308" s="160"/>
      <c r="O308" s="158"/>
      <c r="P308" s="182"/>
      <c r="Q308" s="267"/>
      <c r="R308" s="158"/>
      <c r="S308" s="182"/>
      <c r="T308" s="160"/>
      <c r="U308" s="158"/>
      <c r="V308" s="182"/>
      <c r="W308" s="267"/>
      <c r="X308" s="158"/>
      <c r="Y308" s="182"/>
      <c r="Z308" s="160"/>
      <c r="AA308" s="158"/>
      <c r="AB308" s="159"/>
      <c r="AC308" s="161"/>
      <c r="AD308" s="404"/>
      <c r="AE308" s="161"/>
      <c r="AF308" s="351"/>
      <c r="AG308" s="352"/>
      <c r="AH308" s="166"/>
      <c r="AI308" s="166"/>
    </row>
    <row r="309" ht="15.75" customHeight="1">
      <c r="A309" s="147" t="s">
        <v>115</v>
      </c>
      <c r="B309" s="148" t="s">
        <v>576</v>
      </c>
      <c r="C309" s="438" t="s">
        <v>577</v>
      </c>
      <c r="D309" s="150" t="s">
        <v>270</v>
      </c>
      <c r="E309" s="438">
        <v>0.0</v>
      </c>
      <c r="F309" s="438">
        <v>0.0</v>
      </c>
      <c r="G309" s="439">
        <v>0.0</v>
      </c>
      <c r="H309" s="438">
        <v>7.0</v>
      </c>
      <c r="I309" s="438">
        <v>238.0</v>
      </c>
      <c r="J309" s="439">
        <v>1666.0</v>
      </c>
      <c r="K309" s="267"/>
      <c r="L309" s="158"/>
      <c r="M309" s="182"/>
      <c r="N309" s="160"/>
      <c r="O309" s="158"/>
      <c r="P309" s="182"/>
      <c r="Q309" s="267"/>
      <c r="R309" s="158"/>
      <c r="S309" s="182"/>
      <c r="T309" s="160"/>
      <c r="U309" s="158"/>
      <c r="V309" s="182"/>
      <c r="W309" s="267"/>
      <c r="X309" s="158"/>
      <c r="Y309" s="182"/>
      <c r="Z309" s="160"/>
      <c r="AA309" s="158"/>
      <c r="AB309" s="159"/>
      <c r="AC309" s="161"/>
      <c r="AD309" s="404"/>
      <c r="AE309" s="161"/>
      <c r="AF309" s="351"/>
      <c r="AG309" s="352"/>
      <c r="AH309" s="166"/>
      <c r="AI309" s="166"/>
    </row>
    <row r="310" ht="15.75" customHeight="1">
      <c r="A310" s="147" t="s">
        <v>115</v>
      </c>
      <c r="B310" s="148" t="s">
        <v>578</v>
      </c>
      <c r="C310" s="438" t="s">
        <v>579</v>
      </c>
      <c r="D310" s="150" t="s">
        <v>270</v>
      </c>
      <c r="E310" s="438">
        <v>0.0</v>
      </c>
      <c r="F310" s="438">
        <v>0.0</v>
      </c>
      <c r="G310" s="439">
        <v>0.0</v>
      </c>
      <c r="H310" s="438">
        <v>7.0</v>
      </c>
      <c r="I310" s="438">
        <v>250.0</v>
      </c>
      <c r="J310" s="439">
        <v>1750.0</v>
      </c>
      <c r="K310" s="267"/>
      <c r="L310" s="158"/>
      <c r="M310" s="182"/>
      <c r="N310" s="160"/>
      <c r="O310" s="158"/>
      <c r="P310" s="182"/>
      <c r="Q310" s="267"/>
      <c r="R310" s="158"/>
      <c r="S310" s="182"/>
      <c r="T310" s="160"/>
      <c r="U310" s="158"/>
      <c r="V310" s="182"/>
      <c r="W310" s="267"/>
      <c r="X310" s="158"/>
      <c r="Y310" s="182"/>
      <c r="Z310" s="160"/>
      <c r="AA310" s="158"/>
      <c r="AB310" s="159"/>
      <c r="AC310" s="161"/>
      <c r="AD310" s="404"/>
      <c r="AE310" s="161"/>
      <c r="AF310" s="351"/>
      <c r="AG310" s="352"/>
      <c r="AH310" s="166"/>
      <c r="AI310" s="166"/>
    </row>
    <row r="311" ht="15.75" customHeight="1">
      <c r="A311" s="147" t="s">
        <v>115</v>
      </c>
      <c r="B311" s="148" t="s">
        <v>580</v>
      </c>
      <c r="C311" s="438" t="s">
        <v>581</v>
      </c>
      <c r="D311" s="150" t="s">
        <v>270</v>
      </c>
      <c r="E311" s="438">
        <v>0.0</v>
      </c>
      <c r="F311" s="438">
        <v>0.0</v>
      </c>
      <c r="G311" s="439">
        <v>0.0</v>
      </c>
      <c r="H311" s="438">
        <v>7.0</v>
      </c>
      <c r="I311" s="438">
        <v>130.0</v>
      </c>
      <c r="J311" s="439">
        <v>910.0</v>
      </c>
      <c r="K311" s="267"/>
      <c r="L311" s="158"/>
      <c r="M311" s="182"/>
      <c r="N311" s="160"/>
      <c r="O311" s="158"/>
      <c r="P311" s="182"/>
      <c r="Q311" s="267"/>
      <c r="R311" s="158"/>
      <c r="S311" s="182"/>
      <c r="T311" s="160"/>
      <c r="U311" s="158"/>
      <c r="V311" s="182"/>
      <c r="W311" s="267"/>
      <c r="X311" s="158"/>
      <c r="Y311" s="182"/>
      <c r="Z311" s="160"/>
      <c r="AA311" s="158"/>
      <c r="AB311" s="159"/>
      <c r="AC311" s="161"/>
      <c r="AD311" s="404"/>
      <c r="AE311" s="161"/>
      <c r="AF311" s="351"/>
      <c r="AG311" s="352"/>
      <c r="AH311" s="166"/>
      <c r="AI311" s="166"/>
    </row>
    <row r="312" ht="15.75" customHeight="1">
      <c r="A312" s="147" t="s">
        <v>115</v>
      </c>
      <c r="B312" s="148" t="s">
        <v>582</v>
      </c>
      <c r="C312" s="438" t="s">
        <v>583</v>
      </c>
      <c r="D312" s="150" t="s">
        <v>270</v>
      </c>
      <c r="E312" s="438">
        <v>0.0</v>
      </c>
      <c r="F312" s="438">
        <v>0.0</v>
      </c>
      <c r="G312" s="439">
        <v>0.0</v>
      </c>
      <c r="H312" s="438">
        <v>7.0</v>
      </c>
      <c r="I312" s="438">
        <v>130.0</v>
      </c>
      <c r="J312" s="439">
        <v>910.0</v>
      </c>
      <c r="K312" s="267"/>
      <c r="L312" s="158"/>
      <c r="M312" s="182"/>
      <c r="N312" s="160"/>
      <c r="O312" s="158"/>
      <c r="P312" s="182"/>
      <c r="Q312" s="267"/>
      <c r="R312" s="158"/>
      <c r="S312" s="182"/>
      <c r="T312" s="160"/>
      <c r="U312" s="158"/>
      <c r="V312" s="182"/>
      <c r="W312" s="267"/>
      <c r="X312" s="158"/>
      <c r="Y312" s="182"/>
      <c r="Z312" s="160"/>
      <c r="AA312" s="158"/>
      <c r="AB312" s="159"/>
      <c r="AC312" s="161"/>
      <c r="AD312" s="404"/>
      <c r="AE312" s="161"/>
      <c r="AF312" s="351"/>
      <c r="AG312" s="352"/>
      <c r="AH312" s="166"/>
      <c r="AI312" s="166"/>
    </row>
    <row r="313" ht="15.75" customHeight="1">
      <c r="A313" s="147" t="s">
        <v>115</v>
      </c>
      <c r="B313" s="148" t="s">
        <v>584</v>
      </c>
      <c r="C313" s="438" t="s">
        <v>585</v>
      </c>
      <c r="D313" s="150" t="s">
        <v>270</v>
      </c>
      <c r="E313" s="438">
        <v>0.0</v>
      </c>
      <c r="F313" s="438"/>
      <c r="G313" s="439">
        <v>0.0</v>
      </c>
      <c r="H313" s="438">
        <v>7.0</v>
      </c>
      <c r="I313" s="438">
        <v>130.0</v>
      </c>
      <c r="J313" s="439">
        <v>910.0</v>
      </c>
      <c r="K313" s="267"/>
      <c r="L313" s="158"/>
      <c r="M313" s="182"/>
      <c r="N313" s="160"/>
      <c r="O313" s="158"/>
      <c r="P313" s="182"/>
      <c r="Q313" s="267"/>
      <c r="R313" s="158"/>
      <c r="S313" s="182"/>
      <c r="T313" s="160"/>
      <c r="U313" s="158"/>
      <c r="V313" s="182"/>
      <c r="W313" s="267"/>
      <c r="X313" s="158"/>
      <c r="Y313" s="182"/>
      <c r="Z313" s="160"/>
      <c r="AA313" s="158"/>
      <c r="AB313" s="159"/>
      <c r="AC313" s="161"/>
      <c r="AD313" s="404"/>
      <c r="AE313" s="161"/>
      <c r="AF313" s="351"/>
      <c r="AG313" s="352"/>
      <c r="AH313" s="166"/>
      <c r="AI313" s="166"/>
    </row>
    <row r="314" ht="15.75" customHeight="1">
      <c r="A314" s="147" t="s">
        <v>115</v>
      </c>
      <c r="B314" s="148" t="s">
        <v>586</v>
      </c>
      <c r="C314" s="438" t="s">
        <v>587</v>
      </c>
      <c r="D314" s="150" t="s">
        <v>270</v>
      </c>
      <c r="E314" s="438">
        <v>0.0</v>
      </c>
      <c r="F314" s="438">
        <v>0.0</v>
      </c>
      <c r="G314" s="439">
        <v>0.0</v>
      </c>
      <c r="H314" s="438">
        <v>7.0</v>
      </c>
      <c r="I314" s="438">
        <v>130.0</v>
      </c>
      <c r="J314" s="439">
        <v>910.0</v>
      </c>
      <c r="K314" s="267"/>
      <c r="L314" s="158"/>
      <c r="M314" s="182"/>
      <c r="N314" s="160"/>
      <c r="O314" s="158"/>
      <c r="P314" s="182"/>
      <c r="Q314" s="267"/>
      <c r="R314" s="158"/>
      <c r="S314" s="182"/>
      <c r="T314" s="160"/>
      <c r="U314" s="158"/>
      <c r="V314" s="182"/>
      <c r="W314" s="267"/>
      <c r="X314" s="158"/>
      <c r="Y314" s="182"/>
      <c r="Z314" s="160"/>
      <c r="AA314" s="158"/>
      <c r="AB314" s="159"/>
      <c r="AC314" s="161"/>
      <c r="AD314" s="404"/>
      <c r="AE314" s="161"/>
      <c r="AF314" s="351"/>
      <c r="AG314" s="352"/>
      <c r="AH314" s="166"/>
      <c r="AI314" s="166"/>
    </row>
    <row r="315" ht="36.75" customHeight="1">
      <c r="A315" s="147" t="s">
        <v>115</v>
      </c>
      <c r="B315" s="148" t="s">
        <v>588</v>
      </c>
      <c r="C315" s="438" t="s">
        <v>589</v>
      </c>
      <c r="D315" s="150" t="s">
        <v>270</v>
      </c>
      <c r="E315" s="438">
        <v>0.0</v>
      </c>
      <c r="F315" s="438">
        <v>0.0</v>
      </c>
      <c r="G315" s="439">
        <v>0.0</v>
      </c>
      <c r="H315" s="438">
        <v>7.0</v>
      </c>
      <c r="I315" s="438">
        <v>130.0</v>
      </c>
      <c r="J315" s="439">
        <v>910.0</v>
      </c>
      <c r="K315" s="267"/>
      <c r="L315" s="158"/>
      <c r="M315" s="182"/>
      <c r="N315" s="160"/>
      <c r="O315" s="158"/>
      <c r="P315" s="182"/>
      <c r="Q315" s="267"/>
      <c r="R315" s="158"/>
      <c r="S315" s="182"/>
      <c r="T315" s="160"/>
      <c r="U315" s="158"/>
      <c r="V315" s="182"/>
      <c r="W315" s="267"/>
      <c r="X315" s="158"/>
      <c r="Y315" s="182"/>
      <c r="Z315" s="160"/>
      <c r="AA315" s="158"/>
      <c r="AB315" s="159"/>
      <c r="AC315" s="161"/>
      <c r="AD315" s="404"/>
      <c r="AE315" s="161"/>
      <c r="AF315" s="351"/>
      <c r="AG315" s="352"/>
      <c r="AH315" s="166"/>
      <c r="AI315" s="166"/>
    </row>
    <row r="316" ht="15.75" customHeight="1">
      <c r="A316" s="147" t="s">
        <v>115</v>
      </c>
      <c r="B316" s="148" t="s">
        <v>590</v>
      </c>
      <c r="C316" s="438" t="s">
        <v>591</v>
      </c>
      <c r="D316" s="150" t="s">
        <v>270</v>
      </c>
      <c r="E316" s="438">
        <v>0.0</v>
      </c>
      <c r="F316" s="438">
        <v>0.0</v>
      </c>
      <c r="G316" s="439">
        <v>0.0</v>
      </c>
      <c r="H316" s="438">
        <v>7.0</v>
      </c>
      <c r="I316" s="438">
        <v>130.0</v>
      </c>
      <c r="J316" s="439">
        <v>910.0</v>
      </c>
      <c r="K316" s="267"/>
      <c r="L316" s="158"/>
      <c r="M316" s="182"/>
      <c r="N316" s="160"/>
      <c r="O316" s="158"/>
      <c r="P316" s="182"/>
      <c r="Q316" s="267"/>
      <c r="R316" s="158"/>
      <c r="S316" s="182"/>
      <c r="T316" s="160"/>
      <c r="U316" s="158"/>
      <c r="V316" s="182"/>
      <c r="W316" s="267"/>
      <c r="X316" s="158"/>
      <c r="Y316" s="182"/>
      <c r="Z316" s="160"/>
      <c r="AA316" s="158"/>
      <c r="AB316" s="159"/>
      <c r="AC316" s="161"/>
      <c r="AD316" s="404"/>
      <c r="AE316" s="161"/>
      <c r="AF316" s="351"/>
      <c r="AG316" s="352"/>
      <c r="AH316" s="166"/>
      <c r="AI316" s="166"/>
    </row>
    <row r="317" ht="15.75" customHeight="1">
      <c r="A317" s="147" t="s">
        <v>115</v>
      </c>
      <c r="B317" s="148" t="s">
        <v>592</v>
      </c>
      <c r="C317" s="438" t="s">
        <v>593</v>
      </c>
      <c r="D317" s="150" t="s">
        <v>270</v>
      </c>
      <c r="E317" s="438">
        <v>0.0</v>
      </c>
      <c r="F317" s="438">
        <v>0.0</v>
      </c>
      <c r="G317" s="439">
        <v>0.0</v>
      </c>
      <c r="H317" s="438">
        <v>7.0</v>
      </c>
      <c r="I317" s="438">
        <v>60.0</v>
      </c>
      <c r="J317" s="439">
        <v>420.0</v>
      </c>
      <c r="K317" s="267"/>
      <c r="L317" s="158"/>
      <c r="M317" s="182"/>
      <c r="N317" s="160"/>
      <c r="O317" s="158"/>
      <c r="P317" s="182"/>
      <c r="Q317" s="267"/>
      <c r="R317" s="158"/>
      <c r="S317" s="182"/>
      <c r="T317" s="160"/>
      <c r="U317" s="158"/>
      <c r="V317" s="182"/>
      <c r="W317" s="267"/>
      <c r="X317" s="158"/>
      <c r="Y317" s="182"/>
      <c r="Z317" s="160"/>
      <c r="AA317" s="158"/>
      <c r="AB317" s="159"/>
      <c r="AC317" s="161"/>
      <c r="AD317" s="404"/>
      <c r="AE317" s="161"/>
      <c r="AF317" s="351"/>
      <c r="AG317" s="352"/>
      <c r="AH317" s="166"/>
      <c r="AI317" s="166"/>
    </row>
    <row r="318" ht="15.75" customHeight="1">
      <c r="A318" s="147" t="s">
        <v>115</v>
      </c>
      <c r="B318" s="148" t="s">
        <v>594</v>
      </c>
      <c r="C318" s="438" t="s">
        <v>595</v>
      </c>
      <c r="D318" s="150" t="s">
        <v>270</v>
      </c>
      <c r="E318" s="438">
        <v>0.0</v>
      </c>
      <c r="F318" s="438">
        <v>0.0</v>
      </c>
      <c r="G318" s="439">
        <v>0.0</v>
      </c>
      <c r="H318" s="438">
        <v>7.0</v>
      </c>
      <c r="I318" s="438">
        <v>150.0</v>
      </c>
      <c r="J318" s="439">
        <v>1050.0</v>
      </c>
      <c r="K318" s="267"/>
      <c r="L318" s="158"/>
      <c r="M318" s="182"/>
      <c r="N318" s="160"/>
      <c r="O318" s="158"/>
      <c r="P318" s="182"/>
      <c r="Q318" s="267"/>
      <c r="R318" s="158"/>
      <c r="S318" s="182"/>
      <c r="T318" s="160"/>
      <c r="U318" s="158"/>
      <c r="V318" s="182"/>
      <c r="W318" s="267"/>
      <c r="X318" s="158"/>
      <c r="Y318" s="182"/>
      <c r="Z318" s="160"/>
      <c r="AA318" s="158"/>
      <c r="AB318" s="159"/>
      <c r="AC318" s="161"/>
      <c r="AD318" s="404"/>
      <c r="AE318" s="161"/>
      <c r="AF318" s="351"/>
      <c r="AG318" s="352"/>
      <c r="AH318" s="166"/>
      <c r="AI318" s="166"/>
    </row>
    <row r="319" ht="15.75" customHeight="1">
      <c r="A319" s="147" t="s">
        <v>115</v>
      </c>
      <c r="B319" s="148" t="s">
        <v>596</v>
      </c>
      <c r="C319" s="438" t="s">
        <v>597</v>
      </c>
      <c r="D319" s="150" t="s">
        <v>270</v>
      </c>
      <c r="E319" s="438">
        <v>0.0</v>
      </c>
      <c r="F319" s="438">
        <v>0.0</v>
      </c>
      <c r="G319" s="439">
        <v>0.0</v>
      </c>
      <c r="H319" s="438">
        <v>7.0</v>
      </c>
      <c r="I319" s="438">
        <v>150.0</v>
      </c>
      <c r="J319" s="439">
        <v>1050.0</v>
      </c>
      <c r="K319" s="267"/>
      <c r="L319" s="158"/>
      <c r="M319" s="182"/>
      <c r="N319" s="160"/>
      <c r="O319" s="158"/>
      <c r="P319" s="182"/>
      <c r="Q319" s="267"/>
      <c r="R319" s="158"/>
      <c r="S319" s="182"/>
      <c r="T319" s="160"/>
      <c r="U319" s="158"/>
      <c r="V319" s="182"/>
      <c r="W319" s="267"/>
      <c r="X319" s="158"/>
      <c r="Y319" s="182"/>
      <c r="Z319" s="160"/>
      <c r="AA319" s="158"/>
      <c r="AB319" s="159"/>
      <c r="AC319" s="161"/>
      <c r="AD319" s="404"/>
      <c r="AE319" s="161"/>
      <c r="AF319" s="351"/>
      <c r="AG319" s="352"/>
      <c r="AH319" s="166"/>
      <c r="AI319" s="166"/>
    </row>
    <row r="320" ht="15.75" customHeight="1">
      <c r="A320" s="147" t="s">
        <v>115</v>
      </c>
      <c r="B320" s="148" t="s">
        <v>598</v>
      </c>
      <c r="C320" s="438" t="s">
        <v>599</v>
      </c>
      <c r="D320" s="150" t="s">
        <v>270</v>
      </c>
      <c r="E320" s="438">
        <v>0.0</v>
      </c>
      <c r="F320" s="438"/>
      <c r="G320" s="439">
        <v>0.0</v>
      </c>
      <c r="H320" s="438">
        <v>7.0</v>
      </c>
      <c r="I320" s="438">
        <v>150.0</v>
      </c>
      <c r="J320" s="439">
        <v>1050.0</v>
      </c>
      <c r="K320" s="267"/>
      <c r="L320" s="158"/>
      <c r="M320" s="182"/>
      <c r="N320" s="160"/>
      <c r="O320" s="158"/>
      <c r="P320" s="182"/>
      <c r="Q320" s="267"/>
      <c r="R320" s="158"/>
      <c r="S320" s="182"/>
      <c r="T320" s="160"/>
      <c r="U320" s="158"/>
      <c r="V320" s="182"/>
      <c r="W320" s="267"/>
      <c r="X320" s="158"/>
      <c r="Y320" s="182"/>
      <c r="Z320" s="160"/>
      <c r="AA320" s="158"/>
      <c r="AB320" s="159"/>
      <c r="AC320" s="161"/>
      <c r="AD320" s="404"/>
      <c r="AE320" s="161"/>
      <c r="AF320" s="351"/>
      <c r="AG320" s="352"/>
      <c r="AH320" s="166"/>
      <c r="AI320" s="166"/>
    </row>
    <row r="321" ht="15.75" customHeight="1">
      <c r="A321" s="147" t="s">
        <v>115</v>
      </c>
      <c r="B321" s="148" t="s">
        <v>600</v>
      </c>
      <c r="C321" s="438" t="s">
        <v>601</v>
      </c>
      <c r="D321" s="150" t="s">
        <v>270</v>
      </c>
      <c r="E321" s="438">
        <v>0.0</v>
      </c>
      <c r="F321" s="438">
        <v>0.0</v>
      </c>
      <c r="G321" s="439">
        <v>0.0</v>
      </c>
      <c r="H321" s="438">
        <v>7.0</v>
      </c>
      <c r="I321" s="438">
        <v>150.0</v>
      </c>
      <c r="J321" s="439">
        <v>1050.0</v>
      </c>
      <c r="K321" s="267"/>
      <c r="L321" s="158"/>
      <c r="M321" s="182"/>
      <c r="N321" s="160"/>
      <c r="O321" s="158"/>
      <c r="P321" s="182"/>
      <c r="Q321" s="267"/>
      <c r="R321" s="158"/>
      <c r="S321" s="182"/>
      <c r="T321" s="160"/>
      <c r="U321" s="158"/>
      <c r="V321" s="182"/>
      <c r="W321" s="267"/>
      <c r="X321" s="158"/>
      <c r="Y321" s="182"/>
      <c r="Z321" s="160"/>
      <c r="AA321" s="158"/>
      <c r="AB321" s="159"/>
      <c r="AC321" s="161"/>
      <c r="AD321" s="404"/>
      <c r="AE321" s="161"/>
      <c r="AF321" s="351"/>
      <c r="AG321" s="352"/>
      <c r="AH321" s="166"/>
      <c r="AI321" s="166"/>
    </row>
    <row r="322" ht="15.75" customHeight="1">
      <c r="A322" s="147" t="s">
        <v>115</v>
      </c>
      <c r="B322" s="148" t="s">
        <v>602</v>
      </c>
      <c r="C322" s="438" t="s">
        <v>603</v>
      </c>
      <c r="D322" s="150" t="s">
        <v>270</v>
      </c>
      <c r="E322" s="438">
        <v>0.0</v>
      </c>
      <c r="F322" s="438">
        <v>0.0</v>
      </c>
      <c r="G322" s="439">
        <v>0.0</v>
      </c>
      <c r="H322" s="438">
        <v>7.0</v>
      </c>
      <c r="I322" s="438">
        <v>39.9</v>
      </c>
      <c r="J322" s="439">
        <v>279.3</v>
      </c>
      <c r="K322" s="267"/>
      <c r="L322" s="158"/>
      <c r="M322" s="182"/>
      <c r="N322" s="160"/>
      <c r="O322" s="158"/>
      <c r="P322" s="182"/>
      <c r="Q322" s="267"/>
      <c r="R322" s="158"/>
      <c r="S322" s="182"/>
      <c r="T322" s="160"/>
      <c r="U322" s="158"/>
      <c r="V322" s="182"/>
      <c r="W322" s="267"/>
      <c r="X322" s="158"/>
      <c r="Y322" s="182"/>
      <c r="Z322" s="160"/>
      <c r="AA322" s="158"/>
      <c r="AB322" s="159"/>
      <c r="AC322" s="161"/>
      <c r="AD322" s="404"/>
      <c r="AE322" s="161"/>
      <c r="AF322" s="351"/>
      <c r="AG322" s="352"/>
      <c r="AH322" s="166"/>
      <c r="AI322" s="166"/>
    </row>
    <row r="323" ht="15.75" customHeight="1">
      <c r="A323" s="147" t="s">
        <v>115</v>
      </c>
      <c r="B323" s="148" t="s">
        <v>604</v>
      </c>
      <c r="C323" s="438" t="s">
        <v>605</v>
      </c>
      <c r="D323" s="150" t="s">
        <v>270</v>
      </c>
      <c r="E323" s="438">
        <v>0.0</v>
      </c>
      <c r="F323" s="438">
        <v>0.0</v>
      </c>
      <c r="G323" s="439">
        <v>0.0</v>
      </c>
      <c r="H323" s="438">
        <v>7.0</v>
      </c>
      <c r="I323" s="438">
        <v>39.9</v>
      </c>
      <c r="J323" s="439">
        <v>279.3</v>
      </c>
      <c r="K323" s="267"/>
      <c r="L323" s="158"/>
      <c r="M323" s="182"/>
      <c r="N323" s="160"/>
      <c r="O323" s="158"/>
      <c r="P323" s="182"/>
      <c r="Q323" s="267"/>
      <c r="R323" s="158"/>
      <c r="S323" s="182"/>
      <c r="T323" s="160"/>
      <c r="U323" s="158"/>
      <c r="V323" s="182"/>
      <c r="W323" s="267"/>
      <c r="X323" s="158"/>
      <c r="Y323" s="182"/>
      <c r="Z323" s="160"/>
      <c r="AA323" s="158"/>
      <c r="AB323" s="159"/>
      <c r="AC323" s="161"/>
      <c r="AD323" s="404"/>
      <c r="AE323" s="161"/>
      <c r="AF323" s="351"/>
      <c r="AG323" s="352"/>
      <c r="AH323" s="166"/>
      <c r="AI323" s="166"/>
    </row>
    <row r="324" ht="15.75" customHeight="1">
      <c r="A324" s="147" t="s">
        <v>115</v>
      </c>
      <c r="B324" s="148" t="s">
        <v>606</v>
      </c>
      <c r="C324" s="438" t="s">
        <v>607</v>
      </c>
      <c r="D324" s="150" t="s">
        <v>270</v>
      </c>
      <c r="E324" s="438">
        <v>0.0</v>
      </c>
      <c r="F324" s="438">
        <v>0.0</v>
      </c>
      <c r="G324" s="439">
        <v>0.0</v>
      </c>
      <c r="H324" s="438">
        <v>7.0</v>
      </c>
      <c r="I324" s="438">
        <v>39.9</v>
      </c>
      <c r="J324" s="439">
        <v>279.3</v>
      </c>
      <c r="K324" s="267"/>
      <c r="L324" s="158"/>
      <c r="M324" s="182"/>
      <c r="N324" s="160"/>
      <c r="O324" s="158"/>
      <c r="P324" s="182"/>
      <c r="Q324" s="267"/>
      <c r="R324" s="158"/>
      <c r="S324" s="182"/>
      <c r="T324" s="160"/>
      <c r="U324" s="158"/>
      <c r="V324" s="182"/>
      <c r="W324" s="267"/>
      <c r="X324" s="158"/>
      <c r="Y324" s="182"/>
      <c r="Z324" s="160"/>
      <c r="AA324" s="158"/>
      <c r="AB324" s="159"/>
      <c r="AC324" s="161"/>
      <c r="AD324" s="404"/>
      <c r="AE324" s="161"/>
      <c r="AF324" s="351"/>
      <c r="AG324" s="352"/>
      <c r="AH324" s="166"/>
      <c r="AI324" s="166"/>
    </row>
    <row r="325" ht="15.75" customHeight="1">
      <c r="A325" s="147" t="s">
        <v>115</v>
      </c>
      <c r="B325" s="148" t="s">
        <v>608</v>
      </c>
      <c r="C325" s="438" t="s">
        <v>609</v>
      </c>
      <c r="D325" s="150" t="s">
        <v>270</v>
      </c>
      <c r="E325" s="438">
        <v>0.0</v>
      </c>
      <c r="F325" s="438">
        <v>0.0</v>
      </c>
      <c r="G325" s="439">
        <v>0.0</v>
      </c>
      <c r="H325" s="438">
        <v>7.0</v>
      </c>
      <c r="I325" s="438">
        <v>39.9</v>
      </c>
      <c r="J325" s="439">
        <v>279.3</v>
      </c>
      <c r="K325" s="267"/>
      <c r="L325" s="158"/>
      <c r="M325" s="182"/>
      <c r="N325" s="160"/>
      <c r="O325" s="158"/>
      <c r="P325" s="182"/>
      <c r="Q325" s="267"/>
      <c r="R325" s="158"/>
      <c r="S325" s="182"/>
      <c r="T325" s="160"/>
      <c r="U325" s="158"/>
      <c r="V325" s="182"/>
      <c r="W325" s="267"/>
      <c r="X325" s="158"/>
      <c r="Y325" s="182"/>
      <c r="Z325" s="160"/>
      <c r="AA325" s="158"/>
      <c r="AB325" s="159"/>
      <c r="AC325" s="161"/>
      <c r="AD325" s="404"/>
      <c r="AE325" s="161"/>
      <c r="AF325" s="351"/>
      <c r="AG325" s="352"/>
      <c r="AH325" s="166"/>
      <c r="AI325" s="166"/>
    </row>
    <row r="326" ht="15.75" customHeight="1">
      <c r="A326" s="147" t="s">
        <v>115</v>
      </c>
      <c r="B326" s="148" t="s">
        <v>610</v>
      </c>
      <c r="C326" s="438" t="s">
        <v>611</v>
      </c>
      <c r="D326" s="150" t="s">
        <v>270</v>
      </c>
      <c r="E326" s="438">
        <v>0.0</v>
      </c>
      <c r="F326" s="438">
        <v>0.0</v>
      </c>
      <c r="G326" s="439">
        <v>0.0</v>
      </c>
      <c r="H326" s="438">
        <v>7.0</v>
      </c>
      <c r="I326" s="438">
        <v>39.9</v>
      </c>
      <c r="J326" s="439">
        <v>279.3</v>
      </c>
      <c r="K326" s="267"/>
      <c r="L326" s="158"/>
      <c r="M326" s="182"/>
      <c r="N326" s="160"/>
      <c r="O326" s="158"/>
      <c r="P326" s="182"/>
      <c r="Q326" s="267"/>
      <c r="R326" s="158"/>
      <c r="S326" s="182"/>
      <c r="T326" s="160"/>
      <c r="U326" s="158"/>
      <c r="V326" s="182"/>
      <c r="W326" s="267"/>
      <c r="X326" s="158"/>
      <c r="Y326" s="182"/>
      <c r="Z326" s="160"/>
      <c r="AA326" s="158"/>
      <c r="AB326" s="159"/>
      <c r="AC326" s="161"/>
      <c r="AD326" s="404"/>
      <c r="AE326" s="161"/>
      <c r="AF326" s="351"/>
      <c r="AG326" s="352"/>
      <c r="AH326" s="166"/>
      <c r="AI326" s="166"/>
    </row>
    <row r="327" ht="15.75" customHeight="1">
      <c r="A327" s="147" t="s">
        <v>115</v>
      </c>
      <c r="B327" s="148" t="s">
        <v>612</v>
      </c>
      <c r="C327" s="438" t="s">
        <v>613</v>
      </c>
      <c r="D327" s="150" t="s">
        <v>270</v>
      </c>
      <c r="E327" s="438">
        <v>0.0</v>
      </c>
      <c r="F327" s="438">
        <v>0.0</v>
      </c>
      <c r="G327" s="439">
        <v>0.0</v>
      </c>
      <c r="H327" s="438">
        <v>7.0</v>
      </c>
      <c r="I327" s="438">
        <v>39.9</v>
      </c>
      <c r="J327" s="439">
        <v>279.3</v>
      </c>
      <c r="K327" s="267"/>
      <c r="L327" s="158"/>
      <c r="M327" s="182"/>
      <c r="N327" s="160"/>
      <c r="O327" s="158"/>
      <c r="P327" s="182"/>
      <c r="Q327" s="267"/>
      <c r="R327" s="158"/>
      <c r="S327" s="182"/>
      <c r="T327" s="160"/>
      <c r="U327" s="158"/>
      <c r="V327" s="182"/>
      <c r="W327" s="267"/>
      <c r="X327" s="158"/>
      <c r="Y327" s="182"/>
      <c r="Z327" s="160"/>
      <c r="AA327" s="158"/>
      <c r="AB327" s="159"/>
      <c r="AC327" s="161"/>
      <c r="AD327" s="404"/>
      <c r="AE327" s="161"/>
      <c r="AF327" s="351"/>
      <c r="AG327" s="352"/>
      <c r="AH327" s="166"/>
      <c r="AI327" s="166"/>
    </row>
    <row r="328" ht="15.75" customHeight="1">
      <c r="A328" s="147" t="s">
        <v>115</v>
      </c>
      <c r="B328" s="148" t="s">
        <v>614</v>
      </c>
      <c r="C328" s="438" t="s">
        <v>615</v>
      </c>
      <c r="D328" s="150" t="s">
        <v>270</v>
      </c>
      <c r="E328" s="438">
        <v>0.0</v>
      </c>
      <c r="F328" s="438">
        <v>0.0</v>
      </c>
      <c r="G328" s="439">
        <v>0.0</v>
      </c>
      <c r="H328" s="438">
        <v>7.0</v>
      </c>
      <c r="I328" s="438">
        <v>39.9</v>
      </c>
      <c r="J328" s="439">
        <v>279.3</v>
      </c>
      <c r="K328" s="267"/>
      <c r="L328" s="158"/>
      <c r="M328" s="182"/>
      <c r="N328" s="160"/>
      <c r="O328" s="158"/>
      <c r="P328" s="182"/>
      <c r="Q328" s="267"/>
      <c r="R328" s="158"/>
      <c r="S328" s="182"/>
      <c r="T328" s="160"/>
      <c r="U328" s="158"/>
      <c r="V328" s="182"/>
      <c r="W328" s="267"/>
      <c r="X328" s="158"/>
      <c r="Y328" s="182"/>
      <c r="Z328" s="160"/>
      <c r="AA328" s="158"/>
      <c r="AB328" s="159"/>
      <c r="AC328" s="161"/>
      <c r="AD328" s="404"/>
      <c r="AE328" s="161"/>
      <c r="AF328" s="351"/>
      <c r="AG328" s="352"/>
      <c r="AH328" s="166"/>
      <c r="AI328" s="166"/>
    </row>
    <row r="329" ht="15.75" customHeight="1">
      <c r="A329" s="147" t="s">
        <v>115</v>
      </c>
      <c r="B329" s="148" t="s">
        <v>616</v>
      </c>
      <c r="C329" s="438" t="s">
        <v>617</v>
      </c>
      <c r="D329" s="150" t="s">
        <v>270</v>
      </c>
      <c r="E329" s="438">
        <v>0.0</v>
      </c>
      <c r="F329" s="438">
        <v>0.0</v>
      </c>
      <c r="G329" s="439">
        <v>0.0</v>
      </c>
      <c r="H329" s="438">
        <v>7.0</v>
      </c>
      <c r="I329" s="438">
        <v>39.9</v>
      </c>
      <c r="J329" s="439">
        <v>279.3</v>
      </c>
      <c r="K329" s="267"/>
      <c r="L329" s="158"/>
      <c r="M329" s="182"/>
      <c r="N329" s="160"/>
      <c r="O329" s="158"/>
      <c r="P329" s="182"/>
      <c r="Q329" s="267"/>
      <c r="R329" s="158"/>
      <c r="S329" s="182"/>
      <c r="T329" s="160"/>
      <c r="U329" s="158"/>
      <c r="V329" s="182"/>
      <c r="W329" s="267"/>
      <c r="X329" s="158"/>
      <c r="Y329" s="182"/>
      <c r="Z329" s="160"/>
      <c r="AA329" s="158"/>
      <c r="AB329" s="159"/>
      <c r="AC329" s="161"/>
      <c r="AD329" s="404"/>
      <c r="AE329" s="161"/>
      <c r="AF329" s="351"/>
      <c r="AG329" s="352"/>
      <c r="AH329" s="166"/>
      <c r="AI329" s="166"/>
    </row>
    <row r="330" ht="15.75" customHeight="1">
      <c r="A330" s="147" t="s">
        <v>115</v>
      </c>
      <c r="B330" s="148" t="s">
        <v>618</v>
      </c>
      <c r="C330" s="438" t="s">
        <v>619</v>
      </c>
      <c r="D330" s="150" t="s">
        <v>270</v>
      </c>
      <c r="E330" s="438">
        <v>0.0</v>
      </c>
      <c r="F330" s="438">
        <v>0.0</v>
      </c>
      <c r="G330" s="439">
        <v>0.0</v>
      </c>
      <c r="H330" s="438">
        <v>7.0</v>
      </c>
      <c r="I330" s="438">
        <v>39.9</v>
      </c>
      <c r="J330" s="439">
        <v>279.3</v>
      </c>
      <c r="K330" s="267"/>
      <c r="L330" s="158"/>
      <c r="M330" s="182"/>
      <c r="N330" s="160"/>
      <c r="O330" s="158"/>
      <c r="P330" s="182"/>
      <c r="Q330" s="267"/>
      <c r="R330" s="158"/>
      <c r="S330" s="182"/>
      <c r="T330" s="160"/>
      <c r="U330" s="158"/>
      <c r="V330" s="182"/>
      <c r="W330" s="267"/>
      <c r="X330" s="158"/>
      <c r="Y330" s="182"/>
      <c r="Z330" s="160"/>
      <c r="AA330" s="158"/>
      <c r="AB330" s="159"/>
      <c r="AC330" s="161"/>
      <c r="AD330" s="404"/>
      <c r="AE330" s="161"/>
      <c r="AF330" s="351"/>
      <c r="AG330" s="352"/>
      <c r="AH330" s="166"/>
      <c r="AI330" s="166"/>
    </row>
    <row r="331" ht="15.75" customHeight="1">
      <c r="A331" s="147" t="s">
        <v>115</v>
      </c>
      <c r="B331" s="148" t="s">
        <v>620</v>
      </c>
      <c r="C331" s="438" t="s">
        <v>621</v>
      </c>
      <c r="D331" s="150" t="s">
        <v>270</v>
      </c>
      <c r="E331" s="438">
        <v>0.0</v>
      </c>
      <c r="F331" s="13">
        <v>0.0</v>
      </c>
      <c r="G331" s="439">
        <v>0.0</v>
      </c>
      <c r="H331" s="438">
        <v>7.0</v>
      </c>
      <c r="I331" s="438">
        <v>39.9</v>
      </c>
      <c r="J331" s="439">
        <v>279.3</v>
      </c>
      <c r="K331" s="267"/>
      <c r="L331" s="158"/>
      <c r="M331" s="182"/>
      <c r="N331" s="160"/>
      <c r="O331" s="158"/>
      <c r="P331" s="182"/>
      <c r="Q331" s="267"/>
      <c r="R331" s="158"/>
      <c r="S331" s="182"/>
      <c r="T331" s="160"/>
      <c r="U331" s="158"/>
      <c r="V331" s="182"/>
      <c r="W331" s="267"/>
      <c r="X331" s="158"/>
      <c r="Y331" s="182"/>
      <c r="Z331" s="160"/>
      <c r="AA331" s="158"/>
      <c r="AB331" s="159"/>
      <c r="AC331" s="161"/>
      <c r="AD331" s="404"/>
      <c r="AE331" s="161"/>
      <c r="AF331" s="351"/>
      <c r="AG331" s="352"/>
      <c r="AH331" s="166"/>
      <c r="AI331" s="166"/>
    </row>
    <row r="332" ht="15.75" customHeight="1">
      <c r="A332" s="147" t="s">
        <v>115</v>
      </c>
      <c r="B332" s="148" t="s">
        <v>622</v>
      </c>
      <c r="C332" s="438" t="s">
        <v>623</v>
      </c>
      <c r="D332" s="150" t="s">
        <v>270</v>
      </c>
      <c r="E332" s="438">
        <v>0.0</v>
      </c>
      <c r="F332" s="438">
        <v>0.0</v>
      </c>
      <c r="G332" s="439">
        <v>0.0</v>
      </c>
      <c r="H332" s="438">
        <v>7.0</v>
      </c>
      <c r="I332" s="438">
        <v>39.9</v>
      </c>
      <c r="J332" s="439">
        <v>279.3</v>
      </c>
      <c r="K332" s="267"/>
      <c r="L332" s="158"/>
      <c r="M332" s="182"/>
      <c r="N332" s="160"/>
      <c r="O332" s="158"/>
      <c r="P332" s="182"/>
      <c r="Q332" s="267"/>
      <c r="R332" s="158"/>
      <c r="S332" s="182"/>
      <c r="T332" s="160"/>
      <c r="U332" s="158"/>
      <c r="V332" s="182"/>
      <c r="W332" s="267"/>
      <c r="X332" s="158"/>
      <c r="Y332" s="182"/>
      <c r="Z332" s="160"/>
      <c r="AA332" s="158"/>
      <c r="AB332" s="159"/>
      <c r="AC332" s="161"/>
      <c r="AD332" s="404"/>
      <c r="AE332" s="161"/>
      <c r="AF332" s="351"/>
      <c r="AG332" s="352"/>
      <c r="AH332" s="166"/>
      <c r="AI332" s="166"/>
    </row>
    <row r="333" ht="15.75" customHeight="1">
      <c r="A333" s="147" t="s">
        <v>115</v>
      </c>
      <c r="B333" s="148" t="s">
        <v>624</v>
      </c>
      <c r="C333" s="438" t="s">
        <v>625</v>
      </c>
      <c r="D333" s="150" t="s">
        <v>270</v>
      </c>
      <c r="E333" s="438">
        <v>0.0</v>
      </c>
      <c r="F333" s="438">
        <v>0.0</v>
      </c>
      <c r="G333" s="439">
        <v>0.0</v>
      </c>
      <c r="H333" s="438">
        <v>7.0</v>
      </c>
      <c r="I333" s="438">
        <v>39.9</v>
      </c>
      <c r="J333" s="439">
        <v>279.3</v>
      </c>
      <c r="K333" s="267"/>
      <c r="L333" s="158"/>
      <c r="M333" s="182"/>
      <c r="N333" s="160"/>
      <c r="O333" s="158"/>
      <c r="P333" s="182"/>
      <c r="Q333" s="267"/>
      <c r="R333" s="158"/>
      <c r="S333" s="182"/>
      <c r="T333" s="160"/>
      <c r="U333" s="158"/>
      <c r="V333" s="182"/>
      <c r="W333" s="267"/>
      <c r="X333" s="158"/>
      <c r="Y333" s="182"/>
      <c r="Z333" s="160"/>
      <c r="AA333" s="158"/>
      <c r="AB333" s="159"/>
      <c r="AC333" s="161"/>
      <c r="AD333" s="404"/>
      <c r="AE333" s="161"/>
      <c r="AF333" s="351"/>
      <c r="AG333" s="352"/>
      <c r="AH333" s="166"/>
      <c r="AI333" s="166"/>
    </row>
    <row r="334" ht="15.75" customHeight="1">
      <c r="A334" s="147" t="s">
        <v>115</v>
      </c>
      <c r="B334" s="148" t="s">
        <v>626</v>
      </c>
      <c r="C334" s="438" t="s">
        <v>627</v>
      </c>
      <c r="D334" s="150" t="s">
        <v>270</v>
      </c>
      <c r="E334" s="438"/>
      <c r="F334" s="438">
        <v>0.0</v>
      </c>
      <c r="G334" s="439">
        <v>0.0</v>
      </c>
      <c r="H334" s="438">
        <v>7.0</v>
      </c>
      <c r="I334" s="438">
        <v>60.0</v>
      </c>
      <c r="J334" s="439">
        <v>420.0</v>
      </c>
      <c r="K334" s="267"/>
      <c r="L334" s="158"/>
      <c r="M334" s="182"/>
      <c r="N334" s="160"/>
      <c r="O334" s="158"/>
      <c r="P334" s="182"/>
      <c r="Q334" s="267"/>
      <c r="R334" s="158"/>
      <c r="S334" s="182"/>
      <c r="T334" s="160"/>
      <c r="U334" s="158"/>
      <c r="V334" s="182"/>
      <c r="W334" s="267"/>
      <c r="X334" s="158"/>
      <c r="Y334" s="182"/>
      <c r="Z334" s="160"/>
      <c r="AA334" s="158"/>
      <c r="AB334" s="159"/>
      <c r="AC334" s="161"/>
      <c r="AD334" s="404"/>
      <c r="AE334" s="161"/>
      <c r="AF334" s="351"/>
      <c r="AG334" s="352"/>
      <c r="AH334" s="166"/>
      <c r="AI334" s="166"/>
    </row>
    <row r="335" ht="15.75" customHeight="1">
      <c r="A335" s="147" t="s">
        <v>115</v>
      </c>
      <c r="B335" s="148" t="s">
        <v>628</v>
      </c>
      <c r="C335" s="438" t="s">
        <v>629</v>
      </c>
      <c r="D335" s="150" t="s">
        <v>270</v>
      </c>
      <c r="E335" s="438">
        <v>0.0</v>
      </c>
      <c r="F335" s="438">
        <v>0.0</v>
      </c>
      <c r="G335" s="439">
        <v>0.0</v>
      </c>
      <c r="H335" s="438">
        <v>7.0</v>
      </c>
      <c r="I335" s="438">
        <v>60.0</v>
      </c>
      <c r="J335" s="439">
        <v>420.0</v>
      </c>
      <c r="K335" s="267"/>
      <c r="L335" s="158"/>
      <c r="M335" s="182"/>
      <c r="N335" s="160"/>
      <c r="O335" s="158"/>
      <c r="P335" s="182"/>
      <c r="Q335" s="267"/>
      <c r="R335" s="158"/>
      <c r="S335" s="182"/>
      <c r="T335" s="160"/>
      <c r="U335" s="158"/>
      <c r="V335" s="182"/>
      <c r="W335" s="267"/>
      <c r="X335" s="158"/>
      <c r="Y335" s="182"/>
      <c r="Z335" s="160"/>
      <c r="AA335" s="158"/>
      <c r="AB335" s="159"/>
      <c r="AC335" s="161"/>
      <c r="AD335" s="404"/>
      <c r="AE335" s="161"/>
      <c r="AF335" s="351"/>
      <c r="AG335" s="352"/>
      <c r="AH335" s="166"/>
      <c r="AI335" s="166"/>
    </row>
    <row r="336" ht="15.75" customHeight="1">
      <c r="A336" s="147" t="s">
        <v>115</v>
      </c>
      <c r="B336" s="148" t="s">
        <v>630</v>
      </c>
      <c r="C336" s="438" t="s">
        <v>631</v>
      </c>
      <c r="D336" s="150" t="s">
        <v>270</v>
      </c>
      <c r="E336" s="438">
        <v>0.0</v>
      </c>
      <c r="F336" s="438">
        <v>0.0</v>
      </c>
      <c r="G336" s="439">
        <v>0.0</v>
      </c>
      <c r="H336" s="438">
        <v>7.0</v>
      </c>
      <c r="I336" s="438">
        <v>60.0</v>
      </c>
      <c r="J336" s="439">
        <v>420.0</v>
      </c>
      <c r="K336" s="267"/>
      <c r="L336" s="158"/>
      <c r="M336" s="182"/>
      <c r="N336" s="160"/>
      <c r="O336" s="158"/>
      <c r="P336" s="182"/>
      <c r="Q336" s="267"/>
      <c r="R336" s="158"/>
      <c r="S336" s="182"/>
      <c r="T336" s="160"/>
      <c r="U336" s="158"/>
      <c r="V336" s="182"/>
      <c r="W336" s="267"/>
      <c r="X336" s="158"/>
      <c r="Y336" s="182"/>
      <c r="Z336" s="160"/>
      <c r="AA336" s="158"/>
      <c r="AB336" s="159"/>
      <c r="AC336" s="161"/>
      <c r="AD336" s="404"/>
      <c r="AE336" s="161"/>
      <c r="AF336" s="351"/>
      <c r="AG336" s="352"/>
      <c r="AH336" s="166"/>
      <c r="AI336" s="166"/>
    </row>
    <row r="337" ht="15.75" customHeight="1">
      <c r="A337" s="147" t="s">
        <v>115</v>
      </c>
      <c r="B337" s="148" t="s">
        <v>632</v>
      </c>
      <c r="C337" s="438" t="s">
        <v>633</v>
      </c>
      <c r="D337" s="150" t="s">
        <v>270</v>
      </c>
      <c r="E337" s="438">
        <v>0.0</v>
      </c>
      <c r="F337" s="438">
        <v>0.0</v>
      </c>
      <c r="G337" s="439">
        <v>0.0</v>
      </c>
      <c r="H337" s="438">
        <v>7.0</v>
      </c>
      <c r="I337" s="438">
        <v>60.0</v>
      </c>
      <c r="J337" s="439">
        <v>420.0</v>
      </c>
      <c r="K337" s="267"/>
      <c r="L337" s="158"/>
      <c r="M337" s="182"/>
      <c r="N337" s="160"/>
      <c r="O337" s="158"/>
      <c r="P337" s="182"/>
      <c r="Q337" s="267"/>
      <c r="R337" s="158"/>
      <c r="S337" s="182"/>
      <c r="T337" s="160"/>
      <c r="U337" s="158"/>
      <c r="V337" s="182"/>
      <c r="W337" s="267"/>
      <c r="X337" s="158"/>
      <c r="Y337" s="182"/>
      <c r="Z337" s="160"/>
      <c r="AA337" s="158"/>
      <c r="AB337" s="159"/>
      <c r="AC337" s="161"/>
      <c r="AD337" s="404"/>
      <c r="AE337" s="161"/>
      <c r="AF337" s="351"/>
      <c r="AG337" s="352"/>
      <c r="AH337" s="166"/>
      <c r="AI337" s="166"/>
    </row>
    <row r="338" ht="15.75" customHeight="1">
      <c r="A338" s="147" t="s">
        <v>115</v>
      </c>
      <c r="B338" s="148" t="s">
        <v>634</v>
      </c>
      <c r="C338" s="438" t="s">
        <v>635</v>
      </c>
      <c r="D338" s="150" t="s">
        <v>270</v>
      </c>
      <c r="E338" s="438">
        <v>0.0</v>
      </c>
      <c r="F338" s="438">
        <v>0.0</v>
      </c>
      <c r="G338" s="439">
        <v>0.0</v>
      </c>
      <c r="H338" s="438">
        <v>7.0</v>
      </c>
      <c r="I338" s="438">
        <v>59.9</v>
      </c>
      <c r="J338" s="439">
        <v>419.3</v>
      </c>
      <c r="K338" s="267"/>
      <c r="L338" s="158"/>
      <c r="M338" s="182"/>
      <c r="N338" s="160"/>
      <c r="O338" s="158"/>
      <c r="P338" s="182"/>
      <c r="Q338" s="267"/>
      <c r="R338" s="158"/>
      <c r="S338" s="182"/>
      <c r="T338" s="160"/>
      <c r="U338" s="158"/>
      <c r="V338" s="182"/>
      <c r="W338" s="267"/>
      <c r="X338" s="158"/>
      <c r="Y338" s="182"/>
      <c r="Z338" s="160"/>
      <c r="AA338" s="158"/>
      <c r="AB338" s="159"/>
      <c r="AC338" s="161"/>
      <c r="AD338" s="404"/>
      <c r="AE338" s="161"/>
      <c r="AF338" s="351"/>
      <c r="AG338" s="352"/>
      <c r="AH338" s="166"/>
      <c r="AI338" s="166"/>
    </row>
    <row r="339" ht="15.75" customHeight="1">
      <c r="A339" s="147" t="s">
        <v>115</v>
      </c>
      <c r="B339" s="148" t="s">
        <v>636</v>
      </c>
      <c r="C339" s="438" t="s">
        <v>637</v>
      </c>
      <c r="D339" s="150" t="s">
        <v>270</v>
      </c>
      <c r="E339" s="438">
        <v>0.0</v>
      </c>
      <c r="F339" s="438">
        <v>0.0</v>
      </c>
      <c r="G339" s="439">
        <v>0.0</v>
      </c>
      <c r="H339" s="438">
        <v>7.0</v>
      </c>
      <c r="I339" s="438">
        <v>59.9</v>
      </c>
      <c r="J339" s="439">
        <v>419.3</v>
      </c>
      <c r="K339" s="267"/>
      <c r="L339" s="158"/>
      <c r="M339" s="182"/>
      <c r="N339" s="160"/>
      <c r="O339" s="158"/>
      <c r="P339" s="182"/>
      <c r="Q339" s="267"/>
      <c r="R339" s="158"/>
      <c r="S339" s="182"/>
      <c r="T339" s="160"/>
      <c r="U339" s="158"/>
      <c r="V339" s="182"/>
      <c r="W339" s="267"/>
      <c r="X339" s="158"/>
      <c r="Y339" s="182"/>
      <c r="Z339" s="160"/>
      <c r="AA339" s="158"/>
      <c r="AB339" s="159"/>
      <c r="AC339" s="161"/>
      <c r="AD339" s="404"/>
      <c r="AE339" s="161"/>
      <c r="AF339" s="351"/>
      <c r="AG339" s="352"/>
      <c r="AH339" s="166"/>
      <c r="AI339" s="166"/>
    </row>
    <row r="340" ht="15.75" customHeight="1">
      <c r="A340" s="147" t="s">
        <v>115</v>
      </c>
      <c r="B340" s="148" t="s">
        <v>638</v>
      </c>
      <c r="C340" s="438" t="s">
        <v>639</v>
      </c>
      <c r="D340" s="150" t="s">
        <v>270</v>
      </c>
      <c r="E340" s="438"/>
      <c r="F340" s="438">
        <v>0.0</v>
      </c>
      <c r="G340" s="439">
        <v>0.0</v>
      </c>
      <c r="H340" s="438">
        <v>7.0</v>
      </c>
      <c r="I340" s="438">
        <v>144.9</v>
      </c>
      <c r="J340" s="439">
        <v>1014.3000000000001</v>
      </c>
      <c r="K340" s="267"/>
      <c r="L340" s="158"/>
      <c r="M340" s="182"/>
      <c r="N340" s="160"/>
      <c r="O340" s="158"/>
      <c r="P340" s="182"/>
      <c r="Q340" s="267"/>
      <c r="R340" s="158"/>
      <c r="S340" s="182"/>
      <c r="T340" s="160"/>
      <c r="U340" s="158"/>
      <c r="V340" s="182"/>
      <c r="W340" s="267"/>
      <c r="X340" s="158"/>
      <c r="Y340" s="182"/>
      <c r="Z340" s="160"/>
      <c r="AA340" s="158"/>
      <c r="AB340" s="159"/>
      <c r="AC340" s="161"/>
      <c r="AD340" s="404"/>
      <c r="AE340" s="161"/>
      <c r="AF340" s="351"/>
      <c r="AG340" s="352"/>
      <c r="AH340" s="166"/>
      <c r="AI340" s="166"/>
    </row>
    <row r="341" ht="15.75" customHeight="1">
      <c r="A341" s="147" t="s">
        <v>115</v>
      </c>
      <c r="B341" s="148" t="s">
        <v>640</v>
      </c>
      <c r="C341" s="438" t="s">
        <v>641</v>
      </c>
      <c r="D341" s="150" t="s">
        <v>270</v>
      </c>
      <c r="E341" s="438">
        <v>0.0</v>
      </c>
      <c r="F341" s="438">
        <v>0.0</v>
      </c>
      <c r="G341" s="439">
        <v>0.0</v>
      </c>
      <c r="H341" s="438">
        <v>7.0</v>
      </c>
      <c r="I341" s="438">
        <v>139.9</v>
      </c>
      <c r="J341" s="439">
        <v>979.3000000000001</v>
      </c>
      <c r="K341" s="267"/>
      <c r="L341" s="158"/>
      <c r="M341" s="182"/>
      <c r="N341" s="160"/>
      <c r="O341" s="158"/>
      <c r="P341" s="182"/>
      <c r="Q341" s="267"/>
      <c r="R341" s="158"/>
      <c r="S341" s="182"/>
      <c r="T341" s="160"/>
      <c r="U341" s="158"/>
      <c r="V341" s="182"/>
      <c r="W341" s="267"/>
      <c r="X341" s="158"/>
      <c r="Y341" s="182"/>
      <c r="Z341" s="160"/>
      <c r="AA341" s="158"/>
      <c r="AB341" s="159"/>
      <c r="AC341" s="161"/>
      <c r="AD341" s="404"/>
      <c r="AE341" s="161"/>
      <c r="AF341" s="351"/>
      <c r="AG341" s="352"/>
      <c r="AH341" s="166"/>
      <c r="AI341" s="166"/>
    </row>
    <row r="342" ht="15.75" customHeight="1">
      <c r="A342" s="147" t="s">
        <v>115</v>
      </c>
      <c r="B342" s="148" t="s">
        <v>642</v>
      </c>
      <c r="C342" s="438" t="s">
        <v>643</v>
      </c>
      <c r="D342" s="150" t="s">
        <v>270</v>
      </c>
      <c r="E342" s="438">
        <v>0.0</v>
      </c>
      <c r="F342" s="438">
        <v>0.0</v>
      </c>
      <c r="G342" s="439">
        <v>0.0</v>
      </c>
      <c r="H342" s="438">
        <v>7.0</v>
      </c>
      <c r="I342" s="438">
        <v>139.9</v>
      </c>
      <c r="J342" s="439">
        <v>979.3000000000001</v>
      </c>
      <c r="K342" s="267"/>
      <c r="L342" s="158"/>
      <c r="M342" s="182"/>
      <c r="N342" s="160"/>
      <c r="O342" s="158"/>
      <c r="P342" s="182"/>
      <c r="Q342" s="267"/>
      <c r="R342" s="158"/>
      <c r="S342" s="182"/>
      <c r="T342" s="160"/>
      <c r="U342" s="158"/>
      <c r="V342" s="182"/>
      <c r="W342" s="267"/>
      <c r="X342" s="158"/>
      <c r="Y342" s="182"/>
      <c r="Z342" s="160"/>
      <c r="AA342" s="158"/>
      <c r="AB342" s="159"/>
      <c r="AC342" s="161"/>
      <c r="AD342" s="404"/>
      <c r="AE342" s="161"/>
      <c r="AF342" s="351"/>
      <c r="AG342" s="352"/>
      <c r="AH342" s="166"/>
      <c r="AI342" s="166"/>
    </row>
    <row r="343" ht="15.75" customHeight="1">
      <c r="A343" s="147" t="s">
        <v>115</v>
      </c>
      <c r="B343" s="148" t="s">
        <v>644</v>
      </c>
      <c r="C343" s="438" t="s">
        <v>645</v>
      </c>
      <c r="D343" s="150" t="s">
        <v>270</v>
      </c>
      <c r="E343" s="438">
        <v>0.0</v>
      </c>
      <c r="F343" s="439">
        <v>0.0</v>
      </c>
      <c r="G343" s="439">
        <v>0.0</v>
      </c>
      <c r="H343" s="438">
        <v>7.0</v>
      </c>
      <c r="I343" s="439">
        <v>64.8857142714</v>
      </c>
      <c r="J343" s="439">
        <v>454.19999989980005</v>
      </c>
      <c r="K343" s="267"/>
      <c r="L343" s="158"/>
      <c r="M343" s="182"/>
      <c r="N343" s="160"/>
      <c r="O343" s="158"/>
      <c r="P343" s="182"/>
      <c r="Q343" s="267"/>
      <c r="R343" s="158"/>
      <c r="S343" s="182"/>
      <c r="T343" s="160"/>
      <c r="U343" s="158"/>
      <c r="V343" s="182"/>
      <c r="W343" s="267"/>
      <c r="X343" s="158"/>
      <c r="Y343" s="182"/>
      <c r="Z343" s="160"/>
      <c r="AA343" s="158"/>
      <c r="AB343" s="159"/>
      <c r="AC343" s="161"/>
      <c r="AD343" s="404"/>
      <c r="AE343" s="161"/>
      <c r="AF343" s="351"/>
      <c r="AG343" s="352"/>
      <c r="AH343" s="166"/>
      <c r="AI343" s="166"/>
    </row>
    <row r="344" ht="15.75" customHeight="1">
      <c r="A344" s="147" t="s">
        <v>115</v>
      </c>
      <c r="B344" s="148" t="s">
        <v>646</v>
      </c>
      <c r="C344" s="438" t="s">
        <v>647</v>
      </c>
      <c r="D344" s="150" t="s">
        <v>270</v>
      </c>
      <c r="E344" s="438">
        <v>0.0</v>
      </c>
      <c r="F344" s="438">
        <v>0.0</v>
      </c>
      <c r="G344" s="439">
        <v>0.0</v>
      </c>
      <c r="H344" s="438">
        <v>7.0</v>
      </c>
      <c r="I344" s="438">
        <v>24.9</v>
      </c>
      <c r="J344" s="439">
        <v>174.29999999999998</v>
      </c>
      <c r="K344" s="267"/>
      <c r="L344" s="158"/>
      <c r="M344" s="182"/>
      <c r="N344" s="160"/>
      <c r="O344" s="158"/>
      <c r="P344" s="182"/>
      <c r="Q344" s="267"/>
      <c r="R344" s="158"/>
      <c r="S344" s="182"/>
      <c r="T344" s="160"/>
      <c r="U344" s="158"/>
      <c r="V344" s="182"/>
      <c r="W344" s="267"/>
      <c r="X344" s="158"/>
      <c r="Y344" s="182"/>
      <c r="Z344" s="160"/>
      <c r="AA344" s="158"/>
      <c r="AB344" s="159"/>
      <c r="AC344" s="161"/>
      <c r="AD344" s="404"/>
      <c r="AE344" s="161"/>
      <c r="AF344" s="351"/>
      <c r="AG344" s="352"/>
      <c r="AH344" s="166"/>
      <c r="AI344" s="166"/>
    </row>
    <row r="345" ht="15.75" customHeight="1">
      <c r="A345" s="147" t="s">
        <v>115</v>
      </c>
      <c r="B345" s="148" t="s">
        <v>648</v>
      </c>
      <c r="C345" s="438" t="s">
        <v>649</v>
      </c>
      <c r="D345" s="150" t="s">
        <v>270</v>
      </c>
      <c r="E345" s="438">
        <v>0.0</v>
      </c>
      <c r="F345" s="438">
        <v>0.0</v>
      </c>
      <c r="G345" s="439">
        <v>0.0</v>
      </c>
      <c r="H345" s="438">
        <v>7.0</v>
      </c>
      <c r="I345" s="438">
        <v>24.9</v>
      </c>
      <c r="J345" s="439">
        <v>174.29999999999998</v>
      </c>
      <c r="K345" s="267"/>
      <c r="L345" s="158"/>
      <c r="M345" s="182"/>
      <c r="N345" s="160"/>
      <c r="O345" s="158"/>
      <c r="P345" s="182"/>
      <c r="Q345" s="267"/>
      <c r="R345" s="158"/>
      <c r="S345" s="182"/>
      <c r="T345" s="160"/>
      <c r="U345" s="158"/>
      <c r="V345" s="182"/>
      <c r="W345" s="267"/>
      <c r="X345" s="158"/>
      <c r="Y345" s="182"/>
      <c r="Z345" s="160"/>
      <c r="AA345" s="158"/>
      <c r="AB345" s="159"/>
      <c r="AC345" s="161"/>
      <c r="AD345" s="404"/>
      <c r="AE345" s="161"/>
      <c r="AF345" s="351"/>
      <c r="AG345" s="352"/>
      <c r="AH345" s="166"/>
      <c r="AI345" s="166"/>
    </row>
    <row r="346" ht="15.75" customHeight="1">
      <c r="A346" s="147" t="s">
        <v>115</v>
      </c>
      <c r="B346" s="148" t="s">
        <v>650</v>
      </c>
      <c r="C346" s="438" t="s">
        <v>651</v>
      </c>
      <c r="D346" s="150" t="s">
        <v>270</v>
      </c>
      <c r="E346" s="438">
        <v>0.0</v>
      </c>
      <c r="F346" s="438">
        <v>0.0</v>
      </c>
      <c r="G346" s="439">
        <v>0.0</v>
      </c>
      <c r="H346" s="438">
        <v>7.0</v>
      </c>
      <c r="I346" s="438">
        <v>24.9</v>
      </c>
      <c r="J346" s="439">
        <v>174.29999999999998</v>
      </c>
      <c r="K346" s="267"/>
      <c r="L346" s="158"/>
      <c r="M346" s="182"/>
      <c r="N346" s="160"/>
      <c r="O346" s="158"/>
      <c r="P346" s="182"/>
      <c r="Q346" s="267"/>
      <c r="R346" s="158"/>
      <c r="S346" s="182"/>
      <c r="T346" s="160"/>
      <c r="U346" s="158"/>
      <c r="V346" s="182"/>
      <c r="W346" s="267"/>
      <c r="X346" s="158"/>
      <c r="Y346" s="182"/>
      <c r="Z346" s="160"/>
      <c r="AA346" s="158"/>
      <c r="AB346" s="159"/>
      <c r="AC346" s="161"/>
      <c r="AD346" s="404"/>
      <c r="AE346" s="161"/>
      <c r="AF346" s="351"/>
      <c r="AG346" s="352"/>
      <c r="AH346" s="166"/>
      <c r="AI346" s="166"/>
    </row>
    <row r="347" ht="15.75" customHeight="1">
      <c r="A347" s="147" t="s">
        <v>115</v>
      </c>
      <c r="B347" s="148" t="s">
        <v>652</v>
      </c>
      <c r="C347" s="438" t="s">
        <v>653</v>
      </c>
      <c r="D347" s="150" t="s">
        <v>270</v>
      </c>
      <c r="E347" s="438">
        <v>0.0</v>
      </c>
      <c r="F347" s="438">
        <v>0.0</v>
      </c>
      <c r="G347" s="439">
        <v>0.0</v>
      </c>
      <c r="H347" s="438">
        <v>7.0</v>
      </c>
      <c r="I347" s="438">
        <v>24.9</v>
      </c>
      <c r="J347" s="439">
        <v>174.29999999999998</v>
      </c>
      <c r="K347" s="267"/>
      <c r="L347" s="158"/>
      <c r="M347" s="182"/>
      <c r="N347" s="160"/>
      <c r="O347" s="158"/>
      <c r="P347" s="182"/>
      <c r="Q347" s="267"/>
      <c r="R347" s="158"/>
      <c r="S347" s="182"/>
      <c r="T347" s="160"/>
      <c r="U347" s="158"/>
      <c r="V347" s="182"/>
      <c r="W347" s="267"/>
      <c r="X347" s="158"/>
      <c r="Y347" s="182"/>
      <c r="Z347" s="160"/>
      <c r="AA347" s="158"/>
      <c r="AB347" s="159"/>
      <c r="AC347" s="161"/>
      <c r="AD347" s="404"/>
      <c r="AE347" s="161"/>
      <c r="AF347" s="351"/>
      <c r="AG347" s="352"/>
      <c r="AH347" s="166"/>
      <c r="AI347" s="166"/>
    </row>
    <row r="348" ht="15.75" customHeight="1">
      <c r="A348" s="147" t="s">
        <v>115</v>
      </c>
      <c r="B348" s="148" t="s">
        <v>654</v>
      </c>
      <c r="C348" s="438" t="s">
        <v>655</v>
      </c>
      <c r="D348" s="150" t="s">
        <v>270</v>
      </c>
      <c r="E348" s="438">
        <v>0.0</v>
      </c>
      <c r="F348" s="438">
        <v>0.0</v>
      </c>
      <c r="G348" s="439">
        <v>0.0</v>
      </c>
      <c r="H348" s="438">
        <v>7.0</v>
      </c>
      <c r="I348" s="438">
        <v>184.0</v>
      </c>
      <c r="J348" s="439">
        <v>1288.0</v>
      </c>
      <c r="K348" s="267"/>
      <c r="L348" s="158"/>
      <c r="M348" s="182"/>
      <c r="N348" s="160"/>
      <c r="O348" s="158"/>
      <c r="P348" s="182"/>
      <c r="Q348" s="267"/>
      <c r="R348" s="158"/>
      <c r="S348" s="182"/>
      <c r="T348" s="160"/>
      <c r="U348" s="158"/>
      <c r="V348" s="182"/>
      <c r="W348" s="267"/>
      <c r="X348" s="158"/>
      <c r="Y348" s="182"/>
      <c r="Z348" s="160"/>
      <c r="AA348" s="158"/>
      <c r="AB348" s="159"/>
      <c r="AC348" s="161"/>
      <c r="AD348" s="404"/>
      <c r="AE348" s="161"/>
      <c r="AF348" s="351"/>
      <c r="AG348" s="352"/>
      <c r="AH348" s="166"/>
      <c r="AI348" s="166"/>
    </row>
    <row r="349" ht="15.75" customHeight="1">
      <c r="A349" s="147" t="s">
        <v>115</v>
      </c>
      <c r="B349" s="168" t="s">
        <v>656</v>
      </c>
      <c r="C349" s="445" t="s">
        <v>657</v>
      </c>
      <c r="D349" s="169" t="s">
        <v>270</v>
      </c>
      <c r="E349" s="445">
        <v>0.0</v>
      </c>
      <c r="F349" s="445"/>
      <c r="G349" s="446">
        <v>0.0</v>
      </c>
      <c r="H349" s="445">
        <v>7.0</v>
      </c>
      <c r="I349" s="445">
        <v>184.0</v>
      </c>
      <c r="J349" s="446">
        <v>1288.0</v>
      </c>
      <c r="K349" s="267"/>
      <c r="L349" s="158"/>
      <c r="M349" s="182"/>
      <c r="N349" s="160"/>
      <c r="O349" s="158"/>
      <c r="P349" s="182"/>
      <c r="Q349" s="267"/>
      <c r="R349" s="158"/>
      <c r="S349" s="182"/>
      <c r="T349" s="160"/>
      <c r="U349" s="158"/>
      <c r="V349" s="182"/>
      <c r="W349" s="267"/>
      <c r="X349" s="158"/>
      <c r="Y349" s="182"/>
      <c r="Z349" s="160"/>
      <c r="AA349" s="158"/>
      <c r="AB349" s="159"/>
      <c r="AC349" s="161"/>
      <c r="AD349" s="404"/>
      <c r="AE349" s="161"/>
      <c r="AF349" s="351"/>
      <c r="AG349" s="352"/>
      <c r="AH349" s="166"/>
      <c r="AI349" s="166"/>
    </row>
    <row r="350" ht="15.75" customHeight="1">
      <c r="A350" s="447" t="s">
        <v>115</v>
      </c>
      <c r="B350" s="148" t="s">
        <v>658</v>
      </c>
      <c r="C350" s="448" t="s">
        <v>659</v>
      </c>
      <c r="D350" s="449" t="s">
        <v>270</v>
      </c>
      <c r="E350" s="438">
        <v>175.0</v>
      </c>
      <c r="F350" s="448">
        <v>150.0</v>
      </c>
      <c r="G350" s="439">
        <v>26250.0</v>
      </c>
      <c r="H350" s="438">
        <v>175.0</v>
      </c>
      <c r="I350" s="448">
        <v>150.0</v>
      </c>
      <c r="J350" s="439">
        <v>26250.0</v>
      </c>
      <c r="K350" s="267"/>
      <c r="L350" s="158"/>
      <c r="M350" s="182"/>
      <c r="N350" s="160"/>
      <c r="O350" s="158"/>
      <c r="P350" s="182"/>
      <c r="Q350" s="267"/>
      <c r="R350" s="158"/>
      <c r="S350" s="182"/>
      <c r="T350" s="160"/>
      <c r="U350" s="158"/>
      <c r="V350" s="182"/>
      <c r="W350" s="267"/>
      <c r="X350" s="158"/>
      <c r="Y350" s="182"/>
      <c r="Z350" s="160"/>
      <c r="AA350" s="158"/>
      <c r="AB350" s="159"/>
      <c r="AC350" s="161"/>
      <c r="AD350" s="404"/>
      <c r="AE350" s="161"/>
      <c r="AF350" s="351"/>
      <c r="AG350" s="352"/>
      <c r="AH350" s="166"/>
      <c r="AI350" s="166"/>
    </row>
    <row r="351" ht="15.75" customHeight="1">
      <c r="A351" s="447" t="s">
        <v>115</v>
      </c>
      <c r="B351" s="148" t="s">
        <v>660</v>
      </c>
      <c r="C351" s="448" t="s">
        <v>661</v>
      </c>
      <c r="D351" s="449" t="s">
        <v>270</v>
      </c>
      <c r="E351" s="438">
        <v>175.0</v>
      </c>
      <c r="F351" s="438">
        <v>120.0</v>
      </c>
      <c r="G351" s="450">
        <v>21000.0</v>
      </c>
      <c r="H351" s="438">
        <v>175.0</v>
      </c>
      <c r="I351" s="438">
        <v>120.0</v>
      </c>
      <c r="J351" s="450">
        <v>21000.0</v>
      </c>
      <c r="K351" s="267"/>
      <c r="L351" s="158"/>
      <c r="M351" s="182">
        <f>K351*L351</f>
        <v>0</v>
      </c>
      <c r="N351" s="160"/>
      <c r="O351" s="158"/>
      <c r="P351" s="182">
        <f>N351*O351</f>
        <v>0</v>
      </c>
      <c r="Q351" s="267"/>
      <c r="R351" s="158"/>
      <c r="S351" s="182">
        <f>Q351*R351</f>
        <v>0</v>
      </c>
      <c r="T351" s="160"/>
      <c r="U351" s="158"/>
      <c r="V351" s="182">
        <f>T351*U351</f>
        <v>0</v>
      </c>
      <c r="W351" s="267"/>
      <c r="X351" s="158"/>
      <c r="Y351" s="182">
        <f>W351*X351</f>
        <v>0</v>
      </c>
      <c r="Z351" s="160"/>
      <c r="AA351" s="158"/>
      <c r="AB351" s="159">
        <f>Z351*AA351</f>
        <v>0</v>
      </c>
      <c r="AC351" s="161">
        <f t="shared" ref="AC351:AC353" si="285">G351+M351+S351+Y351</f>
        <v>21000</v>
      </c>
      <c r="AD351" s="404">
        <f>J350+P351+V351+AB351</f>
        <v>26250</v>
      </c>
      <c r="AE351" s="161">
        <f t="shared" ref="AE351:AE353" si="286">AC351-AD351</f>
        <v>-5250</v>
      </c>
      <c r="AF351" s="351">
        <f t="shared" ref="AF351:AF353" si="287">AE351/AC351</f>
        <v>-0.25</v>
      </c>
      <c r="AG351" s="352"/>
      <c r="AH351" s="166"/>
      <c r="AI351" s="166"/>
    </row>
    <row r="352" ht="15.0" customHeight="1">
      <c r="A352" s="134" t="s">
        <v>112</v>
      </c>
      <c r="B352" s="451" t="s">
        <v>662</v>
      </c>
      <c r="C352" s="314" t="s">
        <v>260</v>
      </c>
      <c r="D352" s="224"/>
      <c r="E352" s="262">
        <f t="shared" ref="E352:AB352" si="284">SUM(E353:E357)</f>
        <v>34</v>
      </c>
      <c r="F352" s="263">
        <f t="shared" si="284"/>
        <v>8650</v>
      </c>
      <c r="G352" s="264">
        <f t="shared" si="284"/>
        <v>71900</v>
      </c>
      <c r="H352" s="262">
        <f t="shared" si="284"/>
        <v>10</v>
      </c>
      <c r="I352" s="263">
        <f t="shared" si="284"/>
        <v>36838</v>
      </c>
      <c r="J352" s="276">
        <f t="shared" si="284"/>
        <v>76252</v>
      </c>
      <c r="K352" s="265">
        <f t="shared" si="284"/>
        <v>0</v>
      </c>
      <c r="L352" s="139">
        <f t="shared" si="284"/>
        <v>0</v>
      </c>
      <c r="M352" s="179">
        <f t="shared" si="284"/>
        <v>0</v>
      </c>
      <c r="N352" s="138">
        <f t="shared" si="284"/>
        <v>0</v>
      </c>
      <c r="O352" s="139">
        <f t="shared" si="284"/>
        <v>0</v>
      </c>
      <c r="P352" s="179">
        <f t="shared" si="284"/>
        <v>0</v>
      </c>
      <c r="Q352" s="265">
        <f t="shared" si="284"/>
        <v>0</v>
      </c>
      <c r="R352" s="139">
        <f t="shared" si="284"/>
        <v>0</v>
      </c>
      <c r="S352" s="179">
        <f t="shared" si="284"/>
        <v>0</v>
      </c>
      <c r="T352" s="138">
        <f t="shared" si="284"/>
        <v>0</v>
      </c>
      <c r="U352" s="139">
        <f t="shared" si="284"/>
        <v>0</v>
      </c>
      <c r="V352" s="179">
        <f t="shared" si="284"/>
        <v>0</v>
      </c>
      <c r="W352" s="265">
        <f t="shared" si="284"/>
        <v>0</v>
      </c>
      <c r="X352" s="139">
        <f t="shared" si="284"/>
        <v>0</v>
      </c>
      <c r="Y352" s="179">
        <f t="shared" si="284"/>
        <v>0</v>
      </c>
      <c r="Z352" s="138">
        <f t="shared" si="284"/>
        <v>0</v>
      </c>
      <c r="AA352" s="139">
        <f t="shared" si="284"/>
        <v>0</v>
      </c>
      <c r="AB352" s="140">
        <f t="shared" si="284"/>
        <v>0</v>
      </c>
      <c r="AC352" s="430">
        <f t="shared" si="285"/>
        <v>71900</v>
      </c>
      <c r="AD352" s="436">
        <f t="shared" ref="AD352:AD353" si="288">J352+P352+V352+AB352</f>
        <v>76252</v>
      </c>
      <c r="AE352" s="430">
        <f t="shared" si="286"/>
        <v>-4352</v>
      </c>
      <c r="AF352" s="431">
        <f t="shared" si="287"/>
        <v>-0.06052851182</v>
      </c>
      <c r="AG352" s="432"/>
      <c r="AH352" s="180"/>
      <c r="AI352" s="180"/>
    </row>
    <row r="353" ht="15.75" customHeight="1">
      <c r="A353" s="147" t="s">
        <v>115</v>
      </c>
      <c r="B353" s="148" t="s">
        <v>116</v>
      </c>
      <c r="C353" s="293" t="s">
        <v>663</v>
      </c>
      <c r="D353" s="452" t="s">
        <v>664</v>
      </c>
      <c r="E353" s="453">
        <v>2.0</v>
      </c>
      <c r="F353" s="238">
        <v>4750.0</v>
      </c>
      <c r="G353" s="153">
        <f t="shared" ref="G353:G355" si="289">E353*F353</f>
        <v>9500</v>
      </c>
      <c r="H353" s="160">
        <v>1.0</v>
      </c>
      <c r="I353" s="158">
        <v>9500.0</v>
      </c>
      <c r="J353" s="158">
        <f t="shared" ref="J353:J357" si="290">H353*I353</f>
        <v>9500</v>
      </c>
      <c r="K353" s="267"/>
      <c r="L353" s="158"/>
      <c r="M353" s="182">
        <f>K353*L353</f>
        <v>0</v>
      </c>
      <c r="N353" s="160"/>
      <c r="O353" s="158"/>
      <c r="P353" s="182">
        <f>N353*O353</f>
        <v>0</v>
      </c>
      <c r="Q353" s="267"/>
      <c r="R353" s="158"/>
      <c r="S353" s="182">
        <f>Q353*R353</f>
        <v>0</v>
      </c>
      <c r="T353" s="160"/>
      <c r="U353" s="158"/>
      <c r="V353" s="182">
        <f>T353*U353</f>
        <v>0</v>
      </c>
      <c r="W353" s="267"/>
      <c r="X353" s="158"/>
      <c r="Y353" s="182">
        <f>W353*X353</f>
        <v>0</v>
      </c>
      <c r="Z353" s="160"/>
      <c r="AA353" s="158"/>
      <c r="AB353" s="159">
        <f>Z353*AA353</f>
        <v>0</v>
      </c>
      <c r="AC353" s="161">
        <f t="shared" si="285"/>
        <v>9500</v>
      </c>
      <c r="AD353" s="404">
        <f t="shared" si="288"/>
        <v>9500</v>
      </c>
      <c r="AE353" s="161">
        <f t="shared" si="286"/>
        <v>0</v>
      </c>
      <c r="AF353" s="351">
        <f t="shared" si="287"/>
        <v>0</v>
      </c>
      <c r="AG353" s="352"/>
      <c r="AH353" s="166"/>
      <c r="AI353" s="166"/>
    </row>
    <row r="354" ht="15.75" customHeight="1">
      <c r="A354" s="147" t="s">
        <v>115</v>
      </c>
      <c r="B354" s="148" t="s">
        <v>119</v>
      </c>
      <c r="C354" s="293" t="s">
        <v>665</v>
      </c>
      <c r="D354" s="454" t="s">
        <v>666</v>
      </c>
      <c r="E354" s="151">
        <v>16.0</v>
      </c>
      <c r="F354" s="152">
        <v>1300.0</v>
      </c>
      <c r="G354" s="153">
        <f t="shared" si="289"/>
        <v>20800</v>
      </c>
      <c r="H354" s="160">
        <v>4.0</v>
      </c>
      <c r="I354" s="158">
        <v>3688.0</v>
      </c>
      <c r="J354" s="158">
        <f t="shared" si="290"/>
        <v>14752</v>
      </c>
      <c r="K354" s="267"/>
      <c r="L354" s="158"/>
      <c r="M354" s="182"/>
      <c r="N354" s="160"/>
      <c r="O354" s="158"/>
      <c r="P354" s="182"/>
      <c r="Q354" s="267"/>
      <c r="R354" s="158"/>
      <c r="S354" s="182"/>
      <c r="T354" s="160"/>
      <c r="U354" s="158"/>
      <c r="V354" s="182"/>
      <c r="W354" s="267"/>
      <c r="X354" s="158"/>
      <c r="Y354" s="182"/>
      <c r="Z354" s="160"/>
      <c r="AA354" s="158"/>
      <c r="AB354" s="159"/>
      <c r="AC354" s="161"/>
      <c r="AD354" s="404"/>
      <c r="AE354" s="161"/>
      <c r="AF354" s="351"/>
      <c r="AG354" s="352"/>
      <c r="AH354" s="166"/>
      <c r="AI354" s="166"/>
    </row>
    <row r="355" ht="15.75" customHeight="1">
      <c r="A355" s="147" t="s">
        <v>115</v>
      </c>
      <c r="B355" s="148" t="s">
        <v>121</v>
      </c>
      <c r="C355" s="149" t="s">
        <v>667</v>
      </c>
      <c r="D355" s="454" t="s">
        <v>666</v>
      </c>
      <c r="E355" s="151">
        <v>16.0</v>
      </c>
      <c r="F355" s="152">
        <v>2600.0</v>
      </c>
      <c r="G355" s="153">
        <f t="shared" si="289"/>
        <v>41600</v>
      </c>
      <c r="H355" s="160">
        <v>4.0</v>
      </c>
      <c r="I355" s="158">
        <v>9450.0</v>
      </c>
      <c r="J355" s="158">
        <f t="shared" si="290"/>
        <v>37800</v>
      </c>
      <c r="K355" s="267"/>
      <c r="L355" s="158"/>
      <c r="M355" s="182"/>
      <c r="N355" s="160"/>
      <c r="O355" s="158"/>
      <c r="P355" s="182"/>
      <c r="Q355" s="267"/>
      <c r="R355" s="158"/>
      <c r="S355" s="182"/>
      <c r="T355" s="160"/>
      <c r="U355" s="158"/>
      <c r="V355" s="182"/>
      <c r="W355" s="267"/>
      <c r="X355" s="158"/>
      <c r="Y355" s="182"/>
      <c r="Z355" s="160"/>
      <c r="AA355" s="158"/>
      <c r="AB355" s="159"/>
      <c r="AC355" s="161"/>
      <c r="AD355" s="404"/>
      <c r="AE355" s="161"/>
      <c r="AF355" s="351"/>
      <c r="AG355" s="352"/>
      <c r="AH355" s="166"/>
      <c r="AI355" s="166"/>
    </row>
    <row r="356" ht="15.75" customHeight="1">
      <c r="A356" s="147" t="s">
        <v>115</v>
      </c>
      <c r="B356" s="148" t="s">
        <v>123</v>
      </c>
      <c r="C356" s="244" t="s">
        <v>668</v>
      </c>
      <c r="D356" s="455" t="s">
        <v>234</v>
      </c>
      <c r="E356" s="160">
        <v>0.0</v>
      </c>
      <c r="F356" s="158">
        <v>0.0</v>
      </c>
      <c r="G356" s="159">
        <v>0.0</v>
      </c>
      <c r="H356" s="160">
        <v>1.0</v>
      </c>
      <c r="I356" s="158">
        <v>14200.0</v>
      </c>
      <c r="J356" s="158">
        <f t="shared" si="290"/>
        <v>14200</v>
      </c>
      <c r="K356" s="267"/>
      <c r="L356" s="158"/>
      <c r="M356" s="182">
        <f t="shared" ref="M356:M357" si="291">K356*L356</f>
        <v>0</v>
      </c>
      <c r="N356" s="160"/>
      <c r="O356" s="158"/>
      <c r="P356" s="182">
        <f t="shared" ref="P356:P357" si="292">N356*O356</f>
        <v>0</v>
      </c>
      <c r="Q356" s="267"/>
      <c r="R356" s="158"/>
      <c r="S356" s="182">
        <f t="shared" ref="S356:S357" si="293">Q356*R356</f>
        <v>0</v>
      </c>
      <c r="T356" s="160"/>
      <c r="U356" s="158"/>
      <c r="V356" s="182">
        <f t="shared" ref="V356:V357" si="294">T356*U356</f>
        <v>0</v>
      </c>
      <c r="W356" s="267"/>
      <c r="X356" s="158"/>
      <c r="Y356" s="182">
        <f t="shared" ref="Y356:Y357" si="295">W356*X356</f>
        <v>0</v>
      </c>
      <c r="Z356" s="160"/>
      <c r="AA356" s="158"/>
      <c r="AB356" s="159">
        <f t="shared" ref="AB356:AB357" si="296">Z356*AA356</f>
        <v>0</v>
      </c>
      <c r="AC356" s="161">
        <f t="shared" ref="AC356:AC358" si="297">G356+M356+S356+Y356</f>
        <v>0</v>
      </c>
      <c r="AD356" s="404">
        <f t="shared" ref="AD356:AD358" si="298">J356+P356+V356+AB356</f>
        <v>14200</v>
      </c>
      <c r="AE356" s="161">
        <f t="shared" ref="AE356:AE359" si="299">AC356-AD356</f>
        <v>-14200</v>
      </c>
      <c r="AF356" s="351" t="str">
        <f t="shared" ref="AF356:AF359" si="300">AE356/AC356</f>
        <v>#DIV/0!</v>
      </c>
      <c r="AG356" s="352"/>
      <c r="AH356" s="166"/>
      <c r="AI356" s="166"/>
    </row>
    <row r="357" ht="30.0" customHeight="1">
      <c r="A357" s="185" t="s">
        <v>115</v>
      </c>
      <c r="B357" s="186" t="s">
        <v>221</v>
      </c>
      <c r="C357" s="181" t="s">
        <v>669</v>
      </c>
      <c r="D357" s="188"/>
      <c r="E357" s="189">
        <v>0.0</v>
      </c>
      <c r="F357" s="190">
        <v>0.0</v>
      </c>
      <c r="G357" s="191">
        <f>E357*F357</f>
        <v>0</v>
      </c>
      <c r="H357" s="189">
        <v>0.0</v>
      </c>
      <c r="I357" s="190">
        <v>0.0</v>
      </c>
      <c r="J357" s="190">
        <f t="shared" si="290"/>
        <v>0</v>
      </c>
      <c r="K357" s="269"/>
      <c r="L357" s="190"/>
      <c r="M357" s="192">
        <f t="shared" si="291"/>
        <v>0</v>
      </c>
      <c r="N357" s="189"/>
      <c r="O357" s="190"/>
      <c r="P357" s="192">
        <f t="shared" si="292"/>
        <v>0</v>
      </c>
      <c r="Q357" s="269"/>
      <c r="R357" s="190"/>
      <c r="S357" s="192">
        <f t="shared" si="293"/>
        <v>0</v>
      </c>
      <c r="T357" s="189"/>
      <c r="U357" s="190"/>
      <c r="V357" s="192">
        <f t="shared" si="294"/>
        <v>0</v>
      </c>
      <c r="W357" s="269"/>
      <c r="X357" s="190"/>
      <c r="Y357" s="192">
        <f t="shared" si="295"/>
        <v>0</v>
      </c>
      <c r="Z357" s="189"/>
      <c r="AA357" s="190"/>
      <c r="AB357" s="191">
        <f t="shared" si="296"/>
        <v>0</v>
      </c>
      <c r="AC357" s="307">
        <f t="shared" si="297"/>
        <v>0</v>
      </c>
      <c r="AD357" s="406">
        <f t="shared" si="298"/>
        <v>0</v>
      </c>
      <c r="AE357" s="307">
        <f t="shared" si="299"/>
        <v>0</v>
      </c>
      <c r="AF357" s="423" t="str">
        <f t="shared" si="300"/>
        <v>#DIV/0!</v>
      </c>
      <c r="AG357" s="424"/>
      <c r="AH357" s="133"/>
      <c r="AI357" s="133"/>
    </row>
    <row r="358" ht="15.75" customHeight="1">
      <c r="A358" s="456" t="s">
        <v>670</v>
      </c>
      <c r="B358" s="80"/>
      <c r="C358" s="83"/>
      <c r="D358" s="457"/>
      <c r="E358" s="389">
        <f t="shared" ref="E358:AB358" si="301">E352+E146+E142+E138</f>
        <v>1640</v>
      </c>
      <c r="F358" s="389">
        <f t="shared" si="301"/>
        <v>28566.8</v>
      </c>
      <c r="G358" s="389">
        <f t="shared" si="301"/>
        <v>276324.4</v>
      </c>
      <c r="H358" s="389">
        <f t="shared" si="301"/>
        <v>1704</v>
      </c>
      <c r="I358" s="389">
        <f t="shared" si="301"/>
        <v>59561.48571</v>
      </c>
      <c r="J358" s="389">
        <f t="shared" si="301"/>
        <v>280676.4</v>
      </c>
      <c r="K358" s="458">
        <f t="shared" si="301"/>
        <v>0</v>
      </c>
      <c r="L358" s="389">
        <f t="shared" si="301"/>
        <v>0</v>
      </c>
      <c r="M358" s="389">
        <f t="shared" si="301"/>
        <v>0</v>
      </c>
      <c r="N358" s="389">
        <f t="shared" si="301"/>
        <v>0</v>
      </c>
      <c r="O358" s="389">
        <f t="shared" si="301"/>
        <v>0</v>
      </c>
      <c r="P358" s="389">
        <f t="shared" si="301"/>
        <v>0</v>
      </c>
      <c r="Q358" s="458">
        <f t="shared" si="301"/>
        <v>0</v>
      </c>
      <c r="R358" s="389">
        <f t="shared" si="301"/>
        <v>0</v>
      </c>
      <c r="S358" s="389">
        <f t="shared" si="301"/>
        <v>0</v>
      </c>
      <c r="T358" s="389">
        <f t="shared" si="301"/>
        <v>0</v>
      </c>
      <c r="U358" s="389">
        <f t="shared" si="301"/>
        <v>0</v>
      </c>
      <c r="V358" s="389">
        <f t="shared" si="301"/>
        <v>0</v>
      </c>
      <c r="W358" s="458">
        <f t="shared" si="301"/>
        <v>0</v>
      </c>
      <c r="X358" s="389">
        <f t="shared" si="301"/>
        <v>0</v>
      </c>
      <c r="Y358" s="389">
        <f t="shared" si="301"/>
        <v>0</v>
      </c>
      <c r="Z358" s="389">
        <f t="shared" si="301"/>
        <v>0</v>
      </c>
      <c r="AA358" s="389">
        <f t="shared" si="301"/>
        <v>0</v>
      </c>
      <c r="AB358" s="389">
        <f t="shared" si="301"/>
        <v>0</v>
      </c>
      <c r="AC358" s="363">
        <f t="shared" si="297"/>
        <v>276324.4</v>
      </c>
      <c r="AD358" s="417">
        <f t="shared" si="298"/>
        <v>280676.4</v>
      </c>
      <c r="AE358" s="425">
        <f t="shared" si="299"/>
        <v>-4352</v>
      </c>
      <c r="AF358" s="459">
        <f t="shared" si="300"/>
        <v>-0.01574960445</v>
      </c>
      <c r="AG358" s="460"/>
      <c r="AH358" s="133"/>
      <c r="AI358" s="133"/>
    </row>
    <row r="359" ht="15.75" customHeight="1">
      <c r="A359" s="461" t="s">
        <v>671</v>
      </c>
      <c r="B359" s="462"/>
      <c r="C359" s="463"/>
      <c r="D359" s="464"/>
      <c r="E359" s="465"/>
      <c r="F359" s="465"/>
      <c r="G359" s="466">
        <f>G24+G28+G46+G56+G79+G85+G99+G112+G118+G122+G126+G131+G136+G358</f>
        <v>449954.4</v>
      </c>
      <c r="H359" s="467"/>
      <c r="I359" s="467"/>
      <c r="J359" s="466">
        <f>J24+J28+J46+J56+J79+J85+J99+J112+J118+J122+J126+J131+J136+J358</f>
        <v>449954.4</v>
      </c>
      <c r="K359" s="465"/>
      <c r="L359" s="465"/>
      <c r="M359" s="466">
        <f>M24+M28+M46+M56+M79+M85+M99+M112+M118+M122+M126+M131+M136+M358</f>
        <v>0</v>
      </c>
      <c r="N359" s="465"/>
      <c r="O359" s="465"/>
      <c r="P359" s="466">
        <f>P24+P28+P46+P56+P79+P85+P99+P112+P118+P122+P126+P131+P136+P358</f>
        <v>0</v>
      </c>
      <c r="Q359" s="465"/>
      <c r="R359" s="465"/>
      <c r="S359" s="466">
        <f>S24+S28+S46+S56+S79+S85+S99+S112+S118+S122+S126+S131+S136+S358</f>
        <v>0</v>
      </c>
      <c r="T359" s="465"/>
      <c r="U359" s="465"/>
      <c r="V359" s="466">
        <f>V24+V28+V46+V56+V79+V85+V99+V112+V118+V122+V126+V131+V136+V358</f>
        <v>0</v>
      </c>
      <c r="W359" s="465"/>
      <c r="X359" s="465"/>
      <c r="Y359" s="466">
        <f>Y24+Y28+Y46+Y56+Y79+Y85+Y99+Y112+Y118+Y122+Y126+Y131+Y136+Y358</f>
        <v>0</v>
      </c>
      <c r="Z359" s="465"/>
      <c r="AA359" s="465"/>
      <c r="AB359" s="466">
        <f t="shared" ref="AB359:AD359" si="302">AB24+AB28+AB46+AB56+AB79+AB85+AB99+AB112+AB118+AB122+AB126+AB131+AB136+AB358</f>
        <v>0</v>
      </c>
      <c r="AC359" s="466">
        <f t="shared" si="302"/>
        <v>449954.4</v>
      </c>
      <c r="AD359" s="466">
        <f t="shared" si="302"/>
        <v>449954.4</v>
      </c>
      <c r="AE359" s="466">
        <f t="shared" si="299"/>
        <v>0.0000001004664227</v>
      </c>
      <c r="AF359" s="468">
        <f t="shared" si="300"/>
        <v>0</v>
      </c>
      <c r="AG359" s="469"/>
      <c r="AH359" s="470"/>
      <c r="AI359" s="470"/>
    </row>
    <row r="360" ht="15.75" customHeight="1">
      <c r="A360" s="471"/>
      <c r="D360" s="472"/>
      <c r="E360" s="473"/>
      <c r="F360" s="473"/>
      <c r="G360" s="473"/>
      <c r="H360" s="473"/>
      <c r="I360" s="473"/>
      <c r="J360" s="473"/>
      <c r="K360" s="473"/>
      <c r="L360" s="473"/>
      <c r="M360" s="473"/>
      <c r="N360" s="473"/>
      <c r="O360" s="473"/>
      <c r="P360" s="473"/>
      <c r="Q360" s="473"/>
      <c r="R360" s="473"/>
      <c r="S360" s="473"/>
      <c r="T360" s="473"/>
      <c r="U360" s="473"/>
      <c r="V360" s="473"/>
      <c r="W360" s="473"/>
      <c r="X360" s="473"/>
      <c r="Y360" s="473"/>
      <c r="Z360" s="473"/>
      <c r="AA360" s="473"/>
      <c r="AB360" s="473"/>
      <c r="AC360" s="474"/>
      <c r="AD360" s="474"/>
      <c r="AE360" s="474"/>
      <c r="AF360" s="475"/>
      <c r="AG360" s="476"/>
      <c r="AH360" s="3"/>
      <c r="AI360" s="3"/>
    </row>
    <row r="361" ht="15.75" customHeight="1">
      <c r="A361" s="477" t="s">
        <v>672</v>
      </c>
      <c r="B361" s="80"/>
      <c r="C361" s="81"/>
      <c r="D361" s="478"/>
      <c r="E361" s="479"/>
      <c r="F361" s="479"/>
      <c r="G361" s="479">
        <f>'Фінансування'!C20-'Витрати'!G359</f>
        <v>0</v>
      </c>
      <c r="H361" s="479"/>
      <c r="I361" s="479"/>
      <c r="J361" s="479">
        <f>'Фінансування'!C21-'Витрати'!J359</f>
        <v>0.0000001004664227</v>
      </c>
      <c r="K361" s="479"/>
      <c r="L361" s="479"/>
      <c r="M361" s="479"/>
      <c r="N361" s="479"/>
      <c r="O361" s="479"/>
      <c r="P361" s="479"/>
      <c r="Q361" s="479"/>
      <c r="R361" s="479"/>
      <c r="S361" s="479"/>
      <c r="T361" s="479"/>
      <c r="U361" s="479"/>
      <c r="V361" s="479"/>
      <c r="W361" s="479"/>
      <c r="X361" s="479"/>
      <c r="Y361" s="479"/>
      <c r="Z361" s="479"/>
      <c r="AA361" s="479"/>
      <c r="AB361" s="479"/>
      <c r="AC361" s="479">
        <f>'Фінансування'!N20-'Витрати'!AC359</f>
        <v>0</v>
      </c>
      <c r="AD361" s="479">
        <f>'Фінансування'!N21-'Витрати'!AD359</f>
        <v>0.0000001004664227</v>
      </c>
      <c r="AE361" s="480"/>
      <c r="AF361" s="481"/>
      <c r="AG361" s="482"/>
      <c r="AH361" s="3"/>
      <c r="AI361" s="3"/>
    </row>
    <row r="362" ht="15.75" customHeight="1">
      <c r="A362" s="13"/>
      <c r="B362" s="483"/>
      <c r="C362" s="484"/>
      <c r="D362" s="13"/>
      <c r="E362" s="13"/>
      <c r="F362" s="13"/>
      <c r="G362" s="13"/>
      <c r="H362" s="13"/>
      <c r="I362" s="13"/>
      <c r="J362" s="13"/>
      <c r="K362" s="485"/>
      <c r="L362" s="485"/>
      <c r="M362" s="485"/>
      <c r="N362" s="485"/>
      <c r="O362" s="485"/>
      <c r="P362" s="485"/>
      <c r="Q362" s="485"/>
      <c r="R362" s="485"/>
      <c r="S362" s="485"/>
      <c r="T362" s="485"/>
      <c r="U362" s="485"/>
      <c r="V362" s="485"/>
      <c r="W362" s="485"/>
      <c r="X362" s="485"/>
      <c r="Y362" s="485"/>
      <c r="Z362" s="485"/>
      <c r="AA362" s="485"/>
      <c r="AB362" s="485"/>
      <c r="AC362" s="486"/>
      <c r="AD362" s="486"/>
      <c r="AE362" s="486"/>
      <c r="AF362" s="486"/>
      <c r="AG362" s="487"/>
    </row>
    <row r="363" ht="15.75" customHeight="1">
      <c r="A363" s="13"/>
      <c r="B363" s="483"/>
      <c r="C363" s="484"/>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1"/>
      <c r="AD363" s="11"/>
      <c r="AE363" s="11"/>
      <c r="AF363" s="11"/>
      <c r="AG363" s="65"/>
    </row>
    <row r="364" ht="15.75" customHeight="1">
      <c r="A364" s="13"/>
      <c r="B364" s="483"/>
      <c r="C364" s="484"/>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1"/>
      <c r="AD364" s="11"/>
      <c r="AE364" s="11"/>
      <c r="AF364" s="11"/>
      <c r="AG364" s="65"/>
    </row>
    <row r="365" ht="15.75" customHeight="1">
      <c r="A365" s="13"/>
      <c r="B365" s="483"/>
      <c r="C365" s="484"/>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1"/>
      <c r="AD365" s="11"/>
      <c r="AE365" s="11"/>
      <c r="AF365" s="11"/>
      <c r="AG365" s="65"/>
    </row>
    <row r="366" ht="15.75" customHeight="1">
      <c r="A366" s="13"/>
      <c r="B366" s="483"/>
      <c r="C366" s="63" t="s">
        <v>673</v>
      </c>
      <c r="D366" s="488"/>
      <c r="E366" s="488"/>
      <c r="G366" s="488"/>
      <c r="H366" s="488"/>
      <c r="I366" s="488"/>
      <c r="J366" s="13"/>
      <c r="K366" s="13"/>
      <c r="L366" s="13"/>
      <c r="M366" s="13"/>
      <c r="N366" s="13"/>
      <c r="O366" s="13"/>
      <c r="P366" s="13"/>
      <c r="Q366" s="13"/>
      <c r="R366" s="13"/>
      <c r="S366" s="13"/>
      <c r="T366" s="13"/>
      <c r="U366" s="13"/>
      <c r="V366" s="13"/>
      <c r="W366" s="13"/>
      <c r="X366" s="13"/>
      <c r="Y366" s="13"/>
      <c r="Z366" s="13"/>
      <c r="AA366" s="13"/>
      <c r="AB366" s="13"/>
      <c r="AC366" s="11"/>
      <c r="AD366" s="11"/>
      <c r="AE366" s="11"/>
      <c r="AF366" s="11"/>
      <c r="AG366" s="65"/>
    </row>
    <row r="367" ht="15.75" customHeight="1">
      <c r="A367" s="13"/>
      <c r="B367" s="483"/>
      <c r="D367" s="63" t="s">
        <v>48</v>
      </c>
      <c r="G367" s="63" t="s">
        <v>49</v>
      </c>
      <c r="J367" s="13"/>
      <c r="K367" s="13"/>
      <c r="L367" s="13"/>
      <c r="M367" s="13"/>
      <c r="N367" s="13"/>
      <c r="O367" s="13"/>
      <c r="P367" s="13"/>
      <c r="Q367" s="13"/>
      <c r="R367" s="13"/>
      <c r="S367" s="13"/>
      <c r="T367" s="13"/>
      <c r="U367" s="13"/>
      <c r="V367" s="13"/>
      <c r="W367" s="13"/>
      <c r="X367" s="13"/>
      <c r="Y367" s="13"/>
      <c r="Z367" s="13"/>
      <c r="AA367" s="13"/>
      <c r="AB367" s="13"/>
      <c r="AC367" s="11"/>
      <c r="AD367" s="11"/>
      <c r="AE367" s="11"/>
      <c r="AF367" s="11"/>
      <c r="AG367" s="65"/>
    </row>
    <row r="368" ht="15.75" customHeight="1">
      <c r="A368" s="13"/>
      <c r="B368" s="483"/>
      <c r="C368" s="484"/>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1"/>
      <c r="AD368" s="11"/>
      <c r="AE368" s="11"/>
      <c r="AF368" s="11"/>
      <c r="AG368" s="65"/>
    </row>
    <row r="369" ht="15.75" customHeight="1">
      <c r="A369" s="13"/>
      <c r="B369" s="483"/>
      <c r="C369" s="484"/>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1"/>
      <c r="AD369" s="11"/>
      <c r="AE369" s="11"/>
      <c r="AF369" s="11"/>
      <c r="AG369" s="65"/>
    </row>
    <row r="370" ht="15.75" customHeight="1">
      <c r="A370" s="63"/>
      <c r="B370" s="489"/>
      <c r="C370" s="490"/>
      <c r="AG370" s="490"/>
    </row>
    <row r="371" ht="15.75" customHeight="1">
      <c r="A371" s="63"/>
      <c r="B371" s="489"/>
      <c r="C371" s="490"/>
      <c r="AG371" s="490"/>
    </row>
    <row r="372" ht="15.75" customHeight="1">
      <c r="A372" s="63"/>
      <c r="B372" s="489"/>
      <c r="C372" s="490"/>
      <c r="AG372" s="490"/>
    </row>
    <row r="373" ht="15.75" customHeight="1">
      <c r="A373" s="63"/>
      <c r="B373" s="489"/>
      <c r="C373" s="490"/>
      <c r="AG373" s="490"/>
    </row>
    <row r="374" ht="15.75" customHeight="1">
      <c r="A374" s="63"/>
      <c r="B374" s="489"/>
      <c r="C374" s="490"/>
      <c r="AG374" s="490"/>
    </row>
    <row r="375" ht="15.75" customHeight="1">
      <c r="A375" s="63"/>
      <c r="B375" s="489"/>
      <c r="C375" s="490"/>
      <c r="AG375" s="490"/>
    </row>
    <row r="376" ht="15.75" customHeight="1">
      <c r="A376" s="63"/>
      <c r="B376" s="489"/>
      <c r="C376" s="490"/>
      <c r="AG376" s="490"/>
    </row>
    <row r="377" ht="15.75" customHeight="1">
      <c r="A377" s="63"/>
      <c r="B377" s="489"/>
      <c r="C377" s="490"/>
      <c r="AG377" s="490"/>
    </row>
    <row r="378" ht="15.75" customHeight="1">
      <c r="A378" s="63"/>
      <c r="B378" s="489"/>
      <c r="C378" s="490"/>
      <c r="AG378" s="490"/>
    </row>
    <row r="379" ht="15.75" customHeight="1">
      <c r="A379" s="63"/>
      <c r="B379" s="489"/>
      <c r="C379" s="490"/>
      <c r="AG379" s="490"/>
    </row>
    <row r="380" ht="15.75" customHeight="1">
      <c r="A380" s="63"/>
      <c r="B380" s="489"/>
      <c r="C380" s="490"/>
      <c r="AG380" s="490"/>
    </row>
    <row r="381" ht="15.75" customHeight="1">
      <c r="A381" s="63"/>
      <c r="B381" s="489"/>
      <c r="C381" s="490"/>
      <c r="AG381" s="490"/>
    </row>
    <row r="382" ht="15.75" customHeight="1">
      <c r="A382" s="63"/>
      <c r="B382" s="489"/>
      <c r="C382" s="490"/>
      <c r="AG382" s="490"/>
    </row>
    <row r="383" ht="15.75" customHeight="1">
      <c r="A383" s="63"/>
      <c r="B383" s="489"/>
      <c r="C383" s="490"/>
      <c r="AG383" s="490"/>
    </row>
    <row r="384" ht="15.75" customHeight="1">
      <c r="A384" s="63"/>
      <c r="B384" s="489"/>
      <c r="C384" s="490"/>
      <c r="AG384" s="490"/>
    </row>
    <row r="385" ht="15.75" customHeight="1">
      <c r="A385" s="63"/>
      <c r="B385" s="489"/>
      <c r="C385" s="490"/>
      <c r="AG385" s="490"/>
    </row>
    <row r="386" ht="15.75" customHeight="1">
      <c r="A386" s="63"/>
      <c r="B386" s="489"/>
      <c r="C386" s="490"/>
      <c r="AG386" s="490"/>
    </row>
    <row r="387" ht="15.75" customHeight="1">
      <c r="A387" s="63"/>
      <c r="B387" s="489"/>
      <c r="C387" s="490"/>
      <c r="AG387" s="490"/>
    </row>
    <row r="388" ht="15.75" customHeight="1">
      <c r="A388" s="63"/>
      <c r="B388" s="489"/>
      <c r="C388" s="490"/>
      <c r="AG388" s="490"/>
    </row>
    <row r="389" ht="15.75" customHeight="1">
      <c r="A389" s="63"/>
      <c r="B389" s="489"/>
      <c r="C389" s="490"/>
      <c r="AG389" s="490"/>
    </row>
    <row r="390" ht="15.75" customHeight="1">
      <c r="A390" s="63"/>
      <c r="B390" s="489"/>
      <c r="C390" s="490"/>
      <c r="AG390" s="490"/>
    </row>
    <row r="391" ht="15.75" customHeight="1">
      <c r="A391" s="63"/>
      <c r="B391" s="489"/>
      <c r="C391" s="490"/>
      <c r="AG391" s="490"/>
    </row>
    <row r="392" ht="15.75" customHeight="1">
      <c r="A392" s="63"/>
      <c r="B392" s="489"/>
      <c r="C392" s="490"/>
      <c r="AG392" s="490"/>
    </row>
    <row r="393" ht="15.75" customHeight="1">
      <c r="A393" s="63"/>
      <c r="B393" s="489"/>
      <c r="C393" s="490"/>
      <c r="AG393" s="490"/>
    </row>
    <row r="394" ht="15.75" customHeight="1">
      <c r="A394" s="63"/>
      <c r="B394" s="489"/>
      <c r="C394" s="490"/>
      <c r="AG394" s="490"/>
    </row>
    <row r="395" ht="15.75" customHeight="1">
      <c r="A395" s="63"/>
      <c r="B395" s="489"/>
      <c r="C395" s="490"/>
      <c r="AG395" s="490"/>
    </row>
    <row r="396" ht="15.75" customHeight="1">
      <c r="A396" s="63"/>
      <c r="B396" s="489"/>
      <c r="C396" s="490"/>
      <c r="AG396" s="490"/>
    </row>
    <row r="397" ht="15.75" customHeight="1">
      <c r="A397" s="63"/>
      <c r="B397" s="489"/>
      <c r="C397" s="490"/>
      <c r="AG397" s="490"/>
    </row>
    <row r="398" ht="15.75" customHeight="1">
      <c r="A398" s="63"/>
      <c r="B398" s="489"/>
      <c r="C398" s="490"/>
      <c r="AG398" s="490"/>
    </row>
    <row r="399" ht="15.75" customHeight="1">
      <c r="A399" s="63"/>
      <c r="B399" s="489"/>
      <c r="C399" s="490"/>
      <c r="AG399" s="490"/>
    </row>
    <row r="400" ht="15.75" customHeight="1">
      <c r="A400" s="63"/>
      <c r="B400" s="489"/>
      <c r="C400" s="490"/>
      <c r="AG400" s="490"/>
    </row>
    <row r="401" ht="15.75" customHeight="1">
      <c r="A401" s="63"/>
      <c r="B401" s="489"/>
      <c r="C401" s="490"/>
      <c r="AG401" s="490"/>
    </row>
    <row r="402" ht="15.75" customHeight="1">
      <c r="A402" s="63"/>
      <c r="B402" s="489"/>
      <c r="C402" s="490"/>
      <c r="AG402" s="490"/>
    </row>
    <row r="403" ht="15.75" customHeight="1">
      <c r="A403" s="63"/>
      <c r="B403" s="489"/>
      <c r="C403" s="490"/>
      <c r="AG403" s="490"/>
    </row>
    <row r="404" ht="15.75" customHeight="1">
      <c r="A404" s="63"/>
      <c r="B404" s="489"/>
      <c r="C404" s="490"/>
      <c r="AG404" s="490"/>
    </row>
    <row r="405" ht="15.75" customHeight="1">
      <c r="A405" s="63"/>
      <c r="B405" s="489"/>
      <c r="C405" s="490"/>
      <c r="AG405" s="490"/>
    </row>
    <row r="406" ht="15.75" customHeight="1">
      <c r="A406" s="63"/>
      <c r="B406" s="489"/>
      <c r="C406" s="490"/>
      <c r="AG406" s="490"/>
    </row>
    <row r="407" ht="15.75" customHeight="1">
      <c r="A407" s="63"/>
      <c r="B407" s="489"/>
      <c r="C407" s="490"/>
      <c r="AG407" s="490"/>
    </row>
    <row r="408" ht="15.75" customHeight="1">
      <c r="A408" s="63"/>
      <c r="B408" s="489"/>
      <c r="C408" s="490"/>
      <c r="AG408" s="490"/>
    </row>
    <row r="409" ht="15.75" customHeight="1">
      <c r="A409" s="63"/>
      <c r="B409" s="489"/>
      <c r="C409" s="490"/>
      <c r="AG409" s="490"/>
    </row>
    <row r="410" ht="15.75" customHeight="1">
      <c r="A410" s="63"/>
      <c r="B410" s="489"/>
      <c r="C410" s="490"/>
      <c r="AG410" s="490"/>
    </row>
    <row r="411" ht="15.75" customHeight="1">
      <c r="A411" s="63"/>
      <c r="B411" s="489"/>
      <c r="C411" s="490"/>
      <c r="AG411" s="490"/>
    </row>
    <row r="412" ht="15.75" customHeight="1">
      <c r="A412" s="63"/>
      <c r="B412" s="489"/>
      <c r="C412" s="490"/>
      <c r="AG412" s="490"/>
    </row>
    <row r="413" ht="15.75" customHeight="1">
      <c r="A413" s="63"/>
      <c r="B413" s="489"/>
      <c r="C413" s="490"/>
      <c r="AG413" s="490"/>
    </row>
    <row r="414" ht="15.75" customHeight="1">
      <c r="A414" s="63"/>
      <c r="B414" s="489"/>
      <c r="C414" s="490"/>
      <c r="AG414" s="490"/>
    </row>
    <row r="415" ht="15.75" customHeight="1">
      <c r="A415" s="63"/>
      <c r="B415" s="489"/>
      <c r="C415" s="490"/>
      <c r="AG415" s="490"/>
    </row>
    <row r="416" ht="15.75" customHeight="1">
      <c r="A416" s="63"/>
      <c r="B416" s="489"/>
      <c r="C416" s="490"/>
      <c r="AG416" s="490"/>
    </row>
    <row r="417" ht="15.75" customHeight="1">
      <c r="A417" s="63"/>
      <c r="B417" s="489"/>
      <c r="C417" s="490"/>
      <c r="AG417" s="490"/>
    </row>
    <row r="418" ht="15.75" customHeight="1">
      <c r="A418" s="63"/>
      <c r="B418" s="489"/>
      <c r="C418" s="490"/>
      <c r="AG418" s="490"/>
    </row>
    <row r="419" ht="15.75" customHeight="1">
      <c r="A419" s="63"/>
      <c r="B419" s="489"/>
      <c r="C419" s="490"/>
      <c r="AG419" s="490"/>
    </row>
    <row r="420" ht="15.75" customHeight="1">
      <c r="A420" s="63"/>
      <c r="B420" s="489"/>
      <c r="C420" s="490"/>
      <c r="AG420" s="490"/>
    </row>
    <row r="421" ht="15.75" customHeight="1">
      <c r="A421" s="63"/>
      <c r="B421" s="489"/>
      <c r="C421" s="490"/>
      <c r="AG421" s="490"/>
    </row>
    <row r="422" ht="15.75" customHeight="1">
      <c r="A422" s="63"/>
      <c r="B422" s="489"/>
      <c r="C422" s="490"/>
      <c r="AG422" s="490"/>
    </row>
    <row r="423" ht="15.75" customHeight="1">
      <c r="A423" s="63"/>
      <c r="B423" s="489"/>
      <c r="C423" s="490"/>
      <c r="AG423" s="490"/>
    </row>
    <row r="424" ht="15.75" customHeight="1">
      <c r="A424" s="63"/>
      <c r="B424" s="489"/>
      <c r="C424" s="490"/>
      <c r="AG424" s="490"/>
    </row>
    <row r="425" ht="15.75" customHeight="1">
      <c r="A425" s="63"/>
      <c r="B425" s="489"/>
      <c r="C425" s="490"/>
      <c r="AG425" s="490"/>
    </row>
    <row r="426" ht="15.75" customHeight="1">
      <c r="A426" s="63"/>
      <c r="B426" s="489"/>
      <c r="C426" s="490"/>
      <c r="AG426" s="490"/>
    </row>
    <row r="427" ht="15.75" customHeight="1">
      <c r="A427" s="63"/>
      <c r="B427" s="489"/>
      <c r="C427" s="490"/>
      <c r="AG427" s="490"/>
    </row>
    <row r="428" ht="15.75" customHeight="1">
      <c r="A428" s="63"/>
      <c r="B428" s="489"/>
      <c r="C428" s="490"/>
      <c r="AG428" s="490"/>
    </row>
    <row r="429" ht="15.75" customHeight="1">
      <c r="A429" s="63"/>
      <c r="B429" s="489"/>
      <c r="C429" s="490"/>
      <c r="AG429" s="490"/>
    </row>
    <row r="430" ht="15.75" customHeight="1">
      <c r="A430" s="63"/>
      <c r="B430" s="489"/>
      <c r="C430" s="490"/>
      <c r="AG430" s="490"/>
    </row>
    <row r="431" ht="15.75" customHeight="1">
      <c r="A431" s="63"/>
      <c r="B431" s="489"/>
      <c r="C431" s="490"/>
      <c r="AG431" s="490"/>
    </row>
    <row r="432" ht="15.75" customHeight="1">
      <c r="A432" s="63"/>
      <c r="B432" s="489"/>
      <c r="C432" s="490"/>
      <c r="AG432" s="490"/>
    </row>
    <row r="433" ht="15.75" customHeight="1">
      <c r="A433" s="63"/>
      <c r="B433" s="489"/>
      <c r="C433" s="490"/>
      <c r="AG433" s="490"/>
    </row>
    <row r="434" ht="15.75" customHeight="1">
      <c r="A434" s="63"/>
      <c r="B434" s="489"/>
      <c r="C434" s="490"/>
      <c r="AG434" s="490"/>
    </row>
    <row r="435" ht="15.75" customHeight="1">
      <c r="A435" s="63"/>
      <c r="B435" s="489"/>
      <c r="C435" s="490"/>
      <c r="AG435" s="490"/>
    </row>
    <row r="436" ht="15.75" customHeight="1">
      <c r="A436" s="63"/>
      <c r="B436" s="489"/>
      <c r="C436" s="490"/>
      <c r="AG436" s="490"/>
    </row>
    <row r="437" ht="15.75" customHeight="1">
      <c r="A437" s="63"/>
      <c r="B437" s="489"/>
      <c r="C437" s="490"/>
      <c r="AG437" s="490"/>
    </row>
    <row r="438" ht="15.75" customHeight="1">
      <c r="A438" s="63"/>
      <c r="B438" s="489"/>
      <c r="C438" s="490"/>
      <c r="AG438" s="490"/>
    </row>
    <row r="439" ht="15.75" customHeight="1">
      <c r="A439" s="63"/>
      <c r="B439" s="489"/>
      <c r="C439" s="490"/>
      <c r="AG439" s="490"/>
    </row>
    <row r="440" ht="15.75" customHeight="1">
      <c r="A440" s="63"/>
      <c r="B440" s="489"/>
      <c r="C440" s="490"/>
      <c r="AG440" s="490"/>
    </row>
    <row r="441" ht="15.75" customHeight="1">
      <c r="A441" s="63"/>
      <c r="B441" s="489"/>
      <c r="C441" s="490"/>
      <c r="AG441" s="490"/>
    </row>
    <row r="442" ht="15.75" customHeight="1">
      <c r="A442" s="63"/>
      <c r="B442" s="489"/>
      <c r="C442" s="490"/>
      <c r="AG442" s="490"/>
    </row>
    <row r="443" ht="15.75" customHeight="1">
      <c r="A443" s="63"/>
      <c r="B443" s="489"/>
      <c r="C443" s="490"/>
      <c r="AG443" s="490"/>
    </row>
    <row r="444" ht="15.75" customHeight="1">
      <c r="A444" s="63"/>
      <c r="B444" s="489"/>
      <c r="C444" s="490"/>
      <c r="AG444" s="490"/>
    </row>
    <row r="445" ht="15.75" customHeight="1">
      <c r="A445" s="63"/>
      <c r="B445" s="489"/>
      <c r="C445" s="490"/>
      <c r="AG445" s="490"/>
    </row>
    <row r="446" ht="15.75" customHeight="1">
      <c r="A446" s="63"/>
      <c r="B446" s="489"/>
      <c r="C446" s="490"/>
      <c r="AG446" s="490"/>
    </row>
    <row r="447" ht="15.75" customHeight="1">
      <c r="A447" s="63"/>
      <c r="B447" s="489"/>
      <c r="C447" s="490"/>
      <c r="AG447" s="490"/>
    </row>
    <row r="448" ht="15.75" customHeight="1">
      <c r="A448" s="63"/>
      <c r="B448" s="489"/>
      <c r="C448" s="490"/>
      <c r="AG448" s="490"/>
    </row>
    <row r="449" ht="15.75" customHeight="1">
      <c r="A449" s="63"/>
      <c r="B449" s="489"/>
      <c r="C449" s="490"/>
      <c r="AG449" s="490"/>
    </row>
    <row r="450" ht="15.75" customHeight="1">
      <c r="A450" s="63"/>
      <c r="B450" s="489"/>
      <c r="C450" s="490"/>
      <c r="AG450" s="490"/>
    </row>
    <row r="451" ht="15.75" customHeight="1">
      <c r="A451" s="63"/>
      <c r="B451" s="489"/>
      <c r="C451" s="490"/>
      <c r="AG451" s="490"/>
    </row>
    <row r="452" ht="15.75" customHeight="1">
      <c r="A452" s="63"/>
      <c r="B452" s="489"/>
      <c r="C452" s="490"/>
      <c r="AG452" s="490"/>
    </row>
    <row r="453" ht="15.75" customHeight="1">
      <c r="A453" s="63"/>
      <c r="B453" s="489"/>
      <c r="C453" s="490"/>
      <c r="AG453" s="490"/>
    </row>
    <row r="454" ht="15.75" customHeight="1">
      <c r="A454" s="63"/>
      <c r="B454" s="489"/>
      <c r="C454" s="490"/>
      <c r="AG454" s="490"/>
    </row>
    <row r="455" ht="15.75" customHeight="1">
      <c r="A455" s="63"/>
      <c r="B455" s="489"/>
      <c r="C455" s="490"/>
      <c r="AG455" s="490"/>
    </row>
    <row r="456" ht="15.75" customHeight="1">
      <c r="A456" s="63"/>
      <c r="B456" s="489"/>
      <c r="C456" s="490"/>
      <c r="AG456" s="490"/>
    </row>
    <row r="457" ht="15.75" customHeight="1">
      <c r="A457" s="63"/>
      <c r="B457" s="489"/>
      <c r="C457" s="490"/>
      <c r="AG457" s="490"/>
    </row>
    <row r="458" ht="15.75" customHeight="1">
      <c r="A458" s="63"/>
      <c r="B458" s="489"/>
      <c r="C458" s="490"/>
      <c r="AG458" s="490"/>
    </row>
    <row r="459" ht="15.75" customHeight="1">
      <c r="A459" s="63"/>
      <c r="B459" s="489"/>
      <c r="C459" s="490"/>
      <c r="AG459" s="490"/>
    </row>
    <row r="460" ht="15.75" customHeight="1">
      <c r="A460" s="63"/>
      <c r="B460" s="489"/>
      <c r="C460" s="490"/>
      <c r="AG460" s="490"/>
    </row>
    <row r="461" ht="15.75" customHeight="1">
      <c r="A461" s="63"/>
      <c r="B461" s="489"/>
      <c r="C461" s="490"/>
      <c r="AG461" s="490"/>
    </row>
    <row r="462" ht="15.75" customHeight="1">
      <c r="A462" s="63"/>
      <c r="B462" s="489"/>
      <c r="C462" s="490"/>
      <c r="AG462" s="490"/>
    </row>
    <row r="463" ht="15.75" customHeight="1">
      <c r="A463" s="63"/>
      <c r="B463" s="489"/>
      <c r="C463" s="490"/>
      <c r="AG463" s="490"/>
    </row>
    <row r="464" ht="15.75" customHeight="1">
      <c r="A464" s="63"/>
      <c r="B464" s="489"/>
      <c r="C464" s="490"/>
      <c r="AG464" s="490"/>
    </row>
    <row r="465" ht="15.75" customHeight="1">
      <c r="A465" s="63"/>
      <c r="B465" s="489"/>
      <c r="C465" s="490"/>
      <c r="AG465" s="490"/>
    </row>
    <row r="466" ht="15.75" customHeight="1">
      <c r="A466" s="63"/>
      <c r="B466" s="489"/>
      <c r="C466" s="490"/>
      <c r="AG466" s="490"/>
    </row>
    <row r="467" ht="15.75" customHeight="1">
      <c r="A467" s="63"/>
      <c r="B467" s="489"/>
      <c r="C467" s="490"/>
      <c r="AG467" s="490"/>
    </row>
    <row r="468" ht="15.75" customHeight="1">
      <c r="A468" s="63"/>
      <c r="B468" s="489"/>
      <c r="C468" s="490"/>
      <c r="AG468" s="490"/>
    </row>
    <row r="469" ht="15.75" customHeight="1">
      <c r="A469" s="63"/>
      <c r="B469" s="489"/>
      <c r="C469" s="490"/>
      <c r="AG469" s="490"/>
    </row>
    <row r="470" ht="15.75" customHeight="1">
      <c r="A470" s="63"/>
      <c r="B470" s="489"/>
      <c r="C470" s="490"/>
      <c r="AG470" s="490"/>
    </row>
    <row r="471" ht="15.75" customHeight="1">
      <c r="A471" s="63"/>
      <c r="B471" s="489"/>
      <c r="C471" s="490"/>
      <c r="AG471" s="490"/>
    </row>
    <row r="472" ht="15.75" customHeight="1">
      <c r="A472" s="63"/>
      <c r="B472" s="489"/>
      <c r="C472" s="490"/>
      <c r="AG472" s="490"/>
    </row>
    <row r="473" ht="15.75" customHeight="1">
      <c r="A473" s="63"/>
      <c r="B473" s="489"/>
      <c r="C473" s="490"/>
      <c r="AG473" s="490"/>
    </row>
    <row r="474" ht="15.75" customHeight="1">
      <c r="A474" s="63"/>
      <c r="B474" s="489"/>
      <c r="C474" s="490"/>
      <c r="AG474" s="490"/>
    </row>
    <row r="475" ht="15.75" customHeight="1">
      <c r="A475" s="63"/>
      <c r="B475" s="489"/>
      <c r="C475" s="490"/>
      <c r="AG475" s="490"/>
    </row>
    <row r="476" ht="15.75" customHeight="1">
      <c r="A476" s="63"/>
      <c r="B476" s="489"/>
      <c r="C476" s="490"/>
      <c r="AG476" s="490"/>
    </row>
    <row r="477" ht="15.75" customHeight="1">
      <c r="A477" s="63"/>
      <c r="B477" s="489"/>
      <c r="C477" s="490"/>
      <c r="AG477" s="490"/>
    </row>
    <row r="478" ht="15.75" customHeight="1">
      <c r="A478" s="63"/>
      <c r="B478" s="489"/>
      <c r="C478" s="490"/>
      <c r="AG478" s="490"/>
    </row>
    <row r="479" ht="15.75" customHeight="1">
      <c r="A479" s="63"/>
      <c r="B479" s="489"/>
      <c r="C479" s="490"/>
      <c r="AG479" s="490"/>
    </row>
    <row r="480" ht="15.75" customHeight="1">
      <c r="A480" s="63"/>
      <c r="B480" s="489"/>
      <c r="C480" s="490"/>
      <c r="AG480" s="490"/>
    </row>
    <row r="481" ht="15.75" customHeight="1">
      <c r="A481" s="63"/>
      <c r="B481" s="489"/>
      <c r="C481" s="490"/>
      <c r="AG481" s="490"/>
    </row>
    <row r="482" ht="15.75" customHeight="1">
      <c r="A482" s="63"/>
      <c r="B482" s="489"/>
      <c r="C482" s="490"/>
      <c r="AG482" s="490"/>
    </row>
    <row r="483" ht="15.75" customHeight="1">
      <c r="A483" s="63"/>
      <c r="B483" s="489"/>
      <c r="C483" s="490"/>
      <c r="AG483" s="490"/>
    </row>
    <row r="484" ht="15.75" customHeight="1">
      <c r="A484" s="63"/>
      <c r="B484" s="489"/>
      <c r="C484" s="490"/>
      <c r="AG484" s="490"/>
    </row>
    <row r="485" ht="15.75" customHeight="1">
      <c r="A485" s="63"/>
      <c r="B485" s="489"/>
      <c r="C485" s="490"/>
      <c r="AG485" s="490"/>
    </row>
    <row r="486" ht="15.75" customHeight="1">
      <c r="A486" s="63"/>
      <c r="B486" s="489"/>
      <c r="C486" s="490"/>
      <c r="AG486" s="490"/>
    </row>
    <row r="487" ht="15.75" customHeight="1">
      <c r="A487" s="63"/>
      <c r="B487" s="489"/>
      <c r="C487" s="490"/>
      <c r="AG487" s="490"/>
    </row>
    <row r="488" ht="15.75" customHeight="1">
      <c r="A488" s="63"/>
      <c r="B488" s="489"/>
      <c r="C488" s="490"/>
      <c r="AG488" s="490"/>
    </row>
    <row r="489" ht="15.75" customHeight="1">
      <c r="A489" s="63"/>
      <c r="B489" s="489"/>
      <c r="C489" s="490"/>
      <c r="AG489" s="490"/>
    </row>
    <row r="490" ht="15.75" customHeight="1">
      <c r="A490" s="63"/>
      <c r="B490" s="489"/>
      <c r="C490" s="490"/>
      <c r="AG490" s="490"/>
    </row>
    <row r="491" ht="15.75" customHeight="1">
      <c r="A491" s="63"/>
      <c r="B491" s="489"/>
      <c r="C491" s="490"/>
      <c r="AG491" s="490"/>
    </row>
    <row r="492" ht="15.75" customHeight="1">
      <c r="A492" s="63"/>
      <c r="B492" s="489"/>
      <c r="C492" s="490"/>
      <c r="AG492" s="490"/>
    </row>
    <row r="493" ht="15.75" customHeight="1">
      <c r="A493" s="63"/>
      <c r="B493" s="489"/>
      <c r="C493" s="490"/>
      <c r="AG493" s="490"/>
    </row>
    <row r="494" ht="15.75" customHeight="1">
      <c r="A494" s="63"/>
      <c r="B494" s="489"/>
      <c r="C494" s="490"/>
      <c r="AG494" s="490"/>
    </row>
    <row r="495" ht="15.75" customHeight="1">
      <c r="A495" s="63"/>
      <c r="B495" s="489"/>
      <c r="C495" s="490"/>
      <c r="AG495" s="490"/>
    </row>
    <row r="496" ht="15.75" customHeight="1">
      <c r="A496" s="63"/>
      <c r="B496" s="489"/>
      <c r="C496" s="490"/>
      <c r="AG496" s="490"/>
    </row>
    <row r="497" ht="15.75" customHeight="1">
      <c r="A497" s="63"/>
      <c r="B497" s="489"/>
      <c r="C497" s="490"/>
      <c r="AG497" s="490"/>
    </row>
    <row r="498" ht="15.75" customHeight="1">
      <c r="A498" s="63"/>
      <c r="B498" s="489"/>
      <c r="C498" s="490"/>
      <c r="AG498" s="490"/>
    </row>
    <row r="499" ht="15.75" customHeight="1">
      <c r="A499" s="63"/>
      <c r="B499" s="489"/>
      <c r="C499" s="490"/>
      <c r="AG499" s="490"/>
    </row>
    <row r="500" ht="15.75" customHeight="1">
      <c r="A500" s="63"/>
      <c r="B500" s="489"/>
      <c r="C500" s="490"/>
      <c r="AG500" s="490"/>
    </row>
    <row r="501" ht="15.75" customHeight="1">
      <c r="A501" s="63"/>
      <c r="B501" s="489"/>
      <c r="C501" s="490"/>
      <c r="AG501" s="490"/>
    </row>
    <row r="502" ht="15.75" customHeight="1">
      <c r="A502" s="63"/>
      <c r="B502" s="489"/>
      <c r="C502" s="490"/>
      <c r="AG502" s="490"/>
    </row>
    <row r="503" ht="15.75" customHeight="1">
      <c r="A503" s="63"/>
      <c r="B503" s="489"/>
      <c r="C503" s="490"/>
      <c r="AG503" s="490"/>
    </row>
    <row r="504" ht="15.75" customHeight="1">
      <c r="A504" s="63"/>
      <c r="B504" s="489"/>
      <c r="C504" s="490"/>
      <c r="AG504" s="490"/>
    </row>
    <row r="505" ht="15.75" customHeight="1">
      <c r="A505" s="63"/>
      <c r="B505" s="489"/>
      <c r="C505" s="490"/>
      <c r="AG505" s="490"/>
    </row>
    <row r="506" ht="15.75" customHeight="1">
      <c r="A506" s="63"/>
      <c r="B506" s="489"/>
      <c r="C506" s="490"/>
      <c r="AG506" s="490"/>
    </row>
    <row r="507" ht="15.75" customHeight="1">
      <c r="A507" s="63"/>
      <c r="B507" s="489"/>
      <c r="C507" s="490"/>
      <c r="AG507" s="490"/>
    </row>
    <row r="508" ht="15.75" customHeight="1">
      <c r="A508" s="63"/>
      <c r="B508" s="489"/>
      <c r="C508" s="490"/>
      <c r="AG508" s="490"/>
    </row>
    <row r="509" ht="15.75" customHeight="1">
      <c r="A509" s="63"/>
      <c r="B509" s="489"/>
      <c r="C509" s="490"/>
      <c r="AG509" s="490"/>
    </row>
    <row r="510" ht="15.75" customHeight="1">
      <c r="A510" s="63"/>
      <c r="B510" s="489"/>
      <c r="C510" s="490"/>
      <c r="AG510" s="490"/>
    </row>
    <row r="511" ht="15.75" customHeight="1">
      <c r="A511" s="63"/>
      <c r="B511" s="489"/>
      <c r="C511" s="490"/>
      <c r="AG511" s="490"/>
    </row>
    <row r="512" ht="15.75" customHeight="1">
      <c r="A512" s="63"/>
      <c r="B512" s="489"/>
      <c r="C512" s="490"/>
      <c r="AG512" s="490"/>
    </row>
    <row r="513" ht="15.75" customHeight="1">
      <c r="A513" s="63"/>
      <c r="B513" s="489"/>
      <c r="C513" s="490"/>
      <c r="AG513" s="490"/>
    </row>
    <row r="514" ht="15.75" customHeight="1">
      <c r="A514" s="63"/>
      <c r="B514" s="489"/>
      <c r="C514" s="490"/>
      <c r="AG514" s="490"/>
    </row>
    <row r="515" ht="15.75" customHeight="1">
      <c r="A515" s="63"/>
      <c r="B515" s="489"/>
      <c r="C515" s="490"/>
      <c r="AG515" s="490"/>
    </row>
    <row r="516" ht="15.75" customHeight="1">
      <c r="A516" s="63"/>
      <c r="B516" s="489"/>
      <c r="C516" s="490"/>
      <c r="AG516" s="490"/>
    </row>
    <row r="517" ht="15.75" customHeight="1">
      <c r="A517" s="63"/>
      <c r="B517" s="489"/>
      <c r="C517" s="490"/>
      <c r="AG517" s="490"/>
    </row>
    <row r="518" ht="15.75" customHeight="1">
      <c r="A518" s="63"/>
      <c r="B518" s="489"/>
      <c r="C518" s="490"/>
      <c r="AG518" s="490"/>
    </row>
    <row r="519" ht="15.75" customHeight="1">
      <c r="A519" s="63"/>
      <c r="B519" s="489"/>
      <c r="C519" s="490"/>
      <c r="AG519" s="490"/>
    </row>
    <row r="520" ht="15.75" customHeight="1">
      <c r="A520" s="63"/>
      <c r="B520" s="489"/>
      <c r="C520" s="490"/>
      <c r="AG520" s="490"/>
    </row>
    <row r="521" ht="15.75" customHeight="1">
      <c r="A521" s="63"/>
      <c r="B521" s="489"/>
      <c r="C521" s="490"/>
      <c r="AG521" s="490"/>
    </row>
    <row r="522" ht="15.75" customHeight="1">
      <c r="A522" s="63"/>
      <c r="B522" s="489"/>
      <c r="C522" s="490"/>
      <c r="AG522" s="490"/>
    </row>
    <row r="523" ht="15.75" customHeight="1">
      <c r="A523" s="63"/>
      <c r="B523" s="489"/>
      <c r="C523" s="490"/>
      <c r="AG523" s="490"/>
    </row>
    <row r="524" ht="15.75" customHeight="1">
      <c r="A524" s="63"/>
      <c r="B524" s="489"/>
      <c r="C524" s="490"/>
      <c r="AG524" s="490"/>
    </row>
    <row r="525" ht="15.75" customHeight="1">
      <c r="A525" s="63"/>
      <c r="B525" s="489"/>
      <c r="C525" s="490"/>
      <c r="AG525" s="490"/>
    </row>
    <row r="526" ht="15.75" customHeight="1">
      <c r="A526" s="63"/>
      <c r="B526" s="489"/>
      <c r="C526" s="490"/>
      <c r="AG526" s="490"/>
    </row>
    <row r="527" ht="15.75" customHeight="1">
      <c r="A527" s="63"/>
      <c r="B527" s="489"/>
      <c r="C527" s="490"/>
      <c r="AG527" s="490"/>
    </row>
    <row r="528" ht="15.75" customHeight="1">
      <c r="A528" s="63"/>
      <c r="B528" s="489"/>
      <c r="C528" s="490"/>
      <c r="AG528" s="490"/>
    </row>
    <row r="529" ht="15.75" customHeight="1">
      <c r="A529" s="63"/>
      <c r="B529" s="489"/>
      <c r="C529" s="490"/>
      <c r="AG529" s="490"/>
    </row>
    <row r="530" ht="15.75" customHeight="1">
      <c r="A530" s="63"/>
      <c r="B530" s="489"/>
      <c r="C530" s="490"/>
      <c r="AG530" s="490"/>
    </row>
    <row r="531" ht="15.75" customHeight="1">
      <c r="A531" s="63"/>
      <c r="B531" s="489"/>
      <c r="C531" s="490"/>
      <c r="AG531" s="490"/>
    </row>
    <row r="532" ht="15.75" customHeight="1">
      <c r="A532" s="63"/>
      <c r="B532" s="489"/>
      <c r="C532" s="490"/>
      <c r="AG532" s="490"/>
    </row>
    <row r="533" ht="15.75" customHeight="1">
      <c r="A533" s="63"/>
      <c r="B533" s="489"/>
      <c r="C533" s="490"/>
      <c r="AG533" s="490"/>
    </row>
    <row r="534" ht="15.75" customHeight="1">
      <c r="A534" s="63"/>
      <c r="B534" s="489"/>
      <c r="C534" s="490"/>
      <c r="AG534" s="490"/>
    </row>
    <row r="535" ht="15.75" customHeight="1">
      <c r="A535" s="63"/>
      <c r="B535" s="489"/>
      <c r="C535" s="490"/>
      <c r="AG535" s="490"/>
    </row>
    <row r="536" ht="15.75" customHeight="1">
      <c r="A536" s="63"/>
      <c r="B536" s="489"/>
      <c r="C536" s="490"/>
      <c r="AG536" s="490"/>
    </row>
    <row r="537" ht="15.75" customHeight="1">
      <c r="A537" s="63"/>
      <c r="B537" s="489"/>
      <c r="C537" s="490"/>
      <c r="AG537" s="490"/>
    </row>
    <row r="538" ht="15.75" customHeight="1">
      <c r="A538" s="63"/>
      <c r="B538" s="489"/>
      <c r="C538" s="490"/>
      <c r="AG538" s="490"/>
    </row>
    <row r="539" ht="15.75" customHeight="1">
      <c r="A539" s="63"/>
      <c r="B539" s="489"/>
      <c r="C539" s="490"/>
      <c r="AG539" s="490"/>
    </row>
    <row r="540" ht="15.75" customHeight="1">
      <c r="A540" s="63"/>
      <c r="B540" s="489"/>
      <c r="C540" s="490"/>
      <c r="AG540" s="490"/>
    </row>
    <row r="541" ht="15.75" customHeight="1">
      <c r="A541" s="63"/>
      <c r="B541" s="489"/>
      <c r="C541" s="490"/>
      <c r="AG541" s="490"/>
    </row>
    <row r="542" ht="15.75" customHeight="1">
      <c r="A542" s="63"/>
      <c r="B542" s="489"/>
      <c r="C542" s="490"/>
      <c r="AG542" s="490"/>
    </row>
    <row r="543" ht="15.75" customHeight="1">
      <c r="A543" s="63"/>
      <c r="B543" s="489"/>
      <c r="C543" s="490"/>
      <c r="AG543" s="490"/>
    </row>
    <row r="544" ht="15.75" customHeight="1">
      <c r="A544" s="63"/>
      <c r="B544" s="489"/>
      <c r="C544" s="490"/>
      <c r="AG544" s="490"/>
    </row>
    <row r="545" ht="15.75" customHeight="1">
      <c r="A545" s="63"/>
      <c r="B545" s="489"/>
      <c r="C545" s="490"/>
      <c r="AG545" s="490"/>
    </row>
    <row r="546" ht="15.75" customHeight="1">
      <c r="A546" s="63"/>
      <c r="B546" s="489"/>
      <c r="C546" s="490"/>
      <c r="AG546" s="490"/>
    </row>
    <row r="547" ht="15.75" customHeight="1">
      <c r="A547" s="63"/>
      <c r="B547" s="489"/>
      <c r="C547" s="490"/>
      <c r="AG547" s="490"/>
    </row>
    <row r="548" ht="15.75" customHeight="1">
      <c r="A548" s="63"/>
      <c r="B548" s="489"/>
      <c r="C548" s="490"/>
      <c r="AG548" s="490"/>
    </row>
    <row r="549" ht="15.75" customHeight="1">
      <c r="A549" s="63"/>
      <c r="B549" s="489"/>
      <c r="C549" s="490"/>
      <c r="AG549" s="490"/>
    </row>
    <row r="550" ht="15.75" customHeight="1">
      <c r="A550" s="63"/>
      <c r="B550" s="489"/>
      <c r="C550" s="490"/>
      <c r="AG550" s="490"/>
    </row>
    <row r="551" ht="15.75" customHeight="1">
      <c r="A551" s="63"/>
      <c r="B551" s="489"/>
      <c r="C551" s="490"/>
      <c r="AG551" s="490"/>
    </row>
    <row r="552" ht="15.75" customHeight="1">
      <c r="A552" s="63"/>
      <c r="B552" s="489"/>
      <c r="C552" s="490"/>
      <c r="AG552" s="490"/>
    </row>
    <row r="553" ht="15.75" customHeight="1">
      <c r="A553" s="63"/>
      <c r="B553" s="489"/>
      <c r="C553" s="490"/>
      <c r="AG553" s="490"/>
    </row>
    <row r="554" ht="15.75" customHeight="1">
      <c r="A554" s="63"/>
      <c r="B554" s="489"/>
      <c r="C554" s="490"/>
      <c r="AG554" s="490"/>
    </row>
    <row r="555" ht="15.75" customHeight="1">
      <c r="A555" s="63"/>
      <c r="B555" s="489"/>
      <c r="C555" s="490"/>
      <c r="AG555" s="490"/>
    </row>
    <row r="556" ht="15.75" customHeight="1">
      <c r="A556" s="63"/>
      <c r="B556" s="489"/>
      <c r="C556" s="490"/>
      <c r="AG556" s="490"/>
    </row>
    <row r="557" ht="15.75" customHeight="1">
      <c r="A557" s="63"/>
      <c r="B557" s="489"/>
      <c r="C557" s="490"/>
      <c r="AG557" s="490"/>
    </row>
    <row r="558" ht="15.75" customHeight="1">
      <c r="A558" s="63"/>
      <c r="B558" s="489"/>
      <c r="C558" s="490"/>
      <c r="AG558" s="490"/>
    </row>
    <row r="559" ht="15.75" customHeight="1">
      <c r="A559" s="63"/>
      <c r="B559" s="489"/>
      <c r="C559" s="490"/>
      <c r="AG559" s="490"/>
    </row>
    <row r="560" ht="15.75" customHeight="1">
      <c r="A560" s="63"/>
      <c r="B560" s="489"/>
      <c r="C560" s="490"/>
      <c r="AG560" s="490"/>
    </row>
    <row r="561" ht="15.75" customHeight="1">
      <c r="A561" s="63"/>
      <c r="B561" s="489"/>
      <c r="C561" s="490"/>
      <c r="AG561" s="490"/>
    </row>
    <row r="562" ht="15.75" customHeight="1">
      <c r="A562" s="63"/>
      <c r="B562" s="489"/>
      <c r="C562" s="490"/>
      <c r="AG562" s="490"/>
    </row>
    <row r="563" ht="15.75" customHeight="1">
      <c r="A563" s="63"/>
      <c r="B563" s="489"/>
      <c r="C563" s="490"/>
      <c r="AG563" s="490"/>
    </row>
    <row r="564" ht="15.75" customHeight="1">
      <c r="A564" s="63"/>
      <c r="B564" s="489"/>
      <c r="C564" s="490"/>
      <c r="AG564" s="490"/>
    </row>
    <row r="565" ht="15.75" customHeight="1">
      <c r="A565" s="63"/>
      <c r="B565" s="489"/>
      <c r="C565" s="490"/>
      <c r="AG565" s="490"/>
    </row>
    <row r="566" ht="15.75" customHeight="1">
      <c r="A566" s="63"/>
      <c r="B566" s="489"/>
      <c r="C566" s="490"/>
      <c r="AG566" s="490"/>
    </row>
    <row r="567" ht="15.75" customHeight="1">
      <c r="A567" s="63"/>
      <c r="B567" s="489"/>
      <c r="C567" s="490"/>
      <c r="AG567" s="490"/>
    </row>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9:$AF$9"/>
  <mergeCells count="27">
    <mergeCell ref="W6:AB6"/>
    <mergeCell ref="AC6:AF6"/>
    <mergeCell ref="AG6:AG8"/>
    <mergeCell ref="W7:Y7"/>
    <mergeCell ref="Z7:AB7"/>
    <mergeCell ref="AC7:AC8"/>
    <mergeCell ref="AD7:AD8"/>
    <mergeCell ref="AE7:AF7"/>
    <mergeCell ref="E7:G7"/>
    <mergeCell ref="H7:J7"/>
    <mergeCell ref="A126:C126"/>
    <mergeCell ref="A131:C131"/>
    <mergeCell ref="A136:C136"/>
    <mergeCell ref="A358:C358"/>
    <mergeCell ref="A360:C360"/>
    <mergeCell ref="A361:C361"/>
    <mergeCell ref="K7:M7"/>
    <mergeCell ref="N7:P7"/>
    <mergeCell ref="Q7:S7"/>
    <mergeCell ref="T7:V7"/>
    <mergeCell ref="A6:A8"/>
    <mergeCell ref="B6:B8"/>
    <mergeCell ref="C6:C8"/>
    <mergeCell ref="D6:D8"/>
    <mergeCell ref="E6:J6"/>
    <mergeCell ref="K6:P6"/>
    <mergeCell ref="Q6:V6"/>
  </mergeCells>
  <printOptions/>
  <pageMargins bottom="0.35433070866141736" footer="0.0" header="0.0" left="0.0" right="0.0" top="0.35433070866141736"/>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hidden="1" min="1" max="1" width="14.75"/>
    <col customWidth="1" min="2" max="2" width="8.38"/>
    <col customWidth="1" min="3" max="3" width="26.13"/>
    <col customWidth="1" min="4" max="4" width="8.75"/>
    <col customWidth="1" min="5" max="5" width="15.63"/>
    <col customWidth="1" min="6" max="6" width="9.0"/>
    <col customWidth="1" min="7" max="7" width="20.88"/>
    <col customWidth="1" min="8" max="8" width="16.38"/>
    <col customWidth="1" min="9" max="9" width="12.0"/>
    <col customWidth="1" min="10" max="10" width="13.5"/>
    <col customWidth="1" min="11" max="26" width="6.63"/>
  </cols>
  <sheetData>
    <row r="1">
      <c r="A1" s="490"/>
      <c r="B1" s="490"/>
      <c r="C1" s="490"/>
      <c r="D1" s="3"/>
      <c r="E1" s="490"/>
      <c r="F1" s="3"/>
      <c r="G1" s="490"/>
      <c r="H1" s="490"/>
      <c r="I1" s="63"/>
      <c r="J1" s="491" t="s">
        <v>674</v>
      </c>
      <c r="K1" s="63"/>
      <c r="L1" s="63"/>
      <c r="M1" s="63"/>
      <c r="N1" s="63"/>
      <c r="O1" s="63"/>
      <c r="P1" s="63"/>
      <c r="Q1" s="63"/>
      <c r="R1" s="63"/>
      <c r="S1" s="63"/>
      <c r="T1" s="63"/>
      <c r="U1" s="63"/>
      <c r="V1" s="63"/>
      <c r="W1" s="63"/>
      <c r="X1" s="63"/>
      <c r="Y1" s="63"/>
      <c r="Z1" s="63"/>
    </row>
    <row r="2" ht="66.75" customHeight="1">
      <c r="A2" s="490"/>
      <c r="B2" s="490"/>
      <c r="C2" s="490"/>
      <c r="D2" s="3"/>
      <c r="E2" s="490"/>
      <c r="F2" s="3"/>
      <c r="G2" s="490"/>
      <c r="H2" s="492" t="s">
        <v>675</v>
      </c>
      <c r="K2" s="63"/>
      <c r="L2" s="63"/>
      <c r="M2" s="63"/>
      <c r="N2" s="63"/>
      <c r="O2" s="63"/>
      <c r="P2" s="63"/>
      <c r="Q2" s="63"/>
      <c r="R2" s="63"/>
      <c r="S2" s="63"/>
      <c r="T2" s="63"/>
      <c r="U2" s="63"/>
      <c r="V2" s="63"/>
      <c r="W2" s="63"/>
      <c r="X2" s="63"/>
      <c r="Y2" s="63"/>
      <c r="Z2" s="63"/>
    </row>
    <row r="3">
      <c r="A3" s="490"/>
      <c r="B3" s="490"/>
      <c r="C3" s="490"/>
      <c r="D3" s="3"/>
      <c r="E3" s="490"/>
      <c r="F3" s="3"/>
      <c r="G3" s="490"/>
      <c r="H3" s="490"/>
      <c r="I3" s="63"/>
      <c r="J3" s="63"/>
      <c r="K3" s="63"/>
      <c r="L3" s="63"/>
      <c r="M3" s="63"/>
      <c r="N3" s="63"/>
      <c r="O3" s="63"/>
      <c r="P3" s="63"/>
      <c r="Q3" s="63"/>
      <c r="R3" s="63"/>
      <c r="S3" s="63"/>
      <c r="T3" s="63"/>
      <c r="U3" s="63"/>
      <c r="V3" s="63"/>
      <c r="W3" s="63"/>
      <c r="X3" s="63"/>
      <c r="Y3" s="63"/>
      <c r="Z3" s="63"/>
    </row>
    <row r="4">
      <c r="A4" s="490"/>
      <c r="B4" s="493" t="s">
        <v>676</v>
      </c>
      <c r="K4" s="63"/>
      <c r="L4" s="63"/>
      <c r="M4" s="63"/>
      <c r="N4" s="63"/>
      <c r="O4" s="63"/>
      <c r="P4" s="63"/>
      <c r="Q4" s="63"/>
      <c r="R4" s="63"/>
      <c r="S4" s="63"/>
      <c r="T4" s="63"/>
      <c r="U4" s="63"/>
      <c r="V4" s="63"/>
      <c r="W4" s="63"/>
      <c r="X4" s="63"/>
      <c r="Y4" s="63"/>
      <c r="Z4" s="63"/>
    </row>
    <row r="5">
      <c r="A5" s="490"/>
      <c r="B5" s="493" t="s">
        <v>677</v>
      </c>
      <c r="K5" s="63"/>
      <c r="L5" s="63"/>
      <c r="M5" s="63"/>
      <c r="N5" s="63"/>
      <c r="O5" s="63"/>
      <c r="P5" s="63"/>
      <c r="Q5" s="63"/>
      <c r="R5" s="63"/>
      <c r="S5" s="63"/>
      <c r="T5" s="63"/>
      <c r="U5" s="63"/>
      <c r="V5" s="63"/>
      <c r="W5" s="63"/>
      <c r="X5" s="63"/>
      <c r="Y5" s="63"/>
      <c r="Z5" s="63"/>
    </row>
    <row r="6" ht="20.25" customHeight="1">
      <c r="A6" s="490"/>
      <c r="B6" s="494" t="s">
        <v>678</v>
      </c>
      <c r="K6" s="63"/>
      <c r="L6" s="63"/>
      <c r="M6" s="63"/>
      <c r="N6" s="63"/>
      <c r="O6" s="63"/>
      <c r="P6" s="63"/>
      <c r="Q6" s="63"/>
      <c r="R6" s="63"/>
      <c r="S6" s="63"/>
      <c r="T6" s="63"/>
      <c r="U6" s="63"/>
      <c r="V6" s="63"/>
      <c r="W6" s="63"/>
      <c r="X6" s="63"/>
      <c r="Y6" s="63"/>
      <c r="Z6" s="63"/>
    </row>
    <row r="7">
      <c r="A7" s="490"/>
      <c r="B7" s="493" t="s">
        <v>679</v>
      </c>
      <c r="K7" s="63"/>
      <c r="L7" s="63"/>
      <c r="M7" s="63"/>
      <c r="N7" s="63"/>
      <c r="O7" s="63"/>
      <c r="P7" s="63"/>
      <c r="Q7" s="63"/>
      <c r="R7" s="63"/>
      <c r="S7" s="63"/>
      <c r="T7" s="63"/>
      <c r="U7" s="63"/>
      <c r="V7" s="63"/>
      <c r="W7" s="63"/>
      <c r="X7" s="63"/>
      <c r="Y7" s="63"/>
      <c r="Z7" s="63"/>
    </row>
    <row r="8">
      <c r="A8" s="490"/>
      <c r="B8" s="490"/>
      <c r="C8" s="490"/>
      <c r="D8" s="3"/>
      <c r="E8" s="490"/>
      <c r="F8" s="3"/>
      <c r="G8" s="490"/>
      <c r="H8" s="490"/>
      <c r="I8" s="63"/>
      <c r="J8" s="63"/>
      <c r="K8" s="63"/>
      <c r="L8" s="63"/>
      <c r="M8" s="63"/>
      <c r="N8" s="63"/>
      <c r="O8" s="63"/>
      <c r="P8" s="63"/>
      <c r="Q8" s="63"/>
      <c r="R8" s="63"/>
      <c r="S8" s="63"/>
      <c r="T8" s="63"/>
      <c r="U8" s="63"/>
      <c r="V8" s="63"/>
      <c r="W8" s="63"/>
      <c r="X8" s="63"/>
      <c r="Y8" s="63"/>
      <c r="Z8" s="63"/>
    </row>
    <row r="9">
      <c r="A9" s="25"/>
      <c r="B9" s="495" t="s">
        <v>680</v>
      </c>
      <c r="C9" s="496"/>
      <c r="D9" s="497"/>
      <c r="E9" s="498" t="s">
        <v>681</v>
      </c>
      <c r="F9" s="496"/>
      <c r="G9" s="496"/>
      <c r="H9" s="496"/>
      <c r="I9" s="496"/>
      <c r="J9" s="497"/>
      <c r="K9" s="25"/>
      <c r="L9" s="25"/>
      <c r="M9" s="25"/>
      <c r="N9" s="25"/>
      <c r="O9" s="25"/>
      <c r="P9" s="25"/>
      <c r="Q9" s="25"/>
      <c r="R9" s="25"/>
      <c r="S9" s="25"/>
      <c r="T9" s="25"/>
      <c r="U9" s="25"/>
      <c r="V9" s="25"/>
      <c r="W9" s="25"/>
      <c r="X9" s="25"/>
      <c r="Y9" s="25"/>
      <c r="Z9" s="25"/>
    </row>
    <row r="10">
      <c r="A10" s="499" t="s">
        <v>682</v>
      </c>
      <c r="B10" s="499" t="s">
        <v>683</v>
      </c>
      <c r="C10" s="499" t="s">
        <v>56</v>
      </c>
      <c r="D10" s="500" t="s">
        <v>684</v>
      </c>
      <c r="E10" s="499" t="s">
        <v>685</v>
      </c>
      <c r="F10" s="500" t="s">
        <v>684</v>
      </c>
      <c r="G10" s="499" t="s">
        <v>686</v>
      </c>
      <c r="H10" s="499" t="s">
        <v>687</v>
      </c>
      <c r="I10" s="499" t="s">
        <v>688</v>
      </c>
      <c r="J10" s="499" t="s">
        <v>689</v>
      </c>
      <c r="K10" s="25"/>
      <c r="L10" s="25"/>
      <c r="M10" s="25"/>
      <c r="N10" s="25"/>
      <c r="O10" s="25"/>
      <c r="P10" s="25"/>
      <c r="Q10" s="25"/>
      <c r="R10" s="25"/>
      <c r="S10" s="25"/>
      <c r="T10" s="25"/>
      <c r="U10" s="25"/>
      <c r="V10" s="25"/>
      <c r="W10" s="25"/>
      <c r="X10" s="25"/>
      <c r="Y10" s="25"/>
      <c r="Z10" s="25"/>
    </row>
    <row r="11">
      <c r="A11" s="501"/>
      <c r="B11" s="502" t="s">
        <v>690</v>
      </c>
      <c r="C11" s="503" t="s">
        <v>691</v>
      </c>
      <c r="D11" s="504">
        <v>40500.0</v>
      </c>
      <c r="E11" s="503" t="s">
        <v>692</v>
      </c>
      <c r="F11" s="504">
        <v>40500.0</v>
      </c>
      <c r="G11" s="505" t="s">
        <v>693</v>
      </c>
      <c r="H11" s="503" t="s">
        <v>694</v>
      </c>
      <c r="I11" s="504">
        <v>40500.0</v>
      </c>
      <c r="J11" s="503" t="s">
        <v>695</v>
      </c>
      <c r="L11" s="63"/>
      <c r="M11" s="63"/>
      <c r="N11" s="63"/>
      <c r="O11" s="63"/>
      <c r="P11" s="63"/>
      <c r="Q11" s="63"/>
      <c r="R11" s="63"/>
      <c r="S11" s="63"/>
      <c r="T11" s="63"/>
      <c r="U11" s="63"/>
      <c r="V11" s="63"/>
      <c r="W11" s="63"/>
      <c r="X11" s="63"/>
      <c r="Y11" s="63"/>
      <c r="Z11" s="63"/>
    </row>
    <row r="12">
      <c r="A12" s="501"/>
      <c r="B12" s="502" t="s">
        <v>696</v>
      </c>
      <c r="C12" s="503" t="s">
        <v>126</v>
      </c>
      <c r="D12" s="504">
        <v>25000.0</v>
      </c>
      <c r="E12" s="503" t="s">
        <v>697</v>
      </c>
      <c r="F12" s="504">
        <v>25000.0</v>
      </c>
      <c r="G12" s="503" t="s">
        <v>698</v>
      </c>
      <c r="H12" s="503"/>
      <c r="I12" s="504">
        <v>25000.0</v>
      </c>
      <c r="J12" s="503" t="s">
        <v>699</v>
      </c>
      <c r="L12" s="63"/>
      <c r="M12" s="63"/>
      <c r="N12" s="63"/>
      <c r="O12" s="63"/>
      <c r="P12" s="63"/>
      <c r="Q12" s="63"/>
      <c r="R12" s="63"/>
      <c r="S12" s="63"/>
      <c r="T12" s="63"/>
      <c r="U12" s="63"/>
      <c r="V12" s="63"/>
      <c r="W12" s="63"/>
      <c r="X12" s="63"/>
      <c r="Y12" s="63"/>
      <c r="Z12" s="63"/>
    </row>
    <row r="13" ht="134.25" customHeight="1">
      <c r="A13" s="501"/>
      <c r="B13" s="502" t="s">
        <v>700</v>
      </c>
      <c r="C13" s="503" t="s">
        <v>701</v>
      </c>
      <c r="D13" s="504">
        <v>14410.0</v>
      </c>
      <c r="E13" s="503" t="s">
        <v>702</v>
      </c>
      <c r="F13" s="504">
        <v>14410.0</v>
      </c>
      <c r="G13" s="505" t="s">
        <v>693</v>
      </c>
      <c r="H13" s="503" t="s">
        <v>703</v>
      </c>
      <c r="I13" s="504">
        <v>14410.0</v>
      </c>
      <c r="J13" s="503" t="s">
        <v>704</v>
      </c>
      <c r="L13" s="63"/>
      <c r="M13" s="63"/>
      <c r="N13" s="63"/>
      <c r="O13" s="63"/>
      <c r="P13" s="63"/>
      <c r="Q13" s="63"/>
      <c r="R13" s="63"/>
      <c r="S13" s="63"/>
      <c r="T13" s="63"/>
      <c r="U13" s="63"/>
      <c r="V13" s="63"/>
      <c r="W13" s="63"/>
      <c r="X13" s="63"/>
      <c r="Y13" s="63"/>
      <c r="Z13" s="63"/>
    </row>
    <row r="14">
      <c r="A14" s="501"/>
      <c r="B14" s="502" t="s">
        <v>705</v>
      </c>
      <c r="C14" s="503" t="s">
        <v>706</v>
      </c>
      <c r="D14" s="504">
        <v>4800.0</v>
      </c>
      <c r="E14" s="503" t="s">
        <v>707</v>
      </c>
      <c r="F14" s="504">
        <v>4800.0</v>
      </c>
      <c r="G14" s="503" t="s">
        <v>708</v>
      </c>
      <c r="H14" s="503" t="s">
        <v>709</v>
      </c>
      <c r="I14" s="504">
        <v>4800.0</v>
      </c>
      <c r="J14" s="503" t="s">
        <v>710</v>
      </c>
      <c r="L14" s="63"/>
      <c r="M14" s="63"/>
      <c r="N14" s="63"/>
      <c r="O14" s="63"/>
      <c r="P14" s="63"/>
      <c r="Q14" s="63"/>
      <c r="R14" s="63"/>
      <c r="S14" s="63"/>
      <c r="T14" s="63"/>
      <c r="U14" s="63"/>
      <c r="V14" s="63"/>
      <c r="W14" s="63"/>
      <c r="X14" s="63"/>
      <c r="Y14" s="63"/>
      <c r="Z14" s="63"/>
    </row>
    <row r="15">
      <c r="A15" s="501"/>
      <c r="B15" s="502" t="s">
        <v>711</v>
      </c>
      <c r="C15" s="503" t="s">
        <v>712</v>
      </c>
      <c r="D15" s="504">
        <v>720.0</v>
      </c>
      <c r="E15" s="503" t="s">
        <v>713</v>
      </c>
      <c r="F15" s="504">
        <v>720.0</v>
      </c>
      <c r="G15" s="505" t="s">
        <v>693</v>
      </c>
      <c r="H15" s="503" t="s">
        <v>714</v>
      </c>
      <c r="I15" s="504">
        <v>720.0</v>
      </c>
      <c r="J15" s="506" t="s">
        <v>715</v>
      </c>
      <c r="L15" s="63"/>
      <c r="M15" s="63"/>
      <c r="N15" s="63"/>
      <c r="O15" s="63"/>
      <c r="P15" s="63"/>
      <c r="Q15" s="63"/>
      <c r="R15" s="63"/>
      <c r="S15" s="63"/>
      <c r="T15" s="63"/>
      <c r="U15" s="63"/>
      <c r="V15" s="63"/>
      <c r="W15" s="63"/>
      <c r="X15" s="63"/>
      <c r="Y15" s="63"/>
      <c r="Z15" s="63"/>
    </row>
    <row r="16" ht="183.75" customHeight="1">
      <c r="A16" s="501"/>
      <c r="B16" s="502" t="s">
        <v>716</v>
      </c>
      <c r="C16" s="503" t="s">
        <v>181</v>
      </c>
      <c r="D16" s="504">
        <v>42900.0</v>
      </c>
      <c r="E16" s="503" t="s">
        <v>717</v>
      </c>
      <c r="F16" s="504">
        <v>42900.0</v>
      </c>
      <c r="G16" s="503" t="s">
        <v>718</v>
      </c>
      <c r="H16" s="503" t="s">
        <v>719</v>
      </c>
      <c r="I16" s="507">
        <v>42900.0</v>
      </c>
      <c r="J16" s="503" t="s">
        <v>720</v>
      </c>
      <c r="K16" s="508"/>
      <c r="L16" s="63"/>
      <c r="M16" s="63"/>
      <c r="N16" s="63"/>
      <c r="O16" s="63"/>
      <c r="P16" s="63"/>
      <c r="Q16" s="63"/>
      <c r="R16" s="63"/>
      <c r="S16" s="63"/>
      <c r="T16" s="63"/>
      <c r="U16" s="63"/>
      <c r="V16" s="63"/>
      <c r="W16" s="63"/>
      <c r="X16" s="63"/>
      <c r="Y16" s="63"/>
      <c r="Z16" s="63"/>
    </row>
    <row r="17">
      <c r="A17" s="501"/>
      <c r="B17" s="502" t="s">
        <v>721</v>
      </c>
      <c r="C17" s="503" t="s">
        <v>722</v>
      </c>
      <c r="D17" s="504">
        <v>15948.0</v>
      </c>
      <c r="E17" s="503" t="s">
        <v>723</v>
      </c>
      <c r="F17" s="504">
        <v>15948.0</v>
      </c>
      <c r="G17" s="503" t="s">
        <v>724</v>
      </c>
      <c r="H17" s="503" t="s">
        <v>725</v>
      </c>
      <c r="I17" s="504">
        <v>15948.0</v>
      </c>
      <c r="J17" s="509" t="s">
        <v>726</v>
      </c>
      <c r="L17" s="63"/>
      <c r="M17" s="63"/>
      <c r="N17" s="63"/>
      <c r="O17" s="63"/>
      <c r="P17" s="63"/>
      <c r="Q17" s="63"/>
      <c r="R17" s="63"/>
      <c r="S17" s="63"/>
      <c r="T17" s="63"/>
      <c r="U17" s="63"/>
      <c r="V17" s="63"/>
      <c r="W17" s="63"/>
      <c r="X17" s="63"/>
      <c r="Y17" s="63"/>
      <c r="Z17" s="63"/>
    </row>
    <row r="18">
      <c r="A18" s="501"/>
      <c r="B18" s="502" t="s">
        <v>40</v>
      </c>
      <c r="C18" s="503" t="s">
        <v>727</v>
      </c>
      <c r="D18" s="504">
        <v>10000.0</v>
      </c>
      <c r="E18" s="503" t="s">
        <v>728</v>
      </c>
      <c r="F18" s="504">
        <v>10000.0</v>
      </c>
      <c r="G18" s="503" t="s">
        <v>729</v>
      </c>
      <c r="H18" s="503" t="s">
        <v>730</v>
      </c>
      <c r="I18" s="504">
        <v>10000.0</v>
      </c>
      <c r="J18" s="503" t="s">
        <v>731</v>
      </c>
      <c r="K18" s="510"/>
      <c r="L18" s="63"/>
      <c r="M18" s="63"/>
      <c r="N18" s="63"/>
      <c r="O18" s="63"/>
      <c r="P18" s="63"/>
      <c r="Q18" s="63"/>
      <c r="R18" s="63"/>
      <c r="S18" s="63"/>
      <c r="T18" s="63"/>
      <c r="U18" s="63"/>
      <c r="V18" s="63"/>
      <c r="W18" s="63"/>
      <c r="X18" s="63"/>
      <c r="Y18" s="63"/>
      <c r="Z18" s="63"/>
    </row>
    <row r="19">
      <c r="A19" s="501"/>
      <c r="B19" s="502" t="s">
        <v>40</v>
      </c>
      <c r="C19" s="503" t="s">
        <v>732</v>
      </c>
      <c r="D19" s="504">
        <v>15000.0</v>
      </c>
      <c r="E19" s="503" t="s">
        <v>733</v>
      </c>
      <c r="F19" s="504">
        <v>15000.0</v>
      </c>
      <c r="G19" s="503" t="s">
        <v>734</v>
      </c>
      <c r="H19" s="503" t="s">
        <v>735</v>
      </c>
      <c r="I19" s="504">
        <v>15000.0</v>
      </c>
      <c r="J19" s="503" t="s">
        <v>736</v>
      </c>
      <c r="L19" s="63"/>
      <c r="M19" s="63"/>
      <c r="N19" s="63"/>
      <c r="O19" s="63"/>
      <c r="P19" s="63"/>
      <c r="Q19" s="63"/>
      <c r="R19" s="63"/>
      <c r="S19" s="63"/>
      <c r="T19" s="63"/>
      <c r="U19" s="63"/>
      <c r="V19" s="63"/>
      <c r="W19" s="63"/>
      <c r="X19" s="63"/>
      <c r="Y19" s="63"/>
      <c r="Z19" s="63"/>
    </row>
    <row r="20">
      <c r="A20" s="501"/>
      <c r="B20" s="502" t="s">
        <v>267</v>
      </c>
      <c r="C20" s="503" t="s">
        <v>268</v>
      </c>
      <c r="D20" s="504">
        <v>204424.4</v>
      </c>
      <c r="E20" s="503" t="s">
        <v>737</v>
      </c>
      <c r="F20" s="504">
        <v>204424.4</v>
      </c>
      <c r="G20" s="505" t="s">
        <v>738</v>
      </c>
      <c r="H20" s="503" t="s">
        <v>739</v>
      </c>
      <c r="I20" s="504">
        <v>105434.0</v>
      </c>
      <c r="J20" s="506" t="s">
        <v>740</v>
      </c>
      <c r="K20" s="510"/>
      <c r="L20" s="63"/>
      <c r="M20" s="63"/>
      <c r="N20" s="63"/>
      <c r="O20" s="63"/>
      <c r="P20" s="63"/>
      <c r="Q20" s="63"/>
      <c r="R20" s="63"/>
      <c r="S20" s="63"/>
      <c r="T20" s="63"/>
      <c r="U20" s="63"/>
      <c r="V20" s="63"/>
      <c r="W20" s="63"/>
      <c r="X20" s="63"/>
      <c r="Y20" s="63"/>
      <c r="Z20" s="63"/>
    </row>
    <row r="21" ht="15.75" customHeight="1">
      <c r="A21" s="501"/>
      <c r="B21" s="502" t="s">
        <v>741</v>
      </c>
      <c r="C21" s="503" t="s">
        <v>742</v>
      </c>
      <c r="D21" s="504">
        <v>9500.0</v>
      </c>
      <c r="E21" s="503" t="s">
        <v>743</v>
      </c>
      <c r="F21" s="504">
        <v>9500.0</v>
      </c>
      <c r="G21" s="503" t="s">
        <v>744</v>
      </c>
      <c r="H21" s="503" t="s">
        <v>745</v>
      </c>
      <c r="I21" s="507">
        <v>9500.0</v>
      </c>
      <c r="J21" s="503" t="s">
        <v>746</v>
      </c>
      <c r="K21" s="508"/>
      <c r="L21" s="63"/>
      <c r="M21" s="63"/>
      <c r="N21" s="63"/>
      <c r="O21" s="63"/>
      <c r="P21" s="63"/>
      <c r="Q21" s="63"/>
      <c r="R21" s="63"/>
      <c r="S21" s="63"/>
      <c r="T21" s="63"/>
      <c r="U21" s="63"/>
      <c r="V21" s="63"/>
      <c r="W21" s="63"/>
      <c r="X21" s="63"/>
      <c r="Y21" s="63"/>
      <c r="Z21" s="63"/>
    </row>
    <row r="22" ht="15.75" customHeight="1">
      <c r="A22" s="501"/>
      <c r="B22" s="502" t="s">
        <v>747</v>
      </c>
      <c r="C22" s="503" t="s">
        <v>748</v>
      </c>
      <c r="D22" s="504">
        <v>14200.0</v>
      </c>
      <c r="E22" s="503" t="s">
        <v>749</v>
      </c>
      <c r="F22" s="504">
        <v>14200.0</v>
      </c>
      <c r="G22" s="503" t="s">
        <v>750</v>
      </c>
      <c r="H22" s="503" t="s">
        <v>751</v>
      </c>
      <c r="I22" s="504">
        <v>14200.0</v>
      </c>
      <c r="J22" s="509" t="s">
        <v>752</v>
      </c>
      <c r="L22" s="63"/>
      <c r="M22" s="63"/>
      <c r="N22" s="63"/>
      <c r="O22" s="63"/>
      <c r="P22" s="63"/>
      <c r="Q22" s="63"/>
      <c r="R22" s="63"/>
      <c r="S22" s="63"/>
      <c r="T22" s="63"/>
      <c r="U22" s="63"/>
      <c r="V22" s="63"/>
      <c r="W22" s="63"/>
      <c r="X22" s="63"/>
      <c r="Y22" s="63"/>
      <c r="Z22" s="63"/>
    </row>
    <row r="23" ht="15.75" customHeight="1">
      <c r="A23" s="501"/>
      <c r="B23" s="502" t="s">
        <v>753</v>
      </c>
      <c r="C23" s="503" t="s">
        <v>754</v>
      </c>
      <c r="D23" s="504">
        <v>14752.0</v>
      </c>
      <c r="E23" s="503" t="s">
        <v>755</v>
      </c>
      <c r="F23" s="504">
        <v>14752.0</v>
      </c>
      <c r="G23" s="503" t="s">
        <v>756</v>
      </c>
      <c r="H23" s="503" t="s">
        <v>725</v>
      </c>
      <c r="I23" s="504">
        <v>14752.0</v>
      </c>
      <c r="J23" s="503" t="s">
        <v>757</v>
      </c>
      <c r="L23" s="63"/>
      <c r="M23" s="63"/>
      <c r="N23" s="63"/>
      <c r="O23" s="63"/>
      <c r="P23" s="63"/>
      <c r="Q23" s="63"/>
      <c r="R23" s="63"/>
      <c r="S23" s="63"/>
      <c r="T23" s="63"/>
      <c r="U23" s="63"/>
      <c r="V23" s="63"/>
      <c r="W23" s="63"/>
      <c r="X23" s="63"/>
      <c r="Y23" s="63"/>
      <c r="Z23" s="63"/>
    </row>
    <row r="24" ht="15.75" customHeight="1">
      <c r="A24" s="501"/>
      <c r="B24" s="502" t="s">
        <v>758</v>
      </c>
      <c r="C24" s="503" t="s">
        <v>759</v>
      </c>
      <c r="D24" s="504">
        <v>37800.0</v>
      </c>
      <c r="E24" s="503" t="s">
        <v>760</v>
      </c>
      <c r="F24" s="504">
        <v>37800.0</v>
      </c>
      <c r="G24" s="503" t="s">
        <v>761</v>
      </c>
      <c r="H24" s="503" t="s">
        <v>762</v>
      </c>
      <c r="I24" s="504">
        <v>37800.0</v>
      </c>
      <c r="J24" s="503" t="s">
        <v>763</v>
      </c>
      <c r="L24" s="63"/>
      <c r="M24" s="63"/>
      <c r="N24" s="63"/>
      <c r="O24" s="63"/>
      <c r="P24" s="63"/>
      <c r="Q24" s="63"/>
      <c r="R24" s="63"/>
      <c r="S24" s="63"/>
      <c r="T24" s="63"/>
      <c r="U24" s="63"/>
      <c r="V24" s="63"/>
      <c r="W24" s="63"/>
      <c r="X24" s="63"/>
      <c r="Y24" s="63"/>
      <c r="Z24" s="63"/>
    </row>
    <row r="25" ht="15.0" customHeight="1">
      <c r="A25" s="511"/>
      <c r="B25" s="512" t="s">
        <v>764</v>
      </c>
      <c r="C25" s="496"/>
      <c r="D25" s="513">
        <f>SUM(D11:D24)</f>
        <v>449954.4</v>
      </c>
      <c r="E25" s="514"/>
      <c r="F25" s="513">
        <f>SUM(F11:F24)</f>
        <v>449954.4</v>
      </c>
      <c r="G25" s="514"/>
      <c r="H25" s="514"/>
      <c r="I25" s="515">
        <f>SUM(I11:I24)</f>
        <v>350964</v>
      </c>
      <c r="J25" s="514"/>
      <c r="K25" s="1"/>
      <c r="L25" s="1"/>
      <c r="M25" s="1"/>
      <c r="N25" s="1"/>
      <c r="O25" s="1"/>
      <c r="P25" s="1"/>
      <c r="Q25" s="1"/>
      <c r="R25" s="1"/>
      <c r="S25" s="1"/>
      <c r="T25" s="1"/>
      <c r="U25" s="1"/>
      <c r="V25" s="1"/>
      <c r="W25" s="1"/>
      <c r="X25" s="1"/>
      <c r="Y25" s="1"/>
      <c r="Z25" s="1"/>
    </row>
    <row r="26" ht="15.75" customHeight="1">
      <c r="A26" s="490"/>
      <c r="B26" s="490"/>
      <c r="C26" s="490"/>
      <c r="D26" s="3"/>
      <c r="E26" s="490"/>
      <c r="F26" s="3"/>
      <c r="G26" s="490"/>
      <c r="H26" s="490"/>
      <c r="I26" s="63"/>
      <c r="J26" s="63"/>
      <c r="K26" s="63"/>
      <c r="L26" s="63"/>
      <c r="M26" s="63"/>
      <c r="N26" s="63"/>
      <c r="O26" s="63"/>
      <c r="P26" s="63"/>
      <c r="Q26" s="63"/>
      <c r="R26" s="63"/>
      <c r="S26" s="63"/>
      <c r="T26" s="63"/>
      <c r="U26" s="63"/>
      <c r="V26" s="63"/>
      <c r="W26" s="63"/>
      <c r="X26" s="63"/>
      <c r="Y26" s="63"/>
      <c r="Z26" s="63"/>
    </row>
    <row r="27" ht="15.75" customHeight="1">
      <c r="A27" s="25"/>
      <c r="B27" s="495" t="s">
        <v>765</v>
      </c>
      <c r="C27" s="496"/>
      <c r="D27" s="497"/>
      <c r="E27" s="498" t="s">
        <v>681</v>
      </c>
      <c r="F27" s="496"/>
      <c r="G27" s="496"/>
      <c r="H27" s="496"/>
      <c r="I27" s="496"/>
      <c r="J27" s="497"/>
      <c r="K27" s="25"/>
      <c r="L27" s="25"/>
      <c r="M27" s="25"/>
      <c r="N27" s="25"/>
      <c r="O27" s="25"/>
      <c r="P27" s="25"/>
      <c r="Q27" s="25"/>
      <c r="R27" s="25"/>
      <c r="S27" s="25"/>
      <c r="T27" s="25"/>
      <c r="U27" s="25"/>
      <c r="V27" s="25"/>
      <c r="W27" s="25"/>
      <c r="X27" s="25"/>
      <c r="Y27" s="25"/>
      <c r="Z27" s="25"/>
    </row>
    <row r="28" ht="15.75" customHeight="1">
      <c r="A28" s="499" t="s">
        <v>682</v>
      </c>
      <c r="B28" s="499" t="s">
        <v>683</v>
      </c>
      <c r="C28" s="499" t="s">
        <v>56</v>
      </c>
      <c r="D28" s="500" t="s">
        <v>684</v>
      </c>
      <c r="E28" s="499" t="s">
        <v>685</v>
      </c>
      <c r="F28" s="500" t="s">
        <v>684</v>
      </c>
      <c r="G28" s="499" t="s">
        <v>686</v>
      </c>
      <c r="H28" s="499" t="s">
        <v>687</v>
      </c>
      <c r="I28" s="499" t="s">
        <v>688</v>
      </c>
      <c r="J28" s="499" t="s">
        <v>689</v>
      </c>
      <c r="K28" s="25"/>
      <c r="L28" s="25"/>
      <c r="M28" s="25"/>
      <c r="N28" s="25"/>
      <c r="O28" s="25"/>
      <c r="P28" s="25"/>
      <c r="Q28" s="25"/>
      <c r="R28" s="25"/>
      <c r="S28" s="25"/>
      <c r="T28" s="25"/>
      <c r="U28" s="25"/>
      <c r="V28" s="25"/>
      <c r="W28" s="25"/>
      <c r="X28" s="25"/>
      <c r="Y28" s="25"/>
      <c r="Z28" s="25"/>
    </row>
    <row r="29" ht="15.75" customHeight="1">
      <c r="A29" s="501"/>
      <c r="B29" s="501" t="s">
        <v>113</v>
      </c>
      <c r="C29" s="516"/>
      <c r="D29" s="517"/>
      <c r="E29" s="516"/>
      <c r="F29" s="517"/>
      <c r="G29" s="516"/>
      <c r="H29" s="516"/>
      <c r="I29" s="517"/>
      <c r="J29" s="516"/>
      <c r="K29" s="63"/>
      <c r="L29" s="63"/>
      <c r="M29" s="63"/>
      <c r="N29" s="63"/>
      <c r="O29" s="63"/>
      <c r="P29" s="63"/>
      <c r="Q29" s="63"/>
      <c r="R29" s="63"/>
      <c r="S29" s="63"/>
      <c r="T29" s="63"/>
      <c r="U29" s="63"/>
      <c r="V29" s="63"/>
      <c r="W29" s="63"/>
      <c r="X29" s="63"/>
      <c r="Y29" s="63"/>
      <c r="Z29" s="63"/>
    </row>
    <row r="30" ht="15.75" customHeight="1">
      <c r="A30" s="501"/>
      <c r="B30" s="501" t="s">
        <v>133</v>
      </c>
      <c r="C30" s="516"/>
      <c r="D30" s="517"/>
      <c r="E30" s="516"/>
      <c r="F30" s="517"/>
      <c r="G30" s="516"/>
      <c r="H30" s="516"/>
      <c r="I30" s="517"/>
      <c r="J30" s="516"/>
      <c r="K30" s="63"/>
      <c r="L30" s="63"/>
      <c r="M30" s="63"/>
      <c r="N30" s="63"/>
      <c r="O30" s="63"/>
      <c r="P30" s="63"/>
      <c r="Q30" s="63"/>
      <c r="R30" s="63"/>
      <c r="S30" s="63"/>
      <c r="T30" s="63"/>
      <c r="U30" s="63"/>
      <c r="V30" s="63"/>
      <c r="W30" s="63"/>
      <c r="X30" s="63"/>
      <c r="Y30" s="63"/>
      <c r="Z30" s="63"/>
    </row>
    <row r="31" ht="15.75" customHeight="1">
      <c r="A31" s="501"/>
      <c r="B31" s="501" t="s">
        <v>766</v>
      </c>
      <c r="C31" s="516"/>
      <c r="D31" s="517"/>
      <c r="E31" s="516"/>
      <c r="F31" s="517"/>
      <c r="G31" s="516"/>
      <c r="H31" s="516"/>
      <c r="I31" s="517"/>
      <c r="J31" s="516"/>
      <c r="K31" s="63"/>
      <c r="L31" s="63"/>
      <c r="M31" s="63"/>
      <c r="N31" s="63"/>
      <c r="O31" s="63"/>
      <c r="P31" s="63"/>
      <c r="Q31" s="63"/>
      <c r="R31" s="63"/>
      <c r="S31" s="63"/>
      <c r="T31" s="63"/>
      <c r="U31" s="63"/>
      <c r="V31" s="63"/>
      <c r="W31" s="63"/>
      <c r="X31" s="63"/>
      <c r="Y31" s="63"/>
      <c r="Z31" s="63"/>
    </row>
    <row r="32" ht="15.75" customHeight="1">
      <c r="A32" s="501"/>
      <c r="B32" s="501" t="s">
        <v>138</v>
      </c>
      <c r="C32" s="516"/>
      <c r="D32" s="517"/>
      <c r="E32" s="516"/>
      <c r="F32" s="517"/>
      <c r="G32" s="516"/>
      <c r="H32" s="516"/>
      <c r="I32" s="517"/>
      <c r="J32" s="516"/>
      <c r="K32" s="63"/>
      <c r="L32" s="63"/>
      <c r="M32" s="63"/>
      <c r="N32" s="63"/>
      <c r="O32" s="63"/>
      <c r="P32" s="63"/>
      <c r="Q32" s="63"/>
      <c r="R32" s="63"/>
      <c r="S32" s="63"/>
      <c r="T32" s="63"/>
      <c r="U32" s="63"/>
      <c r="V32" s="63"/>
      <c r="W32" s="63"/>
      <c r="X32" s="63"/>
      <c r="Y32" s="63"/>
      <c r="Z32" s="63"/>
    </row>
    <row r="33" ht="15.75" customHeight="1">
      <c r="A33" s="501"/>
      <c r="B33" s="501" t="s">
        <v>160</v>
      </c>
      <c r="C33" s="516"/>
      <c r="D33" s="517"/>
      <c r="E33" s="516"/>
      <c r="F33" s="517"/>
      <c r="G33" s="516"/>
      <c r="H33" s="516"/>
      <c r="I33" s="517"/>
      <c r="J33" s="516"/>
      <c r="K33" s="63"/>
      <c r="L33" s="63"/>
      <c r="M33" s="63"/>
      <c r="N33" s="63"/>
      <c r="O33" s="63"/>
      <c r="P33" s="63"/>
      <c r="Q33" s="63"/>
      <c r="R33" s="63"/>
      <c r="S33" s="63"/>
      <c r="T33" s="63"/>
      <c r="U33" s="63"/>
      <c r="V33" s="63"/>
      <c r="W33" s="63"/>
      <c r="X33" s="63"/>
      <c r="Y33" s="63"/>
      <c r="Z33" s="63"/>
    </row>
    <row r="34" ht="15.75" customHeight="1">
      <c r="A34" s="501"/>
      <c r="B34" s="501"/>
      <c r="C34" s="516"/>
      <c r="D34" s="517"/>
      <c r="E34" s="516"/>
      <c r="F34" s="517"/>
      <c r="G34" s="516"/>
      <c r="H34" s="516"/>
      <c r="I34" s="517"/>
      <c r="J34" s="516"/>
      <c r="K34" s="63"/>
      <c r="L34" s="63"/>
      <c r="M34" s="63"/>
      <c r="N34" s="63"/>
      <c r="O34" s="63"/>
      <c r="P34" s="63"/>
      <c r="Q34" s="63"/>
      <c r="R34" s="63"/>
      <c r="S34" s="63"/>
      <c r="T34" s="63"/>
      <c r="U34" s="63"/>
      <c r="V34" s="63"/>
      <c r="W34" s="63"/>
      <c r="X34" s="63"/>
      <c r="Y34" s="63"/>
      <c r="Z34" s="63"/>
    </row>
    <row r="35" ht="15.0" customHeight="1">
      <c r="A35" s="511"/>
      <c r="B35" s="512" t="s">
        <v>764</v>
      </c>
      <c r="C35" s="496"/>
      <c r="D35" s="514"/>
      <c r="E35" s="514"/>
      <c r="F35" s="514"/>
      <c r="G35" s="514"/>
      <c r="H35" s="514"/>
      <c r="I35" s="515"/>
      <c r="J35" s="514"/>
      <c r="K35" s="1"/>
      <c r="L35" s="1"/>
      <c r="M35" s="1"/>
      <c r="N35" s="1"/>
      <c r="O35" s="1"/>
      <c r="P35" s="1"/>
      <c r="Q35" s="1"/>
      <c r="R35" s="1"/>
      <c r="S35" s="1"/>
      <c r="T35" s="1"/>
      <c r="U35" s="1"/>
      <c r="V35" s="1"/>
      <c r="W35" s="1"/>
      <c r="X35" s="1"/>
      <c r="Y35" s="1"/>
      <c r="Z35" s="1"/>
    </row>
    <row r="36" ht="15.75" customHeight="1">
      <c r="A36" s="490"/>
      <c r="B36" s="490"/>
      <c r="C36" s="490"/>
      <c r="D36" s="3"/>
      <c r="E36" s="490"/>
      <c r="F36" s="3"/>
      <c r="G36" s="490"/>
      <c r="H36" s="490"/>
      <c r="I36" s="63"/>
      <c r="J36" s="63"/>
      <c r="K36" s="63"/>
      <c r="L36" s="63"/>
      <c r="M36" s="63"/>
      <c r="N36" s="63"/>
      <c r="O36" s="63"/>
      <c r="P36" s="63"/>
      <c r="Q36" s="63"/>
      <c r="R36" s="63"/>
      <c r="S36" s="63"/>
      <c r="T36" s="63"/>
      <c r="U36" s="63"/>
      <c r="V36" s="63"/>
      <c r="W36" s="63"/>
      <c r="X36" s="63"/>
      <c r="Y36" s="63"/>
      <c r="Z36" s="63"/>
    </row>
    <row r="37" ht="15.75" customHeight="1">
      <c r="A37" s="25"/>
      <c r="B37" s="495" t="s">
        <v>767</v>
      </c>
      <c r="C37" s="496"/>
      <c r="D37" s="497"/>
      <c r="E37" s="498" t="s">
        <v>681</v>
      </c>
      <c r="F37" s="496"/>
      <c r="G37" s="496"/>
      <c r="H37" s="496"/>
      <c r="I37" s="496"/>
      <c r="J37" s="497"/>
      <c r="K37" s="25"/>
      <c r="L37" s="25"/>
      <c r="M37" s="25"/>
      <c r="N37" s="25"/>
      <c r="O37" s="25"/>
      <c r="P37" s="25"/>
      <c r="Q37" s="25"/>
      <c r="R37" s="25"/>
      <c r="S37" s="25"/>
      <c r="T37" s="25"/>
      <c r="U37" s="25"/>
      <c r="V37" s="25"/>
      <c r="W37" s="25"/>
      <c r="X37" s="25"/>
      <c r="Y37" s="25"/>
      <c r="Z37" s="25"/>
    </row>
    <row r="38" ht="53.25" customHeight="1">
      <c r="A38" s="499" t="s">
        <v>682</v>
      </c>
      <c r="B38" s="499" t="s">
        <v>683</v>
      </c>
      <c r="C38" s="499" t="s">
        <v>56</v>
      </c>
      <c r="D38" s="500" t="s">
        <v>684</v>
      </c>
      <c r="E38" s="499" t="s">
        <v>685</v>
      </c>
      <c r="F38" s="500" t="s">
        <v>684</v>
      </c>
      <c r="G38" s="499" t="s">
        <v>686</v>
      </c>
      <c r="H38" s="499" t="s">
        <v>687</v>
      </c>
      <c r="I38" s="499" t="s">
        <v>688</v>
      </c>
      <c r="J38" s="499" t="s">
        <v>689</v>
      </c>
      <c r="K38" s="25"/>
      <c r="L38" s="25"/>
      <c r="M38" s="25"/>
      <c r="N38" s="25"/>
      <c r="O38" s="25"/>
      <c r="P38" s="25"/>
      <c r="Q38" s="25"/>
      <c r="R38" s="25"/>
      <c r="S38" s="25"/>
      <c r="T38" s="25"/>
      <c r="U38" s="25"/>
      <c r="V38" s="25"/>
      <c r="W38" s="25"/>
      <c r="X38" s="25"/>
      <c r="Y38" s="25"/>
      <c r="Z38" s="25"/>
    </row>
    <row r="39" ht="15.75" customHeight="1">
      <c r="A39" s="501"/>
      <c r="B39" s="501" t="s">
        <v>113</v>
      </c>
      <c r="C39" s="516"/>
      <c r="D39" s="517"/>
      <c r="E39" s="516"/>
      <c r="F39" s="517"/>
      <c r="G39" s="516"/>
      <c r="H39" s="516"/>
      <c r="I39" s="517"/>
      <c r="J39" s="516"/>
      <c r="K39" s="63"/>
      <c r="L39" s="63"/>
      <c r="M39" s="63"/>
      <c r="N39" s="63"/>
      <c r="O39" s="63"/>
      <c r="P39" s="63"/>
      <c r="Q39" s="63"/>
      <c r="R39" s="63"/>
      <c r="S39" s="63"/>
      <c r="T39" s="63"/>
      <c r="U39" s="63"/>
      <c r="V39" s="63"/>
      <c r="W39" s="63"/>
      <c r="X39" s="63"/>
      <c r="Y39" s="63"/>
      <c r="Z39" s="63"/>
    </row>
    <row r="40" ht="15.75" customHeight="1">
      <c r="A40" s="501"/>
      <c r="B40" s="501" t="s">
        <v>133</v>
      </c>
      <c r="C40" s="516"/>
      <c r="D40" s="517"/>
      <c r="E40" s="516"/>
      <c r="F40" s="517"/>
      <c r="G40" s="516"/>
      <c r="H40" s="516"/>
      <c r="I40" s="517"/>
      <c r="J40" s="516"/>
      <c r="K40" s="63"/>
      <c r="L40" s="63"/>
      <c r="M40" s="63"/>
      <c r="N40" s="63"/>
      <c r="O40" s="63"/>
      <c r="P40" s="63"/>
      <c r="Q40" s="63"/>
      <c r="R40" s="63"/>
      <c r="S40" s="63"/>
      <c r="T40" s="63"/>
      <c r="U40" s="63"/>
      <c r="V40" s="63"/>
      <c r="W40" s="63"/>
      <c r="X40" s="63"/>
      <c r="Y40" s="63"/>
      <c r="Z40" s="63"/>
    </row>
    <row r="41" ht="15.75" customHeight="1">
      <c r="A41" s="501"/>
      <c r="B41" s="501" t="s">
        <v>766</v>
      </c>
      <c r="C41" s="516"/>
      <c r="D41" s="517"/>
      <c r="E41" s="516"/>
      <c r="F41" s="517"/>
      <c r="G41" s="516"/>
      <c r="H41" s="516"/>
      <c r="I41" s="517"/>
      <c r="J41" s="516"/>
      <c r="K41" s="63"/>
      <c r="L41" s="63"/>
      <c r="M41" s="63"/>
      <c r="N41" s="63"/>
      <c r="O41" s="63"/>
      <c r="P41" s="63"/>
      <c r="Q41" s="63"/>
      <c r="R41" s="63"/>
      <c r="S41" s="63"/>
      <c r="T41" s="63"/>
      <c r="U41" s="63"/>
      <c r="V41" s="63"/>
      <c r="W41" s="63"/>
      <c r="X41" s="63"/>
      <c r="Y41" s="63"/>
      <c r="Z41" s="63"/>
    </row>
    <row r="42" ht="15.75" customHeight="1">
      <c r="A42" s="501"/>
      <c r="B42" s="501" t="s">
        <v>138</v>
      </c>
      <c r="C42" s="516"/>
      <c r="D42" s="517"/>
      <c r="E42" s="516"/>
      <c r="F42" s="517"/>
      <c r="G42" s="516"/>
      <c r="H42" s="516"/>
      <c r="I42" s="517"/>
      <c r="J42" s="516"/>
      <c r="K42" s="63"/>
      <c r="L42" s="63"/>
      <c r="M42" s="63"/>
      <c r="N42" s="63"/>
      <c r="O42" s="63"/>
      <c r="P42" s="63"/>
      <c r="Q42" s="63"/>
      <c r="R42" s="63"/>
      <c r="S42" s="63"/>
      <c r="T42" s="63"/>
      <c r="U42" s="63"/>
      <c r="V42" s="63"/>
      <c r="W42" s="63"/>
      <c r="X42" s="63"/>
      <c r="Y42" s="63"/>
      <c r="Z42" s="63"/>
    </row>
    <row r="43" ht="15.75" customHeight="1">
      <c r="A43" s="501"/>
      <c r="B43" s="501" t="s">
        <v>160</v>
      </c>
      <c r="C43" s="516"/>
      <c r="D43" s="517"/>
      <c r="E43" s="516"/>
      <c r="F43" s="517"/>
      <c r="G43" s="516"/>
      <c r="H43" s="516"/>
      <c r="I43" s="517"/>
      <c r="J43" s="516"/>
      <c r="K43" s="63"/>
      <c r="L43" s="63"/>
      <c r="M43" s="63"/>
      <c r="N43" s="63"/>
      <c r="O43" s="63"/>
      <c r="P43" s="63"/>
      <c r="Q43" s="63"/>
      <c r="R43" s="63"/>
      <c r="S43" s="63"/>
      <c r="T43" s="63"/>
      <c r="U43" s="63"/>
      <c r="V43" s="63"/>
      <c r="W43" s="63"/>
      <c r="X43" s="63"/>
      <c r="Y43" s="63"/>
      <c r="Z43" s="63"/>
    </row>
    <row r="44" ht="15.75" customHeight="1">
      <c r="A44" s="501"/>
      <c r="B44" s="501"/>
      <c r="C44" s="516"/>
      <c r="D44" s="517"/>
      <c r="E44" s="516"/>
      <c r="F44" s="517"/>
      <c r="G44" s="516"/>
      <c r="H44" s="516"/>
      <c r="I44" s="517"/>
      <c r="J44" s="516"/>
      <c r="K44" s="63"/>
      <c r="L44" s="63"/>
      <c r="M44" s="63"/>
      <c r="N44" s="63"/>
      <c r="O44" s="63"/>
      <c r="P44" s="63"/>
      <c r="Q44" s="63"/>
      <c r="R44" s="63"/>
      <c r="S44" s="63"/>
      <c r="T44" s="63"/>
      <c r="U44" s="63"/>
      <c r="V44" s="63"/>
      <c r="W44" s="63"/>
      <c r="X44" s="63"/>
      <c r="Y44" s="63"/>
      <c r="Z44" s="63"/>
    </row>
    <row r="45" ht="15.0" customHeight="1">
      <c r="A45" s="511"/>
      <c r="B45" s="512" t="s">
        <v>764</v>
      </c>
      <c r="C45" s="496"/>
      <c r="D45" s="514"/>
      <c r="E45" s="514"/>
      <c r="F45" s="514"/>
      <c r="G45" s="514"/>
      <c r="H45" s="514"/>
      <c r="I45" s="515"/>
      <c r="J45" s="514"/>
      <c r="K45" s="1"/>
      <c r="L45" s="1"/>
      <c r="M45" s="1"/>
      <c r="N45" s="1"/>
      <c r="O45" s="1"/>
      <c r="P45" s="1"/>
      <c r="Q45" s="1"/>
      <c r="R45" s="1"/>
      <c r="S45" s="1"/>
      <c r="T45" s="1"/>
      <c r="U45" s="1"/>
      <c r="V45" s="1"/>
      <c r="W45" s="1"/>
      <c r="X45" s="1"/>
      <c r="Y45" s="1"/>
      <c r="Z45" s="1"/>
    </row>
    <row r="46" ht="15.75" customHeight="1">
      <c r="A46" s="490"/>
      <c r="B46" s="490"/>
      <c r="C46" s="490"/>
      <c r="D46" s="3"/>
      <c r="E46" s="490"/>
      <c r="F46" s="3"/>
      <c r="G46" s="490"/>
      <c r="H46" s="490"/>
      <c r="I46" s="63"/>
      <c r="J46" s="63"/>
      <c r="K46" s="63"/>
      <c r="L46" s="63"/>
      <c r="M46" s="63"/>
      <c r="N46" s="63"/>
      <c r="O46" s="63"/>
      <c r="P46" s="63"/>
      <c r="Q46" s="63"/>
      <c r="R46" s="63"/>
      <c r="S46" s="63"/>
      <c r="T46" s="63"/>
      <c r="U46" s="63"/>
      <c r="V46" s="63"/>
      <c r="W46" s="63"/>
      <c r="X46" s="63"/>
      <c r="Y46" s="63"/>
      <c r="Z46" s="63"/>
    </row>
    <row r="47" ht="15.75" customHeight="1">
      <c r="A47" s="518"/>
      <c r="B47" s="518" t="s">
        <v>768</v>
      </c>
      <c r="C47" s="518"/>
      <c r="D47" s="519"/>
      <c r="E47" s="518"/>
      <c r="F47" s="519"/>
      <c r="G47" s="518"/>
      <c r="H47" s="518"/>
      <c r="I47" s="518"/>
      <c r="J47" s="518"/>
      <c r="K47" s="518"/>
      <c r="L47" s="518"/>
      <c r="M47" s="518"/>
      <c r="N47" s="518"/>
      <c r="O47" s="518"/>
      <c r="P47" s="518"/>
      <c r="Q47" s="518"/>
      <c r="R47" s="518"/>
      <c r="S47" s="518"/>
      <c r="T47" s="518"/>
      <c r="U47" s="518"/>
      <c r="V47" s="518"/>
      <c r="W47" s="518"/>
      <c r="X47" s="518"/>
      <c r="Y47" s="518"/>
      <c r="Z47" s="518"/>
    </row>
    <row r="48" ht="15.75" customHeight="1">
      <c r="A48" s="490"/>
      <c r="B48" s="490"/>
      <c r="C48" s="490"/>
      <c r="D48" s="3"/>
      <c r="E48" s="490"/>
      <c r="F48" s="3"/>
      <c r="G48" s="490"/>
      <c r="H48" s="490"/>
      <c r="I48" s="63"/>
      <c r="J48" s="63"/>
      <c r="K48" s="63"/>
      <c r="L48" s="63"/>
      <c r="M48" s="63"/>
      <c r="N48" s="63"/>
      <c r="O48" s="63"/>
      <c r="P48" s="63"/>
      <c r="Q48" s="63"/>
      <c r="R48" s="63"/>
      <c r="S48" s="63"/>
      <c r="T48" s="63"/>
      <c r="U48" s="63"/>
      <c r="V48" s="63"/>
      <c r="W48" s="63"/>
      <c r="X48" s="63"/>
      <c r="Y48" s="63"/>
      <c r="Z48" s="63"/>
    </row>
    <row r="49" ht="15.75" customHeight="1">
      <c r="A49" s="490"/>
      <c r="B49" s="490"/>
      <c r="C49" s="490"/>
      <c r="D49" s="3"/>
      <c r="E49" s="490"/>
      <c r="F49" s="3"/>
      <c r="G49" s="490"/>
      <c r="H49" s="490"/>
      <c r="I49" s="63"/>
      <c r="J49" s="63"/>
      <c r="K49" s="63"/>
      <c r="L49" s="63"/>
      <c r="M49" s="63"/>
      <c r="N49" s="63"/>
      <c r="O49" s="63"/>
      <c r="P49" s="63"/>
      <c r="Q49" s="63"/>
      <c r="R49" s="63"/>
      <c r="S49" s="63"/>
      <c r="T49" s="63"/>
      <c r="U49" s="63"/>
      <c r="V49" s="63"/>
      <c r="W49" s="63"/>
      <c r="X49" s="63"/>
      <c r="Y49" s="63"/>
      <c r="Z49" s="63"/>
    </row>
    <row r="50" ht="15.75" customHeight="1">
      <c r="A50" s="490"/>
      <c r="B50" s="490"/>
      <c r="C50" s="490"/>
      <c r="D50" s="3"/>
      <c r="E50" s="490"/>
      <c r="F50" s="3"/>
      <c r="G50" s="490"/>
      <c r="H50" s="490"/>
      <c r="I50" s="63"/>
      <c r="J50" s="63"/>
      <c r="K50" s="63"/>
      <c r="L50" s="63"/>
      <c r="M50" s="63"/>
      <c r="N50" s="63"/>
      <c r="O50" s="63"/>
      <c r="P50" s="63"/>
      <c r="Q50" s="63"/>
      <c r="R50" s="63"/>
      <c r="S50" s="63"/>
      <c r="T50" s="63"/>
      <c r="U50" s="63"/>
      <c r="V50" s="63"/>
      <c r="W50" s="63"/>
      <c r="X50" s="63"/>
      <c r="Y50" s="63"/>
      <c r="Z50" s="63"/>
    </row>
    <row r="51" ht="15.75" customHeight="1">
      <c r="A51" s="490"/>
      <c r="B51" s="490"/>
      <c r="C51" s="490"/>
      <c r="D51" s="3"/>
      <c r="E51" s="490"/>
      <c r="F51" s="3"/>
      <c r="G51" s="490"/>
      <c r="H51" s="490"/>
      <c r="I51" s="63"/>
      <c r="J51" s="63"/>
      <c r="K51" s="63"/>
      <c r="L51" s="63"/>
      <c r="M51" s="63"/>
      <c r="N51" s="63"/>
      <c r="O51" s="63"/>
      <c r="P51" s="63"/>
      <c r="Q51" s="63"/>
      <c r="R51" s="63"/>
      <c r="S51" s="63"/>
      <c r="T51" s="63"/>
      <c r="U51" s="63"/>
      <c r="V51" s="63"/>
      <c r="W51" s="63"/>
      <c r="X51" s="63"/>
      <c r="Y51" s="63"/>
      <c r="Z51" s="63"/>
    </row>
    <row r="52" ht="15.75" customHeight="1">
      <c r="A52" s="490"/>
      <c r="B52" s="490"/>
      <c r="C52" s="490"/>
      <c r="D52" s="3"/>
      <c r="E52" s="490"/>
      <c r="F52" s="3"/>
      <c r="G52" s="490"/>
      <c r="H52" s="490"/>
      <c r="I52" s="63"/>
      <c r="J52" s="63"/>
      <c r="K52" s="63"/>
      <c r="L52" s="63"/>
      <c r="M52" s="63"/>
      <c r="N52" s="63"/>
      <c r="O52" s="63"/>
      <c r="P52" s="63"/>
      <c r="Q52" s="63"/>
      <c r="R52" s="63"/>
      <c r="S52" s="63"/>
      <c r="T52" s="63"/>
      <c r="U52" s="63"/>
      <c r="V52" s="63"/>
      <c r="W52" s="63"/>
      <c r="X52" s="63"/>
      <c r="Y52" s="63"/>
      <c r="Z52" s="63"/>
    </row>
    <row r="53" ht="15.75" customHeight="1">
      <c r="A53" s="490"/>
      <c r="B53" s="490"/>
      <c r="C53" s="490"/>
      <c r="D53" s="3"/>
      <c r="E53" s="490"/>
      <c r="F53" s="3"/>
      <c r="G53" s="490"/>
      <c r="H53" s="490"/>
      <c r="I53" s="63"/>
      <c r="J53" s="63"/>
      <c r="K53" s="63"/>
      <c r="L53" s="63"/>
      <c r="M53" s="63"/>
      <c r="N53" s="63"/>
      <c r="O53" s="63"/>
      <c r="P53" s="63"/>
      <c r="Q53" s="63"/>
      <c r="R53" s="63"/>
      <c r="S53" s="63"/>
      <c r="T53" s="63"/>
      <c r="U53" s="63"/>
      <c r="V53" s="63"/>
      <c r="W53" s="63"/>
      <c r="X53" s="63"/>
      <c r="Y53" s="63"/>
      <c r="Z53" s="63"/>
    </row>
    <row r="54" ht="15.75" customHeight="1">
      <c r="A54" s="490"/>
      <c r="B54" s="490"/>
      <c r="C54" s="490"/>
      <c r="D54" s="3"/>
      <c r="E54" s="490"/>
      <c r="F54" s="3"/>
      <c r="G54" s="490"/>
      <c r="H54" s="490"/>
      <c r="I54" s="63"/>
      <c r="J54" s="63"/>
      <c r="K54" s="63"/>
      <c r="L54" s="63"/>
      <c r="M54" s="63"/>
      <c r="N54" s="63"/>
      <c r="O54" s="63"/>
      <c r="P54" s="63"/>
      <c r="Q54" s="63"/>
      <c r="R54" s="63"/>
      <c r="S54" s="63"/>
      <c r="T54" s="63"/>
      <c r="U54" s="63"/>
      <c r="V54" s="63"/>
      <c r="W54" s="63"/>
      <c r="X54" s="63"/>
      <c r="Y54" s="63"/>
      <c r="Z54" s="63"/>
    </row>
    <row r="55" ht="15.75" customHeight="1">
      <c r="A55" s="490"/>
      <c r="B55" s="490"/>
      <c r="C55" s="490"/>
      <c r="D55" s="3"/>
      <c r="E55" s="490"/>
      <c r="F55" s="3"/>
      <c r="G55" s="490"/>
      <c r="H55" s="490"/>
      <c r="I55" s="63"/>
      <c r="J55" s="63"/>
      <c r="K55" s="63"/>
      <c r="L55" s="63"/>
      <c r="M55" s="63"/>
      <c r="N55" s="63"/>
      <c r="O55" s="63"/>
      <c r="P55" s="63"/>
      <c r="Q55" s="63"/>
      <c r="R55" s="63"/>
      <c r="S55" s="63"/>
      <c r="T55" s="63"/>
      <c r="U55" s="63"/>
      <c r="V55" s="63"/>
      <c r="W55" s="63"/>
      <c r="X55" s="63"/>
      <c r="Y55" s="63"/>
      <c r="Z55" s="63"/>
    </row>
    <row r="56" ht="15.75" customHeight="1">
      <c r="A56" s="490"/>
      <c r="B56" s="490"/>
      <c r="C56" s="490"/>
      <c r="D56" s="3"/>
      <c r="E56" s="490"/>
      <c r="F56" s="3"/>
      <c r="G56" s="490"/>
      <c r="H56" s="490"/>
      <c r="I56" s="63"/>
      <c r="J56" s="63"/>
      <c r="K56" s="63"/>
      <c r="L56" s="63"/>
      <c r="M56" s="63"/>
      <c r="N56" s="63"/>
      <c r="O56" s="63"/>
      <c r="P56" s="63"/>
      <c r="Q56" s="63"/>
      <c r="R56" s="63"/>
      <c r="S56" s="63"/>
      <c r="T56" s="63"/>
      <c r="U56" s="63"/>
      <c r="V56" s="63"/>
      <c r="W56" s="63"/>
      <c r="X56" s="63"/>
      <c r="Y56" s="63"/>
      <c r="Z56" s="63"/>
    </row>
    <row r="57" ht="15.75" customHeight="1">
      <c r="A57" s="490"/>
      <c r="B57" s="490"/>
      <c r="C57" s="490"/>
      <c r="D57" s="3"/>
      <c r="E57" s="490"/>
      <c r="F57" s="3"/>
      <c r="G57" s="490"/>
      <c r="H57" s="490"/>
      <c r="I57" s="63"/>
      <c r="J57" s="63"/>
      <c r="K57" s="63"/>
      <c r="L57" s="63"/>
      <c r="M57" s="63"/>
      <c r="N57" s="63"/>
      <c r="O57" s="63"/>
      <c r="P57" s="63"/>
      <c r="Q57" s="63"/>
      <c r="R57" s="63"/>
      <c r="S57" s="63"/>
      <c r="T57" s="63"/>
      <c r="U57" s="63"/>
      <c r="V57" s="63"/>
      <c r="W57" s="63"/>
      <c r="X57" s="63"/>
      <c r="Y57" s="63"/>
      <c r="Z57" s="63"/>
    </row>
    <row r="58" ht="15.75" customHeight="1">
      <c r="A58" s="490"/>
      <c r="B58" s="490"/>
      <c r="C58" s="490"/>
      <c r="D58" s="3"/>
      <c r="E58" s="490"/>
      <c r="F58" s="3"/>
      <c r="G58" s="490"/>
      <c r="H58" s="490"/>
      <c r="I58" s="63"/>
      <c r="J58" s="63"/>
      <c r="K58" s="63"/>
      <c r="L58" s="63"/>
      <c r="M58" s="63"/>
      <c r="N58" s="63"/>
      <c r="O58" s="63"/>
      <c r="P58" s="63"/>
      <c r="Q58" s="63"/>
      <c r="R58" s="63"/>
      <c r="S58" s="63"/>
      <c r="T58" s="63"/>
      <c r="U58" s="63"/>
      <c r="V58" s="63"/>
      <c r="W58" s="63"/>
      <c r="X58" s="63"/>
      <c r="Y58" s="63"/>
      <c r="Z58" s="63"/>
    </row>
    <row r="59" ht="15.75" customHeight="1">
      <c r="A59" s="490"/>
      <c r="B59" s="490"/>
      <c r="C59" s="490"/>
      <c r="D59" s="3"/>
      <c r="E59" s="490"/>
      <c r="F59" s="3"/>
      <c r="G59" s="490"/>
      <c r="H59" s="490"/>
      <c r="I59" s="63"/>
      <c r="J59" s="63"/>
      <c r="K59" s="63"/>
      <c r="L59" s="63"/>
      <c r="M59" s="63"/>
      <c r="N59" s="63"/>
      <c r="O59" s="63"/>
      <c r="P59" s="63"/>
      <c r="Q59" s="63"/>
      <c r="R59" s="63"/>
      <c r="S59" s="63"/>
      <c r="T59" s="63"/>
      <c r="U59" s="63"/>
      <c r="V59" s="63"/>
      <c r="W59" s="63"/>
      <c r="X59" s="63"/>
      <c r="Y59" s="63"/>
      <c r="Z59" s="63"/>
    </row>
    <row r="60" ht="15.75" customHeight="1">
      <c r="A60" s="490"/>
      <c r="B60" s="490"/>
      <c r="C60" s="490"/>
      <c r="D60" s="3"/>
      <c r="E60" s="490"/>
      <c r="F60" s="3"/>
      <c r="G60" s="490"/>
      <c r="H60" s="490"/>
      <c r="I60" s="63"/>
      <c r="J60" s="63"/>
      <c r="K60" s="63"/>
      <c r="L60" s="63"/>
      <c r="M60" s="63"/>
      <c r="N60" s="63"/>
      <c r="O60" s="63"/>
      <c r="P60" s="63"/>
      <c r="Q60" s="63"/>
      <c r="R60" s="63"/>
      <c r="S60" s="63"/>
      <c r="T60" s="63"/>
      <c r="U60" s="63"/>
      <c r="V60" s="63"/>
      <c r="W60" s="63"/>
      <c r="X60" s="63"/>
      <c r="Y60" s="63"/>
      <c r="Z60" s="63"/>
    </row>
    <row r="61" ht="15.75" customHeight="1">
      <c r="A61" s="490"/>
      <c r="B61" s="490"/>
      <c r="C61" s="490"/>
      <c r="D61" s="3"/>
      <c r="E61" s="490"/>
      <c r="F61" s="3"/>
      <c r="G61" s="490"/>
      <c r="H61" s="490"/>
      <c r="I61" s="63"/>
      <c r="J61" s="63"/>
      <c r="K61" s="63"/>
      <c r="L61" s="63"/>
      <c r="M61" s="63"/>
      <c r="N61" s="63"/>
      <c r="O61" s="63"/>
      <c r="P61" s="63"/>
      <c r="Q61" s="63"/>
      <c r="R61" s="63"/>
      <c r="S61" s="63"/>
      <c r="T61" s="63"/>
      <c r="U61" s="63"/>
      <c r="V61" s="63"/>
      <c r="W61" s="63"/>
      <c r="X61" s="63"/>
      <c r="Y61" s="63"/>
      <c r="Z61" s="63"/>
    </row>
    <row r="62" ht="15.75" customHeight="1">
      <c r="A62" s="490"/>
      <c r="B62" s="490"/>
      <c r="C62" s="490"/>
      <c r="D62" s="3"/>
      <c r="E62" s="490"/>
      <c r="F62" s="3"/>
      <c r="G62" s="490"/>
      <c r="H62" s="490"/>
      <c r="I62" s="63"/>
      <c r="J62" s="63"/>
      <c r="K62" s="63"/>
      <c r="L62" s="63"/>
      <c r="M62" s="63"/>
      <c r="N62" s="63"/>
      <c r="O62" s="63"/>
      <c r="P62" s="63"/>
      <c r="Q62" s="63"/>
      <c r="R62" s="63"/>
      <c r="S62" s="63"/>
      <c r="T62" s="63"/>
      <c r="U62" s="63"/>
      <c r="V62" s="63"/>
      <c r="W62" s="63"/>
      <c r="X62" s="63"/>
      <c r="Y62" s="63"/>
      <c r="Z62" s="63"/>
    </row>
    <row r="63" ht="15.75" customHeight="1">
      <c r="A63" s="490"/>
      <c r="B63" s="490"/>
      <c r="C63" s="490"/>
      <c r="D63" s="3"/>
      <c r="E63" s="490"/>
      <c r="F63" s="3"/>
      <c r="G63" s="490"/>
      <c r="H63" s="490"/>
      <c r="I63" s="63"/>
      <c r="J63" s="63"/>
      <c r="K63" s="63"/>
      <c r="L63" s="63"/>
      <c r="M63" s="63"/>
      <c r="N63" s="63"/>
      <c r="O63" s="63"/>
      <c r="P63" s="63"/>
      <c r="Q63" s="63"/>
      <c r="R63" s="63"/>
      <c r="S63" s="63"/>
      <c r="T63" s="63"/>
      <c r="U63" s="63"/>
      <c r="V63" s="63"/>
      <c r="W63" s="63"/>
      <c r="X63" s="63"/>
      <c r="Y63" s="63"/>
      <c r="Z63" s="63"/>
    </row>
    <row r="64" ht="15.75" customHeight="1">
      <c r="A64" s="490"/>
      <c r="B64" s="490"/>
      <c r="C64" s="490"/>
      <c r="D64" s="3"/>
      <c r="E64" s="490"/>
      <c r="F64" s="3"/>
      <c r="G64" s="490"/>
      <c r="H64" s="490"/>
      <c r="I64" s="63"/>
      <c r="J64" s="63"/>
      <c r="K64" s="63"/>
      <c r="L64" s="63"/>
      <c r="M64" s="63"/>
      <c r="N64" s="63"/>
      <c r="O64" s="63"/>
      <c r="P64" s="63"/>
      <c r="Q64" s="63"/>
      <c r="R64" s="63"/>
      <c r="S64" s="63"/>
      <c r="T64" s="63"/>
      <c r="U64" s="63"/>
      <c r="V64" s="63"/>
      <c r="W64" s="63"/>
      <c r="X64" s="63"/>
      <c r="Y64" s="63"/>
      <c r="Z64" s="63"/>
    </row>
    <row r="65" ht="15.75" customHeight="1">
      <c r="A65" s="490"/>
      <c r="B65" s="490"/>
      <c r="C65" s="490"/>
      <c r="D65" s="3"/>
      <c r="E65" s="490"/>
      <c r="F65" s="3"/>
      <c r="G65" s="490"/>
      <c r="H65" s="490"/>
      <c r="I65" s="63"/>
      <c r="J65" s="63"/>
      <c r="K65" s="63"/>
      <c r="L65" s="63"/>
      <c r="M65" s="63"/>
      <c r="N65" s="63"/>
      <c r="O65" s="63"/>
      <c r="P65" s="63"/>
      <c r="Q65" s="63"/>
      <c r="R65" s="63"/>
      <c r="S65" s="63"/>
      <c r="T65" s="63"/>
      <c r="U65" s="63"/>
      <c r="V65" s="63"/>
      <c r="W65" s="63"/>
      <c r="X65" s="63"/>
      <c r="Y65" s="63"/>
      <c r="Z65" s="63"/>
    </row>
    <row r="66" ht="15.75" customHeight="1">
      <c r="A66" s="490"/>
      <c r="B66" s="490"/>
      <c r="C66" s="490"/>
      <c r="D66" s="3"/>
      <c r="E66" s="490"/>
      <c r="F66" s="3"/>
      <c r="G66" s="490"/>
      <c r="H66" s="490"/>
      <c r="I66" s="63"/>
      <c r="J66" s="63"/>
      <c r="K66" s="63"/>
      <c r="L66" s="63"/>
      <c r="M66" s="63"/>
      <c r="N66" s="63"/>
      <c r="O66" s="63"/>
      <c r="P66" s="63"/>
      <c r="Q66" s="63"/>
      <c r="R66" s="63"/>
      <c r="S66" s="63"/>
      <c r="T66" s="63"/>
      <c r="U66" s="63"/>
      <c r="V66" s="63"/>
      <c r="W66" s="63"/>
      <c r="X66" s="63"/>
      <c r="Y66" s="63"/>
      <c r="Z66" s="63"/>
    </row>
    <row r="67" ht="15.75" customHeight="1">
      <c r="A67" s="490"/>
      <c r="B67" s="490"/>
      <c r="C67" s="490"/>
      <c r="D67" s="3"/>
      <c r="E67" s="490"/>
      <c r="F67" s="3"/>
      <c r="G67" s="490"/>
      <c r="H67" s="490"/>
      <c r="I67" s="63"/>
      <c r="J67" s="63"/>
      <c r="K67" s="63"/>
      <c r="L67" s="63"/>
      <c r="M67" s="63"/>
      <c r="N67" s="63"/>
      <c r="O67" s="63"/>
      <c r="P67" s="63"/>
      <c r="Q67" s="63"/>
      <c r="R67" s="63"/>
      <c r="S67" s="63"/>
      <c r="T67" s="63"/>
      <c r="U67" s="63"/>
      <c r="V67" s="63"/>
      <c r="W67" s="63"/>
      <c r="X67" s="63"/>
      <c r="Y67" s="63"/>
      <c r="Z67" s="63"/>
    </row>
    <row r="68" ht="15.75" customHeight="1">
      <c r="A68" s="490"/>
      <c r="B68" s="490"/>
      <c r="C68" s="490"/>
      <c r="D68" s="3"/>
      <c r="E68" s="490"/>
      <c r="F68" s="3"/>
      <c r="G68" s="490"/>
      <c r="H68" s="490"/>
      <c r="I68" s="63"/>
      <c r="J68" s="63"/>
      <c r="K68" s="63"/>
      <c r="L68" s="63"/>
      <c r="M68" s="63"/>
      <c r="N68" s="63"/>
      <c r="O68" s="63"/>
      <c r="P68" s="63"/>
      <c r="Q68" s="63"/>
      <c r="R68" s="63"/>
      <c r="S68" s="63"/>
      <c r="T68" s="63"/>
      <c r="U68" s="63"/>
      <c r="V68" s="63"/>
      <c r="W68" s="63"/>
      <c r="X68" s="63"/>
      <c r="Y68" s="63"/>
      <c r="Z68" s="63"/>
    </row>
    <row r="69" ht="15.75" customHeight="1">
      <c r="A69" s="490"/>
      <c r="B69" s="490"/>
      <c r="C69" s="490"/>
      <c r="D69" s="3"/>
      <c r="E69" s="490"/>
      <c r="F69" s="3"/>
      <c r="G69" s="490"/>
      <c r="H69" s="490"/>
      <c r="I69" s="63"/>
      <c r="J69" s="63"/>
      <c r="K69" s="63"/>
      <c r="L69" s="63"/>
      <c r="M69" s="63"/>
      <c r="N69" s="63"/>
      <c r="O69" s="63"/>
      <c r="P69" s="63"/>
      <c r="Q69" s="63"/>
      <c r="R69" s="63"/>
      <c r="S69" s="63"/>
      <c r="T69" s="63"/>
      <c r="U69" s="63"/>
      <c r="V69" s="63"/>
      <c r="W69" s="63"/>
      <c r="X69" s="63"/>
      <c r="Y69" s="63"/>
      <c r="Z69" s="63"/>
    </row>
    <row r="70" ht="15.75" customHeight="1">
      <c r="A70" s="490"/>
      <c r="B70" s="490"/>
      <c r="C70" s="490"/>
      <c r="D70" s="3"/>
      <c r="E70" s="490"/>
      <c r="F70" s="3"/>
      <c r="G70" s="490"/>
      <c r="H70" s="490"/>
      <c r="I70" s="63"/>
      <c r="J70" s="63"/>
      <c r="K70" s="63"/>
      <c r="L70" s="63"/>
      <c r="M70" s="63"/>
      <c r="N70" s="63"/>
      <c r="O70" s="63"/>
      <c r="P70" s="63"/>
      <c r="Q70" s="63"/>
      <c r="R70" s="63"/>
      <c r="S70" s="63"/>
      <c r="T70" s="63"/>
      <c r="U70" s="63"/>
      <c r="V70" s="63"/>
      <c r="W70" s="63"/>
      <c r="X70" s="63"/>
      <c r="Y70" s="63"/>
      <c r="Z70" s="63"/>
    </row>
    <row r="71" ht="15.75" customHeight="1">
      <c r="A71" s="490"/>
      <c r="B71" s="490"/>
      <c r="C71" s="490"/>
      <c r="D71" s="3"/>
      <c r="E71" s="490"/>
      <c r="F71" s="3"/>
      <c r="G71" s="490"/>
      <c r="H71" s="490"/>
      <c r="I71" s="63"/>
      <c r="J71" s="63"/>
      <c r="K71" s="63"/>
      <c r="L71" s="63"/>
      <c r="M71" s="63"/>
      <c r="N71" s="63"/>
      <c r="O71" s="63"/>
      <c r="P71" s="63"/>
      <c r="Q71" s="63"/>
      <c r="R71" s="63"/>
      <c r="S71" s="63"/>
      <c r="T71" s="63"/>
      <c r="U71" s="63"/>
      <c r="V71" s="63"/>
      <c r="W71" s="63"/>
      <c r="X71" s="63"/>
      <c r="Y71" s="63"/>
      <c r="Z71" s="63"/>
    </row>
    <row r="72" ht="15.75" customHeight="1">
      <c r="A72" s="490"/>
      <c r="B72" s="490"/>
      <c r="C72" s="490"/>
      <c r="D72" s="3"/>
      <c r="E72" s="490"/>
      <c r="F72" s="3"/>
      <c r="G72" s="490"/>
      <c r="H72" s="490"/>
      <c r="I72" s="63"/>
      <c r="J72" s="63"/>
      <c r="K72" s="63"/>
      <c r="L72" s="63"/>
      <c r="M72" s="63"/>
      <c r="N72" s="63"/>
      <c r="O72" s="63"/>
      <c r="P72" s="63"/>
      <c r="Q72" s="63"/>
      <c r="R72" s="63"/>
      <c r="S72" s="63"/>
      <c r="T72" s="63"/>
      <c r="U72" s="63"/>
      <c r="V72" s="63"/>
      <c r="W72" s="63"/>
      <c r="X72" s="63"/>
      <c r="Y72" s="63"/>
      <c r="Z72" s="63"/>
    </row>
    <row r="73" ht="15.75" customHeight="1">
      <c r="A73" s="490"/>
      <c r="B73" s="490"/>
      <c r="C73" s="490"/>
      <c r="D73" s="3"/>
      <c r="E73" s="490"/>
      <c r="F73" s="3"/>
      <c r="G73" s="490"/>
      <c r="H73" s="490"/>
      <c r="I73" s="63"/>
      <c r="J73" s="63"/>
      <c r="K73" s="63"/>
      <c r="L73" s="63"/>
      <c r="M73" s="63"/>
      <c r="N73" s="63"/>
      <c r="O73" s="63"/>
      <c r="P73" s="63"/>
      <c r="Q73" s="63"/>
      <c r="R73" s="63"/>
      <c r="S73" s="63"/>
      <c r="T73" s="63"/>
      <c r="U73" s="63"/>
      <c r="V73" s="63"/>
      <c r="W73" s="63"/>
      <c r="X73" s="63"/>
      <c r="Y73" s="63"/>
      <c r="Z73" s="63"/>
    </row>
    <row r="74" ht="15.75" customHeight="1">
      <c r="A74" s="490"/>
      <c r="B74" s="490"/>
      <c r="C74" s="490"/>
      <c r="D74" s="3"/>
      <c r="E74" s="490"/>
      <c r="F74" s="3"/>
      <c r="G74" s="490"/>
      <c r="H74" s="490"/>
      <c r="I74" s="63"/>
      <c r="J74" s="63"/>
      <c r="K74" s="63"/>
      <c r="L74" s="63"/>
      <c r="M74" s="63"/>
      <c r="N74" s="63"/>
      <c r="O74" s="63"/>
      <c r="P74" s="63"/>
      <c r="Q74" s="63"/>
      <c r="R74" s="63"/>
      <c r="S74" s="63"/>
      <c r="T74" s="63"/>
      <c r="U74" s="63"/>
      <c r="V74" s="63"/>
      <c r="W74" s="63"/>
      <c r="X74" s="63"/>
      <c r="Y74" s="63"/>
      <c r="Z74" s="63"/>
    </row>
    <row r="75" ht="15.75" customHeight="1">
      <c r="A75" s="490"/>
      <c r="B75" s="490"/>
      <c r="C75" s="490"/>
      <c r="D75" s="3"/>
      <c r="E75" s="490"/>
      <c r="F75" s="3"/>
      <c r="G75" s="490"/>
      <c r="H75" s="490"/>
      <c r="I75" s="63"/>
      <c r="J75" s="63"/>
      <c r="K75" s="63"/>
      <c r="L75" s="63"/>
      <c r="M75" s="63"/>
      <c r="N75" s="63"/>
      <c r="O75" s="63"/>
      <c r="P75" s="63"/>
      <c r="Q75" s="63"/>
      <c r="R75" s="63"/>
      <c r="S75" s="63"/>
      <c r="T75" s="63"/>
      <c r="U75" s="63"/>
      <c r="V75" s="63"/>
      <c r="W75" s="63"/>
      <c r="X75" s="63"/>
      <c r="Y75" s="63"/>
      <c r="Z75" s="63"/>
    </row>
    <row r="76" ht="15.75" customHeight="1">
      <c r="A76" s="490"/>
      <c r="B76" s="490"/>
      <c r="C76" s="490"/>
      <c r="D76" s="3"/>
      <c r="E76" s="490"/>
      <c r="F76" s="3"/>
      <c r="G76" s="490"/>
      <c r="H76" s="490"/>
      <c r="I76" s="63"/>
      <c r="J76" s="63"/>
      <c r="K76" s="63"/>
      <c r="L76" s="63"/>
      <c r="M76" s="63"/>
      <c r="N76" s="63"/>
      <c r="O76" s="63"/>
      <c r="P76" s="63"/>
      <c r="Q76" s="63"/>
      <c r="R76" s="63"/>
      <c r="S76" s="63"/>
      <c r="T76" s="63"/>
      <c r="U76" s="63"/>
      <c r="V76" s="63"/>
      <c r="W76" s="63"/>
      <c r="X76" s="63"/>
      <c r="Y76" s="63"/>
      <c r="Z76" s="63"/>
    </row>
    <row r="77" ht="15.75" customHeight="1">
      <c r="A77" s="490"/>
      <c r="B77" s="490"/>
      <c r="C77" s="490"/>
      <c r="D77" s="3"/>
      <c r="E77" s="490"/>
      <c r="F77" s="3"/>
      <c r="G77" s="490"/>
      <c r="H77" s="490"/>
      <c r="I77" s="63"/>
      <c r="J77" s="63"/>
      <c r="K77" s="63"/>
      <c r="L77" s="63"/>
      <c r="M77" s="63"/>
      <c r="N77" s="63"/>
      <c r="O77" s="63"/>
      <c r="P77" s="63"/>
      <c r="Q77" s="63"/>
      <c r="R77" s="63"/>
      <c r="S77" s="63"/>
      <c r="T77" s="63"/>
      <c r="U77" s="63"/>
      <c r="V77" s="63"/>
      <c r="W77" s="63"/>
      <c r="X77" s="63"/>
      <c r="Y77" s="63"/>
      <c r="Z77" s="63"/>
    </row>
    <row r="78" ht="15.75" customHeight="1">
      <c r="A78" s="490"/>
      <c r="B78" s="490"/>
      <c r="C78" s="490"/>
      <c r="D78" s="3"/>
      <c r="E78" s="490"/>
      <c r="F78" s="3"/>
      <c r="G78" s="490"/>
      <c r="H78" s="490"/>
      <c r="I78" s="63"/>
      <c r="J78" s="63"/>
      <c r="K78" s="63"/>
      <c r="L78" s="63"/>
      <c r="M78" s="63"/>
      <c r="N78" s="63"/>
      <c r="O78" s="63"/>
      <c r="P78" s="63"/>
      <c r="Q78" s="63"/>
      <c r="R78" s="63"/>
      <c r="S78" s="63"/>
      <c r="T78" s="63"/>
      <c r="U78" s="63"/>
      <c r="V78" s="63"/>
      <c r="W78" s="63"/>
      <c r="X78" s="63"/>
      <c r="Y78" s="63"/>
      <c r="Z78" s="63"/>
    </row>
    <row r="79" ht="15.75" customHeight="1">
      <c r="A79" s="490"/>
      <c r="B79" s="490"/>
      <c r="C79" s="490"/>
      <c r="D79" s="3"/>
      <c r="E79" s="490"/>
      <c r="F79" s="3"/>
      <c r="G79" s="490"/>
      <c r="H79" s="490"/>
      <c r="I79" s="63"/>
      <c r="J79" s="63"/>
      <c r="K79" s="63"/>
      <c r="L79" s="63"/>
      <c r="M79" s="63"/>
      <c r="N79" s="63"/>
      <c r="O79" s="63"/>
      <c r="P79" s="63"/>
      <c r="Q79" s="63"/>
      <c r="R79" s="63"/>
      <c r="S79" s="63"/>
      <c r="T79" s="63"/>
      <c r="U79" s="63"/>
      <c r="V79" s="63"/>
      <c r="W79" s="63"/>
      <c r="X79" s="63"/>
      <c r="Y79" s="63"/>
      <c r="Z79" s="63"/>
    </row>
    <row r="80" ht="15.75" customHeight="1">
      <c r="A80" s="490"/>
      <c r="B80" s="490"/>
      <c r="C80" s="490"/>
      <c r="D80" s="3"/>
      <c r="E80" s="490"/>
      <c r="F80" s="3"/>
      <c r="G80" s="490"/>
      <c r="H80" s="490"/>
      <c r="I80" s="63"/>
      <c r="J80" s="63"/>
      <c r="K80" s="63"/>
      <c r="L80" s="63"/>
      <c r="M80" s="63"/>
      <c r="N80" s="63"/>
      <c r="O80" s="63"/>
      <c r="P80" s="63"/>
      <c r="Q80" s="63"/>
      <c r="R80" s="63"/>
      <c r="S80" s="63"/>
      <c r="T80" s="63"/>
      <c r="U80" s="63"/>
      <c r="V80" s="63"/>
      <c r="W80" s="63"/>
      <c r="X80" s="63"/>
      <c r="Y80" s="63"/>
      <c r="Z80" s="63"/>
    </row>
    <row r="81" ht="15.75" customHeight="1">
      <c r="A81" s="490"/>
      <c r="B81" s="490"/>
      <c r="C81" s="490"/>
      <c r="D81" s="3"/>
      <c r="E81" s="490"/>
      <c r="F81" s="3"/>
      <c r="G81" s="490"/>
      <c r="H81" s="490"/>
      <c r="I81" s="63"/>
      <c r="J81" s="63"/>
      <c r="K81" s="63"/>
      <c r="L81" s="63"/>
      <c r="M81" s="63"/>
      <c r="N81" s="63"/>
      <c r="O81" s="63"/>
      <c r="P81" s="63"/>
      <c r="Q81" s="63"/>
      <c r="R81" s="63"/>
      <c r="S81" s="63"/>
      <c r="T81" s="63"/>
      <c r="U81" s="63"/>
      <c r="V81" s="63"/>
      <c r="W81" s="63"/>
      <c r="X81" s="63"/>
      <c r="Y81" s="63"/>
      <c r="Z81" s="63"/>
    </row>
    <row r="82" ht="15.75" customHeight="1">
      <c r="A82" s="490"/>
      <c r="B82" s="490"/>
      <c r="C82" s="490"/>
      <c r="D82" s="3"/>
      <c r="E82" s="490"/>
      <c r="F82" s="3"/>
      <c r="G82" s="490"/>
      <c r="H82" s="490"/>
      <c r="I82" s="63"/>
      <c r="J82" s="63"/>
      <c r="K82" s="63"/>
      <c r="L82" s="63"/>
      <c r="M82" s="63"/>
      <c r="N82" s="63"/>
      <c r="O82" s="63"/>
      <c r="P82" s="63"/>
      <c r="Q82" s="63"/>
      <c r="R82" s="63"/>
      <c r="S82" s="63"/>
      <c r="T82" s="63"/>
      <c r="U82" s="63"/>
      <c r="V82" s="63"/>
      <c r="W82" s="63"/>
      <c r="X82" s="63"/>
      <c r="Y82" s="63"/>
      <c r="Z82" s="63"/>
    </row>
    <row r="83" ht="15.75" customHeight="1">
      <c r="A83" s="490"/>
      <c r="B83" s="490"/>
      <c r="C83" s="490"/>
      <c r="D83" s="3"/>
      <c r="E83" s="490"/>
      <c r="F83" s="3"/>
      <c r="G83" s="490"/>
      <c r="H83" s="490"/>
      <c r="I83" s="63"/>
      <c r="J83" s="63"/>
      <c r="K83" s="63"/>
      <c r="L83" s="63"/>
      <c r="M83" s="63"/>
      <c r="N83" s="63"/>
      <c r="O83" s="63"/>
      <c r="P83" s="63"/>
      <c r="Q83" s="63"/>
      <c r="R83" s="63"/>
      <c r="S83" s="63"/>
      <c r="T83" s="63"/>
      <c r="U83" s="63"/>
      <c r="V83" s="63"/>
      <c r="W83" s="63"/>
      <c r="X83" s="63"/>
      <c r="Y83" s="63"/>
      <c r="Z83" s="63"/>
    </row>
    <row r="84" ht="15.75" customHeight="1">
      <c r="A84" s="490"/>
      <c r="B84" s="490"/>
      <c r="C84" s="490"/>
      <c r="D84" s="3"/>
      <c r="E84" s="490"/>
      <c r="F84" s="3"/>
      <c r="G84" s="490"/>
      <c r="H84" s="490"/>
      <c r="I84" s="63"/>
      <c r="J84" s="63"/>
      <c r="K84" s="63"/>
      <c r="L84" s="63"/>
      <c r="M84" s="63"/>
      <c r="N84" s="63"/>
      <c r="O84" s="63"/>
      <c r="P84" s="63"/>
      <c r="Q84" s="63"/>
      <c r="R84" s="63"/>
      <c r="S84" s="63"/>
      <c r="T84" s="63"/>
      <c r="U84" s="63"/>
      <c r="V84" s="63"/>
      <c r="W84" s="63"/>
      <c r="X84" s="63"/>
      <c r="Y84" s="63"/>
      <c r="Z84" s="63"/>
    </row>
    <row r="85" ht="15.75" customHeight="1">
      <c r="A85" s="490"/>
      <c r="B85" s="490"/>
      <c r="C85" s="490"/>
      <c r="D85" s="3"/>
      <c r="E85" s="490"/>
      <c r="F85" s="3"/>
      <c r="G85" s="490"/>
      <c r="H85" s="490"/>
      <c r="I85" s="63"/>
      <c r="J85" s="63"/>
      <c r="K85" s="63"/>
      <c r="L85" s="63"/>
      <c r="M85" s="63"/>
      <c r="N85" s="63"/>
      <c r="O85" s="63"/>
      <c r="P85" s="63"/>
      <c r="Q85" s="63"/>
      <c r="R85" s="63"/>
      <c r="S85" s="63"/>
      <c r="T85" s="63"/>
      <c r="U85" s="63"/>
      <c r="V85" s="63"/>
      <c r="W85" s="63"/>
      <c r="X85" s="63"/>
      <c r="Y85" s="63"/>
      <c r="Z85" s="63"/>
    </row>
    <row r="86" ht="15.75" customHeight="1">
      <c r="A86" s="490"/>
      <c r="B86" s="490"/>
      <c r="C86" s="490"/>
      <c r="D86" s="3"/>
      <c r="E86" s="490"/>
      <c r="F86" s="3"/>
      <c r="G86" s="490"/>
      <c r="H86" s="490"/>
      <c r="I86" s="63"/>
      <c r="J86" s="63"/>
      <c r="K86" s="63"/>
      <c r="L86" s="63"/>
      <c r="M86" s="63"/>
      <c r="N86" s="63"/>
      <c r="O86" s="63"/>
      <c r="P86" s="63"/>
      <c r="Q86" s="63"/>
      <c r="R86" s="63"/>
      <c r="S86" s="63"/>
      <c r="T86" s="63"/>
      <c r="U86" s="63"/>
      <c r="V86" s="63"/>
      <c r="W86" s="63"/>
      <c r="X86" s="63"/>
      <c r="Y86" s="63"/>
      <c r="Z86" s="63"/>
    </row>
    <row r="87" ht="15.75" customHeight="1">
      <c r="A87" s="490"/>
      <c r="B87" s="490"/>
      <c r="C87" s="490"/>
      <c r="D87" s="3"/>
      <c r="E87" s="490"/>
      <c r="F87" s="3"/>
      <c r="G87" s="490"/>
      <c r="H87" s="490"/>
      <c r="I87" s="63"/>
      <c r="J87" s="63"/>
      <c r="K87" s="63"/>
      <c r="L87" s="63"/>
      <c r="M87" s="63"/>
      <c r="N87" s="63"/>
      <c r="O87" s="63"/>
      <c r="P87" s="63"/>
      <c r="Q87" s="63"/>
      <c r="R87" s="63"/>
      <c r="S87" s="63"/>
      <c r="T87" s="63"/>
      <c r="U87" s="63"/>
      <c r="V87" s="63"/>
      <c r="W87" s="63"/>
      <c r="X87" s="63"/>
      <c r="Y87" s="63"/>
      <c r="Z87" s="63"/>
    </row>
    <row r="88" ht="15.75" customHeight="1">
      <c r="A88" s="490"/>
      <c r="B88" s="490"/>
      <c r="C88" s="490"/>
      <c r="D88" s="3"/>
      <c r="E88" s="490"/>
      <c r="F88" s="3"/>
      <c r="G88" s="490"/>
      <c r="H88" s="490"/>
      <c r="I88" s="63"/>
      <c r="J88" s="63"/>
      <c r="K88" s="63"/>
      <c r="L88" s="63"/>
      <c r="M88" s="63"/>
      <c r="N88" s="63"/>
      <c r="O88" s="63"/>
      <c r="P88" s="63"/>
      <c r="Q88" s="63"/>
      <c r="R88" s="63"/>
      <c r="S88" s="63"/>
      <c r="T88" s="63"/>
      <c r="U88" s="63"/>
      <c r="V88" s="63"/>
      <c r="W88" s="63"/>
      <c r="X88" s="63"/>
      <c r="Y88" s="63"/>
      <c r="Z88" s="63"/>
    </row>
    <row r="89" ht="15.75" customHeight="1">
      <c r="A89" s="490"/>
      <c r="B89" s="490"/>
      <c r="C89" s="490"/>
      <c r="D89" s="3"/>
      <c r="E89" s="490"/>
      <c r="F89" s="3"/>
      <c r="G89" s="490"/>
      <c r="H89" s="490"/>
      <c r="I89" s="63"/>
      <c r="J89" s="63"/>
      <c r="K89" s="63"/>
      <c r="L89" s="63"/>
      <c r="M89" s="63"/>
      <c r="N89" s="63"/>
      <c r="O89" s="63"/>
      <c r="P89" s="63"/>
      <c r="Q89" s="63"/>
      <c r="R89" s="63"/>
      <c r="S89" s="63"/>
      <c r="T89" s="63"/>
      <c r="U89" s="63"/>
      <c r="V89" s="63"/>
      <c r="W89" s="63"/>
      <c r="X89" s="63"/>
      <c r="Y89" s="63"/>
      <c r="Z89" s="63"/>
    </row>
    <row r="90" ht="15.75" customHeight="1">
      <c r="A90" s="490"/>
      <c r="B90" s="490"/>
      <c r="C90" s="490"/>
      <c r="D90" s="3"/>
      <c r="E90" s="490"/>
      <c r="F90" s="3"/>
      <c r="G90" s="490"/>
      <c r="H90" s="490"/>
      <c r="I90" s="63"/>
      <c r="J90" s="63"/>
      <c r="K90" s="63"/>
      <c r="L90" s="63"/>
      <c r="M90" s="63"/>
      <c r="N90" s="63"/>
      <c r="O90" s="63"/>
      <c r="P90" s="63"/>
      <c r="Q90" s="63"/>
      <c r="R90" s="63"/>
      <c r="S90" s="63"/>
      <c r="T90" s="63"/>
      <c r="U90" s="63"/>
      <c r="V90" s="63"/>
      <c r="W90" s="63"/>
      <c r="X90" s="63"/>
      <c r="Y90" s="63"/>
      <c r="Z90" s="63"/>
    </row>
    <row r="91" ht="15.75" customHeight="1">
      <c r="A91" s="490"/>
      <c r="B91" s="490"/>
      <c r="C91" s="490"/>
      <c r="D91" s="3"/>
      <c r="E91" s="490"/>
      <c r="F91" s="3"/>
      <c r="G91" s="490"/>
      <c r="H91" s="490"/>
      <c r="I91" s="63"/>
      <c r="J91" s="63"/>
      <c r="K91" s="63"/>
      <c r="L91" s="63"/>
      <c r="M91" s="63"/>
      <c r="N91" s="63"/>
      <c r="O91" s="63"/>
      <c r="P91" s="63"/>
      <c r="Q91" s="63"/>
      <c r="R91" s="63"/>
      <c r="S91" s="63"/>
      <c r="T91" s="63"/>
      <c r="U91" s="63"/>
      <c r="V91" s="63"/>
      <c r="W91" s="63"/>
      <c r="X91" s="63"/>
      <c r="Y91" s="63"/>
      <c r="Z91" s="63"/>
    </row>
    <row r="92" ht="15.75" customHeight="1">
      <c r="A92" s="490"/>
      <c r="B92" s="490"/>
      <c r="C92" s="490"/>
      <c r="D92" s="3"/>
      <c r="E92" s="490"/>
      <c r="F92" s="3"/>
      <c r="G92" s="490"/>
      <c r="H92" s="490"/>
      <c r="I92" s="63"/>
      <c r="J92" s="63"/>
      <c r="K92" s="63"/>
      <c r="L92" s="63"/>
      <c r="M92" s="63"/>
      <c r="N92" s="63"/>
      <c r="O92" s="63"/>
      <c r="P92" s="63"/>
      <c r="Q92" s="63"/>
      <c r="R92" s="63"/>
      <c r="S92" s="63"/>
      <c r="T92" s="63"/>
      <c r="U92" s="63"/>
      <c r="V92" s="63"/>
      <c r="W92" s="63"/>
      <c r="X92" s="63"/>
      <c r="Y92" s="63"/>
      <c r="Z92" s="63"/>
    </row>
    <row r="93" ht="15.75" customHeight="1">
      <c r="A93" s="490"/>
      <c r="B93" s="490"/>
      <c r="C93" s="490"/>
      <c r="D93" s="3"/>
      <c r="E93" s="490"/>
      <c r="F93" s="3"/>
      <c r="G93" s="490"/>
      <c r="H93" s="490"/>
      <c r="I93" s="63"/>
      <c r="J93" s="63"/>
      <c r="K93" s="63"/>
      <c r="L93" s="63"/>
      <c r="M93" s="63"/>
      <c r="N93" s="63"/>
      <c r="O93" s="63"/>
      <c r="P93" s="63"/>
      <c r="Q93" s="63"/>
      <c r="R93" s="63"/>
      <c r="S93" s="63"/>
      <c r="T93" s="63"/>
      <c r="U93" s="63"/>
      <c r="V93" s="63"/>
      <c r="W93" s="63"/>
      <c r="X93" s="63"/>
      <c r="Y93" s="63"/>
      <c r="Z93" s="63"/>
    </row>
    <row r="94" ht="15.75" customHeight="1">
      <c r="A94" s="490"/>
      <c r="B94" s="490"/>
      <c r="C94" s="490"/>
      <c r="D94" s="3"/>
      <c r="E94" s="490"/>
      <c r="F94" s="3"/>
      <c r="G94" s="490"/>
      <c r="H94" s="490"/>
      <c r="I94" s="63"/>
      <c r="J94" s="63"/>
      <c r="K94" s="63"/>
      <c r="L94" s="63"/>
      <c r="M94" s="63"/>
      <c r="N94" s="63"/>
      <c r="O94" s="63"/>
      <c r="P94" s="63"/>
      <c r="Q94" s="63"/>
      <c r="R94" s="63"/>
      <c r="S94" s="63"/>
      <c r="T94" s="63"/>
      <c r="U94" s="63"/>
      <c r="V94" s="63"/>
      <c r="W94" s="63"/>
      <c r="X94" s="63"/>
      <c r="Y94" s="63"/>
      <c r="Z94" s="63"/>
    </row>
    <row r="95" ht="15.75" customHeight="1">
      <c r="A95" s="490"/>
      <c r="B95" s="490"/>
      <c r="C95" s="490"/>
      <c r="D95" s="3"/>
      <c r="E95" s="490"/>
      <c r="F95" s="3"/>
      <c r="G95" s="490"/>
      <c r="H95" s="490"/>
      <c r="I95" s="63"/>
      <c r="J95" s="63"/>
      <c r="K95" s="63"/>
      <c r="L95" s="63"/>
      <c r="M95" s="63"/>
      <c r="N95" s="63"/>
      <c r="O95" s="63"/>
      <c r="P95" s="63"/>
      <c r="Q95" s="63"/>
      <c r="R95" s="63"/>
      <c r="S95" s="63"/>
      <c r="T95" s="63"/>
      <c r="U95" s="63"/>
      <c r="V95" s="63"/>
      <c r="W95" s="63"/>
      <c r="X95" s="63"/>
      <c r="Y95" s="63"/>
      <c r="Z95" s="63"/>
    </row>
    <row r="96" ht="15.75" customHeight="1">
      <c r="A96" s="490"/>
      <c r="B96" s="490"/>
      <c r="C96" s="490"/>
      <c r="D96" s="3"/>
      <c r="E96" s="490"/>
      <c r="F96" s="3"/>
      <c r="G96" s="490"/>
      <c r="H96" s="490"/>
      <c r="I96" s="63"/>
      <c r="J96" s="63"/>
      <c r="K96" s="63"/>
      <c r="L96" s="63"/>
      <c r="M96" s="63"/>
      <c r="N96" s="63"/>
      <c r="O96" s="63"/>
      <c r="P96" s="63"/>
      <c r="Q96" s="63"/>
      <c r="R96" s="63"/>
      <c r="S96" s="63"/>
      <c r="T96" s="63"/>
      <c r="U96" s="63"/>
      <c r="V96" s="63"/>
      <c r="W96" s="63"/>
      <c r="X96" s="63"/>
      <c r="Y96" s="63"/>
      <c r="Z96" s="63"/>
    </row>
    <row r="97" ht="15.75" customHeight="1">
      <c r="A97" s="490"/>
      <c r="B97" s="490"/>
      <c r="C97" s="490"/>
      <c r="D97" s="3"/>
      <c r="E97" s="490"/>
      <c r="F97" s="3"/>
      <c r="G97" s="490"/>
      <c r="H97" s="490"/>
      <c r="I97" s="63"/>
      <c r="J97" s="63"/>
      <c r="K97" s="63"/>
      <c r="L97" s="63"/>
      <c r="M97" s="63"/>
      <c r="N97" s="63"/>
      <c r="O97" s="63"/>
      <c r="P97" s="63"/>
      <c r="Q97" s="63"/>
      <c r="R97" s="63"/>
      <c r="S97" s="63"/>
      <c r="T97" s="63"/>
      <c r="U97" s="63"/>
      <c r="V97" s="63"/>
      <c r="W97" s="63"/>
      <c r="X97" s="63"/>
      <c r="Y97" s="63"/>
      <c r="Z97" s="63"/>
    </row>
    <row r="98" ht="15.75" customHeight="1">
      <c r="A98" s="490"/>
      <c r="B98" s="490"/>
      <c r="C98" s="490"/>
      <c r="D98" s="3"/>
      <c r="E98" s="490"/>
      <c r="F98" s="3"/>
      <c r="G98" s="490"/>
      <c r="H98" s="490"/>
      <c r="I98" s="63"/>
      <c r="J98" s="63"/>
      <c r="K98" s="63"/>
      <c r="L98" s="63"/>
      <c r="M98" s="63"/>
      <c r="N98" s="63"/>
      <c r="O98" s="63"/>
      <c r="P98" s="63"/>
      <c r="Q98" s="63"/>
      <c r="R98" s="63"/>
      <c r="S98" s="63"/>
      <c r="T98" s="63"/>
      <c r="U98" s="63"/>
      <c r="V98" s="63"/>
      <c r="W98" s="63"/>
      <c r="X98" s="63"/>
      <c r="Y98" s="63"/>
      <c r="Z98" s="63"/>
    </row>
    <row r="99" ht="15.75" customHeight="1">
      <c r="A99" s="490"/>
      <c r="B99" s="490"/>
      <c r="C99" s="490"/>
      <c r="D99" s="3"/>
      <c r="E99" s="490"/>
      <c r="F99" s="3"/>
      <c r="G99" s="490"/>
      <c r="H99" s="490"/>
      <c r="I99" s="63"/>
      <c r="J99" s="63"/>
      <c r="K99" s="63"/>
      <c r="L99" s="63"/>
      <c r="M99" s="63"/>
      <c r="N99" s="63"/>
      <c r="O99" s="63"/>
      <c r="P99" s="63"/>
      <c r="Q99" s="63"/>
      <c r="R99" s="63"/>
      <c r="S99" s="63"/>
      <c r="T99" s="63"/>
      <c r="U99" s="63"/>
      <c r="V99" s="63"/>
      <c r="W99" s="63"/>
      <c r="X99" s="63"/>
      <c r="Y99" s="63"/>
      <c r="Z99" s="63"/>
    </row>
    <row r="100" ht="15.75" customHeight="1">
      <c r="A100" s="490"/>
      <c r="B100" s="490"/>
      <c r="C100" s="490"/>
      <c r="D100" s="3"/>
      <c r="E100" s="490"/>
      <c r="F100" s="3"/>
      <c r="G100" s="490"/>
      <c r="H100" s="490"/>
      <c r="I100" s="63"/>
      <c r="J100" s="63"/>
      <c r="K100" s="63"/>
      <c r="L100" s="63"/>
      <c r="M100" s="63"/>
      <c r="N100" s="63"/>
      <c r="O100" s="63"/>
      <c r="P100" s="63"/>
      <c r="Q100" s="63"/>
      <c r="R100" s="63"/>
      <c r="S100" s="63"/>
      <c r="T100" s="63"/>
      <c r="U100" s="63"/>
      <c r="V100" s="63"/>
      <c r="W100" s="63"/>
      <c r="X100" s="63"/>
      <c r="Y100" s="63"/>
      <c r="Z100" s="63"/>
    </row>
    <row r="101" ht="15.75" customHeight="1">
      <c r="A101" s="490"/>
      <c r="B101" s="490"/>
      <c r="C101" s="490"/>
      <c r="D101" s="3"/>
      <c r="E101" s="490"/>
      <c r="F101" s="3"/>
      <c r="G101" s="490"/>
      <c r="H101" s="490"/>
      <c r="I101" s="63"/>
      <c r="J101" s="63"/>
      <c r="K101" s="63"/>
      <c r="L101" s="63"/>
      <c r="M101" s="63"/>
      <c r="N101" s="63"/>
      <c r="O101" s="63"/>
      <c r="P101" s="63"/>
      <c r="Q101" s="63"/>
      <c r="R101" s="63"/>
      <c r="S101" s="63"/>
      <c r="T101" s="63"/>
      <c r="U101" s="63"/>
      <c r="V101" s="63"/>
      <c r="W101" s="63"/>
      <c r="X101" s="63"/>
      <c r="Y101" s="63"/>
      <c r="Z101" s="63"/>
    </row>
    <row r="102" ht="15.75" customHeight="1">
      <c r="A102" s="490"/>
      <c r="B102" s="490"/>
      <c r="C102" s="490"/>
      <c r="D102" s="3"/>
      <c r="E102" s="490"/>
      <c r="F102" s="3"/>
      <c r="G102" s="490"/>
      <c r="H102" s="490"/>
      <c r="I102" s="63"/>
      <c r="J102" s="63"/>
      <c r="K102" s="63"/>
      <c r="L102" s="63"/>
      <c r="M102" s="63"/>
      <c r="N102" s="63"/>
      <c r="O102" s="63"/>
      <c r="P102" s="63"/>
      <c r="Q102" s="63"/>
      <c r="R102" s="63"/>
      <c r="S102" s="63"/>
      <c r="T102" s="63"/>
      <c r="U102" s="63"/>
      <c r="V102" s="63"/>
      <c r="W102" s="63"/>
      <c r="X102" s="63"/>
      <c r="Y102" s="63"/>
      <c r="Z102" s="63"/>
    </row>
    <row r="103" ht="15.75" customHeight="1">
      <c r="A103" s="490"/>
      <c r="B103" s="490"/>
      <c r="C103" s="490"/>
      <c r="D103" s="3"/>
      <c r="E103" s="490"/>
      <c r="F103" s="3"/>
      <c r="G103" s="490"/>
      <c r="H103" s="490"/>
      <c r="I103" s="63"/>
      <c r="J103" s="63"/>
      <c r="K103" s="63"/>
      <c r="L103" s="63"/>
      <c r="M103" s="63"/>
      <c r="N103" s="63"/>
      <c r="O103" s="63"/>
      <c r="P103" s="63"/>
      <c r="Q103" s="63"/>
      <c r="R103" s="63"/>
      <c r="S103" s="63"/>
      <c r="T103" s="63"/>
      <c r="U103" s="63"/>
      <c r="V103" s="63"/>
      <c r="W103" s="63"/>
      <c r="X103" s="63"/>
      <c r="Y103" s="63"/>
      <c r="Z103" s="63"/>
    </row>
    <row r="104" ht="15.75" customHeight="1">
      <c r="A104" s="490"/>
      <c r="B104" s="490"/>
      <c r="C104" s="490"/>
      <c r="D104" s="3"/>
      <c r="E104" s="490"/>
      <c r="F104" s="3"/>
      <c r="G104" s="490"/>
      <c r="H104" s="490"/>
      <c r="I104" s="63"/>
      <c r="J104" s="63"/>
      <c r="K104" s="63"/>
      <c r="L104" s="63"/>
      <c r="M104" s="63"/>
      <c r="N104" s="63"/>
      <c r="O104" s="63"/>
      <c r="P104" s="63"/>
      <c r="Q104" s="63"/>
      <c r="R104" s="63"/>
      <c r="S104" s="63"/>
      <c r="T104" s="63"/>
      <c r="U104" s="63"/>
      <c r="V104" s="63"/>
      <c r="W104" s="63"/>
      <c r="X104" s="63"/>
      <c r="Y104" s="63"/>
      <c r="Z104" s="63"/>
    </row>
    <row r="105" ht="15.75" customHeight="1">
      <c r="A105" s="490"/>
      <c r="B105" s="490"/>
      <c r="C105" s="490"/>
      <c r="D105" s="3"/>
      <c r="E105" s="490"/>
      <c r="F105" s="3"/>
      <c r="G105" s="490"/>
      <c r="H105" s="490"/>
      <c r="I105" s="63"/>
      <c r="J105" s="63"/>
      <c r="K105" s="63"/>
      <c r="L105" s="63"/>
      <c r="M105" s="63"/>
      <c r="N105" s="63"/>
      <c r="O105" s="63"/>
      <c r="P105" s="63"/>
      <c r="Q105" s="63"/>
      <c r="R105" s="63"/>
      <c r="S105" s="63"/>
      <c r="T105" s="63"/>
      <c r="U105" s="63"/>
      <c r="V105" s="63"/>
      <c r="W105" s="63"/>
      <c r="X105" s="63"/>
      <c r="Y105" s="63"/>
      <c r="Z105" s="63"/>
    </row>
    <row r="106" ht="15.75" customHeight="1">
      <c r="A106" s="490"/>
      <c r="B106" s="490"/>
      <c r="C106" s="490"/>
      <c r="D106" s="3"/>
      <c r="E106" s="490"/>
      <c r="F106" s="3"/>
      <c r="G106" s="490"/>
      <c r="H106" s="490"/>
      <c r="I106" s="63"/>
      <c r="J106" s="63"/>
      <c r="K106" s="63"/>
      <c r="L106" s="63"/>
      <c r="M106" s="63"/>
      <c r="N106" s="63"/>
      <c r="O106" s="63"/>
      <c r="P106" s="63"/>
      <c r="Q106" s="63"/>
      <c r="R106" s="63"/>
      <c r="S106" s="63"/>
      <c r="T106" s="63"/>
      <c r="U106" s="63"/>
      <c r="V106" s="63"/>
      <c r="W106" s="63"/>
      <c r="X106" s="63"/>
      <c r="Y106" s="63"/>
      <c r="Z106" s="63"/>
    </row>
    <row r="107" ht="15.75" customHeight="1">
      <c r="A107" s="490"/>
      <c r="B107" s="490"/>
      <c r="C107" s="490"/>
      <c r="D107" s="3"/>
      <c r="E107" s="490"/>
      <c r="F107" s="3"/>
      <c r="G107" s="490"/>
      <c r="H107" s="490"/>
      <c r="I107" s="63"/>
      <c r="J107" s="63"/>
      <c r="K107" s="63"/>
      <c r="L107" s="63"/>
      <c r="M107" s="63"/>
      <c r="N107" s="63"/>
      <c r="O107" s="63"/>
      <c r="P107" s="63"/>
      <c r="Q107" s="63"/>
      <c r="R107" s="63"/>
      <c r="S107" s="63"/>
      <c r="T107" s="63"/>
      <c r="U107" s="63"/>
      <c r="V107" s="63"/>
      <c r="W107" s="63"/>
      <c r="X107" s="63"/>
      <c r="Y107" s="63"/>
      <c r="Z107" s="63"/>
    </row>
    <row r="108" ht="15.75" customHeight="1">
      <c r="A108" s="490"/>
      <c r="B108" s="490"/>
      <c r="C108" s="490"/>
      <c r="D108" s="3"/>
      <c r="E108" s="490"/>
      <c r="F108" s="3"/>
      <c r="G108" s="490"/>
      <c r="H108" s="490"/>
      <c r="I108" s="63"/>
      <c r="J108" s="63"/>
      <c r="K108" s="63"/>
      <c r="L108" s="63"/>
      <c r="M108" s="63"/>
      <c r="N108" s="63"/>
      <c r="O108" s="63"/>
      <c r="P108" s="63"/>
      <c r="Q108" s="63"/>
      <c r="R108" s="63"/>
      <c r="S108" s="63"/>
      <c r="T108" s="63"/>
      <c r="U108" s="63"/>
      <c r="V108" s="63"/>
      <c r="W108" s="63"/>
      <c r="X108" s="63"/>
      <c r="Y108" s="63"/>
      <c r="Z108" s="63"/>
    </row>
    <row r="109" ht="15.75" customHeight="1">
      <c r="A109" s="490"/>
      <c r="B109" s="490"/>
      <c r="C109" s="490"/>
      <c r="D109" s="3"/>
      <c r="E109" s="490"/>
      <c r="F109" s="3"/>
      <c r="G109" s="490"/>
      <c r="H109" s="490"/>
      <c r="I109" s="63"/>
      <c r="J109" s="63"/>
      <c r="K109" s="63"/>
      <c r="L109" s="63"/>
      <c r="M109" s="63"/>
      <c r="N109" s="63"/>
      <c r="O109" s="63"/>
      <c r="P109" s="63"/>
      <c r="Q109" s="63"/>
      <c r="R109" s="63"/>
      <c r="S109" s="63"/>
      <c r="T109" s="63"/>
      <c r="U109" s="63"/>
      <c r="V109" s="63"/>
      <c r="W109" s="63"/>
      <c r="X109" s="63"/>
      <c r="Y109" s="63"/>
      <c r="Z109" s="63"/>
    </row>
    <row r="110" ht="15.75" customHeight="1">
      <c r="A110" s="490"/>
      <c r="B110" s="490"/>
      <c r="C110" s="490"/>
      <c r="D110" s="3"/>
      <c r="E110" s="490"/>
      <c r="F110" s="3"/>
      <c r="G110" s="490"/>
      <c r="H110" s="490"/>
      <c r="I110" s="63"/>
      <c r="J110" s="63"/>
      <c r="K110" s="63"/>
      <c r="L110" s="63"/>
      <c r="M110" s="63"/>
      <c r="N110" s="63"/>
      <c r="O110" s="63"/>
      <c r="P110" s="63"/>
      <c r="Q110" s="63"/>
      <c r="R110" s="63"/>
      <c r="S110" s="63"/>
      <c r="T110" s="63"/>
      <c r="U110" s="63"/>
      <c r="V110" s="63"/>
      <c r="W110" s="63"/>
      <c r="X110" s="63"/>
      <c r="Y110" s="63"/>
      <c r="Z110" s="63"/>
    </row>
    <row r="111" ht="15.75" customHeight="1">
      <c r="A111" s="490"/>
      <c r="B111" s="490"/>
      <c r="C111" s="490"/>
      <c r="D111" s="3"/>
      <c r="E111" s="490"/>
      <c r="F111" s="3"/>
      <c r="G111" s="490"/>
      <c r="H111" s="490"/>
      <c r="I111" s="63"/>
      <c r="J111" s="63"/>
      <c r="K111" s="63"/>
      <c r="L111" s="63"/>
      <c r="M111" s="63"/>
      <c r="N111" s="63"/>
      <c r="O111" s="63"/>
      <c r="P111" s="63"/>
      <c r="Q111" s="63"/>
      <c r="R111" s="63"/>
      <c r="S111" s="63"/>
      <c r="T111" s="63"/>
      <c r="U111" s="63"/>
      <c r="V111" s="63"/>
      <c r="W111" s="63"/>
      <c r="X111" s="63"/>
      <c r="Y111" s="63"/>
      <c r="Z111" s="63"/>
    </row>
    <row r="112" ht="15.75" customHeight="1">
      <c r="A112" s="490"/>
      <c r="B112" s="490"/>
      <c r="C112" s="490"/>
      <c r="D112" s="3"/>
      <c r="E112" s="490"/>
      <c r="F112" s="3"/>
      <c r="G112" s="490"/>
      <c r="H112" s="490"/>
      <c r="I112" s="63"/>
      <c r="J112" s="63"/>
      <c r="K112" s="63"/>
      <c r="L112" s="63"/>
      <c r="M112" s="63"/>
      <c r="N112" s="63"/>
      <c r="O112" s="63"/>
      <c r="P112" s="63"/>
      <c r="Q112" s="63"/>
      <c r="R112" s="63"/>
      <c r="S112" s="63"/>
      <c r="T112" s="63"/>
      <c r="U112" s="63"/>
      <c r="V112" s="63"/>
      <c r="W112" s="63"/>
      <c r="X112" s="63"/>
      <c r="Y112" s="63"/>
      <c r="Z112" s="63"/>
    </row>
    <row r="113" ht="15.75" customHeight="1">
      <c r="A113" s="490"/>
      <c r="B113" s="490"/>
      <c r="C113" s="490"/>
      <c r="D113" s="3"/>
      <c r="E113" s="490"/>
      <c r="F113" s="3"/>
      <c r="G113" s="490"/>
      <c r="H113" s="490"/>
      <c r="I113" s="63"/>
      <c r="J113" s="63"/>
      <c r="K113" s="63"/>
      <c r="L113" s="63"/>
      <c r="M113" s="63"/>
      <c r="N113" s="63"/>
      <c r="O113" s="63"/>
      <c r="P113" s="63"/>
      <c r="Q113" s="63"/>
      <c r="R113" s="63"/>
      <c r="S113" s="63"/>
      <c r="T113" s="63"/>
      <c r="U113" s="63"/>
      <c r="V113" s="63"/>
      <c r="W113" s="63"/>
      <c r="X113" s="63"/>
      <c r="Y113" s="63"/>
      <c r="Z113" s="63"/>
    </row>
    <row r="114" ht="15.75" customHeight="1">
      <c r="A114" s="490"/>
      <c r="B114" s="490"/>
      <c r="C114" s="490"/>
      <c r="D114" s="3"/>
      <c r="E114" s="490"/>
      <c r="F114" s="3"/>
      <c r="G114" s="490"/>
      <c r="H114" s="490"/>
      <c r="I114" s="63"/>
      <c r="J114" s="63"/>
      <c r="K114" s="63"/>
      <c r="L114" s="63"/>
      <c r="M114" s="63"/>
      <c r="N114" s="63"/>
      <c r="O114" s="63"/>
      <c r="P114" s="63"/>
      <c r="Q114" s="63"/>
      <c r="R114" s="63"/>
      <c r="S114" s="63"/>
      <c r="T114" s="63"/>
      <c r="U114" s="63"/>
      <c r="V114" s="63"/>
      <c r="W114" s="63"/>
      <c r="X114" s="63"/>
      <c r="Y114" s="63"/>
      <c r="Z114" s="63"/>
    </row>
    <row r="115" ht="15.75" customHeight="1">
      <c r="A115" s="490"/>
      <c r="B115" s="490"/>
      <c r="C115" s="490"/>
      <c r="D115" s="3"/>
      <c r="E115" s="490"/>
      <c r="F115" s="3"/>
      <c r="G115" s="490"/>
      <c r="H115" s="490"/>
      <c r="I115" s="63"/>
      <c r="J115" s="63"/>
      <c r="K115" s="63"/>
      <c r="L115" s="63"/>
      <c r="M115" s="63"/>
      <c r="N115" s="63"/>
      <c r="O115" s="63"/>
      <c r="P115" s="63"/>
      <c r="Q115" s="63"/>
      <c r="R115" s="63"/>
      <c r="S115" s="63"/>
      <c r="T115" s="63"/>
      <c r="U115" s="63"/>
      <c r="V115" s="63"/>
      <c r="W115" s="63"/>
      <c r="X115" s="63"/>
      <c r="Y115" s="63"/>
      <c r="Z115" s="63"/>
    </row>
    <row r="116" ht="15.75" customHeight="1">
      <c r="A116" s="490"/>
      <c r="B116" s="490"/>
      <c r="C116" s="490"/>
      <c r="D116" s="3"/>
      <c r="E116" s="490"/>
      <c r="F116" s="3"/>
      <c r="G116" s="490"/>
      <c r="H116" s="490"/>
      <c r="I116" s="63"/>
      <c r="J116" s="63"/>
      <c r="K116" s="63"/>
      <c r="L116" s="63"/>
      <c r="M116" s="63"/>
      <c r="N116" s="63"/>
      <c r="O116" s="63"/>
      <c r="P116" s="63"/>
      <c r="Q116" s="63"/>
      <c r="R116" s="63"/>
      <c r="S116" s="63"/>
      <c r="T116" s="63"/>
      <c r="U116" s="63"/>
      <c r="V116" s="63"/>
      <c r="W116" s="63"/>
      <c r="X116" s="63"/>
      <c r="Y116" s="63"/>
      <c r="Z116" s="63"/>
    </row>
    <row r="117" ht="15.75" customHeight="1">
      <c r="A117" s="490"/>
      <c r="B117" s="490"/>
      <c r="C117" s="490"/>
      <c r="D117" s="3"/>
      <c r="E117" s="490"/>
      <c r="F117" s="3"/>
      <c r="G117" s="490"/>
      <c r="H117" s="490"/>
      <c r="I117" s="63"/>
      <c r="J117" s="63"/>
      <c r="K117" s="63"/>
      <c r="L117" s="63"/>
      <c r="M117" s="63"/>
      <c r="N117" s="63"/>
      <c r="O117" s="63"/>
      <c r="P117" s="63"/>
      <c r="Q117" s="63"/>
      <c r="R117" s="63"/>
      <c r="S117" s="63"/>
      <c r="T117" s="63"/>
      <c r="U117" s="63"/>
      <c r="V117" s="63"/>
      <c r="W117" s="63"/>
      <c r="X117" s="63"/>
      <c r="Y117" s="63"/>
      <c r="Z117" s="63"/>
    </row>
    <row r="118" ht="15.75" customHeight="1">
      <c r="A118" s="490"/>
      <c r="B118" s="490"/>
      <c r="C118" s="490"/>
      <c r="D118" s="3"/>
      <c r="E118" s="490"/>
      <c r="F118" s="3"/>
      <c r="G118" s="490"/>
      <c r="H118" s="490"/>
      <c r="I118" s="63"/>
      <c r="J118" s="63"/>
      <c r="K118" s="63"/>
      <c r="L118" s="63"/>
      <c r="M118" s="63"/>
      <c r="N118" s="63"/>
      <c r="O118" s="63"/>
      <c r="P118" s="63"/>
      <c r="Q118" s="63"/>
      <c r="R118" s="63"/>
      <c r="S118" s="63"/>
      <c r="T118" s="63"/>
      <c r="U118" s="63"/>
      <c r="V118" s="63"/>
      <c r="W118" s="63"/>
      <c r="X118" s="63"/>
      <c r="Y118" s="63"/>
      <c r="Z118" s="63"/>
    </row>
    <row r="119" ht="15.75" customHeight="1">
      <c r="A119" s="490"/>
      <c r="B119" s="490"/>
      <c r="C119" s="490"/>
      <c r="D119" s="3"/>
      <c r="E119" s="490"/>
      <c r="F119" s="3"/>
      <c r="G119" s="490"/>
      <c r="H119" s="490"/>
      <c r="I119" s="63"/>
      <c r="J119" s="63"/>
      <c r="K119" s="63"/>
      <c r="L119" s="63"/>
      <c r="M119" s="63"/>
      <c r="N119" s="63"/>
      <c r="O119" s="63"/>
      <c r="P119" s="63"/>
      <c r="Q119" s="63"/>
      <c r="R119" s="63"/>
      <c r="S119" s="63"/>
      <c r="T119" s="63"/>
      <c r="U119" s="63"/>
      <c r="V119" s="63"/>
      <c r="W119" s="63"/>
      <c r="X119" s="63"/>
      <c r="Y119" s="63"/>
      <c r="Z119" s="63"/>
    </row>
    <row r="120" ht="15.75" customHeight="1">
      <c r="A120" s="490"/>
      <c r="B120" s="490"/>
      <c r="C120" s="490"/>
      <c r="D120" s="3"/>
      <c r="E120" s="490"/>
      <c r="F120" s="3"/>
      <c r="G120" s="490"/>
      <c r="H120" s="490"/>
      <c r="I120" s="63"/>
      <c r="J120" s="63"/>
      <c r="K120" s="63"/>
      <c r="L120" s="63"/>
      <c r="M120" s="63"/>
      <c r="N120" s="63"/>
      <c r="O120" s="63"/>
      <c r="P120" s="63"/>
      <c r="Q120" s="63"/>
      <c r="R120" s="63"/>
      <c r="S120" s="63"/>
      <c r="T120" s="63"/>
      <c r="U120" s="63"/>
      <c r="V120" s="63"/>
      <c r="W120" s="63"/>
      <c r="X120" s="63"/>
      <c r="Y120" s="63"/>
      <c r="Z120" s="63"/>
    </row>
    <row r="121" ht="15.75" customHeight="1">
      <c r="A121" s="490"/>
      <c r="B121" s="490"/>
      <c r="C121" s="490"/>
      <c r="D121" s="3"/>
      <c r="E121" s="490"/>
      <c r="F121" s="3"/>
      <c r="G121" s="490"/>
      <c r="H121" s="490"/>
      <c r="I121" s="63"/>
      <c r="J121" s="63"/>
      <c r="K121" s="63"/>
      <c r="L121" s="63"/>
      <c r="M121" s="63"/>
      <c r="N121" s="63"/>
      <c r="O121" s="63"/>
      <c r="P121" s="63"/>
      <c r="Q121" s="63"/>
      <c r="R121" s="63"/>
      <c r="S121" s="63"/>
      <c r="T121" s="63"/>
      <c r="U121" s="63"/>
      <c r="V121" s="63"/>
      <c r="W121" s="63"/>
      <c r="X121" s="63"/>
      <c r="Y121" s="63"/>
      <c r="Z121" s="63"/>
    </row>
    <row r="122" ht="15.75" customHeight="1">
      <c r="A122" s="490"/>
      <c r="B122" s="490"/>
      <c r="C122" s="490"/>
      <c r="D122" s="3"/>
      <c r="E122" s="490"/>
      <c r="F122" s="3"/>
      <c r="G122" s="490"/>
      <c r="H122" s="490"/>
      <c r="I122" s="63"/>
      <c r="J122" s="63"/>
      <c r="K122" s="63"/>
      <c r="L122" s="63"/>
      <c r="M122" s="63"/>
      <c r="N122" s="63"/>
      <c r="O122" s="63"/>
      <c r="P122" s="63"/>
      <c r="Q122" s="63"/>
      <c r="R122" s="63"/>
      <c r="S122" s="63"/>
      <c r="T122" s="63"/>
      <c r="U122" s="63"/>
      <c r="V122" s="63"/>
      <c r="W122" s="63"/>
      <c r="X122" s="63"/>
      <c r="Y122" s="63"/>
      <c r="Z122" s="63"/>
    </row>
    <row r="123" ht="15.75" customHeight="1">
      <c r="A123" s="490"/>
      <c r="B123" s="490"/>
      <c r="C123" s="490"/>
      <c r="D123" s="3"/>
      <c r="E123" s="490"/>
      <c r="F123" s="3"/>
      <c r="G123" s="490"/>
      <c r="H123" s="490"/>
      <c r="I123" s="63"/>
      <c r="J123" s="63"/>
      <c r="K123" s="63"/>
      <c r="L123" s="63"/>
      <c r="M123" s="63"/>
      <c r="N123" s="63"/>
      <c r="O123" s="63"/>
      <c r="P123" s="63"/>
      <c r="Q123" s="63"/>
      <c r="R123" s="63"/>
      <c r="S123" s="63"/>
      <c r="T123" s="63"/>
      <c r="U123" s="63"/>
      <c r="V123" s="63"/>
      <c r="W123" s="63"/>
      <c r="X123" s="63"/>
      <c r="Y123" s="63"/>
      <c r="Z123" s="63"/>
    </row>
    <row r="124" ht="15.75" customHeight="1">
      <c r="A124" s="490"/>
      <c r="B124" s="490"/>
      <c r="C124" s="490"/>
      <c r="D124" s="3"/>
      <c r="E124" s="490"/>
      <c r="F124" s="3"/>
      <c r="G124" s="490"/>
      <c r="H124" s="490"/>
      <c r="I124" s="63"/>
      <c r="J124" s="63"/>
      <c r="K124" s="63"/>
      <c r="L124" s="63"/>
      <c r="M124" s="63"/>
      <c r="N124" s="63"/>
      <c r="O124" s="63"/>
      <c r="P124" s="63"/>
      <c r="Q124" s="63"/>
      <c r="R124" s="63"/>
      <c r="S124" s="63"/>
      <c r="T124" s="63"/>
      <c r="U124" s="63"/>
      <c r="V124" s="63"/>
      <c r="W124" s="63"/>
      <c r="X124" s="63"/>
      <c r="Y124" s="63"/>
      <c r="Z124" s="63"/>
    </row>
    <row r="125" ht="15.75" customHeight="1">
      <c r="A125" s="490"/>
      <c r="B125" s="490"/>
      <c r="C125" s="490"/>
      <c r="D125" s="3"/>
      <c r="E125" s="490"/>
      <c r="F125" s="3"/>
      <c r="G125" s="490"/>
      <c r="H125" s="490"/>
      <c r="I125" s="63"/>
      <c r="J125" s="63"/>
      <c r="K125" s="63"/>
      <c r="L125" s="63"/>
      <c r="M125" s="63"/>
      <c r="N125" s="63"/>
      <c r="O125" s="63"/>
      <c r="P125" s="63"/>
      <c r="Q125" s="63"/>
      <c r="R125" s="63"/>
      <c r="S125" s="63"/>
      <c r="T125" s="63"/>
      <c r="U125" s="63"/>
      <c r="V125" s="63"/>
      <c r="W125" s="63"/>
      <c r="X125" s="63"/>
      <c r="Y125" s="63"/>
      <c r="Z125" s="63"/>
    </row>
    <row r="126" ht="15.75" customHeight="1">
      <c r="A126" s="490"/>
      <c r="B126" s="490"/>
      <c r="C126" s="490"/>
      <c r="D126" s="3"/>
      <c r="E126" s="490"/>
      <c r="F126" s="3"/>
      <c r="G126" s="490"/>
      <c r="H126" s="490"/>
      <c r="I126" s="63"/>
      <c r="J126" s="63"/>
      <c r="K126" s="63"/>
      <c r="L126" s="63"/>
      <c r="M126" s="63"/>
      <c r="N126" s="63"/>
      <c r="O126" s="63"/>
      <c r="P126" s="63"/>
      <c r="Q126" s="63"/>
      <c r="R126" s="63"/>
      <c r="S126" s="63"/>
      <c r="T126" s="63"/>
      <c r="U126" s="63"/>
      <c r="V126" s="63"/>
      <c r="W126" s="63"/>
      <c r="X126" s="63"/>
      <c r="Y126" s="63"/>
      <c r="Z126" s="63"/>
    </row>
    <row r="127" ht="15.75" customHeight="1">
      <c r="A127" s="490"/>
      <c r="B127" s="490"/>
      <c r="C127" s="490"/>
      <c r="D127" s="3"/>
      <c r="E127" s="490"/>
      <c r="F127" s="3"/>
      <c r="G127" s="490"/>
      <c r="H127" s="490"/>
      <c r="I127" s="63"/>
      <c r="J127" s="63"/>
      <c r="K127" s="63"/>
      <c r="L127" s="63"/>
      <c r="M127" s="63"/>
      <c r="N127" s="63"/>
      <c r="O127" s="63"/>
      <c r="P127" s="63"/>
      <c r="Q127" s="63"/>
      <c r="R127" s="63"/>
      <c r="S127" s="63"/>
      <c r="T127" s="63"/>
      <c r="U127" s="63"/>
      <c r="V127" s="63"/>
      <c r="W127" s="63"/>
      <c r="X127" s="63"/>
      <c r="Y127" s="63"/>
      <c r="Z127" s="63"/>
    </row>
    <row r="128" ht="15.75" customHeight="1">
      <c r="A128" s="490"/>
      <c r="B128" s="490"/>
      <c r="C128" s="490"/>
      <c r="D128" s="3"/>
      <c r="E128" s="490"/>
      <c r="F128" s="3"/>
      <c r="G128" s="490"/>
      <c r="H128" s="490"/>
      <c r="I128" s="63"/>
      <c r="J128" s="63"/>
      <c r="K128" s="63"/>
      <c r="L128" s="63"/>
      <c r="M128" s="63"/>
      <c r="N128" s="63"/>
      <c r="O128" s="63"/>
      <c r="P128" s="63"/>
      <c r="Q128" s="63"/>
      <c r="R128" s="63"/>
      <c r="S128" s="63"/>
      <c r="T128" s="63"/>
      <c r="U128" s="63"/>
      <c r="V128" s="63"/>
      <c r="W128" s="63"/>
      <c r="X128" s="63"/>
      <c r="Y128" s="63"/>
      <c r="Z128" s="63"/>
    </row>
    <row r="129" ht="15.75" customHeight="1">
      <c r="A129" s="490"/>
      <c r="B129" s="490"/>
      <c r="C129" s="490"/>
      <c r="D129" s="3"/>
      <c r="E129" s="490"/>
      <c r="F129" s="3"/>
      <c r="G129" s="490"/>
      <c r="H129" s="490"/>
      <c r="I129" s="63"/>
      <c r="J129" s="63"/>
      <c r="K129" s="63"/>
      <c r="L129" s="63"/>
      <c r="M129" s="63"/>
      <c r="N129" s="63"/>
      <c r="O129" s="63"/>
      <c r="P129" s="63"/>
      <c r="Q129" s="63"/>
      <c r="R129" s="63"/>
      <c r="S129" s="63"/>
      <c r="T129" s="63"/>
      <c r="U129" s="63"/>
      <c r="V129" s="63"/>
      <c r="W129" s="63"/>
      <c r="X129" s="63"/>
      <c r="Y129" s="63"/>
      <c r="Z129" s="63"/>
    </row>
    <row r="130" ht="15.75" customHeight="1">
      <c r="A130" s="490"/>
      <c r="B130" s="490"/>
      <c r="C130" s="490"/>
      <c r="D130" s="3"/>
      <c r="E130" s="490"/>
      <c r="F130" s="3"/>
      <c r="G130" s="490"/>
      <c r="H130" s="490"/>
      <c r="I130" s="63"/>
      <c r="J130" s="63"/>
      <c r="K130" s="63"/>
      <c r="L130" s="63"/>
      <c r="M130" s="63"/>
      <c r="N130" s="63"/>
      <c r="O130" s="63"/>
      <c r="P130" s="63"/>
      <c r="Q130" s="63"/>
      <c r="R130" s="63"/>
      <c r="S130" s="63"/>
      <c r="T130" s="63"/>
      <c r="U130" s="63"/>
      <c r="V130" s="63"/>
      <c r="W130" s="63"/>
      <c r="X130" s="63"/>
      <c r="Y130" s="63"/>
      <c r="Z130" s="63"/>
    </row>
    <row r="131" ht="15.75" customHeight="1">
      <c r="A131" s="490"/>
      <c r="B131" s="490"/>
      <c r="C131" s="490"/>
      <c r="D131" s="3"/>
      <c r="E131" s="490"/>
      <c r="F131" s="3"/>
      <c r="G131" s="490"/>
      <c r="H131" s="490"/>
      <c r="I131" s="63"/>
      <c r="J131" s="63"/>
      <c r="K131" s="63"/>
      <c r="L131" s="63"/>
      <c r="M131" s="63"/>
      <c r="N131" s="63"/>
      <c r="O131" s="63"/>
      <c r="P131" s="63"/>
      <c r="Q131" s="63"/>
      <c r="R131" s="63"/>
      <c r="S131" s="63"/>
      <c r="T131" s="63"/>
      <c r="U131" s="63"/>
      <c r="V131" s="63"/>
      <c r="W131" s="63"/>
      <c r="X131" s="63"/>
      <c r="Y131" s="63"/>
      <c r="Z131" s="63"/>
    </row>
    <row r="132" ht="15.75" customHeight="1">
      <c r="A132" s="490"/>
      <c r="B132" s="490"/>
      <c r="C132" s="490"/>
      <c r="D132" s="3"/>
      <c r="E132" s="490"/>
      <c r="F132" s="3"/>
      <c r="G132" s="490"/>
      <c r="H132" s="490"/>
      <c r="I132" s="63"/>
      <c r="J132" s="63"/>
      <c r="K132" s="63"/>
      <c r="L132" s="63"/>
      <c r="M132" s="63"/>
      <c r="N132" s="63"/>
      <c r="O132" s="63"/>
      <c r="P132" s="63"/>
      <c r="Q132" s="63"/>
      <c r="R132" s="63"/>
      <c r="S132" s="63"/>
      <c r="T132" s="63"/>
      <c r="U132" s="63"/>
      <c r="V132" s="63"/>
      <c r="W132" s="63"/>
      <c r="X132" s="63"/>
      <c r="Y132" s="63"/>
      <c r="Z132" s="63"/>
    </row>
    <row r="133" ht="15.75" customHeight="1">
      <c r="A133" s="490"/>
      <c r="B133" s="490"/>
      <c r="C133" s="490"/>
      <c r="D133" s="3"/>
      <c r="E133" s="490"/>
      <c r="F133" s="3"/>
      <c r="G133" s="490"/>
      <c r="H133" s="490"/>
      <c r="I133" s="63"/>
      <c r="J133" s="63"/>
      <c r="K133" s="63"/>
      <c r="L133" s="63"/>
      <c r="M133" s="63"/>
      <c r="N133" s="63"/>
      <c r="O133" s="63"/>
      <c r="P133" s="63"/>
      <c r="Q133" s="63"/>
      <c r="R133" s="63"/>
      <c r="S133" s="63"/>
      <c r="T133" s="63"/>
      <c r="U133" s="63"/>
      <c r="V133" s="63"/>
      <c r="W133" s="63"/>
      <c r="X133" s="63"/>
      <c r="Y133" s="63"/>
      <c r="Z133" s="63"/>
    </row>
    <row r="134" ht="15.75" customHeight="1">
      <c r="A134" s="490"/>
      <c r="B134" s="490"/>
      <c r="C134" s="490"/>
      <c r="D134" s="3"/>
      <c r="E134" s="490"/>
      <c r="F134" s="3"/>
      <c r="G134" s="490"/>
      <c r="H134" s="490"/>
      <c r="I134" s="63"/>
      <c r="J134" s="63"/>
      <c r="K134" s="63"/>
      <c r="L134" s="63"/>
      <c r="M134" s="63"/>
      <c r="N134" s="63"/>
      <c r="O134" s="63"/>
      <c r="P134" s="63"/>
      <c r="Q134" s="63"/>
      <c r="R134" s="63"/>
      <c r="S134" s="63"/>
      <c r="T134" s="63"/>
      <c r="U134" s="63"/>
      <c r="V134" s="63"/>
      <c r="W134" s="63"/>
      <c r="X134" s="63"/>
      <c r="Y134" s="63"/>
      <c r="Z134" s="63"/>
    </row>
    <row r="135" ht="15.75" customHeight="1">
      <c r="A135" s="490"/>
      <c r="B135" s="490"/>
      <c r="C135" s="490"/>
      <c r="D135" s="3"/>
      <c r="E135" s="490"/>
      <c r="F135" s="3"/>
      <c r="G135" s="490"/>
      <c r="H135" s="490"/>
      <c r="I135" s="63"/>
      <c r="J135" s="63"/>
      <c r="K135" s="63"/>
      <c r="L135" s="63"/>
      <c r="M135" s="63"/>
      <c r="N135" s="63"/>
      <c r="O135" s="63"/>
      <c r="P135" s="63"/>
      <c r="Q135" s="63"/>
      <c r="R135" s="63"/>
      <c r="S135" s="63"/>
      <c r="T135" s="63"/>
      <c r="U135" s="63"/>
      <c r="V135" s="63"/>
      <c r="W135" s="63"/>
      <c r="X135" s="63"/>
      <c r="Y135" s="63"/>
      <c r="Z135" s="63"/>
    </row>
    <row r="136" ht="15.75" customHeight="1">
      <c r="A136" s="490"/>
      <c r="B136" s="490"/>
      <c r="C136" s="490"/>
      <c r="D136" s="3"/>
      <c r="E136" s="490"/>
      <c r="F136" s="3"/>
      <c r="G136" s="490"/>
      <c r="H136" s="490"/>
      <c r="I136" s="63"/>
      <c r="J136" s="63"/>
      <c r="K136" s="63"/>
      <c r="L136" s="63"/>
      <c r="M136" s="63"/>
      <c r="N136" s="63"/>
      <c r="O136" s="63"/>
      <c r="P136" s="63"/>
      <c r="Q136" s="63"/>
      <c r="R136" s="63"/>
      <c r="S136" s="63"/>
      <c r="T136" s="63"/>
      <c r="U136" s="63"/>
      <c r="V136" s="63"/>
      <c r="W136" s="63"/>
      <c r="X136" s="63"/>
      <c r="Y136" s="63"/>
      <c r="Z136" s="63"/>
    </row>
    <row r="137" ht="15.75" customHeight="1">
      <c r="A137" s="490"/>
      <c r="B137" s="490"/>
      <c r="C137" s="490"/>
      <c r="D137" s="3"/>
      <c r="E137" s="490"/>
      <c r="F137" s="3"/>
      <c r="G137" s="490"/>
      <c r="H137" s="490"/>
      <c r="I137" s="63"/>
      <c r="J137" s="63"/>
      <c r="K137" s="63"/>
      <c r="L137" s="63"/>
      <c r="M137" s="63"/>
      <c r="N137" s="63"/>
      <c r="O137" s="63"/>
      <c r="P137" s="63"/>
      <c r="Q137" s="63"/>
      <c r="R137" s="63"/>
      <c r="S137" s="63"/>
      <c r="T137" s="63"/>
      <c r="U137" s="63"/>
      <c r="V137" s="63"/>
      <c r="W137" s="63"/>
      <c r="X137" s="63"/>
      <c r="Y137" s="63"/>
      <c r="Z137" s="63"/>
    </row>
    <row r="138" ht="15.75" customHeight="1">
      <c r="A138" s="490"/>
      <c r="B138" s="490"/>
      <c r="C138" s="490"/>
      <c r="D138" s="3"/>
      <c r="E138" s="490"/>
      <c r="F138" s="3"/>
      <c r="G138" s="490"/>
      <c r="H138" s="490"/>
      <c r="I138" s="63"/>
      <c r="J138" s="63"/>
      <c r="K138" s="63"/>
      <c r="L138" s="63"/>
      <c r="M138" s="63"/>
      <c r="N138" s="63"/>
      <c r="O138" s="63"/>
      <c r="P138" s="63"/>
      <c r="Q138" s="63"/>
      <c r="R138" s="63"/>
      <c r="S138" s="63"/>
      <c r="T138" s="63"/>
      <c r="U138" s="63"/>
      <c r="V138" s="63"/>
      <c r="W138" s="63"/>
      <c r="X138" s="63"/>
      <c r="Y138" s="63"/>
      <c r="Z138" s="63"/>
    </row>
    <row r="139" ht="15.75" customHeight="1">
      <c r="A139" s="490"/>
      <c r="B139" s="490"/>
      <c r="C139" s="490"/>
      <c r="D139" s="3"/>
      <c r="E139" s="490"/>
      <c r="F139" s="3"/>
      <c r="G139" s="490"/>
      <c r="H139" s="490"/>
      <c r="I139" s="63"/>
      <c r="J139" s="63"/>
      <c r="K139" s="63"/>
      <c r="L139" s="63"/>
      <c r="M139" s="63"/>
      <c r="N139" s="63"/>
      <c r="O139" s="63"/>
      <c r="P139" s="63"/>
      <c r="Q139" s="63"/>
      <c r="R139" s="63"/>
      <c r="S139" s="63"/>
      <c r="T139" s="63"/>
      <c r="U139" s="63"/>
      <c r="V139" s="63"/>
      <c r="W139" s="63"/>
      <c r="X139" s="63"/>
      <c r="Y139" s="63"/>
      <c r="Z139" s="63"/>
    </row>
    <row r="140" ht="15.75" customHeight="1">
      <c r="A140" s="490"/>
      <c r="B140" s="490"/>
      <c r="C140" s="490"/>
      <c r="D140" s="3"/>
      <c r="E140" s="490"/>
      <c r="F140" s="3"/>
      <c r="G140" s="490"/>
      <c r="H140" s="490"/>
      <c r="I140" s="63"/>
      <c r="J140" s="63"/>
      <c r="K140" s="63"/>
      <c r="L140" s="63"/>
      <c r="M140" s="63"/>
      <c r="N140" s="63"/>
      <c r="O140" s="63"/>
      <c r="P140" s="63"/>
      <c r="Q140" s="63"/>
      <c r="R140" s="63"/>
      <c r="S140" s="63"/>
      <c r="T140" s="63"/>
      <c r="U140" s="63"/>
      <c r="V140" s="63"/>
      <c r="W140" s="63"/>
      <c r="X140" s="63"/>
      <c r="Y140" s="63"/>
      <c r="Z140" s="63"/>
    </row>
    <row r="141" ht="15.75" customHeight="1">
      <c r="A141" s="490"/>
      <c r="B141" s="490"/>
      <c r="C141" s="490"/>
      <c r="D141" s="3"/>
      <c r="E141" s="490"/>
      <c r="F141" s="3"/>
      <c r="G141" s="490"/>
      <c r="H141" s="490"/>
      <c r="I141" s="63"/>
      <c r="J141" s="63"/>
      <c r="K141" s="63"/>
      <c r="L141" s="63"/>
      <c r="M141" s="63"/>
      <c r="N141" s="63"/>
      <c r="O141" s="63"/>
      <c r="P141" s="63"/>
      <c r="Q141" s="63"/>
      <c r="R141" s="63"/>
      <c r="S141" s="63"/>
      <c r="T141" s="63"/>
      <c r="U141" s="63"/>
      <c r="V141" s="63"/>
      <c r="W141" s="63"/>
      <c r="X141" s="63"/>
      <c r="Y141" s="63"/>
      <c r="Z141" s="63"/>
    </row>
    <row r="142" ht="15.75" customHeight="1">
      <c r="A142" s="490"/>
      <c r="B142" s="490"/>
      <c r="C142" s="490"/>
      <c r="D142" s="3"/>
      <c r="E142" s="490"/>
      <c r="F142" s="3"/>
      <c r="G142" s="490"/>
      <c r="H142" s="490"/>
      <c r="I142" s="63"/>
      <c r="J142" s="63"/>
      <c r="K142" s="63"/>
      <c r="L142" s="63"/>
      <c r="M142" s="63"/>
      <c r="N142" s="63"/>
      <c r="O142" s="63"/>
      <c r="P142" s="63"/>
      <c r="Q142" s="63"/>
      <c r="R142" s="63"/>
      <c r="S142" s="63"/>
      <c r="T142" s="63"/>
      <c r="U142" s="63"/>
      <c r="V142" s="63"/>
      <c r="W142" s="63"/>
      <c r="X142" s="63"/>
      <c r="Y142" s="63"/>
      <c r="Z142" s="63"/>
    </row>
    <row r="143" ht="15.75" customHeight="1">
      <c r="A143" s="490"/>
      <c r="B143" s="490"/>
      <c r="C143" s="490"/>
      <c r="D143" s="3"/>
      <c r="E143" s="490"/>
      <c r="F143" s="3"/>
      <c r="G143" s="490"/>
      <c r="H143" s="490"/>
      <c r="I143" s="63"/>
      <c r="J143" s="63"/>
      <c r="K143" s="63"/>
      <c r="L143" s="63"/>
      <c r="M143" s="63"/>
      <c r="N143" s="63"/>
      <c r="O143" s="63"/>
      <c r="P143" s="63"/>
      <c r="Q143" s="63"/>
      <c r="R143" s="63"/>
      <c r="S143" s="63"/>
      <c r="T143" s="63"/>
      <c r="U143" s="63"/>
      <c r="V143" s="63"/>
      <c r="W143" s="63"/>
      <c r="X143" s="63"/>
      <c r="Y143" s="63"/>
      <c r="Z143" s="63"/>
    </row>
    <row r="144" ht="15.75" customHeight="1">
      <c r="A144" s="490"/>
      <c r="B144" s="490"/>
      <c r="C144" s="490"/>
      <c r="D144" s="3"/>
      <c r="E144" s="490"/>
      <c r="F144" s="3"/>
      <c r="G144" s="490"/>
      <c r="H144" s="490"/>
      <c r="I144" s="63"/>
      <c r="J144" s="63"/>
      <c r="K144" s="63"/>
      <c r="L144" s="63"/>
      <c r="M144" s="63"/>
      <c r="N144" s="63"/>
      <c r="O144" s="63"/>
      <c r="P144" s="63"/>
      <c r="Q144" s="63"/>
      <c r="R144" s="63"/>
      <c r="S144" s="63"/>
      <c r="T144" s="63"/>
      <c r="U144" s="63"/>
      <c r="V144" s="63"/>
      <c r="W144" s="63"/>
      <c r="X144" s="63"/>
      <c r="Y144" s="63"/>
      <c r="Z144" s="63"/>
    </row>
    <row r="145" ht="15.75" customHeight="1">
      <c r="A145" s="490"/>
      <c r="B145" s="490"/>
      <c r="C145" s="490"/>
      <c r="D145" s="3"/>
      <c r="E145" s="490"/>
      <c r="F145" s="3"/>
      <c r="G145" s="490"/>
      <c r="H145" s="490"/>
      <c r="I145" s="63"/>
      <c r="J145" s="63"/>
      <c r="K145" s="63"/>
      <c r="L145" s="63"/>
      <c r="M145" s="63"/>
      <c r="N145" s="63"/>
      <c r="O145" s="63"/>
      <c r="P145" s="63"/>
      <c r="Q145" s="63"/>
      <c r="R145" s="63"/>
      <c r="S145" s="63"/>
      <c r="T145" s="63"/>
      <c r="U145" s="63"/>
      <c r="V145" s="63"/>
      <c r="W145" s="63"/>
      <c r="X145" s="63"/>
      <c r="Y145" s="63"/>
      <c r="Z145" s="63"/>
    </row>
    <row r="146" ht="15.75" customHeight="1">
      <c r="A146" s="490"/>
      <c r="B146" s="490"/>
      <c r="C146" s="490"/>
      <c r="D146" s="3"/>
      <c r="E146" s="490"/>
      <c r="F146" s="3"/>
      <c r="G146" s="490"/>
      <c r="H146" s="490"/>
      <c r="I146" s="63"/>
      <c r="J146" s="63"/>
      <c r="K146" s="63"/>
      <c r="L146" s="63"/>
      <c r="M146" s="63"/>
      <c r="N146" s="63"/>
      <c r="O146" s="63"/>
      <c r="P146" s="63"/>
      <c r="Q146" s="63"/>
      <c r="R146" s="63"/>
      <c r="S146" s="63"/>
      <c r="T146" s="63"/>
      <c r="U146" s="63"/>
      <c r="V146" s="63"/>
      <c r="W146" s="63"/>
      <c r="X146" s="63"/>
      <c r="Y146" s="63"/>
      <c r="Z146" s="63"/>
    </row>
    <row r="147" ht="15.75" customHeight="1">
      <c r="A147" s="490"/>
      <c r="B147" s="490"/>
      <c r="C147" s="490"/>
      <c r="D147" s="3"/>
      <c r="E147" s="490"/>
      <c r="F147" s="3"/>
      <c r="G147" s="490"/>
      <c r="H147" s="490"/>
      <c r="I147" s="63"/>
      <c r="J147" s="63"/>
      <c r="K147" s="63"/>
      <c r="L147" s="63"/>
      <c r="M147" s="63"/>
      <c r="N147" s="63"/>
      <c r="O147" s="63"/>
      <c r="P147" s="63"/>
      <c r="Q147" s="63"/>
      <c r="R147" s="63"/>
      <c r="S147" s="63"/>
      <c r="T147" s="63"/>
      <c r="U147" s="63"/>
      <c r="V147" s="63"/>
      <c r="W147" s="63"/>
      <c r="X147" s="63"/>
      <c r="Y147" s="63"/>
      <c r="Z147" s="63"/>
    </row>
    <row r="148" ht="15.75" customHeight="1">
      <c r="A148" s="490"/>
      <c r="B148" s="490"/>
      <c r="C148" s="490"/>
      <c r="D148" s="3"/>
      <c r="E148" s="490"/>
      <c r="F148" s="3"/>
      <c r="G148" s="490"/>
      <c r="H148" s="490"/>
      <c r="I148" s="63"/>
      <c r="J148" s="63"/>
      <c r="K148" s="63"/>
      <c r="L148" s="63"/>
      <c r="M148" s="63"/>
      <c r="N148" s="63"/>
      <c r="O148" s="63"/>
      <c r="P148" s="63"/>
      <c r="Q148" s="63"/>
      <c r="R148" s="63"/>
      <c r="S148" s="63"/>
      <c r="T148" s="63"/>
      <c r="U148" s="63"/>
      <c r="V148" s="63"/>
      <c r="W148" s="63"/>
      <c r="X148" s="63"/>
      <c r="Y148" s="63"/>
      <c r="Z148" s="63"/>
    </row>
    <row r="149" ht="15.75" customHeight="1">
      <c r="A149" s="490"/>
      <c r="B149" s="490"/>
      <c r="C149" s="490"/>
      <c r="D149" s="3"/>
      <c r="E149" s="490"/>
      <c r="F149" s="3"/>
      <c r="G149" s="490"/>
      <c r="H149" s="490"/>
      <c r="I149" s="63"/>
      <c r="J149" s="63"/>
      <c r="K149" s="63"/>
      <c r="L149" s="63"/>
      <c r="M149" s="63"/>
      <c r="N149" s="63"/>
      <c r="O149" s="63"/>
      <c r="P149" s="63"/>
      <c r="Q149" s="63"/>
      <c r="R149" s="63"/>
      <c r="S149" s="63"/>
      <c r="T149" s="63"/>
      <c r="U149" s="63"/>
      <c r="V149" s="63"/>
      <c r="W149" s="63"/>
      <c r="X149" s="63"/>
      <c r="Y149" s="63"/>
      <c r="Z149" s="63"/>
    </row>
    <row r="150" ht="15.75" customHeight="1">
      <c r="A150" s="490"/>
      <c r="B150" s="490"/>
      <c r="C150" s="490"/>
      <c r="D150" s="3"/>
      <c r="E150" s="490"/>
      <c r="F150" s="3"/>
      <c r="G150" s="490"/>
      <c r="H150" s="490"/>
      <c r="I150" s="63"/>
      <c r="J150" s="63"/>
      <c r="K150" s="63"/>
      <c r="L150" s="63"/>
      <c r="M150" s="63"/>
      <c r="N150" s="63"/>
      <c r="O150" s="63"/>
      <c r="P150" s="63"/>
      <c r="Q150" s="63"/>
      <c r="R150" s="63"/>
      <c r="S150" s="63"/>
      <c r="T150" s="63"/>
      <c r="U150" s="63"/>
      <c r="V150" s="63"/>
      <c r="W150" s="63"/>
      <c r="X150" s="63"/>
      <c r="Y150" s="63"/>
      <c r="Z150" s="63"/>
    </row>
    <row r="151" ht="15.75" customHeight="1">
      <c r="A151" s="490"/>
      <c r="B151" s="490"/>
      <c r="C151" s="490"/>
      <c r="D151" s="3"/>
      <c r="E151" s="490"/>
      <c r="F151" s="3"/>
      <c r="G151" s="490"/>
      <c r="H151" s="490"/>
      <c r="I151" s="63"/>
      <c r="J151" s="63"/>
      <c r="K151" s="63"/>
      <c r="L151" s="63"/>
      <c r="M151" s="63"/>
      <c r="N151" s="63"/>
      <c r="O151" s="63"/>
      <c r="P151" s="63"/>
      <c r="Q151" s="63"/>
      <c r="R151" s="63"/>
      <c r="S151" s="63"/>
      <c r="T151" s="63"/>
      <c r="U151" s="63"/>
      <c r="V151" s="63"/>
      <c r="W151" s="63"/>
      <c r="X151" s="63"/>
      <c r="Y151" s="63"/>
      <c r="Z151" s="63"/>
    </row>
    <row r="152" ht="15.75" customHeight="1">
      <c r="A152" s="490"/>
      <c r="B152" s="490"/>
      <c r="C152" s="490"/>
      <c r="D152" s="3"/>
      <c r="E152" s="490"/>
      <c r="F152" s="3"/>
      <c r="G152" s="490"/>
      <c r="H152" s="490"/>
      <c r="I152" s="63"/>
      <c r="J152" s="63"/>
      <c r="K152" s="63"/>
      <c r="L152" s="63"/>
      <c r="M152" s="63"/>
      <c r="N152" s="63"/>
      <c r="O152" s="63"/>
      <c r="P152" s="63"/>
      <c r="Q152" s="63"/>
      <c r="R152" s="63"/>
      <c r="S152" s="63"/>
      <c r="T152" s="63"/>
      <c r="U152" s="63"/>
      <c r="V152" s="63"/>
      <c r="W152" s="63"/>
      <c r="X152" s="63"/>
      <c r="Y152" s="63"/>
      <c r="Z152" s="63"/>
    </row>
    <row r="153" ht="15.75" customHeight="1">
      <c r="A153" s="490"/>
      <c r="B153" s="490"/>
      <c r="C153" s="490"/>
      <c r="D153" s="3"/>
      <c r="E153" s="490"/>
      <c r="F153" s="3"/>
      <c r="G153" s="490"/>
      <c r="H153" s="490"/>
      <c r="I153" s="63"/>
      <c r="J153" s="63"/>
      <c r="K153" s="63"/>
      <c r="L153" s="63"/>
      <c r="M153" s="63"/>
      <c r="N153" s="63"/>
      <c r="O153" s="63"/>
      <c r="P153" s="63"/>
      <c r="Q153" s="63"/>
      <c r="R153" s="63"/>
      <c r="S153" s="63"/>
      <c r="T153" s="63"/>
      <c r="U153" s="63"/>
      <c r="V153" s="63"/>
      <c r="W153" s="63"/>
      <c r="X153" s="63"/>
      <c r="Y153" s="63"/>
      <c r="Z153" s="63"/>
    </row>
    <row r="154" ht="15.75" customHeight="1">
      <c r="A154" s="490"/>
      <c r="B154" s="490"/>
      <c r="C154" s="490"/>
      <c r="D154" s="3"/>
      <c r="E154" s="490"/>
      <c r="F154" s="3"/>
      <c r="G154" s="490"/>
      <c r="H154" s="490"/>
      <c r="I154" s="63"/>
      <c r="J154" s="63"/>
      <c r="K154" s="63"/>
      <c r="L154" s="63"/>
      <c r="M154" s="63"/>
      <c r="N154" s="63"/>
      <c r="O154" s="63"/>
      <c r="P154" s="63"/>
      <c r="Q154" s="63"/>
      <c r="R154" s="63"/>
      <c r="S154" s="63"/>
      <c r="T154" s="63"/>
      <c r="U154" s="63"/>
      <c r="V154" s="63"/>
      <c r="W154" s="63"/>
      <c r="X154" s="63"/>
      <c r="Y154" s="63"/>
      <c r="Z154" s="63"/>
    </row>
    <row r="155" ht="15.75" customHeight="1">
      <c r="A155" s="490"/>
      <c r="B155" s="490"/>
      <c r="C155" s="490"/>
      <c r="D155" s="3"/>
      <c r="E155" s="490"/>
      <c r="F155" s="3"/>
      <c r="G155" s="490"/>
      <c r="H155" s="490"/>
      <c r="I155" s="63"/>
      <c r="J155" s="63"/>
      <c r="K155" s="63"/>
      <c r="L155" s="63"/>
      <c r="M155" s="63"/>
      <c r="N155" s="63"/>
      <c r="O155" s="63"/>
      <c r="P155" s="63"/>
      <c r="Q155" s="63"/>
      <c r="R155" s="63"/>
      <c r="S155" s="63"/>
      <c r="T155" s="63"/>
      <c r="U155" s="63"/>
      <c r="V155" s="63"/>
      <c r="W155" s="63"/>
      <c r="X155" s="63"/>
      <c r="Y155" s="63"/>
      <c r="Z155" s="63"/>
    </row>
    <row r="156" ht="15.75" customHeight="1">
      <c r="A156" s="490"/>
      <c r="B156" s="490"/>
      <c r="C156" s="490"/>
      <c r="D156" s="3"/>
      <c r="E156" s="490"/>
      <c r="F156" s="3"/>
      <c r="G156" s="490"/>
      <c r="H156" s="490"/>
      <c r="I156" s="63"/>
      <c r="J156" s="63"/>
      <c r="K156" s="63"/>
      <c r="L156" s="63"/>
      <c r="M156" s="63"/>
      <c r="N156" s="63"/>
      <c r="O156" s="63"/>
      <c r="P156" s="63"/>
      <c r="Q156" s="63"/>
      <c r="R156" s="63"/>
      <c r="S156" s="63"/>
      <c r="T156" s="63"/>
      <c r="U156" s="63"/>
      <c r="V156" s="63"/>
      <c r="W156" s="63"/>
      <c r="X156" s="63"/>
      <c r="Y156" s="63"/>
      <c r="Z156" s="63"/>
    </row>
    <row r="157" ht="15.75" customHeight="1">
      <c r="A157" s="490"/>
      <c r="B157" s="490"/>
      <c r="C157" s="490"/>
      <c r="D157" s="3"/>
      <c r="E157" s="490"/>
      <c r="F157" s="3"/>
      <c r="G157" s="490"/>
      <c r="H157" s="490"/>
      <c r="I157" s="63"/>
      <c r="J157" s="63"/>
      <c r="K157" s="63"/>
      <c r="L157" s="63"/>
      <c r="M157" s="63"/>
      <c r="N157" s="63"/>
      <c r="O157" s="63"/>
      <c r="P157" s="63"/>
      <c r="Q157" s="63"/>
      <c r="R157" s="63"/>
      <c r="S157" s="63"/>
      <c r="T157" s="63"/>
      <c r="U157" s="63"/>
      <c r="V157" s="63"/>
      <c r="W157" s="63"/>
      <c r="X157" s="63"/>
      <c r="Y157" s="63"/>
      <c r="Z157" s="63"/>
    </row>
    <row r="158" ht="15.75" customHeight="1">
      <c r="A158" s="490"/>
      <c r="B158" s="490"/>
      <c r="C158" s="490"/>
      <c r="D158" s="3"/>
      <c r="E158" s="490"/>
      <c r="F158" s="3"/>
      <c r="G158" s="490"/>
      <c r="H158" s="490"/>
      <c r="I158" s="63"/>
      <c r="J158" s="63"/>
      <c r="K158" s="63"/>
      <c r="L158" s="63"/>
      <c r="M158" s="63"/>
      <c r="N158" s="63"/>
      <c r="O158" s="63"/>
      <c r="P158" s="63"/>
      <c r="Q158" s="63"/>
      <c r="R158" s="63"/>
      <c r="S158" s="63"/>
      <c r="T158" s="63"/>
      <c r="U158" s="63"/>
      <c r="V158" s="63"/>
      <c r="W158" s="63"/>
      <c r="X158" s="63"/>
      <c r="Y158" s="63"/>
      <c r="Z158" s="63"/>
    </row>
    <row r="159" ht="15.75" customHeight="1">
      <c r="A159" s="490"/>
      <c r="B159" s="490"/>
      <c r="C159" s="490"/>
      <c r="D159" s="3"/>
      <c r="E159" s="490"/>
      <c r="F159" s="3"/>
      <c r="G159" s="490"/>
      <c r="H159" s="490"/>
      <c r="I159" s="63"/>
      <c r="J159" s="63"/>
      <c r="K159" s="63"/>
      <c r="L159" s="63"/>
      <c r="M159" s="63"/>
      <c r="N159" s="63"/>
      <c r="O159" s="63"/>
      <c r="P159" s="63"/>
      <c r="Q159" s="63"/>
      <c r="R159" s="63"/>
      <c r="S159" s="63"/>
      <c r="T159" s="63"/>
      <c r="U159" s="63"/>
      <c r="V159" s="63"/>
      <c r="W159" s="63"/>
      <c r="X159" s="63"/>
      <c r="Y159" s="63"/>
      <c r="Z159" s="63"/>
    </row>
    <row r="160" ht="15.75" customHeight="1">
      <c r="A160" s="490"/>
      <c r="B160" s="490"/>
      <c r="C160" s="490"/>
      <c r="D160" s="3"/>
      <c r="E160" s="490"/>
      <c r="F160" s="3"/>
      <c r="G160" s="490"/>
      <c r="H160" s="490"/>
      <c r="I160" s="63"/>
      <c r="J160" s="63"/>
      <c r="K160" s="63"/>
      <c r="L160" s="63"/>
      <c r="M160" s="63"/>
      <c r="N160" s="63"/>
      <c r="O160" s="63"/>
      <c r="P160" s="63"/>
      <c r="Q160" s="63"/>
      <c r="R160" s="63"/>
      <c r="S160" s="63"/>
      <c r="T160" s="63"/>
      <c r="U160" s="63"/>
      <c r="V160" s="63"/>
      <c r="W160" s="63"/>
      <c r="X160" s="63"/>
      <c r="Y160" s="63"/>
      <c r="Z160" s="63"/>
    </row>
    <row r="161" ht="15.75" customHeight="1">
      <c r="A161" s="490"/>
      <c r="B161" s="490"/>
      <c r="C161" s="490"/>
      <c r="D161" s="3"/>
      <c r="E161" s="490"/>
      <c r="F161" s="3"/>
      <c r="G161" s="490"/>
      <c r="H161" s="490"/>
      <c r="I161" s="63"/>
      <c r="J161" s="63"/>
      <c r="K161" s="63"/>
      <c r="L161" s="63"/>
      <c r="M161" s="63"/>
      <c r="N161" s="63"/>
      <c r="O161" s="63"/>
      <c r="P161" s="63"/>
      <c r="Q161" s="63"/>
      <c r="R161" s="63"/>
      <c r="S161" s="63"/>
      <c r="T161" s="63"/>
      <c r="U161" s="63"/>
      <c r="V161" s="63"/>
      <c r="W161" s="63"/>
      <c r="X161" s="63"/>
      <c r="Y161" s="63"/>
      <c r="Z161" s="63"/>
    </row>
    <row r="162" ht="15.75" customHeight="1">
      <c r="A162" s="490"/>
      <c r="B162" s="490"/>
      <c r="C162" s="490"/>
      <c r="D162" s="3"/>
      <c r="E162" s="490"/>
      <c r="F162" s="3"/>
      <c r="G162" s="490"/>
      <c r="H162" s="490"/>
      <c r="I162" s="63"/>
      <c r="J162" s="63"/>
      <c r="K162" s="63"/>
      <c r="L162" s="63"/>
      <c r="M162" s="63"/>
      <c r="N162" s="63"/>
      <c r="O162" s="63"/>
      <c r="P162" s="63"/>
      <c r="Q162" s="63"/>
      <c r="R162" s="63"/>
      <c r="S162" s="63"/>
      <c r="T162" s="63"/>
      <c r="U162" s="63"/>
      <c r="V162" s="63"/>
      <c r="W162" s="63"/>
      <c r="X162" s="63"/>
      <c r="Y162" s="63"/>
      <c r="Z162" s="63"/>
    </row>
    <row r="163" ht="15.75" customHeight="1">
      <c r="A163" s="490"/>
      <c r="B163" s="490"/>
      <c r="C163" s="490"/>
      <c r="D163" s="3"/>
      <c r="E163" s="490"/>
      <c r="F163" s="3"/>
      <c r="G163" s="490"/>
      <c r="H163" s="490"/>
      <c r="I163" s="63"/>
      <c r="J163" s="63"/>
      <c r="K163" s="63"/>
      <c r="L163" s="63"/>
      <c r="M163" s="63"/>
      <c r="N163" s="63"/>
      <c r="O163" s="63"/>
      <c r="P163" s="63"/>
      <c r="Q163" s="63"/>
      <c r="R163" s="63"/>
      <c r="S163" s="63"/>
      <c r="T163" s="63"/>
      <c r="U163" s="63"/>
      <c r="V163" s="63"/>
      <c r="W163" s="63"/>
      <c r="X163" s="63"/>
      <c r="Y163" s="63"/>
      <c r="Z163" s="63"/>
    </row>
    <row r="164" ht="15.75" customHeight="1">
      <c r="A164" s="490"/>
      <c r="B164" s="490"/>
      <c r="C164" s="490"/>
      <c r="D164" s="3"/>
      <c r="E164" s="490"/>
      <c r="F164" s="3"/>
      <c r="G164" s="490"/>
      <c r="H164" s="490"/>
      <c r="I164" s="63"/>
      <c r="J164" s="63"/>
      <c r="K164" s="63"/>
      <c r="L164" s="63"/>
      <c r="M164" s="63"/>
      <c r="N164" s="63"/>
      <c r="O164" s="63"/>
      <c r="P164" s="63"/>
      <c r="Q164" s="63"/>
      <c r="R164" s="63"/>
      <c r="S164" s="63"/>
      <c r="T164" s="63"/>
      <c r="U164" s="63"/>
      <c r="V164" s="63"/>
      <c r="W164" s="63"/>
      <c r="X164" s="63"/>
      <c r="Y164" s="63"/>
      <c r="Z164" s="63"/>
    </row>
    <row r="165" ht="15.75" customHeight="1">
      <c r="A165" s="490"/>
      <c r="B165" s="490"/>
      <c r="C165" s="490"/>
      <c r="D165" s="3"/>
      <c r="E165" s="490"/>
      <c r="F165" s="3"/>
      <c r="G165" s="490"/>
      <c r="H165" s="490"/>
      <c r="I165" s="63"/>
      <c r="J165" s="63"/>
      <c r="K165" s="63"/>
      <c r="L165" s="63"/>
      <c r="M165" s="63"/>
      <c r="N165" s="63"/>
      <c r="O165" s="63"/>
      <c r="P165" s="63"/>
      <c r="Q165" s="63"/>
      <c r="R165" s="63"/>
      <c r="S165" s="63"/>
      <c r="T165" s="63"/>
      <c r="U165" s="63"/>
      <c r="V165" s="63"/>
      <c r="W165" s="63"/>
      <c r="X165" s="63"/>
      <c r="Y165" s="63"/>
      <c r="Z165" s="63"/>
    </row>
    <row r="166" ht="15.75" customHeight="1">
      <c r="A166" s="490"/>
      <c r="B166" s="490"/>
      <c r="C166" s="490"/>
      <c r="D166" s="3"/>
      <c r="E166" s="490"/>
      <c r="F166" s="3"/>
      <c r="G166" s="490"/>
      <c r="H166" s="490"/>
      <c r="I166" s="63"/>
      <c r="J166" s="63"/>
      <c r="K166" s="63"/>
      <c r="L166" s="63"/>
      <c r="M166" s="63"/>
      <c r="N166" s="63"/>
      <c r="O166" s="63"/>
      <c r="P166" s="63"/>
      <c r="Q166" s="63"/>
      <c r="R166" s="63"/>
      <c r="S166" s="63"/>
      <c r="T166" s="63"/>
      <c r="U166" s="63"/>
      <c r="V166" s="63"/>
      <c r="W166" s="63"/>
      <c r="X166" s="63"/>
      <c r="Y166" s="63"/>
      <c r="Z166" s="63"/>
    </row>
    <row r="167" ht="15.75" customHeight="1">
      <c r="A167" s="490"/>
      <c r="B167" s="490"/>
      <c r="C167" s="490"/>
      <c r="D167" s="3"/>
      <c r="E167" s="490"/>
      <c r="F167" s="3"/>
      <c r="G167" s="490"/>
      <c r="H167" s="490"/>
      <c r="I167" s="63"/>
      <c r="J167" s="63"/>
      <c r="K167" s="63"/>
      <c r="L167" s="63"/>
      <c r="M167" s="63"/>
      <c r="N167" s="63"/>
      <c r="O167" s="63"/>
      <c r="P167" s="63"/>
      <c r="Q167" s="63"/>
      <c r="R167" s="63"/>
      <c r="S167" s="63"/>
      <c r="T167" s="63"/>
      <c r="U167" s="63"/>
      <c r="V167" s="63"/>
      <c r="W167" s="63"/>
      <c r="X167" s="63"/>
      <c r="Y167" s="63"/>
      <c r="Z167" s="63"/>
    </row>
    <row r="168" ht="15.75" customHeight="1">
      <c r="A168" s="490"/>
      <c r="B168" s="490"/>
      <c r="C168" s="490"/>
      <c r="D168" s="3"/>
      <c r="E168" s="490"/>
      <c r="F168" s="3"/>
      <c r="G168" s="490"/>
      <c r="H168" s="490"/>
      <c r="I168" s="63"/>
      <c r="J168" s="63"/>
      <c r="K168" s="63"/>
      <c r="L168" s="63"/>
      <c r="M168" s="63"/>
      <c r="N168" s="63"/>
      <c r="O168" s="63"/>
      <c r="P168" s="63"/>
      <c r="Q168" s="63"/>
      <c r="R168" s="63"/>
      <c r="S168" s="63"/>
      <c r="T168" s="63"/>
      <c r="U168" s="63"/>
      <c r="V168" s="63"/>
      <c r="W168" s="63"/>
      <c r="X168" s="63"/>
      <c r="Y168" s="63"/>
      <c r="Z168" s="63"/>
    </row>
    <row r="169" ht="15.75" customHeight="1">
      <c r="A169" s="490"/>
      <c r="B169" s="490"/>
      <c r="C169" s="490"/>
      <c r="D169" s="3"/>
      <c r="E169" s="490"/>
      <c r="F169" s="3"/>
      <c r="G169" s="490"/>
      <c r="H169" s="490"/>
      <c r="I169" s="63"/>
      <c r="J169" s="63"/>
      <c r="K169" s="63"/>
      <c r="L169" s="63"/>
      <c r="M169" s="63"/>
      <c r="N169" s="63"/>
      <c r="O169" s="63"/>
      <c r="P169" s="63"/>
      <c r="Q169" s="63"/>
      <c r="R169" s="63"/>
      <c r="S169" s="63"/>
      <c r="T169" s="63"/>
      <c r="U169" s="63"/>
      <c r="V169" s="63"/>
      <c r="W169" s="63"/>
      <c r="X169" s="63"/>
      <c r="Y169" s="63"/>
      <c r="Z169" s="63"/>
    </row>
    <row r="170" ht="15.75" customHeight="1">
      <c r="A170" s="490"/>
      <c r="B170" s="490"/>
      <c r="C170" s="490"/>
      <c r="D170" s="3"/>
      <c r="E170" s="490"/>
      <c r="F170" s="3"/>
      <c r="G170" s="490"/>
      <c r="H170" s="490"/>
      <c r="I170" s="63"/>
      <c r="J170" s="63"/>
      <c r="K170" s="63"/>
      <c r="L170" s="63"/>
      <c r="M170" s="63"/>
      <c r="N170" s="63"/>
      <c r="O170" s="63"/>
      <c r="P170" s="63"/>
      <c r="Q170" s="63"/>
      <c r="R170" s="63"/>
      <c r="S170" s="63"/>
      <c r="T170" s="63"/>
      <c r="U170" s="63"/>
      <c r="V170" s="63"/>
      <c r="W170" s="63"/>
      <c r="X170" s="63"/>
      <c r="Y170" s="63"/>
      <c r="Z170" s="63"/>
    </row>
    <row r="171" ht="15.75" customHeight="1">
      <c r="A171" s="490"/>
      <c r="B171" s="490"/>
      <c r="C171" s="490"/>
      <c r="D171" s="3"/>
      <c r="E171" s="490"/>
      <c r="F171" s="3"/>
      <c r="G171" s="490"/>
      <c r="H171" s="490"/>
      <c r="I171" s="63"/>
      <c r="J171" s="63"/>
      <c r="K171" s="63"/>
      <c r="L171" s="63"/>
      <c r="M171" s="63"/>
      <c r="N171" s="63"/>
      <c r="O171" s="63"/>
      <c r="P171" s="63"/>
      <c r="Q171" s="63"/>
      <c r="R171" s="63"/>
      <c r="S171" s="63"/>
      <c r="T171" s="63"/>
      <c r="U171" s="63"/>
      <c r="V171" s="63"/>
      <c r="W171" s="63"/>
      <c r="X171" s="63"/>
      <c r="Y171" s="63"/>
      <c r="Z171" s="63"/>
    </row>
    <row r="172" ht="15.75" customHeight="1">
      <c r="A172" s="490"/>
      <c r="B172" s="490"/>
      <c r="C172" s="490"/>
      <c r="D172" s="3"/>
      <c r="E172" s="490"/>
      <c r="F172" s="3"/>
      <c r="G172" s="490"/>
      <c r="H172" s="490"/>
      <c r="I172" s="63"/>
      <c r="J172" s="63"/>
      <c r="K172" s="63"/>
      <c r="L172" s="63"/>
      <c r="M172" s="63"/>
      <c r="N172" s="63"/>
      <c r="O172" s="63"/>
      <c r="P172" s="63"/>
      <c r="Q172" s="63"/>
      <c r="R172" s="63"/>
      <c r="S172" s="63"/>
      <c r="T172" s="63"/>
      <c r="U172" s="63"/>
      <c r="V172" s="63"/>
      <c r="W172" s="63"/>
      <c r="X172" s="63"/>
      <c r="Y172" s="63"/>
      <c r="Z172" s="63"/>
    </row>
    <row r="173" ht="15.75" customHeight="1">
      <c r="A173" s="490"/>
      <c r="B173" s="490"/>
      <c r="C173" s="490"/>
      <c r="D173" s="3"/>
      <c r="E173" s="490"/>
      <c r="F173" s="3"/>
      <c r="G173" s="490"/>
      <c r="H173" s="490"/>
      <c r="I173" s="63"/>
      <c r="J173" s="63"/>
      <c r="K173" s="63"/>
      <c r="L173" s="63"/>
      <c r="M173" s="63"/>
      <c r="N173" s="63"/>
      <c r="O173" s="63"/>
      <c r="P173" s="63"/>
      <c r="Q173" s="63"/>
      <c r="R173" s="63"/>
      <c r="S173" s="63"/>
      <c r="T173" s="63"/>
      <c r="U173" s="63"/>
      <c r="V173" s="63"/>
      <c r="W173" s="63"/>
      <c r="X173" s="63"/>
      <c r="Y173" s="63"/>
      <c r="Z173" s="63"/>
    </row>
    <row r="174" ht="15.75" customHeight="1">
      <c r="A174" s="490"/>
      <c r="B174" s="490"/>
      <c r="C174" s="490"/>
      <c r="D174" s="3"/>
      <c r="E174" s="490"/>
      <c r="F174" s="3"/>
      <c r="G174" s="490"/>
      <c r="H174" s="490"/>
      <c r="I174" s="63"/>
      <c r="J174" s="63"/>
      <c r="K174" s="63"/>
      <c r="L174" s="63"/>
      <c r="M174" s="63"/>
      <c r="N174" s="63"/>
      <c r="O174" s="63"/>
      <c r="P174" s="63"/>
      <c r="Q174" s="63"/>
      <c r="R174" s="63"/>
      <c r="S174" s="63"/>
      <c r="T174" s="63"/>
      <c r="U174" s="63"/>
      <c r="V174" s="63"/>
      <c r="W174" s="63"/>
      <c r="X174" s="63"/>
      <c r="Y174" s="63"/>
      <c r="Z174" s="63"/>
    </row>
    <row r="175" ht="15.75" customHeight="1">
      <c r="A175" s="490"/>
      <c r="B175" s="490"/>
      <c r="C175" s="490"/>
      <c r="D175" s="3"/>
      <c r="E175" s="490"/>
      <c r="F175" s="3"/>
      <c r="G175" s="490"/>
      <c r="H175" s="490"/>
      <c r="I175" s="63"/>
      <c r="J175" s="63"/>
      <c r="K175" s="63"/>
      <c r="L175" s="63"/>
      <c r="M175" s="63"/>
      <c r="N175" s="63"/>
      <c r="O175" s="63"/>
      <c r="P175" s="63"/>
      <c r="Q175" s="63"/>
      <c r="R175" s="63"/>
      <c r="S175" s="63"/>
      <c r="T175" s="63"/>
      <c r="U175" s="63"/>
      <c r="V175" s="63"/>
      <c r="W175" s="63"/>
      <c r="X175" s="63"/>
      <c r="Y175" s="63"/>
      <c r="Z175" s="63"/>
    </row>
    <row r="176" ht="15.75" customHeight="1">
      <c r="A176" s="490"/>
      <c r="B176" s="490"/>
      <c r="C176" s="490"/>
      <c r="D176" s="3"/>
      <c r="E176" s="490"/>
      <c r="F176" s="3"/>
      <c r="G176" s="490"/>
      <c r="H176" s="490"/>
      <c r="I176" s="63"/>
      <c r="J176" s="63"/>
      <c r="K176" s="63"/>
      <c r="L176" s="63"/>
      <c r="M176" s="63"/>
      <c r="N176" s="63"/>
      <c r="O176" s="63"/>
      <c r="P176" s="63"/>
      <c r="Q176" s="63"/>
      <c r="R176" s="63"/>
      <c r="S176" s="63"/>
      <c r="T176" s="63"/>
      <c r="U176" s="63"/>
      <c r="V176" s="63"/>
      <c r="W176" s="63"/>
      <c r="X176" s="63"/>
      <c r="Y176" s="63"/>
      <c r="Z176" s="63"/>
    </row>
    <row r="177" ht="15.75" customHeight="1">
      <c r="A177" s="490"/>
      <c r="B177" s="490"/>
      <c r="C177" s="490"/>
      <c r="D177" s="3"/>
      <c r="E177" s="490"/>
      <c r="F177" s="3"/>
      <c r="G177" s="490"/>
      <c r="H177" s="490"/>
      <c r="I177" s="63"/>
      <c r="J177" s="63"/>
      <c r="K177" s="63"/>
      <c r="L177" s="63"/>
      <c r="M177" s="63"/>
      <c r="N177" s="63"/>
      <c r="O177" s="63"/>
      <c r="P177" s="63"/>
      <c r="Q177" s="63"/>
      <c r="R177" s="63"/>
      <c r="S177" s="63"/>
      <c r="T177" s="63"/>
      <c r="U177" s="63"/>
      <c r="V177" s="63"/>
      <c r="W177" s="63"/>
      <c r="X177" s="63"/>
      <c r="Y177" s="63"/>
      <c r="Z177" s="63"/>
    </row>
    <row r="178" ht="15.75" customHeight="1">
      <c r="A178" s="490"/>
      <c r="B178" s="490"/>
      <c r="C178" s="490"/>
      <c r="D178" s="3"/>
      <c r="E178" s="490"/>
      <c r="F178" s="3"/>
      <c r="G178" s="490"/>
      <c r="H178" s="490"/>
      <c r="I178" s="63"/>
      <c r="J178" s="63"/>
      <c r="K178" s="63"/>
      <c r="L178" s="63"/>
      <c r="M178" s="63"/>
      <c r="N178" s="63"/>
      <c r="O178" s="63"/>
      <c r="P178" s="63"/>
      <c r="Q178" s="63"/>
      <c r="R178" s="63"/>
      <c r="S178" s="63"/>
      <c r="T178" s="63"/>
      <c r="U178" s="63"/>
      <c r="V178" s="63"/>
      <c r="W178" s="63"/>
      <c r="X178" s="63"/>
      <c r="Y178" s="63"/>
      <c r="Z178" s="63"/>
    </row>
    <row r="179" ht="15.75" customHeight="1">
      <c r="A179" s="490"/>
      <c r="B179" s="490"/>
      <c r="C179" s="490"/>
      <c r="D179" s="3"/>
      <c r="E179" s="490"/>
      <c r="F179" s="3"/>
      <c r="G179" s="490"/>
      <c r="H179" s="490"/>
      <c r="I179" s="63"/>
      <c r="J179" s="63"/>
      <c r="K179" s="63"/>
      <c r="L179" s="63"/>
      <c r="M179" s="63"/>
      <c r="N179" s="63"/>
      <c r="O179" s="63"/>
      <c r="P179" s="63"/>
      <c r="Q179" s="63"/>
      <c r="R179" s="63"/>
      <c r="S179" s="63"/>
      <c r="T179" s="63"/>
      <c r="U179" s="63"/>
      <c r="V179" s="63"/>
      <c r="W179" s="63"/>
      <c r="X179" s="63"/>
      <c r="Y179" s="63"/>
      <c r="Z179" s="63"/>
    </row>
    <row r="180" ht="15.75" customHeight="1">
      <c r="A180" s="490"/>
      <c r="B180" s="490"/>
      <c r="C180" s="490"/>
      <c r="D180" s="3"/>
      <c r="E180" s="490"/>
      <c r="F180" s="3"/>
      <c r="G180" s="490"/>
      <c r="H180" s="490"/>
      <c r="I180" s="63"/>
      <c r="J180" s="63"/>
      <c r="K180" s="63"/>
      <c r="L180" s="63"/>
      <c r="M180" s="63"/>
      <c r="N180" s="63"/>
      <c r="O180" s="63"/>
      <c r="P180" s="63"/>
      <c r="Q180" s="63"/>
      <c r="R180" s="63"/>
      <c r="S180" s="63"/>
      <c r="T180" s="63"/>
      <c r="U180" s="63"/>
      <c r="V180" s="63"/>
      <c r="W180" s="63"/>
      <c r="X180" s="63"/>
      <c r="Y180" s="63"/>
      <c r="Z180" s="63"/>
    </row>
    <row r="181" ht="15.75" customHeight="1">
      <c r="A181" s="490"/>
      <c r="B181" s="490"/>
      <c r="C181" s="490"/>
      <c r="D181" s="3"/>
      <c r="E181" s="490"/>
      <c r="F181" s="3"/>
      <c r="G181" s="490"/>
      <c r="H181" s="490"/>
      <c r="I181" s="63"/>
      <c r="J181" s="63"/>
      <c r="K181" s="63"/>
      <c r="L181" s="63"/>
      <c r="M181" s="63"/>
      <c r="N181" s="63"/>
      <c r="O181" s="63"/>
      <c r="P181" s="63"/>
      <c r="Q181" s="63"/>
      <c r="R181" s="63"/>
      <c r="S181" s="63"/>
      <c r="T181" s="63"/>
      <c r="U181" s="63"/>
      <c r="V181" s="63"/>
      <c r="W181" s="63"/>
      <c r="X181" s="63"/>
      <c r="Y181" s="63"/>
      <c r="Z181" s="63"/>
    </row>
    <row r="182" ht="15.75" customHeight="1">
      <c r="A182" s="490"/>
      <c r="B182" s="490"/>
      <c r="C182" s="490"/>
      <c r="D182" s="3"/>
      <c r="E182" s="490"/>
      <c r="F182" s="3"/>
      <c r="G182" s="490"/>
      <c r="H182" s="490"/>
      <c r="I182" s="63"/>
      <c r="J182" s="63"/>
      <c r="K182" s="63"/>
      <c r="L182" s="63"/>
      <c r="M182" s="63"/>
      <c r="N182" s="63"/>
      <c r="O182" s="63"/>
      <c r="P182" s="63"/>
      <c r="Q182" s="63"/>
      <c r="R182" s="63"/>
      <c r="S182" s="63"/>
      <c r="T182" s="63"/>
      <c r="U182" s="63"/>
      <c r="V182" s="63"/>
      <c r="W182" s="63"/>
      <c r="X182" s="63"/>
      <c r="Y182" s="63"/>
      <c r="Z182" s="63"/>
    </row>
    <row r="183" ht="15.75" customHeight="1">
      <c r="A183" s="490"/>
      <c r="B183" s="490"/>
      <c r="C183" s="490"/>
      <c r="D183" s="3"/>
      <c r="E183" s="490"/>
      <c r="F183" s="3"/>
      <c r="G183" s="490"/>
      <c r="H183" s="490"/>
      <c r="I183" s="63"/>
      <c r="J183" s="63"/>
      <c r="K183" s="63"/>
      <c r="L183" s="63"/>
      <c r="M183" s="63"/>
      <c r="N183" s="63"/>
      <c r="O183" s="63"/>
      <c r="P183" s="63"/>
      <c r="Q183" s="63"/>
      <c r="R183" s="63"/>
      <c r="S183" s="63"/>
      <c r="T183" s="63"/>
      <c r="U183" s="63"/>
      <c r="V183" s="63"/>
      <c r="W183" s="63"/>
      <c r="X183" s="63"/>
      <c r="Y183" s="63"/>
      <c r="Z183" s="63"/>
    </row>
    <row r="184" ht="15.75" customHeight="1">
      <c r="A184" s="490"/>
      <c r="B184" s="490"/>
      <c r="C184" s="490"/>
      <c r="D184" s="3"/>
      <c r="E184" s="490"/>
      <c r="F184" s="3"/>
      <c r="G184" s="490"/>
      <c r="H184" s="490"/>
      <c r="I184" s="63"/>
      <c r="J184" s="63"/>
      <c r="K184" s="63"/>
      <c r="L184" s="63"/>
      <c r="M184" s="63"/>
      <c r="N184" s="63"/>
      <c r="O184" s="63"/>
      <c r="P184" s="63"/>
      <c r="Q184" s="63"/>
      <c r="R184" s="63"/>
      <c r="S184" s="63"/>
      <c r="T184" s="63"/>
      <c r="U184" s="63"/>
      <c r="V184" s="63"/>
      <c r="W184" s="63"/>
      <c r="X184" s="63"/>
      <c r="Y184" s="63"/>
      <c r="Z184" s="63"/>
    </row>
    <row r="185" ht="15.75" customHeight="1">
      <c r="A185" s="490"/>
      <c r="B185" s="490"/>
      <c r="C185" s="490"/>
      <c r="D185" s="3"/>
      <c r="E185" s="490"/>
      <c r="F185" s="3"/>
      <c r="G185" s="490"/>
      <c r="H185" s="490"/>
      <c r="I185" s="63"/>
      <c r="J185" s="63"/>
      <c r="K185" s="63"/>
      <c r="L185" s="63"/>
      <c r="M185" s="63"/>
      <c r="N185" s="63"/>
      <c r="O185" s="63"/>
      <c r="P185" s="63"/>
      <c r="Q185" s="63"/>
      <c r="R185" s="63"/>
      <c r="S185" s="63"/>
      <c r="T185" s="63"/>
      <c r="U185" s="63"/>
      <c r="V185" s="63"/>
      <c r="W185" s="63"/>
      <c r="X185" s="63"/>
      <c r="Y185" s="63"/>
      <c r="Z185" s="63"/>
    </row>
    <row r="186" ht="15.75" customHeight="1">
      <c r="A186" s="490"/>
      <c r="B186" s="490"/>
      <c r="C186" s="490"/>
      <c r="D186" s="3"/>
      <c r="E186" s="490"/>
      <c r="F186" s="3"/>
      <c r="G186" s="490"/>
      <c r="H186" s="490"/>
      <c r="I186" s="63"/>
      <c r="J186" s="63"/>
      <c r="K186" s="63"/>
      <c r="L186" s="63"/>
      <c r="M186" s="63"/>
      <c r="N186" s="63"/>
      <c r="O186" s="63"/>
      <c r="P186" s="63"/>
      <c r="Q186" s="63"/>
      <c r="R186" s="63"/>
      <c r="S186" s="63"/>
      <c r="T186" s="63"/>
      <c r="U186" s="63"/>
      <c r="V186" s="63"/>
      <c r="W186" s="63"/>
      <c r="X186" s="63"/>
      <c r="Y186" s="63"/>
      <c r="Z186" s="63"/>
    </row>
    <row r="187" ht="15.75" customHeight="1">
      <c r="A187" s="490"/>
      <c r="B187" s="490"/>
      <c r="C187" s="490"/>
      <c r="D187" s="3"/>
      <c r="E187" s="490"/>
      <c r="F187" s="3"/>
      <c r="G187" s="490"/>
      <c r="H187" s="490"/>
      <c r="I187" s="63"/>
      <c r="J187" s="63"/>
      <c r="K187" s="63"/>
      <c r="L187" s="63"/>
      <c r="M187" s="63"/>
      <c r="N187" s="63"/>
      <c r="O187" s="63"/>
      <c r="P187" s="63"/>
      <c r="Q187" s="63"/>
      <c r="R187" s="63"/>
      <c r="S187" s="63"/>
      <c r="T187" s="63"/>
      <c r="U187" s="63"/>
      <c r="V187" s="63"/>
      <c r="W187" s="63"/>
      <c r="X187" s="63"/>
      <c r="Y187" s="63"/>
      <c r="Z187" s="63"/>
    </row>
    <row r="188" ht="15.75" customHeight="1">
      <c r="A188" s="490"/>
      <c r="B188" s="490"/>
      <c r="C188" s="490"/>
      <c r="D188" s="3"/>
      <c r="E188" s="490"/>
      <c r="F188" s="3"/>
      <c r="G188" s="490"/>
      <c r="H188" s="490"/>
      <c r="I188" s="63"/>
      <c r="J188" s="63"/>
      <c r="K188" s="63"/>
      <c r="L188" s="63"/>
      <c r="M188" s="63"/>
      <c r="N188" s="63"/>
      <c r="O188" s="63"/>
      <c r="P188" s="63"/>
      <c r="Q188" s="63"/>
      <c r="R188" s="63"/>
      <c r="S188" s="63"/>
      <c r="T188" s="63"/>
      <c r="U188" s="63"/>
      <c r="V188" s="63"/>
      <c r="W188" s="63"/>
      <c r="X188" s="63"/>
      <c r="Y188" s="63"/>
      <c r="Z188" s="63"/>
    </row>
    <row r="189" ht="15.75" customHeight="1">
      <c r="A189" s="490"/>
      <c r="B189" s="490"/>
      <c r="C189" s="490"/>
      <c r="D189" s="3"/>
      <c r="E189" s="490"/>
      <c r="F189" s="3"/>
      <c r="G189" s="490"/>
      <c r="H189" s="490"/>
      <c r="I189" s="63"/>
      <c r="J189" s="63"/>
      <c r="K189" s="63"/>
      <c r="L189" s="63"/>
      <c r="M189" s="63"/>
      <c r="N189" s="63"/>
      <c r="O189" s="63"/>
      <c r="P189" s="63"/>
      <c r="Q189" s="63"/>
      <c r="R189" s="63"/>
      <c r="S189" s="63"/>
      <c r="T189" s="63"/>
      <c r="U189" s="63"/>
      <c r="V189" s="63"/>
      <c r="W189" s="63"/>
      <c r="X189" s="63"/>
      <c r="Y189" s="63"/>
      <c r="Z189" s="63"/>
    </row>
    <row r="190" ht="15.75" customHeight="1">
      <c r="A190" s="490"/>
      <c r="B190" s="490"/>
      <c r="C190" s="490"/>
      <c r="D190" s="3"/>
      <c r="E190" s="490"/>
      <c r="F190" s="3"/>
      <c r="G190" s="490"/>
      <c r="H190" s="490"/>
      <c r="I190" s="63"/>
      <c r="J190" s="63"/>
      <c r="K190" s="63"/>
      <c r="L190" s="63"/>
      <c r="M190" s="63"/>
      <c r="N190" s="63"/>
      <c r="O190" s="63"/>
      <c r="P190" s="63"/>
      <c r="Q190" s="63"/>
      <c r="R190" s="63"/>
      <c r="S190" s="63"/>
      <c r="T190" s="63"/>
      <c r="U190" s="63"/>
      <c r="V190" s="63"/>
      <c r="W190" s="63"/>
      <c r="X190" s="63"/>
      <c r="Y190" s="63"/>
      <c r="Z190" s="63"/>
    </row>
    <row r="191" ht="15.75" customHeight="1">
      <c r="A191" s="490"/>
      <c r="B191" s="490"/>
      <c r="C191" s="490"/>
      <c r="D191" s="3"/>
      <c r="E191" s="490"/>
      <c r="F191" s="3"/>
      <c r="G191" s="490"/>
      <c r="H191" s="490"/>
      <c r="I191" s="63"/>
      <c r="J191" s="63"/>
      <c r="K191" s="63"/>
      <c r="L191" s="63"/>
      <c r="M191" s="63"/>
      <c r="N191" s="63"/>
      <c r="O191" s="63"/>
      <c r="P191" s="63"/>
      <c r="Q191" s="63"/>
      <c r="R191" s="63"/>
      <c r="S191" s="63"/>
      <c r="T191" s="63"/>
      <c r="U191" s="63"/>
      <c r="V191" s="63"/>
      <c r="W191" s="63"/>
      <c r="X191" s="63"/>
      <c r="Y191" s="63"/>
      <c r="Z191" s="63"/>
    </row>
    <row r="192" ht="15.75" customHeight="1">
      <c r="A192" s="490"/>
      <c r="B192" s="490"/>
      <c r="C192" s="490"/>
      <c r="D192" s="3"/>
      <c r="E192" s="490"/>
      <c r="F192" s="3"/>
      <c r="G192" s="490"/>
      <c r="H192" s="490"/>
      <c r="I192" s="63"/>
      <c r="J192" s="63"/>
      <c r="K192" s="63"/>
      <c r="L192" s="63"/>
      <c r="M192" s="63"/>
      <c r="N192" s="63"/>
      <c r="O192" s="63"/>
      <c r="P192" s="63"/>
      <c r="Q192" s="63"/>
      <c r="R192" s="63"/>
      <c r="S192" s="63"/>
      <c r="T192" s="63"/>
      <c r="U192" s="63"/>
      <c r="V192" s="63"/>
      <c r="W192" s="63"/>
      <c r="X192" s="63"/>
      <c r="Y192" s="63"/>
      <c r="Z192" s="63"/>
    </row>
    <row r="193" ht="15.75" customHeight="1">
      <c r="A193" s="490"/>
      <c r="B193" s="490"/>
      <c r="C193" s="490"/>
      <c r="D193" s="3"/>
      <c r="E193" s="490"/>
      <c r="F193" s="3"/>
      <c r="G193" s="490"/>
      <c r="H193" s="490"/>
      <c r="I193" s="63"/>
      <c r="J193" s="63"/>
      <c r="K193" s="63"/>
      <c r="L193" s="63"/>
      <c r="M193" s="63"/>
      <c r="N193" s="63"/>
      <c r="O193" s="63"/>
      <c r="P193" s="63"/>
      <c r="Q193" s="63"/>
      <c r="R193" s="63"/>
      <c r="S193" s="63"/>
      <c r="T193" s="63"/>
      <c r="U193" s="63"/>
      <c r="V193" s="63"/>
      <c r="W193" s="63"/>
      <c r="X193" s="63"/>
      <c r="Y193" s="63"/>
      <c r="Z193" s="63"/>
    </row>
    <row r="194" ht="15.75" customHeight="1">
      <c r="A194" s="490"/>
      <c r="B194" s="490"/>
      <c r="C194" s="490"/>
      <c r="D194" s="3"/>
      <c r="E194" s="490"/>
      <c r="F194" s="3"/>
      <c r="G194" s="490"/>
      <c r="H194" s="490"/>
      <c r="I194" s="63"/>
      <c r="J194" s="63"/>
      <c r="K194" s="63"/>
      <c r="L194" s="63"/>
      <c r="M194" s="63"/>
      <c r="N194" s="63"/>
      <c r="O194" s="63"/>
      <c r="P194" s="63"/>
      <c r="Q194" s="63"/>
      <c r="R194" s="63"/>
      <c r="S194" s="63"/>
      <c r="T194" s="63"/>
      <c r="U194" s="63"/>
      <c r="V194" s="63"/>
      <c r="W194" s="63"/>
      <c r="X194" s="63"/>
      <c r="Y194" s="63"/>
      <c r="Z194" s="63"/>
    </row>
    <row r="195" ht="15.75" customHeight="1">
      <c r="A195" s="490"/>
      <c r="B195" s="490"/>
      <c r="C195" s="490"/>
      <c r="D195" s="3"/>
      <c r="E195" s="490"/>
      <c r="F195" s="3"/>
      <c r="G195" s="490"/>
      <c r="H195" s="490"/>
      <c r="I195" s="63"/>
      <c r="J195" s="63"/>
      <c r="K195" s="63"/>
      <c r="L195" s="63"/>
      <c r="M195" s="63"/>
      <c r="N195" s="63"/>
      <c r="O195" s="63"/>
      <c r="P195" s="63"/>
      <c r="Q195" s="63"/>
      <c r="R195" s="63"/>
      <c r="S195" s="63"/>
      <c r="T195" s="63"/>
      <c r="U195" s="63"/>
      <c r="V195" s="63"/>
      <c r="W195" s="63"/>
      <c r="X195" s="63"/>
      <c r="Y195" s="63"/>
      <c r="Z195" s="63"/>
    </row>
    <row r="196" ht="15.75" customHeight="1">
      <c r="A196" s="490"/>
      <c r="B196" s="490"/>
      <c r="C196" s="490"/>
      <c r="D196" s="3"/>
      <c r="E196" s="490"/>
      <c r="F196" s="3"/>
      <c r="G196" s="490"/>
      <c r="H196" s="490"/>
      <c r="I196" s="63"/>
      <c r="J196" s="63"/>
      <c r="K196" s="63"/>
      <c r="L196" s="63"/>
      <c r="M196" s="63"/>
      <c r="N196" s="63"/>
      <c r="O196" s="63"/>
      <c r="P196" s="63"/>
      <c r="Q196" s="63"/>
      <c r="R196" s="63"/>
      <c r="S196" s="63"/>
      <c r="T196" s="63"/>
      <c r="U196" s="63"/>
      <c r="V196" s="63"/>
      <c r="W196" s="63"/>
      <c r="X196" s="63"/>
      <c r="Y196" s="63"/>
      <c r="Z196" s="63"/>
    </row>
    <row r="197" ht="15.75" customHeight="1">
      <c r="A197" s="490"/>
      <c r="B197" s="490"/>
      <c r="C197" s="490"/>
      <c r="D197" s="3"/>
      <c r="E197" s="490"/>
      <c r="F197" s="3"/>
      <c r="G197" s="490"/>
      <c r="H197" s="490"/>
      <c r="I197" s="63"/>
      <c r="J197" s="63"/>
      <c r="K197" s="63"/>
      <c r="L197" s="63"/>
      <c r="M197" s="63"/>
      <c r="N197" s="63"/>
      <c r="O197" s="63"/>
      <c r="P197" s="63"/>
      <c r="Q197" s="63"/>
      <c r="R197" s="63"/>
      <c r="S197" s="63"/>
      <c r="T197" s="63"/>
      <c r="U197" s="63"/>
      <c r="V197" s="63"/>
      <c r="W197" s="63"/>
      <c r="X197" s="63"/>
      <c r="Y197" s="63"/>
      <c r="Z197" s="63"/>
    </row>
    <row r="198" ht="15.75" customHeight="1">
      <c r="A198" s="490"/>
      <c r="B198" s="490"/>
      <c r="C198" s="490"/>
      <c r="D198" s="3"/>
      <c r="E198" s="490"/>
      <c r="F198" s="3"/>
      <c r="G198" s="490"/>
      <c r="H198" s="490"/>
      <c r="I198" s="63"/>
      <c r="J198" s="63"/>
      <c r="K198" s="63"/>
      <c r="L198" s="63"/>
      <c r="M198" s="63"/>
      <c r="N198" s="63"/>
      <c r="O198" s="63"/>
      <c r="P198" s="63"/>
      <c r="Q198" s="63"/>
      <c r="R198" s="63"/>
      <c r="S198" s="63"/>
      <c r="T198" s="63"/>
      <c r="U198" s="63"/>
      <c r="V198" s="63"/>
      <c r="W198" s="63"/>
      <c r="X198" s="63"/>
      <c r="Y198" s="63"/>
      <c r="Z198" s="63"/>
    </row>
    <row r="199" ht="15.75" customHeight="1">
      <c r="A199" s="490"/>
      <c r="B199" s="490"/>
      <c r="C199" s="490"/>
      <c r="D199" s="3"/>
      <c r="E199" s="490"/>
      <c r="F199" s="3"/>
      <c r="G199" s="490"/>
      <c r="H199" s="490"/>
      <c r="I199" s="63"/>
      <c r="J199" s="63"/>
      <c r="K199" s="63"/>
      <c r="L199" s="63"/>
      <c r="M199" s="63"/>
      <c r="N199" s="63"/>
      <c r="O199" s="63"/>
      <c r="P199" s="63"/>
      <c r="Q199" s="63"/>
      <c r="R199" s="63"/>
      <c r="S199" s="63"/>
      <c r="T199" s="63"/>
      <c r="U199" s="63"/>
      <c r="V199" s="63"/>
      <c r="W199" s="63"/>
      <c r="X199" s="63"/>
      <c r="Y199" s="63"/>
      <c r="Z199" s="63"/>
    </row>
    <row r="200" ht="15.75" customHeight="1">
      <c r="A200" s="490"/>
      <c r="B200" s="490"/>
      <c r="C200" s="490"/>
      <c r="D200" s="3"/>
      <c r="E200" s="490"/>
      <c r="F200" s="3"/>
      <c r="G200" s="490"/>
      <c r="H200" s="490"/>
      <c r="I200" s="63"/>
      <c r="J200" s="63"/>
      <c r="K200" s="63"/>
      <c r="L200" s="63"/>
      <c r="M200" s="63"/>
      <c r="N200" s="63"/>
      <c r="O200" s="63"/>
      <c r="P200" s="63"/>
      <c r="Q200" s="63"/>
      <c r="R200" s="63"/>
      <c r="S200" s="63"/>
      <c r="T200" s="63"/>
      <c r="U200" s="63"/>
      <c r="V200" s="63"/>
      <c r="W200" s="63"/>
      <c r="X200" s="63"/>
      <c r="Y200" s="63"/>
      <c r="Z200" s="63"/>
    </row>
    <row r="201" ht="15.75" customHeight="1">
      <c r="A201" s="490"/>
      <c r="B201" s="490"/>
      <c r="C201" s="490"/>
      <c r="D201" s="3"/>
      <c r="E201" s="490"/>
      <c r="F201" s="3"/>
      <c r="G201" s="490"/>
      <c r="H201" s="490"/>
      <c r="I201" s="63"/>
      <c r="J201" s="63"/>
      <c r="K201" s="63"/>
      <c r="L201" s="63"/>
      <c r="M201" s="63"/>
      <c r="N201" s="63"/>
      <c r="O201" s="63"/>
      <c r="P201" s="63"/>
      <c r="Q201" s="63"/>
      <c r="R201" s="63"/>
      <c r="S201" s="63"/>
      <c r="T201" s="63"/>
      <c r="U201" s="63"/>
      <c r="V201" s="63"/>
      <c r="W201" s="63"/>
      <c r="X201" s="63"/>
      <c r="Y201" s="63"/>
      <c r="Z201" s="63"/>
    </row>
    <row r="202" ht="15.75" customHeight="1">
      <c r="A202" s="490"/>
      <c r="B202" s="490"/>
      <c r="C202" s="490"/>
      <c r="D202" s="3"/>
      <c r="E202" s="490"/>
      <c r="F202" s="3"/>
      <c r="G202" s="490"/>
      <c r="H202" s="490"/>
      <c r="I202" s="63"/>
      <c r="J202" s="63"/>
      <c r="K202" s="63"/>
      <c r="L202" s="63"/>
      <c r="M202" s="63"/>
      <c r="N202" s="63"/>
      <c r="O202" s="63"/>
      <c r="P202" s="63"/>
      <c r="Q202" s="63"/>
      <c r="R202" s="63"/>
      <c r="S202" s="63"/>
      <c r="T202" s="63"/>
      <c r="U202" s="63"/>
      <c r="V202" s="63"/>
      <c r="W202" s="63"/>
      <c r="X202" s="63"/>
      <c r="Y202" s="63"/>
      <c r="Z202" s="63"/>
    </row>
    <row r="203" ht="15.75" customHeight="1">
      <c r="A203" s="490"/>
      <c r="B203" s="490"/>
      <c r="C203" s="490"/>
      <c r="D203" s="3"/>
      <c r="E203" s="490"/>
      <c r="F203" s="3"/>
      <c r="G203" s="490"/>
      <c r="H203" s="490"/>
      <c r="I203" s="63"/>
      <c r="J203" s="63"/>
      <c r="K203" s="63"/>
      <c r="L203" s="63"/>
      <c r="M203" s="63"/>
      <c r="N203" s="63"/>
      <c r="O203" s="63"/>
      <c r="P203" s="63"/>
      <c r="Q203" s="63"/>
      <c r="R203" s="63"/>
      <c r="S203" s="63"/>
      <c r="T203" s="63"/>
      <c r="U203" s="63"/>
      <c r="V203" s="63"/>
      <c r="W203" s="63"/>
      <c r="X203" s="63"/>
      <c r="Y203" s="63"/>
      <c r="Z203" s="63"/>
    </row>
    <row r="204" ht="15.75" customHeight="1">
      <c r="A204" s="490"/>
      <c r="B204" s="490"/>
      <c r="C204" s="490"/>
      <c r="D204" s="3"/>
      <c r="E204" s="490"/>
      <c r="F204" s="3"/>
      <c r="G204" s="490"/>
      <c r="H204" s="490"/>
      <c r="I204" s="63"/>
      <c r="J204" s="63"/>
      <c r="K204" s="63"/>
      <c r="L204" s="63"/>
      <c r="M204" s="63"/>
      <c r="N204" s="63"/>
      <c r="O204" s="63"/>
      <c r="P204" s="63"/>
      <c r="Q204" s="63"/>
      <c r="R204" s="63"/>
      <c r="S204" s="63"/>
      <c r="T204" s="63"/>
      <c r="U204" s="63"/>
      <c r="V204" s="63"/>
      <c r="W204" s="63"/>
      <c r="X204" s="63"/>
      <c r="Y204" s="63"/>
      <c r="Z204" s="63"/>
    </row>
    <row r="205" ht="15.75" customHeight="1">
      <c r="A205" s="490"/>
      <c r="B205" s="490"/>
      <c r="C205" s="490"/>
      <c r="D205" s="3"/>
      <c r="E205" s="490"/>
      <c r="F205" s="3"/>
      <c r="G205" s="490"/>
      <c r="H205" s="490"/>
      <c r="I205" s="63"/>
      <c r="J205" s="63"/>
      <c r="K205" s="63"/>
      <c r="L205" s="63"/>
      <c r="M205" s="63"/>
      <c r="N205" s="63"/>
      <c r="O205" s="63"/>
      <c r="P205" s="63"/>
      <c r="Q205" s="63"/>
      <c r="R205" s="63"/>
      <c r="S205" s="63"/>
      <c r="T205" s="63"/>
      <c r="U205" s="63"/>
      <c r="V205" s="63"/>
      <c r="W205" s="63"/>
      <c r="X205" s="63"/>
      <c r="Y205" s="63"/>
      <c r="Z205" s="63"/>
    </row>
    <row r="206" ht="15.75" customHeight="1">
      <c r="A206" s="490"/>
      <c r="B206" s="490"/>
      <c r="C206" s="490"/>
      <c r="D206" s="3"/>
      <c r="E206" s="490"/>
      <c r="F206" s="3"/>
      <c r="G206" s="490"/>
      <c r="H206" s="490"/>
      <c r="I206" s="63"/>
      <c r="J206" s="63"/>
      <c r="K206" s="63"/>
      <c r="L206" s="63"/>
      <c r="M206" s="63"/>
      <c r="N206" s="63"/>
      <c r="O206" s="63"/>
      <c r="P206" s="63"/>
      <c r="Q206" s="63"/>
      <c r="R206" s="63"/>
      <c r="S206" s="63"/>
      <c r="T206" s="63"/>
      <c r="U206" s="63"/>
      <c r="V206" s="63"/>
      <c r="W206" s="63"/>
      <c r="X206" s="63"/>
      <c r="Y206" s="63"/>
      <c r="Z206" s="63"/>
    </row>
    <row r="207" ht="15.75" customHeight="1">
      <c r="A207" s="490"/>
      <c r="B207" s="490"/>
      <c r="C207" s="490"/>
      <c r="D207" s="3"/>
      <c r="E207" s="490"/>
      <c r="F207" s="3"/>
      <c r="G207" s="490"/>
      <c r="H207" s="490"/>
      <c r="I207" s="63"/>
      <c r="J207" s="63"/>
      <c r="K207" s="63"/>
      <c r="L207" s="63"/>
      <c r="M207" s="63"/>
      <c r="N207" s="63"/>
      <c r="O207" s="63"/>
      <c r="P207" s="63"/>
      <c r="Q207" s="63"/>
      <c r="R207" s="63"/>
      <c r="S207" s="63"/>
      <c r="T207" s="63"/>
      <c r="U207" s="63"/>
      <c r="V207" s="63"/>
      <c r="W207" s="63"/>
      <c r="X207" s="63"/>
      <c r="Y207" s="63"/>
      <c r="Z207" s="63"/>
    </row>
    <row r="208" ht="15.75" customHeight="1">
      <c r="A208" s="490"/>
      <c r="B208" s="490"/>
      <c r="C208" s="490"/>
      <c r="D208" s="3"/>
      <c r="E208" s="490"/>
      <c r="F208" s="3"/>
      <c r="G208" s="490"/>
      <c r="H208" s="490"/>
      <c r="I208" s="63"/>
      <c r="J208" s="63"/>
      <c r="K208" s="63"/>
      <c r="L208" s="63"/>
      <c r="M208" s="63"/>
      <c r="N208" s="63"/>
      <c r="O208" s="63"/>
      <c r="P208" s="63"/>
      <c r="Q208" s="63"/>
      <c r="R208" s="63"/>
      <c r="S208" s="63"/>
      <c r="T208" s="63"/>
      <c r="U208" s="63"/>
      <c r="V208" s="63"/>
      <c r="W208" s="63"/>
      <c r="X208" s="63"/>
      <c r="Y208" s="63"/>
      <c r="Z208" s="63"/>
    </row>
    <row r="209" ht="15.75" customHeight="1">
      <c r="A209" s="490"/>
      <c r="B209" s="490"/>
      <c r="C209" s="490"/>
      <c r="D209" s="3"/>
      <c r="E209" s="490"/>
      <c r="F209" s="3"/>
      <c r="G209" s="490"/>
      <c r="H209" s="490"/>
      <c r="I209" s="63"/>
      <c r="J209" s="63"/>
      <c r="K209" s="63"/>
      <c r="L209" s="63"/>
      <c r="M209" s="63"/>
      <c r="N209" s="63"/>
      <c r="O209" s="63"/>
      <c r="P209" s="63"/>
      <c r="Q209" s="63"/>
      <c r="R209" s="63"/>
      <c r="S209" s="63"/>
      <c r="T209" s="63"/>
      <c r="U209" s="63"/>
      <c r="V209" s="63"/>
      <c r="W209" s="63"/>
      <c r="X209" s="63"/>
      <c r="Y209" s="63"/>
      <c r="Z209" s="63"/>
    </row>
    <row r="210" ht="15.75" customHeight="1">
      <c r="A210" s="490"/>
      <c r="B210" s="490"/>
      <c r="C210" s="490"/>
      <c r="D210" s="3"/>
      <c r="E210" s="490"/>
      <c r="F210" s="3"/>
      <c r="G210" s="490"/>
      <c r="H210" s="490"/>
      <c r="I210" s="63"/>
      <c r="J210" s="63"/>
      <c r="K210" s="63"/>
      <c r="L210" s="63"/>
      <c r="M210" s="63"/>
      <c r="N210" s="63"/>
      <c r="O210" s="63"/>
      <c r="P210" s="63"/>
      <c r="Q210" s="63"/>
      <c r="R210" s="63"/>
      <c r="S210" s="63"/>
      <c r="T210" s="63"/>
      <c r="U210" s="63"/>
      <c r="V210" s="63"/>
      <c r="W210" s="63"/>
      <c r="X210" s="63"/>
      <c r="Y210" s="63"/>
      <c r="Z210" s="63"/>
    </row>
    <row r="211" ht="15.75" customHeight="1">
      <c r="A211" s="490"/>
      <c r="B211" s="490"/>
      <c r="C211" s="490"/>
      <c r="D211" s="3"/>
      <c r="E211" s="490"/>
      <c r="F211" s="3"/>
      <c r="G211" s="490"/>
      <c r="H211" s="490"/>
      <c r="I211" s="63"/>
      <c r="J211" s="63"/>
      <c r="K211" s="63"/>
      <c r="L211" s="63"/>
      <c r="M211" s="63"/>
      <c r="N211" s="63"/>
      <c r="O211" s="63"/>
      <c r="P211" s="63"/>
      <c r="Q211" s="63"/>
      <c r="R211" s="63"/>
      <c r="S211" s="63"/>
      <c r="T211" s="63"/>
      <c r="U211" s="63"/>
      <c r="V211" s="63"/>
      <c r="W211" s="63"/>
      <c r="X211" s="63"/>
      <c r="Y211" s="63"/>
      <c r="Z211" s="63"/>
    </row>
    <row r="212" ht="15.75" customHeight="1">
      <c r="A212" s="490"/>
      <c r="B212" s="490"/>
      <c r="C212" s="490"/>
      <c r="D212" s="3"/>
      <c r="E212" s="490"/>
      <c r="F212" s="3"/>
      <c r="G212" s="490"/>
      <c r="H212" s="490"/>
      <c r="I212" s="63"/>
      <c r="J212" s="63"/>
      <c r="K212" s="63"/>
      <c r="L212" s="63"/>
      <c r="M212" s="63"/>
      <c r="N212" s="63"/>
      <c r="O212" s="63"/>
      <c r="P212" s="63"/>
      <c r="Q212" s="63"/>
      <c r="R212" s="63"/>
      <c r="S212" s="63"/>
      <c r="T212" s="63"/>
      <c r="U212" s="63"/>
      <c r="V212" s="63"/>
      <c r="W212" s="63"/>
      <c r="X212" s="63"/>
      <c r="Y212" s="63"/>
      <c r="Z212" s="63"/>
    </row>
    <row r="213" ht="15.75" customHeight="1">
      <c r="A213" s="490"/>
      <c r="B213" s="490"/>
      <c r="C213" s="490"/>
      <c r="D213" s="3"/>
      <c r="E213" s="490"/>
      <c r="F213" s="3"/>
      <c r="G213" s="490"/>
      <c r="H213" s="490"/>
      <c r="I213" s="63"/>
      <c r="J213" s="63"/>
      <c r="K213" s="63"/>
      <c r="L213" s="63"/>
      <c r="M213" s="63"/>
      <c r="N213" s="63"/>
      <c r="O213" s="63"/>
      <c r="P213" s="63"/>
      <c r="Q213" s="63"/>
      <c r="R213" s="63"/>
      <c r="S213" s="63"/>
      <c r="T213" s="63"/>
      <c r="U213" s="63"/>
      <c r="V213" s="63"/>
      <c r="W213" s="63"/>
      <c r="X213" s="63"/>
      <c r="Y213" s="63"/>
      <c r="Z213" s="63"/>
    </row>
    <row r="214" ht="15.75" customHeight="1">
      <c r="A214" s="490"/>
      <c r="B214" s="490"/>
      <c r="C214" s="490"/>
      <c r="D214" s="3"/>
      <c r="E214" s="490"/>
      <c r="F214" s="3"/>
      <c r="G214" s="490"/>
      <c r="H214" s="490"/>
      <c r="I214" s="63"/>
      <c r="J214" s="63"/>
      <c r="K214" s="63"/>
      <c r="L214" s="63"/>
      <c r="M214" s="63"/>
      <c r="N214" s="63"/>
      <c r="O214" s="63"/>
      <c r="P214" s="63"/>
      <c r="Q214" s="63"/>
      <c r="R214" s="63"/>
      <c r="S214" s="63"/>
      <c r="T214" s="63"/>
      <c r="U214" s="63"/>
      <c r="V214" s="63"/>
      <c r="W214" s="63"/>
      <c r="X214" s="63"/>
      <c r="Y214" s="63"/>
      <c r="Z214" s="63"/>
    </row>
    <row r="215" ht="15.75" customHeight="1">
      <c r="A215" s="490"/>
      <c r="B215" s="490"/>
      <c r="C215" s="490"/>
      <c r="D215" s="3"/>
      <c r="E215" s="490"/>
      <c r="F215" s="3"/>
      <c r="G215" s="490"/>
      <c r="H215" s="490"/>
      <c r="I215" s="63"/>
      <c r="J215" s="63"/>
      <c r="K215" s="63"/>
      <c r="L215" s="63"/>
      <c r="M215" s="63"/>
      <c r="N215" s="63"/>
      <c r="O215" s="63"/>
      <c r="P215" s="63"/>
      <c r="Q215" s="63"/>
      <c r="R215" s="63"/>
      <c r="S215" s="63"/>
      <c r="T215" s="63"/>
      <c r="U215" s="63"/>
      <c r="V215" s="63"/>
      <c r="W215" s="63"/>
      <c r="X215" s="63"/>
      <c r="Y215" s="63"/>
      <c r="Z215" s="63"/>
    </row>
    <row r="216" ht="15.75" customHeight="1">
      <c r="A216" s="490"/>
      <c r="B216" s="490"/>
      <c r="C216" s="490"/>
      <c r="D216" s="3"/>
      <c r="E216" s="490"/>
      <c r="F216" s="3"/>
      <c r="G216" s="490"/>
      <c r="H216" s="490"/>
      <c r="I216" s="63"/>
      <c r="J216" s="63"/>
      <c r="K216" s="63"/>
      <c r="L216" s="63"/>
      <c r="M216" s="63"/>
      <c r="N216" s="63"/>
      <c r="O216" s="63"/>
      <c r="P216" s="63"/>
      <c r="Q216" s="63"/>
      <c r="R216" s="63"/>
      <c r="S216" s="63"/>
      <c r="T216" s="63"/>
      <c r="U216" s="63"/>
      <c r="V216" s="63"/>
      <c r="W216" s="63"/>
      <c r="X216" s="63"/>
      <c r="Y216" s="63"/>
      <c r="Z216" s="63"/>
    </row>
    <row r="217" ht="15.75" customHeight="1">
      <c r="A217" s="490"/>
      <c r="B217" s="490"/>
      <c r="C217" s="490"/>
      <c r="D217" s="3"/>
      <c r="E217" s="490"/>
      <c r="F217" s="3"/>
      <c r="G217" s="490"/>
      <c r="H217" s="490"/>
      <c r="I217" s="63"/>
      <c r="J217" s="63"/>
      <c r="K217" s="63"/>
      <c r="L217" s="63"/>
      <c r="M217" s="63"/>
      <c r="N217" s="63"/>
      <c r="O217" s="63"/>
      <c r="P217" s="63"/>
      <c r="Q217" s="63"/>
      <c r="R217" s="63"/>
      <c r="S217" s="63"/>
      <c r="T217" s="63"/>
      <c r="U217" s="63"/>
      <c r="V217" s="63"/>
      <c r="W217" s="63"/>
      <c r="X217" s="63"/>
      <c r="Y217" s="63"/>
      <c r="Z217" s="63"/>
    </row>
    <row r="218" ht="15.75" customHeight="1">
      <c r="A218" s="490"/>
      <c r="B218" s="490"/>
      <c r="C218" s="490"/>
      <c r="D218" s="3"/>
      <c r="E218" s="490"/>
      <c r="F218" s="3"/>
      <c r="G218" s="490"/>
      <c r="H218" s="490"/>
      <c r="I218" s="63"/>
      <c r="J218" s="63"/>
      <c r="K218" s="63"/>
      <c r="L218" s="63"/>
      <c r="M218" s="63"/>
      <c r="N218" s="63"/>
      <c r="O218" s="63"/>
      <c r="P218" s="63"/>
      <c r="Q218" s="63"/>
      <c r="R218" s="63"/>
      <c r="S218" s="63"/>
      <c r="T218" s="63"/>
      <c r="U218" s="63"/>
      <c r="V218" s="63"/>
      <c r="W218" s="63"/>
      <c r="X218" s="63"/>
      <c r="Y218" s="63"/>
      <c r="Z218" s="63"/>
    </row>
    <row r="219" ht="15.75" customHeight="1">
      <c r="A219" s="490"/>
      <c r="B219" s="490"/>
      <c r="C219" s="490"/>
      <c r="D219" s="3"/>
      <c r="E219" s="490"/>
      <c r="F219" s="3"/>
      <c r="G219" s="490"/>
      <c r="H219" s="490"/>
      <c r="I219" s="63"/>
      <c r="J219" s="63"/>
      <c r="K219" s="63"/>
      <c r="L219" s="63"/>
      <c r="M219" s="63"/>
      <c r="N219" s="63"/>
      <c r="O219" s="63"/>
      <c r="P219" s="63"/>
      <c r="Q219" s="63"/>
      <c r="R219" s="63"/>
      <c r="S219" s="63"/>
      <c r="T219" s="63"/>
      <c r="U219" s="63"/>
      <c r="V219" s="63"/>
      <c r="W219" s="63"/>
      <c r="X219" s="63"/>
      <c r="Y219" s="63"/>
      <c r="Z219" s="63"/>
    </row>
    <row r="220" ht="15.75" customHeight="1">
      <c r="A220" s="490"/>
      <c r="B220" s="490"/>
      <c r="C220" s="490"/>
      <c r="D220" s="3"/>
      <c r="E220" s="490"/>
      <c r="F220" s="3"/>
      <c r="G220" s="490"/>
      <c r="H220" s="490"/>
      <c r="I220" s="63"/>
      <c r="J220" s="63"/>
      <c r="K220" s="63"/>
      <c r="L220" s="63"/>
      <c r="M220" s="63"/>
      <c r="N220" s="63"/>
      <c r="O220" s="63"/>
      <c r="P220" s="63"/>
      <c r="Q220" s="63"/>
      <c r="R220" s="63"/>
      <c r="S220" s="63"/>
      <c r="T220" s="63"/>
      <c r="U220" s="63"/>
      <c r="V220" s="63"/>
      <c r="W220" s="63"/>
      <c r="X220" s="63"/>
      <c r="Y220" s="63"/>
      <c r="Z220" s="63"/>
    </row>
    <row r="221" ht="15.75" customHeight="1">
      <c r="A221" s="490"/>
      <c r="B221" s="490"/>
      <c r="C221" s="490"/>
      <c r="D221" s="3"/>
      <c r="E221" s="490"/>
      <c r="F221" s="3"/>
      <c r="G221" s="490"/>
      <c r="H221" s="490"/>
      <c r="I221" s="63"/>
      <c r="J221" s="63"/>
      <c r="K221" s="63"/>
      <c r="L221" s="63"/>
      <c r="M221" s="63"/>
      <c r="N221" s="63"/>
      <c r="O221" s="63"/>
      <c r="P221" s="63"/>
      <c r="Q221" s="63"/>
      <c r="R221" s="63"/>
      <c r="S221" s="63"/>
      <c r="T221" s="63"/>
      <c r="U221" s="63"/>
      <c r="V221" s="63"/>
      <c r="W221" s="63"/>
      <c r="X221" s="63"/>
      <c r="Y221" s="63"/>
      <c r="Z221" s="63"/>
    </row>
    <row r="222" ht="15.75" customHeight="1">
      <c r="A222" s="490"/>
      <c r="B222" s="490"/>
      <c r="C222" s="490"/>
      <c r="D222" s="3"/>
      <c r="E222" s="490"/>
      <c r="F222" s="3"/>
      <c r="G222" s="490"/>
      <c r="H222" s="490"/>
      <c r="I222" s="63"/>
      <c r="J222" s="63"/>
      <c r="K222" s="63"/>
      <c r="L222" s="63"/>
      <c r="M222" s="63"/>
      <c r="N222" s="63"/>
      <c r="O222" s="63"/>
      <c r="P222" s="63"/>
      <c r="Q222" s="63"/>
      <c r="R222" s="63"/>
      <c r="S222" s="63"/>
      <c r="T222" s="63"/>
      <c r="U222" s="63"/>
      <c r="V222" s="63"/>
      <c r="W222" s="63"/>
      <c r="X222" s="63"/>
      <c r="Y222" s="63"/>
      <c r="Z222" s="63"/>
    </row>
    <row r="223" ht="15.75" customHeight="1">
      <c r="A223" s="490"/>
      <c r="B223" s="490"/>
      <c r="C223" s="490"/>
      <c r="D223" s="3"/>
      <c r="E223" s="490"/>
      <c r="F223" s="3"/>
      <c r="G223" s="490"/>
      <c r="H223" s="490"/>
      <c r="I223" s="63"/>
      <c r="J223" s="63"/>
      <c r="K223" s="63"/>
      <c r="L223" s="63"/>
      <c r="M223" s="63"/>
      <c r="N223" s="63"/>
      <c r="O223" s="63"/>
      <c r="P223" s="63"/>
      <c r="Q223" s="63"/>
      <c r="R223" s="63"/>
      <c r="S223" s="63"/>
      <c r="T223" s="63"/>
      <c r="U223" s="63"/>
      <c r="V223" s="63"/>
      <c r="W223" s="63"/>
      <c r="X223" s="63"/>
      <c r="Y223" s="63"/>
      <c r="Z223" s="63"/>
    </row>
    <row r="224" ht="15.75" customHeight="1">
      <c r="A224" s="490"/>
      <c r="B224" s="490"/>
      <c r="C224" s="490"/>
      <c r="D224" s="3"/>
      <c r="E224" s="490"/>
      <c r="F224" s="3"/>
      <c r="G224" s="490"/>
      <c r="H224" s="490"/>
      <c r="I224" s="63"/>
      <c r="J224" s="63"/>
      <c r="K224" s="63"/>
      <c r="L224" s="63"/>
      <c r="M224" s="63"/>
      <c r="N224" s="63"/>
      <c r="O224" s="63"/>
      <c r="P224" s="63"/>
      <c r="Q224" s="63"/>
      <c r="R224" s="63"/>
      <c r="S224" s="63"/>
      <c r="T224" s="63"/>
      <c r="U224" s="63"/>
      <c r="V224" s="63"/>
      <c r="W224" s="63"/>
      <c r="X224" s="63"/>
      <c r="Y224" s="63"/>
      <c r="Z224" s="63"/>
    </row>
    <row r="225" ht="15.75" customHeight="1">
      <c r="A225" s="490"/>
      <c r="B225" s="490"/>
      <c r="C225" s="490"/>
      <c r="D225" s="3"/>
      <c r="E225" s="490"/>
      <c r="F225" s="3"/>
      <c r="G225" s="490"/>
      <c r="H225" s="490"/>
      <c r="I225" s="63"/>
      <c r="J225" s="63"/>
      <c r="K225" s="63"/>
      <c r="L225" s="63"/>
      <c r="M225" s="63"/>
      <c r="N225" s="63"/>
      <c r="O225" s="63"/>
      <c r="P225" s="63"/>
      <c r="Q225" s="63"/>
      <c r="R225" s="63"/>
      <c r="S225" s="63"/>
      <c r="T225" s="63"/>
      <c r="U225" s="63"/>
      <c r="V225" s="63"/>
      <c r="W225" s="63"/>
      <c r="X225" s="63"/>
      <c r="Y225" s="63"/>
      <c r="Z225" s="63"/>
    </row>
    <row r="226" ht="15.75" customHeight="1">
      <c r="A226" s="490"/>
      <c r="B226" s="490"/>
      <c r="C226" s="490"/>
      <c r="D226" s="3"/>
      <c r="E226" s="490"/>
      <c r="F226" s="3"/>
      <c r="G226" s="490"/>
      <c r="H226" s="490"/>
      <c r="I226" s="63"/>
      <c r="J226" s="63"/>
      <c r="K226" s="63"/>
      <c r="L226" s="63"/>
      <c r="M226" s="63"/>
      <c r="N226" s="63"/>
      <c r="O226" s="63"/>
      <c r="P226" s="63"/>
      <c r="Q226" s="63"/>
      <c r="R226" s="63"/>
      <c r="S226" s="63"/>
      <c r="T226" s="63"/>
      <c r="U226" s="63"/>
      <c r="V226" s="63"/>
      <c r="W226" s="63"/>
      <c r="X226" s="63"/>
      <c r="Y226" s="63"/>
      <c r="Z226" s="63"/>
    </row>
    <row r="227" ht="15.75" customHeight="1">
      <c r="A227" s="490"/>
      <c r="B227" s="490"/>
      <c r="C227" s="490"/>
      <c r="D227" s="3"/>
      <c r="E227" s="490"/>
      <c r="F227" s="3"/>
      <c r="G227" s="490"/>
      <c r="H227" s="490"/>
      <c r="I227" s="63"/>
      <c r="J227" s="63"/>
      <c r="K227" s="63"/>
      <c r="L227" s="63"/>
      <c r="M227" s="63"/>
      <c r="N227" s="63"/>
      <c r="O227" s="63"/>
      <c r="P227" s="63"/>
      <c r="Q227" s="63"/>
      <c r="R227" s="63"/>
      <c r="S227" s="63"/>
      <c r="T227" s="63"/>
      <c r="U227" s="63"/>
      <c r="V227" s="63"/>
      <c r="W227" s="63"/>
      <c r="X227" s="63"/>
      <c r="Y227" s="63"/>
      <c r="Z227" s="63"/>
    </row>
    <row r="228" ht="15.75" customHeight="1">
      <c r="A228" s="490"/>
      <c r="B228" s="490"/>
      <c r="C228" s="490"/>
      <c r="D228" s="3"/>
      <c r="E228" s="490"/>
      <c r="F228" s="3"/>
      <c r="G228" s="490"/>
      <c r="H228" s="490"/>
      <c r="I228" s="63"/>
      <c r="J228" s="63"/>
      <c r="K228" s="63"/>
      <c r="L228" s="63"/>
      <c r="M228" s="63"/>
      <c r="N228" s="63"/>
      <c r="O228" s="63"/>
      <c r="P228" s="63"/>
      <c r="Q228" s="63"/>
      <c r="R228" s="63"/>
      <c r="S228" s="63"/>
      <c r="T228" s="63"/>
      <c r="U228" s="63"/>
      <c r="V228" s="63"/>
      <c r="W228" s="63"/>
      <c r="X228" s="63"/>
      <c r="Y228" s="63"/>
      <c r="Z228" s="63"/>
    </row>
    <row r="229" ht="15.75" customHeight="1">
      <c r="A229" s="490"/>
      <c r="B229" s="490"/>
      <c r="C229" s="490"/>
      <c r="D229" s="3"/>
      <c r="E229" s="490"/>
      <c r="F229" s="3"/>
      <c r="G229" s="490"/>
      <c r="H229" s="490"/>
      <c r="I229" s="63"/>
      <c r="J229" s="63"/>
      <c r="K229" s="63"/>
      <c r="L229" s="63"/>
      <c r="M229" s="63"/>
      <c r="N229" s="63"/>
      <c r="O229" s="63"/>
      <c r="P229" s="63"/>
      <c r="Q229" s="63"/>
      <c r="R229" s="63"/>
      <c r="S229" s="63"/>
      <c r="T229" s="63"/>
      <c r="U229" s="63"/>
      <c r="V229" s="63"/>
      <c r="W229" s="63"/>
      <c r="X229" s="63"/>
      <c r="Y229" s="63"/>
      <c r="Z229" s="63"/>
    </row>
    <row r="230" ht="15.75" customHeight="1">
      <c r="A230" s="490"/>
      <c r="B230" s="490"/>
      <c r="C230" s="490"/>
      <c r="D230" s="3"/>
      <c r="E230" s="490"/>
      <c r="F230" s="3"/>
      <c r="G230" s="490"/>
      <c r="H230" s="490"/>
      <c r="I230" s="63"/>
      <c r="J230" s="63"/>
      <c r="K230" s="63"/>
      <c r="L230" s="63"/>
      <c r="M230" s="63"/>
      <c r="N230" s="63"/>
      <c r="O230" s="63"/>
      <c r="P230" s="63"/>
      <c r="Q230" s="63"/>
      <c r="R230" s="63"/>
      <c r="S230" s="63"/>
      <c r="T230" s="63"/>
      <c r="U230" s="63"/>
      <c r="V230" s="63"/>
      <c r="W230" s="63"/>
      <c r="X230" s="63"/>
      <c r="Y230" s="63"/>
      <c r="Z230" s="63"/>
    </row>
    <row r="231" ht="15.75" customHeight="1">
      <c r="A231" s="490"/>
      <c r="B231" s="490"/>
      <c r="C231" s="490"/>
      <c r="D231" s="3"/>
      <c r="E231" s="490"/>
      <c r="F231" s="3"/>
      <c r="G231" s="490"/>
      <c r="H231" s="490"/>
      <c r="I231" s="63"/>
      <c r="J231" s="63"/>
      <c r="K231" s="63"/>
      <c r="L231" s="63"/>
      <c r="M231" s="63"/>
      <c r="N231" s="63"/>
      <c r="O231" s="63"/>
      <c r="P231" s="63"/>
      <c r="Q231" s="63"/>
      <c r="R231" s="63"/>
      <c r="S231" s="63"/>
      <c r="T231" s="63"/>
      <c r="U231" s="63"/>
      <c r="V231" s="63"/>
      <c r="W231" s="63"/>
      <c r="X231" s="63"/>
      <c r="Y231" s="63"/>
      <c r="Z231" s="63"/>
    </row>
    <row r="232" ht="15.75" customHeight="1">
      <c r="A232" s="490"/>
      <c r="B232" s="490"/>
      <c r="C232" s="490"/>
      <c r="D232" s="3"/>
      <c r="E232" s="490"/>
      <c r="F232" s="3"/>
      <c r="G232" s="490"/>
      <c r="H232" s="490"/>
      <c r="I232" s="63"/>
      <c r="J232" s="63"/>
      <c r="K232" s="63"/>
      <c r="L232" s="63"/>
      <c r="M232" s="63"/>
      <c r="N232" s="63"/>
      <c r="O232" s="63"/>
      <c r="P232" s="63"/>
      <c r="Q232" s="63"/>
      <c r="R232" s="63"/>
      <c r="S232" s="63"/>
      <c r="T232" s="63"/>
      <c r="U232" s="63"/>
      <c r="V232" s="63"/>
      <c r="W232" s="63"/>
      <c r="X232" s="63"/>
      <c r="Y232" s="63"/>
      <c r="Z232" s="63"/>
    </row>
    <row r="233" ht="15.75" customHeight="1">
      <c r="A233" s="490"/>
      <c r="B233" s="490"/>
      <c r="C233" s="490"/>
      <c r="D233" s="3"/>
      <c r="E233" s="490"/>
      <c r="F233" s="3"/>
      <c r="G233" s="490"/>
      <c r="H233" s="490"/>
      <c r="I233" s="63"/>
      <c r="J233" s="63"/>
      <c r="K233" s="63"/>
      <c r="L233" s="63"/>
      <c r="M233" s="63"/>
      <c r="N233" s="63"/>
      <c r="O233" s="63"/>
      <c r="P233" s="63"/>
      <c r="Q233" s="63"/>
      <c r="R233" s="63"/>
      <c r="S233" s="63"/>
      <c r="T233" s="63"/>
      <c r="U233" s="63"/>
      <c r="V233" s="63"/>
      <c r="W233" s="63"/>
      <c r="X233" s="63"/>
      <c r="Y233" s="63"/>
      <c r="Z233" s="63"/>
    </row>
    <row r="234" ht="15.75" customHeight="1">
      <c r="A234" s="490"/>
      <c r="B234" s="490"/>
      <c r="C234" s="490"/>
      <c r="D234" s="3"/>
      <c r="E234" s="490"/>
      <c r="F234" s="3"/>
      <c r="G234" s="490"/>
      <c r="H234" s="490"/>
      <c r="I234" s="63"/>
      <c r="J234" s="63"/>
      <c r="K234" s="63"/>
      <c r="L234" s="63"/>
      <c r="M234" s="63"/>
      <c r="N234" s="63"/>
      <c r="O234" s="63"/>
      <c r="P234" s="63"/>
      <c r="Q234" s="63"/>
      <c r="R234" s="63"/>
      <c r="S234" s="63"/>
      <c r="T234" s="63"/>
      <c r="U234" s="63"/>
      <c r="V234" s="63"/>
      <c r="W234" s="63"/>
      <c r="X234" s="63"/>
      <c r="Y234" s="63"/>
      <c r="Z234" s="63"/>
    </row>
    <row r="235" ht="15.75" customHeight="1">
      <c r="A235" s="490"/>
      <c r="B235" s="490"/>
      <c r="C235" s="490"/>
      <c r="D235" s="3"/>
      <c r="E235" s="490"/>
      <c r="F235" s="3"/>
      <c r="G235" s="490"/>
      <c r="H235" s="490"/>
      <c r="I235" s="63"/>
      <c r="J235" s="63"/>
      <c r="K235" s="63"/>
      <c r="L235" s="63"/>
      <c r="M235" s="63"/>
      <c r="N235" s="63"/>
      <c r="O235" s="63"/>
      <c r="P235" s="63"/>
      <c r="Q235" s="63"/>
      <c r="R235" s="63"/>
      <c r="S235" s="63"/>
      <c r="T235" s="63"/>
      <c r="U235" s="63"/>
      <c r="V235" s="63"/>
      <c r="W235" s="63"/>
      <c r="X235" s="63"/>
      <c r="Y235" s="63"/>
      <c r="Z235" s="63"/>
    </row>
    <row r="236" ht="15.75" customHeight="1">
      <c r="A236" s="490"/>
      <c r="B236" s="490"/>
      <c r="C236" s="490"/>
      <c r="D236" s="3"/>
      <c r="E236" s="490"/>
      <c r="F236" s="3"/>
      <c r="G236" s="490"/>
      <c r="H236" s="490"/>
      <c r="I236" s="63"/>
      <c r="J236" s="63"/>
      <c r="K236" s="63"/>
      <c r="L236" s="63"/>
      <c r="M236" s="63"/>
      <c r="N236" s="63"/>
      <c r="O236" s="63"/>
      <c r="P236" s="63"/>
      <c r="Q236" s="63"/>
      <c r="R236" s="63"/>
      <c r="S236" s="63"/>
      <c r="T236" s="63"/>
      <c r="U236" s="63"/>
      <c r="V236" s="63"/>
      <c r="W236" s="63"/>
      <c r="X236" s="63"/>
      <c r="Y236" s="63"/>
      <c r="Z236" s="63"/>
    </row>
    <row r="237" ht="15.75" customHeight="1">
      <c r="A237" s="490"/>
      <c r="B237" s="490"/>
      <c r="C237" s="490"/>
      <c r="D237" s="3"/>
      <c r="E237" s="490"/>
      <c r="F237" s="3"/>
      <c r="G237" s="490"/>
      <c r="H237" s="490"/>
      <c r="I237" s="63"/>
      <c r="J237" s="63"/>
      <c r="K237" s="63"/>
      <c r="L237" s="63"/>
      <c r="M237" s="63"/>
      <c r="N237" s="63"/>
      <c r="O237" s="63"/>
      <c r="P237" s="63"/>
      <c r="Q237" s="63"/>
      <c r="R237" s="63"/>
      <c r="S237" s="63"/>
      <c r="T237" s="63"/>
      <c r="U237" s="63"/>
      <c r="V237" s="63"/>
      <c r="W237" s="63"/>
      <c r="X237" s="63"/>
      <c r="Y237" s="63"/>
      <c r="Z237" s="63"/>
    </row>
    <row r="238" ht="15.75" customHeight="1">
      <c r="A238" s="490"/>
      <c r="B238" s="490"/>
      <c r="C238" s="490"/>
      <c r="D238" s="3"/>
      <c r="E238" s="490"/>
      <c r="F238" s="3"/>
      <c r="G238" s="490"/>
      <c r="H238" s="490"/>
      <c r="I238" s="63"/>
      <c r="J238" s="63"/>
      <c r="K238" s="63"/>
      <c r="L238" s="63"/>
      <c r="M238" s="63"/>
      <c r="N238" s="63"/>
      <c r="O238" s="63"/>
      <c r="P238" s="63"/>
      <c r="Q238" s="63"/>
      <c r="R238" s="63"/>
      <c r="S238" s="63"/>
      <c r="T238" s="63"/>
      <c r="U238" s="63"/>
      <c r="V238" s="63"/>
      <c r="W238" s="63"/>
      <c r="X238" s="63"/>
      <c r="Y238" s="63"/>
      <c r="Z238" s="63"/>
    </row>
    <row r="239" ht="15.75" customHeight="1">
      <c r="A239" s="490"/>
      <c r="B239" s="490"/>
      <c r="C239" s="490"/>
      <c r="D239" s="3"/>
      <c r="E239" s="490"/>
      <c r="F239" s="3"/>
      <c r="G239" s="490"/>
      <c r="H239" s="490"/>
      <c r="I239" s="63"/>
      <c r="J239" s="63"/>
      <c r="K239" s="63"/>
      <c r="L239" s="63"/>
      <c r="M239" s="63"/>
      <c r="N239" s="63"/>
      <c r="O239" s="63"/>
      <c r="P239" s="63"/>
      <c r="Q239" s="63"/>
      <c r="R239" s="63"/>
      <c r="S239" s="63"/>
      <c r="T239" s="63"/>
      <c r="U239" s="63"/>
      <c r="V239" s="63"/>
      <c r="W239" s="63"/>
      <c r="X239" s="63"/>
      <c r="Y239" s="63"/>
      <c r="Z239" s="63"/>
    </row>
    <row r="240" ht="15.75" customHeight="1">
      <c r="A240" s="490"/>
      <c r="B240" s="490"/>
      <c r="C240" s="490"/>
      <c r="D240" s="3"/>
      <c r="E240" s="490"/>
      <c r="F240" s="3"/>
      <c r="G240" s="490"/>
      <c r="H240" s="490"/>
      <c r="I240" s="63"/>
      <c r="J240" s="63"/>
      <c r="K240" s="63"/>
      <c r="L240" s="63"/>
      <c r="M240" s="63"/>
      <c r="N240" s="63"/>
      <c r="O240" s="63"/>
      <c r="P240" s="63"/>
      <c r="Q240" s="63"/>
      <c r="R240" s="63"/>
      <c r="S240" s="63"/>
      <c r="T240" s="63"/>
      <c r="U240" s="63"/>
      <c r="V240" s="63"/>
      <c r="W240" s="63"/>
      <c r="X240" s="63"/>
      <c r="Y240" s="63"/>
      <c r="Z240" s="63"/>
    </row>
    <row r="241" ht="15.75" customHeight="1">
      <c r="A241" s="490"/>
      <c r="B241" s="490"/>
      <c r="C241" s="490"/>
      <c r="D241" s="3"/>
      <c r="E241" s="490"/>
      <c r="F241" s="3"/>
      <c r="G241" s="490"/>
      <c r="H241" s="490"/>
      <c r="I241" s="63"/>
      <c r="J241" s="63"/>
      <c r="K241" s="63"/>
      <c r="L241" s="63"/>
      <c r="M241" s="63"/>
      <c r="N241" s="63"/>
      <c r="O241" s="63"/>
      <c r="P241" s="63"/>
      <c r="Q241" s="63"/>
      <c r="R241" s="63"/>
      <c r="S241" s="63"/>
      <c r="T241" s="63"/>
      <c r="U241" s="63"/>
      <c r="V241" s="63"/>
      <c r="W241" s="63"/>
      <c r="X241" s="63"/>
      <c r="Y241" s="63"/>
      <c r="Z241" s="63"/>
    </row>
    <row r="242" ht="15.75" customHeight="1">
      <c r="A242" s="490"/>
      <c r="B242" s="490"/>
      <c r="C242" s="490"/>
      <c r="D242" s="3"/>
      <c r="E242" s="490"/>
      <c r="F242" s="3"/>
      <c r="G242" s="490"/>
      <c r="H242" s="490"/>
      <c r="I242" s="63"/>
      <c r="J242" s="63"/>
      <c r="K242" s="63"/>
      <c r="L242" s="63"/>
      <c r="M242" s="63"/>
      <c r="N242" s="63"/>
      <c r="O242" s="63"/>
      <c r="P242" s="63"/>
      <c r="Q242" s="63"/>
      <c r="R242" s="63"/>
      <c r="S242" s="63"/>
      <c r="T242" s="63"/>
      <c r="U242" s="63"/>
      <c r="V242" s="63"/>
      <c r="W242" s="63"/>
      <c r="X242" s="63"/>
      <c r="Y242" s="63"/>
      <c r="Z242" s="63"/>
    </row>
    <row r="243" ht="15.75" customHeight="1">
      <c r="A243" s="490"/>
      <c r="B243" s="490"/>
      <c r="C243" s="490"/>
      <c r="D243" s="3"/>
      <c r="E243" s="490"/>
      <c r="F243" s="3"/>
      <c r="G243" s="490"/>
      <c r="H243" s="490"/>
      <c r="I243" s="63"/>
      <c r="J243" s="63"/>
      <c r="K243" s="63"/>
      <c r="L243" s="63"/>
      <c r="M243" s="63"/>
      <c r="N243" s="63"/>
      <c r="O243" s="63"/>
      <c r="P243" s="63"/>
      <c r="Q243" s="63"/>
      <c r="R243" s="63"/>
      <c r="S243" s="63"/>
      <c r="T243" s="63"/>
      <c r="U243" s="63"/>
      <c r="V243" s="63"/>
      <c r="W243" s="63"/>
      <c r="X243" s="63"/>
      <c r="Y243" s="63"/>
      <c r="Z243" s="63"/>
    </row>
    <row r="244" ht="15.75" customHeight="1">
      <c r="A244" s="490"/>
      <c r="B244" s="490"/>
      <c r="C244" s="490"/>
      <c r="D244" s="3"/>
      <c r="E244" s="490"/>
      <c r="F244" s="3"/>
      <c r="G244" s="490"/>
      <c r="H244" s="490"/>
      <c r="I244" s="63"/>
      <c r="J244" s="63"/>
      <c r="K244" s="63"/>
      <c r="L244" s="63"/>
      <c r="M244" s="63"/>
      <c r="N244" s="63"/>
      <c r="O244" s="63"/>
      <c r="P244" s="63"/>
      <c r="Q244" s="63"/>
      <c r="R244" s="63"/>
      <c r="S244" s="63"/>
      <c r="T244" s="63"/>
      <c r="U244" s="63"/>
      <c r="V244" s="63"/>
      <c r="W244" s="63"/>
      <c r="X244" s="63"/>
      <c r="Y244" s="63"/>
      <c r="Z244" s="63"/>
    </row>
    <row r="245" ht="15.75" customHeight="1">
      <c r="A245" s="490"/>
      <c r="B245" s="490"/>
      <c r="C245" s="490"/>
      <c r="D245" s="3"/>
      <c r="E245" s="490"/>
      <c r="F245" s="3"/>
      <c r="G245" s="490"/>
      <c r="H245" s="490"/>
      <c r="I245" s="63"/>
      <c r="J245" s="63"/>
      <c r="K245" s="63"/>
      <c r="L245" s="63"/>
      <c r="M245" s="63"/>
      <c r="N245" s="63"/>
      <c r="O245" s="63"/>
      <c r="P245" s="63"/>
      <c r="Q245" s="63"/>
      <c r="R245" s="63"/>
      <c r="S245" s="63"/>
      <c r="T245" s="63"/>
      <c r="U245" s="63"/>
      <c r="V245" s="63"/>
      <c r="W245" s="63"/>
      <c r="X245" s="63"/>
      <c r="Y245" s="63"/>
      <c r="Z245" s="63"/>
    </row>
    <row r="246" ht="15.75" customHeight="1">
      <c r="A246" s="490"/>
      <c r="B246" s="490"/>
      <c r="C246" s="490"/>
      <c r="D246" s="3"/>
      <c r="E246" s="490"/>
      <c r="F246" s="3"/>
      <c r="G246" s="490"/>
      <c r="H246" s="490"/>
      <c r="I246" s="63"/>
      <c r="J246" s="63"/>
      <c r="K246" s="63"/>
      <c r="L246" s="63"/>
      <c r="M246" s="63"/>
      <c r="N246" s="63"/>
      <c r="O246" s="63"/>
      <c r="P246" s="63"/>
      <c r="Q246" s="63"/>
      <c r="R246" s="63"/>
      <c r="S246" s="63"/>
      <c r="T246" s="63"/>
      <c r="U246" s="63"/>
      <c r="V246" s="63"/>
      <c r="W246" s="63"/>
      <c r="X246" s="63"/>
      <c r="Y246" s="63"/>
      <c r="Z246" s="63"/>
    </row>
    <row r="247" ht="15.75" customHeight="1">
      <c r="A247" s="490"/>
      <c r="B247" s="490"/>
      <c r="C247" s="490"/>
      <c r="D247" s="3"/>
      <c r="E247" s="490"/>
      <c r="F247" s="3"/>
      <c r="G247" s="490"/>
      <c r="H247" s="490"/>
      <c r="I247" s="63"/>
      <c r="J247" s="63"/>
      <c r="K247" s="63"/>
      <c r="L247" s="63"/>
      <c r="M247" s="63"/>
      <c r="N247" s="63"/>
      <c r="O247" s="63"/>
      <c r="P247" s="63"/>
      <c r="Q247" s="63"/>
      <c r="R247" s="63"/>
      <c r="S247" s="63"/>
      <c r="T247" s="63"/>
      <c r="U247" s="63"/>
      <c r="V247" s="63"/>
      <c r="W247" s="63"/>
      <c r="X247" s="63"/>
      <c r="Y247" s="63"/>
      <c r="Z247" s="63"/>
    </row>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B25:C25"/>
    <mergeCell ref="B27:D27"/>
    <mergeCell ref="E27:J27"/>
    <mergeCell ref="B35:C35"/>
    <mergeCell ref="B37:D37"/>
    <mergeCell ref="E37:J37"/>
    <mergeCell ref="B45:C45"/>
    <mergeCell ref="H2:J2"/>
    <mergeCell ref="B4:J4"/>
    <mergeCell ref="B5:J5"/>
    <mergeCell ref="B6:J6"/>
    <mergeCell ref="B7:J7"/>
    <mergeCell ref="B9:D9"/>
    <mergeCell ref="E9:J9"/>
  </mergeCells>
  <printOptions/>
  <pageMargins bottom="0.75" footer="0.0" header="0.0" left="0.7" right="0.7" top="0.75"/>
  <pageSetup orientation="landscape"/>
  <drawing r:id="rId1"/>
</worksheet>
</file>