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0" tabRatio="50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5" i="3" l="1"/>
  <c r="F35" i="3"/>
  <c r="D35" i="3"/>
  <c r="AB166" i="2"/>
  <c r="Y166" i="2"/>
  <c r="V166" i="2"/>
  <c r="S166" i="2"/>
  <c r="P166" i="2"/>
  <c r="M166" i="2"/>
  <c r="J166" i="2"/>
  <c r="G166" i="2"/>
  <c r="AC166" i="2" s="1"/>
  <c r="AB165" i="2"/>
  <c r="Y165" i="2"/>
  <c r="V165" i="2"/>
  <c r="S165" i="2"/>
  <c r="P165" i="2"/>
  <c r="M165" i="2"/>
  <c r="J165" i="2"/>
  <c r="AD165" i="2" s="1"/>
  <c r="G165" i="2"/>
  <c r="AC165" i="2" s="1"/>
  <c r="AE165" i="2" s="1"/>
  <c r="AF165" i="2" s="1"/>
  <c r="AB164" i="2"/>
  <c r="Y164" i="2"/>
  <c r="V164" i="2"/>
  <c r="S164" i="2"/>
  <c r="P164" i="2"/>
  <c r="M164" i="2"/>
  <c r="J164" i="2"/>
  <c r="AD164" i="2" s="1"/>
  <c r="G164" i="2"/>
  <c r="AC164" i="2" s="1"/>
  <c r="AB163" i="2"/>
  <c r="Y163" i="2"/>
  <c r="V163" i="2"/>
  <c r="S163" i="2"/>
  <c r="P163" i="2"/>
  <c r="M163" i="2"/>
  <c r="J163" i="2"/>
  <c r="G163" i="2"/>
  <c r="AC163" i="2" s="1"/>
  <c r="AB162" i="2"/>
  <c r="AB160" i="2" s="1"/>
  <c r="Y162" i="2"/>
  <c r="V162" i="2"/>
  <c r="S162" i="2"/>
  <c r="P162" i="2"/>
  <c r="P160" i="2" s="1"/>
  <c r="M162" i="2"/>
  <c r="J162" i="2"/>
  <c r="G162" i="2"/>
  <c r="AC162" i="2" s="1"/>
  <c r="AB161" i="2"/>
  <c r="Y161" i="2"/>
  <c r="V161" i="2"/>
  <c r="S161" i="2"/>
  <c r="P161" i="2"/>
  <c r="M161" i="2"/>
  <c r="J161" i="2"/>
  <c r="AD161" i="2" s="1"/>
  <c r="G161" i="2"/>
  <c r="AC161" i="2" s="1"/>
  <c r="AE161" i="2" s="1"/>
  <c r="AF161" i="2" s="1"/>
  <c r="AA160" i="2"/>
  <c r="AA167" i="2" s="1"/>
  <c r="Z160" i="2"/>
  <c r="Z167" i="2" s="1"/>
  <c r="Y160" i="2"/>
  <c r="X160" i="2"/>
  <c r="X167" i="2" s="1"/>
  <c r="W160" i="2"/>
  <c r="W167" i="2" s="1"/>
  <c r="V160" i="2"/>
  <c r="V167" i="2" s="1"/>
  <c r="U160" i="2"/>
  <c r="U167" i="2" s="1"/>
  <c r="T160" i="2"/>
  <c r="S160" i="2"/>
  <c r="S167" i="2" s="1"/>
  <c r="R160" i="2"/>
  <c r="R167" i="2" s="1"/>
  <c r="Q160" i="2"/>
  <c r="Q167" i="2" s="1"/>
  <c r="O160" i="2"/>
  <c r="O167" i="2" s="1"/>
  <c r="N160" i="2"/>
  <c r="N167" i="2" s="1"/>
  <c r="M160" i="2"/>
  <c r="L160" i="2"/>
  <c r="L167" i="2" s="1"/>
  <c r="K160" i="2"/>
  <c r="K167" i="2" s="1"/>
  <c r="J160" i="2"/>
  <c r="J167" i="2" s="1"/>
  <c r="I160" i="2"/>
  <c r="I167" i="2" s="1"/>
  <c r="H160" i="2"/>
  <c r="H167" i="2" s="1"/>
  <c r="G160" i="2"/>
  <c r="G167" i="2" s="1"/>
  <c r="F160" i="2"/>
  <c r="F167" i="2" s="1"/>
  <c r="E160" i="2"/>
  <c r="E167" i="2" s="1"/>
  <c r="AB159" i="2"/>
  <c r="Y159" i="2"/>
  <c r="V159" i="2"/>
  <c r="S159" i="2"/>
  <c r="P159" i="2"/>
  <c r="M159" i="2"/>
  <c r="J159" i="2"/>
  <c r="G159" i="2"/>
  <c r="AC159" i="2" s="1"/>
  <c r="AB158" i="2"/>
  <c r="AB154" i="2" s="1"/>
  <c r="Y158" i="2"/>
  <c r="V158" i="2"/>
  <c r="S158" i="2"/>
  <c r="P158" i="2"/>
  <c r="P154" i="2" s="1"/>
  <c r="M158" i="2"/>
  <c r="J158" i="2"/>
  <c r="G158" i="2"/>
  <c r="AC158" i="2" s="1"/>
  <c r="AB157" i="2"/>
  <c r="Y157" i="2"/>
  <c r="V157" i="2"/>
  <c r="S157" i="2"/>
  <c r="P157" i="2"/>
  <c r="M157" i="2"/>
  <c r="J157" i="2"/>
  <c r="AD157" i="2" s="1"/>
  <c r="G157" i="2"/>
  <c r="AC157" i="2" s="1"/>
  <c r="AE157" i="2" s="1"/>
  <c r="AF157" i="2" s="1"/>
  <c r="AB156" i="2"/>
  <c r="Y156" i="2"/>
  <c r="V156" i="2"/>
  <c r="S156" i="2"/>
  <c r="P156" i="2"/>
  <c r="M156" i="2"/>
  <c r="J156" i="2"/>
  <c r="AD156" i="2" s="1"/>
  <c r="G156" i="2"/>
  <c r="AC156" i="2" s="1"/>
  <c r="AB155" i="2"/>
  <c r="Y155" i="2"/>
  <c r="Y154" i="2" s="1"/>
  <c r="V155" i="2"/>
  <c r="S155" i="2"/>
  <c r="P155" i="2"/>
  <c r="M155" i="2"/>
  <c r="J155" i="2"/>
  <c r="G155" i="2"/>
  <c r="AC155" i="2" s="1"/>
  <c r="AA154" i="2"/>
  <c r="Z154" i="2"/>
  <c r="X154" i="2"/>
  <c r="W154" i="2"/>
  <c r="V154" i="2"/>
  <c r="U154" i="2"/>
  <c r="T154" i="2"/>
  <c r="S154" i="2"/>
  <c r="R154" i="2"/>
  <c r="Q154" i="2"/>
  <c r="O154" i="2"/>
  <c r="N154" i="2"/>
  <c r="M154" i="2"/>
  <c r="L154" i="2"/>
  <c r="K154" i="2"/>
  <c r="J154" i="2"/>
  <c r="I154" i="2"/>
  <c r="H154" i="2"/>
  <c r="G154" i="2"/>
  <c r="AC154" i="2" s="1"/>
  <c r="F154" i="2"/>
  <c r="E154" i="2"/>
  <c r="AB153" i="2"/>
  <c r="Y153" i="2"/>
  <c r="V153" i="2"/>
  <c r="S153" i="2"/>
  <c r="P153" i="2"/>
  <c r="P150" i="2" s="1"/>
  <c r="M153" i="2"/>
  <c r="J153" i="2"/>
  <c r="G153" i="2"/>
  <c r="AC153" i="2" s="1"/>
  <c r="AB152" i="2"/>
  <c r="Y152" i="2"/>
  <c r="V152" i="2"/>
  <c r="S152" i="2"/>
  <c r="P152" i="2"/>
  <c r="M152" i="2"/>
  <c r="J152" i="2"/>
  <c r="AD152" i="2" s="1"/>
  <c r="G152" i="2"/>
  <c r="AC152" i="2" s="1"/>
  <c r="AE152" i="2" s="1"/>
  <c r="AF152" i="2" s="1"/>
  <c r="AB151" i="2"/>
  <c r="Y151" i="2"/>
  <c r="Y150" i="2" s="1"/>
  <c r="V151" i="2"/>
  <c r="S151" i="2"/>
  <c r="P151" i="2"/>
  <c r="M151" i="2"/>
  <c r="M150" i="2" s="1"/>
  <c r="J151" i="2"/>
  <c r="AD151" i="2" s="1"/>
  <c r="G151" i="2"/>
  <c r="AC151" i="2" s="1"/>
  <c r="AB150" i="2"/>
  <c r="AA150" i="2"/>
  <c r="Z150" i="2"/>
  <c r="X150" i="2"/>
  <c r="W150" i="2"/>
  <c r="V150" i="2"/>
  <c r="U150" i="2"/>
  <c r="T150" i="2"/>
  <c r="S150" i="2"/>
  <c r="R150" i="2"/>
  <c r="Q150" i="2"/>
  <c r="O150" i="2"/>
  <c r="N150" i="2"/>
  <c r="L150" i="2"/>
  <c r="K150" i="2"/>
  <c r="J150" i="2"/>
  <c r="I150" i="2"/>
  <c r="H150" i="2"/>
  <c r="G150" i="2"/>
  <c r="F150" i="2"/>
  <c r="E150" i="2"/>
  <c r="AB149" i="2"/>
  <c r="Y149" i="2"/>
  <c r="V149" i="2"/>
  <c r="S149" i="2"/>
  <c r="P149" i="2"/>
  <c r="M149" i="2"/>
  <c r="J149" i="2"/>
  <c r="AD149" i="2" s="1"/>
  <c r="G149" i="2"/>
  <c r="AC149" i="2" s="1"/>
  <c r="AB148" i="2"/>
  <c r="Y148" i="2"/>
  <c r="V148" i="2"/>
  <c r="S148" i="2"/>
  <c r="P148" i="2"/>
  <c r="P146" i="2" s="1"/>
  <c r="M148" i="2"/>
  <c r="J148" i="2"/>
  <c r="G148" i="2"/>
  <c r="AC148" i="2" s="1"/>
  <c r="AB147" i="2"/>
  <c r="Y147" i="2"/>
  <c r="Y146" i="2" s="1"/>
  <c r="V147" i="2"/>
  <c r="S147" i="2"/>
  <c r="P147" i="2"/>
  <c r="M147" i="2"/>
  <c r="M146" i="2" s="1"/>
  <c r="J147" i="2"/>
  <c r="G147" i="2"/>
  <c r="AC147" i="2" s="1"/>
  <c r="AA146" i="2"/>
  <c r="Z146" i="2"/>
  <c r="X146" i="2"/>
  <c r="W146" i="2"/>
  <c r="V146" i="2"/>
  <c r="U146" i="2"/>
  <c r="T146" i="2"/>
  <c r="T167" i="2" s="1"/>
  <c r="S146" i="2"/>
  <c r="R146" i="2"/>
  <c r="Q146" i="2"/>
  <c r="O146" i="2"/>
  <c r="N146" i="2"/>
  <c r="L146" i="2"/>
  <c r="K146" i="2"/>
  <c r="J146" i="2"/>
  <c r="I146" i="2"/>
  <c r="H146" i="2"/>
  <c r="G146" i="2"/>
  <c r="AC146" i="2" s="1"/>
  <c r="F146" i="2"/>
  <c r="E146" i="2"/>
  <c r="AB144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C143" i="2" s="1"/>
  <c r="AB142" i="2"/>
  <c r="Y142" i="2"/>
  <c r="V142" i="2"/>
  <c r="S142" i="2"/>
  <c r="P142" i="2"/>
  <c r="M142" i="2"/>
  <c r="J142" i="2"/>
  <c r="G142" i="2"/>
  <c r="AC142" i="2" s="1"/>
  <c r="AB141" i="2"/>
  <c r="Y141" i="2"/>
  <c r="V141" i="2"/>
  <c r="S141" i="2"/>
  <c r="P141" i="2"/>
  <c r="M141" i="2"/>
  <c r="J141" i="2"/>
  <c r="AD141" i="2" s="1"/>
  <c r="G141" i="2"/>
  <c r="AC141" i="2" s="1"/>
  <c r="AE141" i="2" s="1"/>
  <c r="AF141" i="2" s="1"/>
  <c r="AB140" i="2"/>
  <c r="Y140" i="2"/>
  <c r="Y144" i="2" s="1"/>
  <c r="V140" i="2"/>
  <c r="V144" i="2" s="1"/>
  <c r="S140" i="2"/>
  <c r="S144" i="2" s="1"/>
  <c r="P140" i="2"/>
  <c r="P144" i="2" s="1"/>
  <c r="M140" i="2"/>
  <c r="M144" i="2" s="1"/>
  <c r="J140" i="2"/>
  <c r="J144" i="2" s="1"/>
  <c r="G140" i="2"/>
  <c r="G144" i="2" s="1"/>
  <c r="AB138" i="2"/>
  <c r="AA138" i="2"/>
  <c r="Z138" i="2"/>
  <c r="X138" i="2"/>
  <c r="W138" i="2"/>
  <c r="U138" i="2"/>
  <c r="T138" i="2"/>
  <c r="R138" i="2"/>
  <c r="Q138" i="2"/>
  <c r="P138" i="2"/>
  <c r="O138" i="2"/>
  <c r="N138" i="2"/>
  <c r="L138" i="2"/>
  <c r="K138" i="2"/>
  <c r="I138" i="2"/>
  <c r="H138" i="2"/>
  <c r="F138" i="2"/>
  <c r="E138" i="2"/>
  <c r="AB137" i="2"/>
  <c r="Y137" i="2"/>
  <c r="V137" i="2"/>
  <c r="S137" i="2"/>
  <c r="P137" i="2"/>
  <c r="M137" i="2"/>
  <c r="J137" i="2"/>
  <c r="AD137" i="2" s="1"/>
  <c r="G137" i="2"/>
  <c r="AC137" i="2" s="1"/>
  <c r="AB136" i="2"/>
  <c r="Y136" i="2"/>
  <c r="V136" i="2"/>
  <c r="S136" i="2"/>
  <c r="P136" i="2"/>
  <c r="M136" i="2"/>
  <c r="J136" i="2"/>
  <c r="G136" i="2"/>
  <c r="AC136" i="2" s="1"/>
  <c r="AB135" i="2"/>
  <c r="Y135" i="2"/>
  <c r="Y138" i="2" s="1"/>
  <c r="V135" i="2"/>
  <c r="V138" i="2" s="1"/>
  <c r="S135" i="2"/>
  <c r="S138" i="2" s="1"/>
  <c r="P135" i="2"/>
  <c r="M135" i="2"/>
  <c r="M138" i="2" s="1"/>
  <c r="J135" i="2"/>
  <c r="J138" i="2" s="1"/>
  <c r="G135" i="2"/>
  <c r="G138" i="2" s="1"/>
  <c r="AC138" i="2" s="1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G133" i="2"/>
  <c r="F133" i="2"/>
  <c r="E133" i="2"/>
  <c r="AB132" i="2"/>
  <c r="Y132" i="2"/>
  <c r="V132" i="2"/>
  <c r="S132" i="2"/>
  <c r="P132" i="2"/>
  <c r="M132" i="2"/>
  <c r="J132" i="2"/>
  <c r="AD132" i="2" s="1"/>
  <c r="G132" i="2"/>
  <c r="AC132" i="2" s="1"/>
  <c r="AE132" i="2" s="1"/>
  <c r="AF132" i="2" s="1"/>
  <c r="AB131" i="2"/>
  <c r="AB133" i="2" s="1"/>
  <c r="Y131" i="2"/>
  <c r="Y133" i="2" s="1"/>
  <c r="V131" i="2"/>
  <c r="V133" i="2" s="1"/>
  <c r="S131" i="2"/>
  <c r="S133" i="2" s="1"/>
  <c r="P131" i="2"/>
  <c r="P133" i="2" s="1"/>
  <c r="M131" i="2"/>
  <c r="M133" i="2" s="1"/>
  <c r="J131" i="2"/>
  <c r="J133" i="2" s="1"/>
  <c r="AD133" i="2" s="1"/>
  <c r="G131" i="2"/>
  <c r="AC131" i="2" s="1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AD128" i="2" s="1"/>
  <c r="G128" i="2"/>
  <c r="AC128" i="2" s="1"/>
  <c r="AB127" i="2"/>
  <c r="AB129" i="2" s="1"/>
  <c r="Y127" i="2"/>
  <c r="Y129" i="2" s="1"/>
  <c r="V127" i="2"/>
  <c r="V129" i="2" s="1"/>
  <c r="S127" i="2"/>
  <c r="S129" i="2" s="1"/>
  <c r="P127" i="2"/>
  <c r="P129" i="2" s="1"/>
  <c r="M127" i="2"/>
  <c r="M129" i="2" s="1"/>
  <c r="J127" i="2"/>
  <c r="J129" i="2" s="1"/>
  <c r="G127" i="2"/>
  <c r="G129" i="2" s="1"/>
  <c r="AB125" i="2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C124" i="2" s="1"/>
  <c r="AB123" i="2"/>
  <c r="Y123" i="2"/>
  <c r="V123" i="2"/>
  <c r="S123" i="2"/>
  <c r="P123" i="2"/>
  <c r="M123" i="2"/>
  <c r="J123" i="2"/>
  <c r="G123" i="2"/>
  <c r="AC123" i="2" s="1"/>
  <c r="AB122" i="2"/>
  <c r="Y122" i="2"/>
  <c r="V122" i="2"/>
  <c r="S122" i="2"/>
  <c r="P122" i="2"/>
  <c r="M122" i="2"/>
  <c r="J122" i="2"/>
  <c r="AD122" i="2" s="1"/>
  <c r="G122" i="2"/>
  <c r="AC122" i="2" s="1"/>
  <c r="AE122" i="2" s="1"/>
  <c r="AF122" i="2" s="1"/>
  <c r="AB121" i="2"/>
  <c r="Y121" i="2"/>
  <c r="Y125" i="2" s="1"/>
  <c r="V121" i="2"/>
  <c r="V125" i="2" s="1"/>
  <c r="S121" i="2"/>
  <c r="S125" i="2" s="1"/>
  <c r="P121" i="2"/>
  <c r="P125" i="2" s="1"/>
  <c r="M121" i="2"/>
  <c r="M125" i="2" s="1"/>
  <c r="J121" i="2"/>
  <c r="J125" i="2" s="1"/>
  <c r="G121" i="2"/>
  <c r="G125" i="2" s="1"/>
  <c r="AB118" i="2"/>
  <c r="Y118" i="2"/>
  <c r="V118" i="2"/>
  <c r="S118" i="2"/>
  <c r="P118" i="2"/>
  <c r="M118" i="2"/>
  <c r="J118" i="2"/>
  <c r="AD118" i="2" s="1"/>
  <c r="G118" i="2"/>
  <c r="AC118" i="2" s="1"/>
  <c r="AB117" i="2"/>
  <c r="Y117" i="2"/>
  <c r="V117" i="2"/>
  <c r="S117" i="2"/>
  <c r="P117" i="2"/>
  <c r="M117" i="2"/>
  <c r="J117" i="2"/>
  <c r="G117" i="2"/>
  <c r="AC117" i="2" s="1"/>
  <c r="AB116" i="2"/>
  <c r="AB108" i="2" s="1"/>
  <c r="AB119" i="2" s="1"/>
  <c r="Y116" i="2"/>
  <c r="V116" i="2"/>
  <c r="S116" i="2"/>
  <c r="P116" i="2"/>
  <c r="P108" i="2" s="1"/>
  <c r="P119" i="2" s="1"/>
  <c r="M116" i="2"/>
  <c r="J116" i="2"/>
  <c r="G116" i="2"/>
  <c r="AC116" i="2" s="1"/>
  <c r="AB115" i="2"/>
  <c r="Y115" i="2"/>
  <c r="V115" i="2"/>
  <c r="S115" i="2"/>
  <c r="P115" i="2"/>
  <c r="M115" i="2"/>
  <c r="J115" i="2"/>
  <c r="AD115" i="2" s="1"/>
  <c r="G115" i="2"/>
  <c r="AC115" i="2" s="1"/>
  <c r="AE115" i="2" s="1"/>
  <c r="AF115" i="2" s="1"/>
  <c r="AB114" i="2"/>
  <c r="Y114" i="2"/>
  <c r="V114" i="2"/>
  <c r="S114" i="2"/>
  <c r="P114" i="2"/>
  <c r="M114" i="2"/>
  <c r="J114" i="2"/>
  <c r="AD114" i="2" s="1"/>
  <c r="G114" i="2"/>
  <c r="AC114" i="2" s="1"/>
  <c r="AB113" i="2"/>
  <c r="Y113" i="2"/>
  <c r="V113" i="2"/>
  <c r="S113" i="2"/>
  <c r="P113" i="2"/>
  <c r="M113" i="2"/>
  <c r="J113" i="2"/>
  <c r="G113" i="2"/>
  <c r="AC113" i="2" s="1"/>
  <c r="AB112" i="2"/>
  <c r="Y112" i="2"/>
  <c r="V112" i="2"/>
  <c r="S112" i="2"/>
  <c r="P112" i="2"/>
  <c r="M112" i="2"/>
  <c r="J112" i="2"/>
  <c r="G112" i="2"/>
  <c r="AC112" i="2" s="1"/>
  <c r="AB111" i="2"/>
  <c r="Y111" i="2"/>
  <c r="V111" i="2"/>
  <c r="S111" i="2"/>
  <c r="P111" i="2"/>
  <c r="M111" i="2"/>
  <c r="J111" i="2"/>
  <c r="AD111" i="2" s="1"/>
  <c r="G111" i="2"/>
  <c r="AC111" i="2" s="1"/>
  <c r="AE111" i="2" s="1"/>
  <c r="AF111" i="2" s="1"/>
  <c r="AB110" i="2"/>
  <c r="Y110" i="2"/>
  <c r="V110" i="2"/>
  <c r="S110" i="2"/>
  <c r="P110" i="2"/>
  <c r="M110" i="2"/>
  <c r="J110" i="2"/>
  <c r="AD110" i="2" s="1"/>
  <c r="G110" i="2"/>
  <c r="AC110" i="2" s="1"/>
  <c r="AB109" i="2"/>
  <c r="Y109" i="2"/>
  <c r="V109" i="2"/>
  <c r="S109" i="2"/>
  <c r="P109" i="2"/>
  <c r="M109" i="2"/>
  <c r="J109" i="2"/>
  <c r="G109" i="2"/>
  <c r="AC109" i="2" s="1"/>
  <c r="AA108" i="2"/>
  <c r="AA119" i="2" s="1"/>
  <c r="Z108" i="2"/>
  <c r="Z119" i="2" s="1"/>
  <c r="Y108" i="2"/>
  <c r="Y119" i="2" s="1"/>
  <c r="X108" i="2"/>
  <c r="X119" i="2" s="1"/>
  <c r="W108" i="2"/>
  <c r="W119" i="2" s="1"/>
  <c r="V108" i="2"/>
  <c r="V119" i="2" s="1"/>
  <c r="U108" i="2"/>
  <c r="U119" i="2" s="1"/>
  <c r="T108" i="2"/>
  <c r="T119" i="2" s="1"/>
  <c r="S108" i="2"/>
  <c r="S119" i="2" s="1"/>
  <c r="R108" i="2"/>
  <c r="R119" i="2" s="1"/>
  <c r="Q108" i="2"/>
  <c r="Q119" i="2" s="1"/>
  <c r="O108" i="2"/>
  <c r="O119" i="2" s="1"/>
  <c r="N108" i="2"/>
  <c r="N119" i="2" s="1"/>
  <c r="M108" i="2"/>
  <c r="M119" i="2" s="1"/>
  <c r="L108" i="2"/>
  <c r="L119" i="2" s="1"/>
  <c r="K108" i="2"/>
  <c r="K119" i="2" s="1"/>
  <c r="J108" i="2"/>
  <c r="I108" i="2"/>
  <c r="I119" i="2" s="1"/>
  <c r="H108" i="2"/>
  <c r="H119" i="2" s="1"/>
  <c r="G108" i="2"/>
  <c r="F108" i="2"/>
  <c r="F119" i="2" s="1"/>
  <c r="E108" i="2"/>
  <c r="E119" i="2" s="1"/>
  <c r="X106" i="2"/>
  <c r="I106" i="2"/>
  <c r="H106" i="2"/>
  <c r="AB105" i="2"/>
  <c r="Y105" i="2"/>
  <c r="V105" i="2"/>
  <c r="S105" i="2"/>
  <c r="P105" i="2"/>
  <c r="M105" i="2"/>
  <c r="J105" i="2"/>
  <c r="G105" i="2"/>
  <c r="AC105" i="2" s="1"/>
  <c r="AB104" i="2"/>
  <c r="Y104" i="2"/>
  <c r="V104" i="2"/>
  <c r="S104" i="2"/>
  <c r="P104" i="2"/>
  <c r="M104" i="2"/>
  <c r="J104" i="2"/>
  <c r="AD104" i="2" s="1"/>
  <c r="G104" i="2"/>
  <c r="AC104" i="2" s="1"/>
  <c r="AE104" i="2" s="1"/>
  <c r="AF104" i="2" s="1"/>
  <c r="AB103" i="2"/>
  <c r="AB102" i="2" s="1"/>
  <c r="Y103" i="2"/>
  <c r="V103" i="2"/>
  <c r="S103" i="2"/>
  <c r="S102" i="2" s="1"/>
  <c r="P103" i="2"/>
  <c r="P102" i="2" s="1"/>
  <c r="M103" i="2"/>
  <c r="J103" i="2"/>
  <c r="G103" i="2"/>
  <c r="G102" i="2" s="1"/>
  <c r="AA102" i="2"/>
  <c r="AA106" i="2" s="1"/>
  <c r="Z102" i="2"/>
  <c r="Y102" i="2"/>
  <c r="X102" i="2"/>
  <c r="W102" i="2"/>
  <c r="W106" i="2" s="1"/>
  <c r="V102" i="2"/>
  <c r="U102" i="2"/>
  <c r="T102" i="2"/>
  <c r="T106" i="2" s="1"/>
  <c r="R102" i="2"/>
  <c r="Q102" i="2"/>
  <c r="Q106" i="2" s="1"/>
  <c r="O102" i="2"/>
  <c r="O106" i="2" s="1"/>
  <c r="N102" i="2"/>
  <c r="M102" i="2"/>
  <c r="L102" i="2"/>
  <c r="K102" i="2"/>
  <c r="K106" i="2" s="1"/>
  <c r="J102" i="2"/>
  <c r="I102" i="2"/>
  <c r="H102" i="2"/>
  <c r="F102" i="2"/>
  <c r="E102" i="2"/>
  <c r="AB101" i="2"/>
  <c r="Y101" i="2"/>
  <c r="V101" i="2"/>
  <c r="S101" i="2"/>
  <c r="P101" i="2"/>
  <c r="M101" i="2"/>
  <c r="J101" i="2"/>
  <c r="AD101" i="2" s="1"/>
  <c r="G101" i="2"/>
  <c r="AC101" i="2" s="1"/>
  <c r="AB100" i="2"/>
  <c r="AB98" i="2" s="1"/>
  <c r="Y100" i="2"/>
  <c r="V100" i="2"/>
  <c r="S100" i="2"/>
  <c r="P100" i="2"/>
  <c r="M100" i="2"/>
  <c r="J100" i="2"/>
  <c r="G100" i="2"/>
  <c r="AC100" i="2" s="1"/>
  <c r="AB99" i="2"/>
  <c r="Y99" i="2"/>
  <c r="V99" i="2"/>
  <c r="S99" i="2"/>
  <c r="P99" i="2"/>
  <c r="M99" i="2"/>
  <c r="J99" i="2"/>
  <c r="AD99" i="2" s="1"/>
  <c r="G99" i="2"/>
  <c r="AA98" i="2"/>
  <c r="Z98" i="2"/>
  <c r="Y98" i="2"/>
  <c r="Y106" i="2" s="1"/>
  <c r="X98" i="2"/>
  <c r="W98" i="2"/>
  <c r="V98" i="2"/>
  <c r="U98" i="2"/>
  <c r="T98" i="2"/>
  <c r="R98" i="2"/>
  <c r="Q98" i="2"/>
  <c r="P98" i="2"/>
  <c r="O98" i="2"/>
  <c r="N98" i="2"/>
  <c r="M98" i="2"/>
  <c r="L98" i="2"/>
  <c r="L106" i="2" s="1"/>
  <c r="K98" i="2"/>
  <c r="J98" i="2"/>
  <c r="I98" i="2"/>
  <c r="H98" i="2"/>
  <c r="F98" i="2"/>
  <c r="E98" i="2"/>
  <c r="AB97" i="2"/>
  <c r="Y97" i="2"/>
  <c r="V97" i="2"/>
  <c r="V94" i="2" s="1"/>
  <c r="S97" i="2"/>
  <c r="P97" i="2"/>
  <c r="M97" i="2"/>
  <c r="J97" i="2"/>
  <c r="AD97" i="2" s="1"/>
  <c r="G97" i="2"/>
  <c r="AC97" i="2" s="1"/>
  <c r="AE97" i="2" s="1"/>
  <c r="AF97" i="2" s="1"/>
  <c r="AB96" i="2"/>
  <c r="Y96" i="2"/>
  <c r="V96" i="2"/>
  <c r="S96" i="2"/>
  <c r="P96" i="2"/>
  <c r="M96" i="2"/>
  <c r="J96" i="2"/>
  <c r="AD96" i="2" s="1"/>
  <c r="G96" i="2"/>
  <c r="AC96" i="2" s="1"/>
  <c r="AB95" i="2"/>
  <c r="AB94" i="2" s="1"/>
  <c r="Y95" i="2"/>
  <c r="V95" i="2"/>
  <c r="S95" i="2"/>
  <c r="P95" i="2"/>
  <c r="P94" i="2" s="1"/>
  <c r="M95" i="2"/>
  <c r="J95" i="2"/>
  <c r="G95" i="2"/>
  <c r="AA94" i="2"/>
  <c r="Z94" i="2"/>
  <c r="Y94" i="2"/>
  <c r="X94" i="2"/>
  <c r="W94" i="2"/>
  <c r="U94" i="2"/>
  <c r="T94" i="2"/>
  <c r="R94" i="2"/>
  <c r="Q94" i="2"/>
  <c r="O94" i="2"/>
  <c r="N94" i="2"/>
  <c r="M94" i="2"/>
  <c r="L94" i="2"/>
  <c r="K94" i="2"/>
  <c r="J94" i="2"/>
  <c r="AD94" i="2" s="1"/>
  <c r="I94" i="2"/>
  <c r="H94" i="2"/>
  <c r="F94" i="2"/>
  <c r="E94" i="2"/>
  <c r="Z92" i="2"/>
  <c r="X92" i="2"/>
  <c r="Q92" i="2"/>
  <c r="L92" i="2"/>
  <c r="H92" i="2"/>
  <c r="F92" i="2"/>
  <c r="AB91" i="2"/>
  <c r="Y91" i="2"/>
  <c r="V91" i="2"/>
  <c r="S91" i="2"/>
  <c r="S88" i="2" s="1"/>
  <c r="S92" i="2" s="1"/>
  <c r="P91" i="2"/>
  <c r="M91" i="2"/>
  <c r="J91" i="2"/>
  <c r="G91" i="2"/>
  <c r="G88" i="2" s="1"/>
  <c r="G92" i="2" s="1"/>
  <c r="AB90" i="2"/>
  <c r="Y90" i="2"/>
  <c r="V90" i="2"/>
  <c r="S90" i="2"/>
  <c r="P90" i="2"/>
  <c r="M90" i="2"/>
  <c r="J90" i="2"/>
  <c r="G90" i="2"/>
  <c r="AC90" i="2" s="1"/>
  <c r="AB89" i="2"/>
  <c r="Y89" i="2"/>
  <c r="V89" i="2"/>
  <c r="V88" i="2" s="1"/>
  <c r="V92" i="2" s="1"/>
  <c r="S89" i="2"/>
  <c r="P89" i="2"/>
  <c r="M89" i="2"/>
  <c r="J89" i="2"/>
  <c r="G89" i="2"/>
  <c r="AC89" i="2" s="1"/>
  <c r="AA88" i="2"/>
  <c r="AA92" i="2" s="1"/>
  <c r="Z88" i="2"/>
  <c r="Y88" i="2"/>
  <c r="Y92" i="2" s="1"/>
  <c r="X88" i="2"/>
  <c r="W88" i="2"/>
  <c r="W92" i="2" s="1"/>
  <c r="U88" i="2"/>
  <c r="U92" i="2" s="1"/>
  <c r="T88" i="2"/>
  <c r="T92" i="2" s="1"/>
  <c r="R88" i="2"/>
  <c r="R92" i="2" s="1"/>
  <c r="Q88" i="2"/>
  <c r="O88" i="2"/>
  <c r="O92" i="2" s="1"/>
  <c r="N88" i="2"/>
  <c r="N92" i="2" s="1"/>
  <c r="M88" i="2"/>
  <c r="L88" i="2"/>
  <c r="K88" i="2"/>
  <c r="K92" i="2" s="1"/>
  <c r="I88" i="2"/>
  <c r="I92" i="2" s="1"/>
  <c r="H88" i="2"/>
  <c r="F88" i="2"/>
  <c r="E88" i="2"/>
  <c r="E92" i="2" s="1"/>
  <c r="AE87" i="2"/>
  <c r="AF87" i="2" s="1"/>
  <c r="S86" i="2"/>
  <c r="AB85" i="2"/>
  <c r="Y85" i="2"/>
  <c r="V85" i="2"/>
  <c r="S85" i="2"/>
  <c r="P85" i="2"/>
  <c r="M85" i="2"/>
  <c r="J85" i="2"/>
  <c r="AD85" i="2" s="1"/>
  <c r="G85" i="2"/>
  <c r="AC85" i="2" s="1"/>
  <c r="AE85" i="2" s="1"/>
  <c r="AF85" i="2" s="1"/>
  <c r="AB84" i="2"/>
  <c r="Y84" i="2"/>
  <c r="V84" i="2"/>
  <c r="S84" i="2"/>
  <c r="P84" i="2"/>
  <c r="P82" i="2" s="1"/>
  <c r="M84" i="2"/>
  <c r="J84" i="2"/>
  <c r="G84" i="2"/>
  <c r="AB83" i="2"/>
  <c r="Y83" i="2"/>
  <c r="V83" i="2"/>
  <c r="S83" i="2"/>
  <c r="P83" i="2"/>
  <c r="M83" i="2"/>
  <c r="J83" i="2"/>
  <c r="AD83" i="2" s="1"/>
  <c r="G83" i="2"/>
  <c r="AC83" i="2" s="1"/>
  <c r="AE83" i="2" s="1"/>
  <c r="AF83" i="2" s="1"/>
  <c r="AB82" i="2"/>
  <c r="AA82" i="2"/>
  <c r="AA86" i="2" s="1"/>
  <c r="Z82" i="2"/>
  <c r="Z86" i="2" s="1"/>
  <c r="X82" i="2"/>
  <c r="W82" i="2"/>
  <c r="W86" i="2" s="1"/>
  <c r="V82" i="2"/>
  <c r="V86" i="2" s="1"/>
  <c r="U82" i="2"/>
  <c r="U86" i="2" s="1"/>
  <c r="T82" i="2"/>
  <c r="S82" i="2"/>
  <c r="R82" i="2"/>
  <c r="R86" i="2" s="1"/>
  <c r="Q82" i="2"/>
  <c r="Q86" i="2" s="1"/>
  <c r="O82" i="2"/>
  <c r="O86" i="2" s="1"/>
  <c r="N82" i="2"/>
  <c r="N86" i="2" s="1"/>
  <c r="L82" i="2"/>
  <c r="K82" i="2"/>
  <c r="J82" i="2"/>
  <c r="J86" i="2" s="1"/>
  <c r="I82" i="2"/>
  <c r="I86" i="2" s="1"/>
  <c r="H82" i="2"/>
  <c r="H86" i="2" s="1"/>
  <c r="G82" i="2"/>
  <c r="F82" i="2"/>
  <c r="F86" i="2" s="1"/>
  <c r="E82" i="2"/>
  <c r="E86" i="2" s="1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AD80" i="2" s="1"/>
  <c r="G80" i="2"/>
  <c r="AC80" i="2" s="1"/>
  <c r="AE80" i="2" s="1"/>
  <c r="AF80" i="2" s="1"/>
  <c r="AB79" i="2"/>
  <c r="AB78" i="2" s="1"/>
  <c r="Y79" i="2"/>
  <c r="V79" i="2"/>
  <c r="S79" i="2"/>
  <c r="P79" i="2"/>
  <c r="M79" i="2"/>
  <c r="J79" i="2"/>
  <c r="G79" i="2"/>
  <c r="AA78" i="2"/>
  <c r="Z78" i="2"/>
  <c r="X78" i="2"/>
  <c r="W78" i="2"/>
  <c r="V78" i="2"/>
  <c r="U78" i="2"/>
  <c r="T78" i="2"/>
  <c r="T86" i="2" s="1"/>
  <c r="S78" i="2"/>
  <c r="R78" i="2"/>
  <c r="Q78" i="2"/>
  <c r="P78" i="2"/>
  <c r="O78" i="2"/>
  <c r="N78" i="2"/>
  <c r="L78" i="2"/>
  <c r="L86" i="2" s="1"/>
  <c r="K78" i="2"/>
  <c r="K86" i="2" s="1"/>
  <c r="J78" i="2"/>
  <c r="I78" i="2"/>
  <c r="H78" i="2"/>
  <c r="G78" i="2"/>
  <c r="F78" i="2"/>
  <c r="E78" i="2"/>
  <c r="AB77" i="2"/>
  <c r="Y77" i="2"/>
  <c r="V77" i="2"/>
  <c r="S77" i="2"/>
  <c r="P77" i="2"/>
  <c r="M77" i="2"/>
  <c r="J77" i="2"/>
  <c r="AD77" i="2" s="1"/>
  <c r="G77" i="2"/>
  <c r="AC77" i="2" s="1"/>
  <c r="AE77" i="2" s="1"/>
  <c r="AF77" i="2" s="1"/>
  <c r="AB76" i="2"/>
  <c r="Y76" i="2"/>
  <c r="V76" i="2"/>
  <c r="S76" i="2"/>
  <c r="P76" i="2"/>
  <c r="P74" i="2" s="1"/>
  <c r="M76" i="2"/>
  <c r="J76" i="2"/>
  <c r="G76" i="2"/>
  <c r="AB75" i="2"/>
  <c r="Y75" i="2"/>
  <c r="V75" i="2"/>
  <c r="S75" i="2"/>
  <c r="P75" i="2"/>
  <c r="M75" i="2"/>
  <c r="J75" i="2"/>
  <c r="AD75" i="2" s="1"/>
  <c r="G75" i="2"/>
  <c r="AC75" i="2" s="1"/>
  <c r="AE75" i="2" s="1"/>
  <c r="AF75" i="2" s="1"/>
  <c r="AB74" i="2"/>
  <c r="AA74" i="2"/>
  <c r="Z74" i="2"/>
  <c r="X74" i="2"/>
  <c r="W74" i="2"/>
  <c r="V74" i="2"/>
  <c r="U74" i="2"/>
  <c r="T74" i="2"/>
  <c r="S74" i="2"/>
  <c r="R74" i="2"/>
  <c r="Q74" i="2"/>
  <c r="O74" i="2"/>
  <c r="N74" i="2"/>
  <c r="L74" i="2"/>
  <c r="K74" i="2"/>
  <c r="J74" i="2"/>
  <c r="I74" i="2"/>
  <c r="H74" i="2"/>
  <c r="G74" i="2"/>
  <c r="F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AD72" i="2" s="1"/>
  <c r="G72" i="2"/>
  <c r="AC72" i="2" s="1"/>
  <c r="AE72" i="2" s="1"/>
  <c r="AF72" i="2" s="1"/>
  <c r="AB71" i="2"/>
  <c r="AB70" i="2" s="1"/>
  <c r="Y71" i="2"/>
  <c r="Y70" i="2" s="1"/>
  <c r="V71" i="2"/>
  <c r="S71" i="2"/>
  <c r="P71" i="2"/>
  <c r="M71" i="2"/>
  <c r="M70" i="2" s="1"/>
  <c r="J71" i="2"/>
  <c r="G71" i="2"/>
  <c r="AA70" i="2"/>
  <c r="Z70" i="2"/>
  <c r="X70" i="2"/>
  <c r="W70" i="2"/>
  <c r="V70" i="2"/>
  <c r="U70" i="2"/>
  <c r="T70" i="2"/>
  <c r="S70" i="2"/>
  <c r="R70" i="2"/>
  <c r="Q70" i="2"/>
  <c r="P70" i="2"/>
  <c r="O70" i="2"/>
  <c r="N70" i="2"/>
  <c r="L70" i="2"/>
  <c r="K70" i="2"/>
  <c r="J70" i="2"/>
  <c r="I70" i="2"/>
  <c r="H70" i="2"/>
  <c r="G70" i="2"/>
  <c r="F70" i="2"/>
  <c r="E70" i="2"/>
  <c r="AB69" i="2"/>
  <c r="Y69" i="2"/>
  <c r="V69" i="2"/>
  <c r="S69" i="2"/>
  <c r="P69" i="2"/>
  <c r="M69" i="2"/>
  <c r="J69" i="2"/>
  <c r="AD69" i="2" s="1"/>
  <c r="G69" i="2"/>
  <c r="AC69" i="2" s="1"/>
  <c r="AE69" i="2" s="1"/>
  <c r="AF69" i="2" s="1"/>
  <c r="AB68" i="2"/>
  <c r="Y68" i="2"/>
  <c r="V68" i="2"/>
  <c r="S68" i="2"/>
  <c r="P68" i="2"/>
  <c r="P66" i="2" s="1"/>
  <c r="M68" i="2"/>
  <c r="J68" i="2"/>
  <c r="G68" i="2"/>
  <c r="AB67" i="2"/>
  <c r="Y67" i="2"/>
  <c r="V67" i="2"/>
  <c r="S67" i="2"/>
  <c r="P67" i="2"/>
  <c r="M67" i="2"/>
  <c r="J67" i="2"/>
  <c r="AD67" i="2" s="1"/>
  <c r="G67" i="2"/>
  <c r="AC67" i="2" s="1"/>
  <c r="AE67" i="2" s="1"/>
  <c r="AF67" i="2" s="1"/>
  <c r="AB66" i="2"/>
  <c r="AA66" i="2"/>
  <c r="Z66" i="2"/>
  <c r="X66" i="2"/>
  <c r="W66" i="2"/>
  <c r="V66" i="2"/>
  <c r="U66" i="2"/>
  <c r="T66" i="2"/>
  <c r="S66" i="2"/>
  <c r="R66" i="2"/>
  <c r="Q66" i="2"/>
  <c r="O66" i="2"/>
  <c r="N66" i="2"/>
  <c r="L66" i="2"/>
  <c r="K66" i="2"/>
  <c r="J66" i="2"/>
  <c r="I66" i="2"/>
  <c r="H66" i="2"/>
  <c r="G66" i="2"/>
  <c r="F66" i="2"/>
  <c r="E66" i="2"/>
  <c r="AA64" i="2"/>
  <c r="S64" i="2"/>
  <c r="K64" i="2"/>
  <c r="AB63" i="2"/>
  <c r="Y63" i="2"/>
  <c r="V63" i="2"/>
  <c r="S63" i="2"/>
  <c r="P63" i="2"/>
  <c r="M63" i="2"/>
  <c r="J63" i="2"/>
  <c r="AD63" i="2" s="1"/>
  <c r="G63" i="2"/>
  <c r="AC63" i="2" s="1"/>
  <c r="AE63" i="2" s="1"/>
  <c r="AF63" i="2" s="1"/>
  <c r="AB62" i="2"/>
  <c r="Y62" i="2"/>
  <c r="Y60" i="2" s="1"/>
  <c r="Y64" i="2" s="1"/>
  <c r="V62" i="2"/>
  <c r="S62" i="2"/>
  <c r="P62" i="2"/>
  <c r="M62" i="2"/>
  <c r="M60" i="2" s="1"/>
  <c r="M64" i="2" s="1"/>
  <c r="J62" i="2"/>
  <c r="G62" i="2"/>
  <c r="AB61" i="2"/>
  <c r="Y61" i="2"/>
  <c r="V61" i="2"/>
  <c r="S61" i="2"/>
  <c r="S60" i="2" s="1"/>
  <c r="P61" i="2"/>
  <c r="M61" i="2"/>
  <c r="J61" i="2"/>
  <c r="AD61" i="2" s="1"/>
  <c r="G61" i="2"/>
  <c r="AB60" i="2"/>
  <c r="AB64" i="2" s="1"/>
  <c r="AA60" i="2"/>
  <c r="Z60" i="2"/>
  <c r="Z64" i="2" s="1"/>
  <c r="X60" i="2"/>
  <c r="X64" i="2" s="1"/>
  <c r="W60" i="2"/>
  <c r="V60" i="2"/>
  <c r="V64" i="2" s="1"/>
  <c r="U60" i="2"/>
  <c r="T60" i="2"/>
  <c r="T64" i="2" s="1"/>
  <c r="R60" i="2"/>
  <c r="R64" i="2" s="1"/>
  <c r="Q60" i="2"/>
  <c r="P60" i="2"/>
  <c r="O60" i="2"/>
  <c r="N60" i="2"/>
  <c r="N64" i="2" s="1"/>
  <c r="L60" i="2"/>
  <c r="K60" i="2"/>
  <c r="J60" i="2"/>
  <c r="J64" i="2" s="1"/>
  <c r="I60" i="2"/>
  <c r="H60" i="2"/>
  <c r="F60" i="2"/>
  <c r="F64" i="2" s="1"/>
  <c r="E60" i="2"/>
  <c r="AB59" i="2"/>
  <c r="Y59" i="2"/>
  <c r="Y56" i="2" s="1"/>
  <c r="V59" i="2"/>
  <c r="S59" i="2"/>
  <c r="P59" i="2"/>
  <c r="M59" i="2"/>
  <c r="M56" i="2" s="1"/>
  <c r="J59" i="2"/>
  <c r="G59" i="2"/>
  <c r="AC59" i="2" s="1"/>
  <c r="AB58" i="2"/>
  <c r="Y58" i="2"/>
  <c r="V58" i="2"/>
  <c r="S58" i="2"/>
  <c r="P58" i="2"/>
  <c r="M58" i="2"/>
  <c r="J58" i="2"/>
  <c r="AD58" i="2" s="1"/>
  <c r="G58" i="2"/>
  <c r="AC58" i="2" s="1"/>
  <c r="AE58" i="2" s="1"/>
  <c r="AF58" i="2" s="1"/>
  <c r="AB57" i="2"/>
  <c r="Y57" i="2"/>
  <c r="V57" i="2"/>
  <c r="S57" i="2"/>
  <c r="S56" i="2" s="1"/>
  <c r="P57" i="2"/>
  <c r="M57" i="2"/>
  <c r="J57" i="2"/>
  <c r="AD57" i="2" s="1"/>
  <c r="G57" i="2"/>
  <c r="G56" i="2" s="1"/>
  <c r="AC56" i="2" s="1"/>
  <c r="AB56" i="2"/>
  <c r="AA56" i="2"/>
  <c r="Z56" i="2"/>
  <c r="X56" i="2"/>
  <c r="W56" i="2"/>
  <c r="W64" i="2" s="1"/>
  <c r="V56" i="2"/>
  <c r="U56" i="2"/>
  <c r="T56" i="2"/>
  <c r="R56" i="2"/>
  <c r="Q56" i="2"/>
  <c r="P56" i="2"/>
  <c r="O56" i="2"/>
  <c r="O64" i="2" s="1"/>
  <c r="N56" i="2"/>
  <c r="L56" i="2"/>
  <c r="K56" i="2"/>
  <c r="J56" i="2"/>
  <c r="I56" i="2"/>
  <c r="H56" i="2"/>
  <c r="F56" i="2"/>
  <c r="E56" i="2"/>
  <c r="AB53" i="2"/>
  <c r="Y53" i="2"/>
  <c r="V53" i="2"/>
  <c r="S53" i="2"/>
  <c r="S50" i="2" s="1"/>
  <c r="P53" i="2"/>
  <c r="M53" i="2"/>
  <c r="J53" i="2"/>
  <c r="G53" i="2"/>
  <c r="AC53" i="2" s="1"/>
  <c r="AB52" i="2"/>
  <c r="Y52" i="2"/>
  <c r="Y50" i="2" s="1"/>
  <c r="V52" i="2"/>
  <c r="S52" i="2"/>
  <c r="P52" i="2"/>
  <c r="M52" i="2"/>
  <c r="M50" i="2" s="1"/>
  <c r="M54" i="2" s="1"/>
  <c r="J52" i="2"/>
  <c r="G52" i="2"/>
  <c r="AB51" i="2"/>
  <c r="AB50" i="2" s="1"/>
  <c r="Y51" i="2"/>
  <c r="V51" i="2"/>
  <c r="S51" i="2"/>
  <c r="P51" i="2"/>
  <c r="P50" i="2" s="1"/>
  <c r="M51" i="2"/>
  <c r="J51" i="2"/>
  <c r="AD51" i="2" s="1"/>
  <c r="G51" i="2"/>
  <c r="AC51" i="2" s="1"/>
  <c r="AE51" i="2" s="1"/>
  <c r="AF51" i="2" s="1"/>
  <c r="AA50" i="2"/>
  <c r="Z50" i="2"/>
  <c r="X50" i="2"/>
  <c r="W50" i="2"/>
  <c r="V50" i="2"/>
  <c r="V54" i="2" s="1"/>
  <c r="U50" i="2"/>
  <c r="T50" i="2"/>
  <c r="R50" i="2"/>
  <c r="Q50" i="2"/>
  <c r="O50" i="2"/>
  <c r="N50" i="2"/>
  <c r="L50" i="2"/>
  <c r="K50" i="2"/>
  <c r="J50" i="2"/>
  <c r="J54" i="2" s="1"/>
  <c r="I50" i="2"/>
  <c r="H50" i="2"/>
  <c r="F50" i="2"/>
  <c r="E50" i="2"/>
  <c r="AB49" i="2"/>
  <c r="Y49" i="2"/>
  <c r="V49" i="2"/>
  <c r="S49" i="2"/>
  <c r="S46" i="2" s="1"/>
  <c r="P49" i="2"/>
  <c r="M49" i="2"/>
  <c r="J49" i="2"/>
  <c r="G49" i="2"/>
  <c r="G46" i="2" s="1"/>
  <c r="AB48" i="2"/>
  <c r="Y48" i="2"/>
  <c r="Y46" i="2" s="1"/>
  <c r="V48" i="2"/>
  <c r="S48" i="2"/>
  <c r="P48" i="2"/>
  <c r="M48" i="2"/>
  <c r="J48" i="2"/>
  <c r="G48" i="2"/>
  <c r="AB47" i="2"/>
  <c r="AB46" i="2" s="1"/>
  <c r="Y47" i="2"/>
  <c r="V47" i="2"/>
  <c r="S47" i="2"/>
  <c r="P47" i="2"/>
  <c r="P46" i="2" s="1"/>
  <c r="M47" i="2"/>
  <c r="J47" i="2"/>
  <c r="AD47" i="2" s="1"/>
  <c r="G47" i="2"/>
  <c r="AC47" i="2" s="1"/>
  <c r="AE47" i="2" s="1"/>
  <c r="AF47" i="2" s="1"/>
  <c r="AA46" i="2"/>
  <c r="Z46" i="2"/>
  <c r="X46" i="2"/>
  <c r="W46" i="2"/>
  <c r="V46" i="2"/>
  <c r="U46" i="2"/>
  <c r="T46" i="2"/>
  <c r="R46" i="2"/>
  <c r="Q46" i="2"/>
  <c r="O46" i="2"/>
  <c r="N46" i="2"/>
  <c r="M46" i="2"/>
  <c r="L46" i="2"/>
  <c r="K46" i="2"/>
  <c r="J46" i="2"/>
  <c r="I46" i="2"/>
  <c r="H46" i="2"/>
  <c r="F46" i="2"/>
  <c r="E46" i="2"/>
  <c r="AB45" i="2"/>
  <c r="AB42" i="2" s="1"/>
  <c r="Y45" i="2"/>
  <c r="V45" i="2"/>
  <c r="S45" i="2"/>
  <c r="P45" i="2"/>
  <c r="P42" i="2" s="1"/>
  <c r="M45" i="2"/>
  <c r="J45" i="2"/>
  <c r="G45" i="2"/>
  <c r="AC45" i="2" s="1"/>
  <c r="AB44" i="2"/>
  <c r="Y44" i="2"/>
  <c r="V44" i="2"/>
  <c r="S44" i="2"/>
  <c r="P44" i="2"/>
  <c r="M44" i="2"/>
  <c r="J44" i="2"/>
  <c r="AD44" i="2" s="1"/>
  <c r="G44" i="2"/>
  <c r="AC44" i="2" s="1"/>
  <c r="AE44" i="2" s="1"/>
  <c r="AF44" i="2" s="1"/>
  <c r="AB43" i="2"/>
  <c r="Y43" i="2"/>
  <c r="V43" i="2"/>
  <c r="S43" i="2"/>
  <c r="P43" i="2"/>
  <c r="M43" i="2"/>
  <c r="J43" i="2"/>
  <c r="AD43" i="2" s="1"/>
  <c r="G43" i="2"/>
  <c r="AC43" i="2" s="1"/>
  <c r="Y42" i="2"/>
  <c r="V42" i="2"/>
  <c r="S42" i="2"/>
  <c r="M42" i="2"/>
  <c r="J42" i="2"/>
  <c r="G42" i="2"/>
  <c r="AC42" i="2" s="1"/>
  <c r="AB35" i="2"/>
  <c r="Y35" i="2"/>
  <c r="V35" i="2"/>
  <c r="S35" i="2"/>
  <c r="P35" i="2"/>
  <c r="M35" i="2"/>
  <c r="J35" i="2"/>
  <c r="G35" i="2"/>
  <c r="AC35" i="2" s="1"/>
  <c r="AB34" i="2"/>
  <c r="Y34" i="2"/>
  <c r="V34" i="2"/>
  <c r="S34" i="2"/>
  <c r="P34" i="2"/>
  <c r="M34" i="2"/>
  <c r="J34" i="2"/>
  <c r="AD34" i="2" s="1"/>
  <c r="G34" i="2"/>
  <c r="AC34" i="2" s="1"/>
  <c r="AB33" i="2"/>
  <c r="AB32" i="2" s="1"/>
  <c r="Y33" i="2"/>
  <c r="V33" i="2"/>
  <c r="S33" i="2"/>
  <c r="S32" i="2" s="1"/>
  <c r="P33" i="2"/>
  <c r="P32" i="2" s="1"/>
  <c r="M33" i="2"/>
  <c r="J33" i="2"/>
  <c r="G33" i="2"/>
  <c r="G32" i="2" s="1"/>
  <c r="Y32" i="2"/>
  <c r="V32" i="2"/>
  <c r="M32" i="2"/>
  <c r="J32" i="2"/>
  <c r="Y31" i="2"/>
  <c r="Y28" i="2" s="1"/>
  <c r="S31" i="2"/>
  <c r="M31" i="2"/>
  <c r="J31" i="2"/>
  <c r="AD31" i="2" s="1"/>
  <c r="G31" i="2"/>
  <c r="AC31" i="2" s="1"/>
  <c r="AE31" i="2" s="1"/>
  <c r="AF31" i="2" s="1"/>
  <c r="AD30" i="2"/>
  <c r="Y30" i="2"/>
  <c r="S30" i="2"/>
  <c r="M30" i="2"/>
  <c r="AC30" i="2" s="1"/>
  <c r="AE30" i="2" s="1"/>
  <c r="AF30" i="2" s="1"/>
  <c r="J30" i="2"/>
  <c r="G30" i="2"/>
  <c r="AD29" i="2"/>
  <c r="Y29" i="2"/>
  <c r="S29" i="2"/>
  <c r="S28" i="2" s="1"/>
  <c r="M29" i="2"/>
  <c r="M28" i="2" s="1"/>
  <c r="J29" i="2"/>
  <c r="G29" i="2"/>
  <c r="AB27" i="2"/>
  <c r="Y27" i="2"/>
  <c r="V27" i="2"/>
  <c r="S27" i="2"/>
  <c r="P27" i="2"/>
  <c r="M27" i="2"/>
  <c r="J27" i="2"/>
  <c r="AD27" i="2" s="1"/>
  <c r="G27" i="2"/>
  <c r="AC27" i="2" s="1"/>
  <c r="AE27" i="2" s="1"/>
  <c r="AF27" i="2" s="1"/>
  <c r="AB26" i="2"/>
  <c r="Y26" i="2"/>
  <c r="V26" i="2"/>
  <c r="S26" i="2"/>
  <c r="AC26" i="2" s="1"/>
  <c r="P26" i="2"/>
  <c r="M26" i="2"/>
  <c r="G26" i="2"/>
  <c r="AB25" i="2"/>
  <c r="Y25" i="2"/>
  <c r="V25" i="2"/>
  <c r="S25" i="2"/>
  <c r="P25" i="2"/>
  <c r="M25" i="2"/>
  <c r="J25" i="2"/>
  <c r="AD25" i="2" s="1"/>
  <c r="G25" i="2"/>
  <c r="AC25" i="2" s="1"/>
  <c r="AE25" i="2" s="1"/>
  <c r="AF25" i="2" s="1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AD23" i="2" s="1"/>
  <c r="G23" i="2"/>
  <c r="AC23" i="2" s="1"/>
  <c r="AE23" i="2" s="1"/>
  <c r="AF23" i="2" s="1"/>
  <c r="AB22" i="2"/>
  <c r="Y22" i="2"/>
  <c r="V22" i="2"/>
  <c r="S22" i="2"/>
  <c r="P22" i="2"/>
  <c r="M22" i="2"/>
  <c r="AC22" i="2" s="1"/>
  <c r="J22" i="2"/>
  <c r="AD21" i="2"/>
  <c r="AB21" i="2"/>
  <c r="Y21" i="2"/>
  <c r="V21" i="2"/>
  <c r="S21" i="2"/>
  <c r="P21" i="2"/>
  <c r="M21" i="2"/>
  <c r="J21" i="2"/>
  <c r="G21" i="2"/>
  <c r="AC21" i="2" s="1"/>
  <c r="AE21" i="2" s="1"/>
  <c r="AF21" i="2" s="1"/>
  <c r="AB20" i="2"/>
  <c r="Y20" i="2"/>
  <c r="V20" i="2"/>
  <c r="S20" i="2"/>
  <c r="P20" i="2"/>
  <c r="M20" i="2"/>
  <c r="AC20" i="2" s="1"/>
  <c r="J20" i="2"/>
  <c r="AD20" i="2" s="1"/>
  <c r="AE20" i="2" s="1"/>
  <c r="AF20" i="2" s="1"/>
  <c r="AB19" i="2"/>
  <c r="Y19" i="2"/>
  <c r="V19" i="2"/>
  <c r="S19" i="2"/>
  <c r="P19" i="2"/>
  <c r="M19" i="2"/>
  <c r="J19" i="2"/>
  <c r="AD19" i="2" s="1"/>
  <c r="G19" i="2"/>
  <c r="AC19" i="2" s="1"/>
  <c r="AC18" i="2"/>
  <c r="AB18" i="2"/>
  <c r="Y18" i="2"/>
  <c r="V18" i="2"/>
  <c r="V13" i="2" s="1"/>
  <c r="S18" i="2"/>
  <c r="P18" i="2"/>
  <c r="M18" i="2"/>
  <c r="J18" i="2"/>
  <c r="AD18" i="2" s="1"/>
  <c r="AB17" i="2"/>
  <c r="Y17" i="2"/>
  <c r="V17" i="2"/>
  <c r="S17" i="2"/>
  <c r="P17" i="2"/>
  <c r="M17" i="2"/>
  <c r="J17" i="2"/>
  <c r="AD17" i="2" s="1"/>
  <c r="G17" i="2"/>
  <c r="G13" i="2" s="1"/>
  <c r="AB16" i="2"/>
  <c r="Y16" i="2"/>
  <c r="V16" i="2"/>
  <c r="S16" i="2"/>
  <c r="AC16" i="2" s="1"/>
  <c r="P16" i="2"/>
  <c r="M16" i="2"/>
  <c r="J16" i="2"/>
  <c r="AB15" i="2"/>
  <c r="Y15" i="2"/>
  <c r="V15" i="2"/>
  <c r="S15" i="2"/>
  <c r="P15" i="2"/>
  <c r="M15" i="2"/>
  <c r="J15" i="2"/>
  <c r="AD15" i="2" s="1"/>
  <c r="G15" i="2"/>
  <c r="AC15" i="2" s="1"/>
  <c r="AE15" i="2" s="1"/>
  <c r="AF15" i="2" s="1"/>
  <c r="AB14" i="2"/>
  <c r="Y14" i="2"/>
  <c r="V14" i="2"/>
  <c r="S14" i="2"/>
  <c r="P14" i="2"/>
  <c r="M14" i="2"/>
  <c r="AC14" i="2" s="1"/>
  <c r="J14" i="2"/>
  <c r="Y13" i="2"/>
  <c r="L23" i="1"/>
  <c r="H23" i="1"/>
  <c r="G23" i="1"/>
  <c r="F23" i="1"/>
  <c r="E23" i="1"/>
  <c r="J23" i="1" s="1"/>
  <c r="D23" i="1"/>
  <c r="C23" i="1"/>
  <c r="N22" i="1"/>
  <c r="J22" i="1"/>
  <c r="J21" i="1"/>
  <c r="N21" i="1" s="1"/>
  <c r="J20" i="1"/>
  <c r="N20" i="1" s="1"/>
  <c r="AE34" i="2" l="1"/>
  <c r="AF34" i="2" s="1"/>
  <c r="AE14" i="2"/>
  <c r="AF14" i="2" s="1"/>
  <c r="AC32" i="2"/>
  <c r="AE35" i="2"/>
  <c r="AF35" i="2" s="1"/>
  <c r="AE19" i="2"/>
  <c r="AF19" i="2" s="1"/>
  <c r="AC46" i="2"/>
  <c r="Y54" i="2"/>
  <c r="AE18" i="2"/>
  <c r="AF18" i="2" s="1"/>
  <c r="AD26" i="2"/>
  <c r="AE26" i="2" s="1"/>
  <c r="AF26" i="2" s="1"/>
  <c r="V36" i="2"/>
  <c r="AB54" i="2"/>
  <c r="J36" i="2"/>
  <c r="P54" i="2"/>
  <c r="N23" i="1"/>
  <c r="J13" i="2"/>
  <c r="P13" i="2"/>
  <c r="P36" i="2" s="1"/>
  <c r="AB13" i="2"/>
  <c r="AB36" i="2" s="1"/>
  <c r="G28" i="2"/>
  <c r="AC28" i="2" s="1"/>
  <c r="M36" i="2"/>
  <c r="Y36" i="2"/>
  <c r="AC33" i="2"/>
  <c r="AC61" i="2"/>
  <c r="AE61" i="2" s="1"/>
  <c r="AF61" i="2" s="1"/>
  <c r="G60" i="2"/>
  <c r="M13" i="2"/>
  <c r="S13" i="2"/>
  <c r="S36" i="2" s="1"/>
  <c r="AD16" i="2"/>
  <c r="AE16" i="2" s="1"/>
  <c r="AF16" i="2" s="1"/>
  <c r="AC24" i="2"/>
  <c r="AC29" i="2"/>
  <c r="AE29" i="2" s="1"/>
  <c r="AF29" i="2" s="1"/>
  <c r="J28" i="2"/>
  <c r="AD28" i="2" s="1"/>
  <c r="AD33" i="2"/>
  <c r="AD35" i="2"/>
  <c r="AC52" i="2"/>
  <c r="AE52" i="2" s="1"/>
  <c r="AF52" i="2" s="1"/>
  <c r="AC57" i="2"/>
  <c r="AE57" i="2" s="1"/>
  <c r="AF57" i="2" s="1"/>
  <c r="P64" i="2"/>
  <c r="AB86" i="2"/>
  <c r="E106" i="2"/>
  <c r="J106" i="2"/>
  <c r="AD106" i="2" s="1"/>
  <c r="N106" i="2"/>
  <c r="P106" i="2"/>
  <c r="AB106" i="2"/>
  <c r="AD89" i="2"/>
  <c r="AE89" i="2" s="1"/>
  <c r="AF89" i="2" s="1"/>
  <c r="J88" i="2"/>
  <c r="AD14" i="2"/>
  <c r="AC13" i="2"/>
  <c r="AC17" i="2"/>
  <c r="AE17" i="2" s="1"/>
  <c r="AF17" i="2" s="1"/>
  <c r="AD22" i="2"/>
  <c r="AE22" i="2" s="1"/>
  <c r="AF22" i="2" s="1"/>
  <c r="AD24" i="2"/>
  <c r="AD42" i="2"/>
  <c r="AE43" i="2"/>
  <c r="AF43" i="2" s="1"/>
  <c r="AC48" i="2"/>
  <c r="S54" i="2"/>
  <c r="H64" i="2"/>
  <c r="L64" i="2"/>
  <c r="AC70" i="2"/>
  <c r="M78" i="2"/>
  <c r="AC78" i="2" s="1"/>
  <c r="AE78" i="2" s="1"/>
  <c r="AF78" i="2" s="1"/>
  <c r="Y78" i="2"/>
  <c r="X86" i="2"/>
  <c r="P86" i="2"/>
  <c r="M92" i="2"/>
  <c r="AC88" i="2"/>
  <c r="AE96" i="2"/>
  <c r="AF96" i="2" s="1"/>
  <c r="P167" i="2"/>
  <c r="AD46" i="2"/>
  <c r="AC49" i="2"/>
  <c r="E64" i="2"/>
  <c r="AD74" i="2"/>
  <c r="AC102" i="2"/>
  <c r="AE102" i="2" s="1"/>
  <c r="AF102" i="2" s="1"/>
  <c r="AE162" i="2"/>
  <c r="AF162" i="2" s="1"/>
  <c r="AD32" i="2"/>
  <c r="AD45" i="2"/>
  <c r="AE45" i="2" s="1"/>
  <c r="AF45" i="2" s="1"/>
  <c r="AD49" i="2"/>
  <c r="G50" i="2"/>
  <c r="AD53" i="2"/>
  <c r="AE53" i="2" s="1"/>
  <c r="AF53" i="2" s="1"/>
  <c r="AD56" i="2"/>
  <c r="AC62" i="2"/>
  <c r="AC66" i="2"/>
  <c r="M66" i="2"/>
  <c r="Y66" i="2"/>
  <c r="AC68" i="2"/>
  <c r="AC71" i="2"/>
  <c r="AE71" i="2" s="1"/>
  <c r="AF71" i="2" s="1"/>
  <c r="AC73" i="2"/>
  <c r="M74" i="2"/>
  <c r="AC74" i="2" s="1"/>
  <c r="AE74" i="2" s="1"/>
  <c r="AF74" i="2" s="1"/>
  <c r="Y74" i="2"/>
  <c r="AC76" i="2"/>
  <c r="AC79" i="2"/>
  <c r="AC81" i="2"/>
  <c r="AC82" i="2"/>
  <c r="M82" i="2"/>
  <c r="Y82" i="2"/>
  <c r="AC84" i="2"/>
  <c r="G86" i="2"/>
  <c r="P88" i="2"/>
  <c r="P92" i="2" s="1"/>
  <c r="AB88" i="2"/>
  <c r="AB92" i="2" s="1"/>
  <c r="AD90" i="2"/>
  <c r="AE90" i="2" s="1"/>
  <c r="AF90" i="2" s="1"/>
  <c r="AC92" i="2"/>
  <c r="AC91" i="2"/>
  <c r="V106" i="2"/>
  <c r="Z106" i="2"/>
  <c r="I64" i="2"/>
  <c r="Q64" i="2"/>
  <c r="U64" i="2"/>
  <c r="AD66" i="2"/>
  <c r="U106" i="2"/>
  <c r="AC103" i="2"/>
  <c r="AE158" i="2"/>
  <c r="AF158" i="2" s="1"/>
  <c r="AD48" i="2"/>
  <c r="AD52" i="2"/>
  <c r="AD59" i="2"/>
  <c r="AE59" i="2" s="1"/>
  <c r="AF59" i="2" s="1"/>
  <c r="AD62" i="2"/>
  <c r="AD68" i="2"/>
  <c r="AD70" i="2"/>
  <c r="AD71" i="2"/>
  <c r="AD73" i="2"/>
  <c r="AD76" i="2"/>
  <c r="AD78" i="2"/>
  <c r="AD79" i="2"/>
  <c r="AD81" i="2"/>
  <c r="AD84" i="2"/>
  <c r="AD91" i="2"/>
  <c r="AD95" i="2"/>
  <c r="AE101" i="2"/>
  <c r="AF101" i="2" s="1"/>
  <c r="M106" i="2"/>
  <c r="R106" i="2"/>
  <c r="G94" i="2"/>
  <c r="S94" i="2"/>
  <c r="S106" i="2" s="1"/>
  <c r="AC95" i="2"/>
  <c r="AD100" i="2"/>
  <c r="AE100" i="2" s="1"/>
  <c r="AF100" i="2" s="1"/>
  <c r="F106" i="2"/>
  <c r="AD103" i="2"/>
  <c r="AD105" i="2"/>
  <c r="AE105" i="2" s="1"/>
  <c r="AF105" i="2" s="1"/>
  <c r="AD150" i="2"/>
  <c r="AD50" i="2"/>
  <c r="AD60" i="2"/>
  <c r="AD82" i="2"/>
  <c r="AD98" i="2"/>
  <c r="G98" i="2"/>
  <c r="AC98" i="2" s="1"/>
  <c r="AE98" i="2" s="1"/>
  <c r="AF98" i="2" s="1"/>
  <c r="S98" i="2"/>
  <c r="AC99" i="2"/>
  <c r="AE99" i="2" s="1"/>
  <c r="AF99" i="2" s="1"/>
  <c r="AE112" i="2"/>
  <c r="AF112" i="2" s="1"/>
  <c r="AD125" i="2"/>
  <c r="AD144" i="2"/>
  <c r="AE142" i="2"/>
  <c r="AF142" i="2" s="1"/>
  <c r="AB146" i="2"/>
  <c r="AB167" i="2" s="1"/>
  <c r="AE166" i="2"/>
  <c r="AF166" i="2" s="1"/>
  <c r="AD102" i="2"/>
  <c r="J119" i="2"/>
  <c r="AD119" i="2" s="1"/>
  <c r="AD108" i="2"/>
  <c r="AD112" i="2"/>
  <c r="AD116" i="2"/>
  <c r="AE116" i="2" s="1"/>
  <c r="AF116" i="2" s="1"/>
  <c r="AD123" i="2"/>
  <c r="AE123" i="2" s="1"/>
  <c r="AF123" i="2" s="1"/>
  <c r="AC129" i="2"/>
  <c r="AD138" i="2"/>
  <c r="AE138" i="2" s="1"/>
  <c r="AF138" i="2" s="1"/>
  <c r="AD142" i="2"/>
  <c r="AD147" i="2"/>
  <c r="AE147" i="2" s="1"/>
  <c r="AF147" i="2" s="1"/>
  <c r="AC150" i="2"/>
  <c r="AE150" i="2" s="1"/>
  <c r="AF150" i="2" s="1"/>
  <c r="AD153" i="2"/>
  <c r="AE153" i="2" s="1"/>
  <c r="AF153" i="2" s="1"/>
  <c r="AE155" i="2"/>
  <c r="AF155" i="2" s="1"/>
  <c r="AD158" i="2"/>
  <c r="AD162" i="2"/>
  <c r="AE163" i="2"/>
  <c r="AF163" i="2" s="1"/>
  <c r="AD166" i="2"/>
  <c r="G119" i="2"/>
  <c r="AC119" i="2" s="1"/>
  <c r="AE119" i="2" s="1"/>
  <c r="AF119" i="2" s="1"/>
  <c r="AC108" i="2"/>
  <c r="AE108" i="2" s="1"/>
  <c r="AF108" i="2" s="1"/>
  <c r="AD109" i="2"/>
  <c r="AE109" i="2" s="1"/>
  <c r="AF109" i="2" s="1"/>
  <c r="AE110" i="2"/>
  <c r="AF110" i="2" s="1"/>
  <c r="AD113" i="2"/>
  <c r="AE113" i="2" s="1"/>
  <c r="AF113" i="2" s="1"/>
  <c r="AE114" i="2"/>
  <c r="AF114" i="2" s="1"/>
  <c r="AD117" i="2"/>
  <c r="AE117" i="2" s="1"/>
  <c r="AF117" i="2" s="1"/>
  <c r="AE118" i="2"/>
  <c r="AF118" i="2" s="1"/>
  <c r="AC125" i="2"/>
  <c r="AD124" i="2"/>
  <c r="AE124" i="2" s="1"/>
  <c r="AF124" i="2" s="1"/>
  <c r="AD129" i="2"/>
  <c r="AE128" i="2"/>
  <c r="AF128" i="2" s="1"/>
  <c r="AC133" i="2"/>
  <c r="AE133" i="2" s="1"/>
  <c r="AF133" i="2" s="1"/>
  <c r="AD136" i="2"/>
  <c r="AE136" i="2" s="1"/>
  <c r="AF136" i="2" s="1"/>
  <c r="AE137" i="2"/>
  <c r="AF137" i="2" s="1"/>
  <c r="AC144" i="2"/>
  <c r="AD143" i="2"/>
  <c r="AE143" i="2" s="1"/>
  <c r="AF143" i="2" s="1"/>
  <c r="AD146" i="2"/>
  <c r="AE146" i="2" s="1"/>
  <c r="AF146" i="2" s="1"/>
  <c r="AD148" i="2"/>
  <c r="AE148" i="2" s="1"/>
  <c r="AF148" i="2" s="1"/>
  <c r="AE149" i="2"/>
  <c r="AF149" i="2" s="1"/>
  <c r="AE151" i="2"/>
  <c r="AF151" i="2" s="1"/>
  <c r="AD154" i="2"/>
  <c r="AE154" i="2" s="1"/>
  <c r="AF154" i="2" s="1"/>
  <c r="AD155" i="2"/>
  <c r="AE156" i="2"/>
  <c r="AF156" i="2" s="1"/>
  <c r="AD159" i="2"/>
  <c r="AE159" i="2" s="1"/>
  <c r="AF159" i="2" s="1"/>
  <c r="M167" i="2"/>
  <c r="AC167" i="2" s="1"/>
  <c r="Y167" i="2"/>
  <c r="AD163" i="2"/>
  <c r="AE164" i="2"/>
  <c r="AF164" i="2" s="1"/>
  <c r="AC121" i="2"/>
  <c r="AE121" i="2" s="1"/>
  <c r="AF121" i="2" s="1"/>
  <c r="AC127" i="2"/>
  <c r="AC135" i="2"/>
  <c r="AC140" i="2"/>
  <c r="AE140" i="2" s="1"/>
  <c r="AF140" i="2" s="1"/>
  <c r="AC160" i="2"/>
  <c r="AE160" i="2" s="1"/>
  <c r="AF160" i="2" s="1"/>
  <c r="AD121" i="2"/>
  <c r="AD127" i="2"/>
  <c r="AD131" i="2"/>
  <c r="AE131" i="2" s="1"/>
  <c r="AF131" i="2" s="1"/>
  <c r="AD135" i="2"/>
  <c r="AD140" i="2"/>
  <c r="AD160" i="2"/>
  <c r="S39" i="2" l="1"/>
  <c r="S38" i="2" s="1"/>
  <c r="S40" i="2" s="1"/>
  <c r="S168" i="2" s="1"/>
  <c r="P39" i="2"/>
  <c r="P38" i="2" s="1"/>
  <c r="P40" i="2" s="1"/>
  <c r="P168" i="2" s="1"/>
  <c r="AB39" i="2"/>
  <c r="AB38" i="2" s="1"/>
  <c r="AB40" i="2" s="1"/>
  <c r="AB168" i="2" s="1"/>
  <c r="AD167" i="2"/>
  <c r="AE167" i="2" s="1"/>
  <c r="AF167" i="2" s="1"/>
  <c r="AC86" i="2"/>
  <c r="AE82" i="2"/>
  <c r="AF82" i="2" s="1"/>
  <c r="G54" i="2"/>
  <c r="AC50" i="2"/>
  <c r="J39" i="2"/>
  <c r="AE68" i="2"/>
  <c r="AF68" i="2" s="1"/>
  <c r="AE62" i="2"/>
  <c r="AF62" i="2" s="1"/>
  <c r="AE49" i="2"/>
  <c r="AF49" i="2" s="1"/>
  <c r="AD54" i="2"/>
  <c r="AE13" i="2"/>
  <c r="AF13" i="2" s="1"/>
  <c r="M39" i="2"/>
  <c r="M38" i="2" s="1"/>
  <c r="M40" i="2" s="1"/>
  <c r="M168" i="2" s="1"/>
  <c r="AD13" i="2"/>
  <c r="AE88" i="2"/>
  <c r="AF88" i="2" s="1"/>
  <c r="AC60" i="2"/>
  <c r="G64" i="2"/>
  <c r="AE129" i="2"/>
  <c r="AF129" i="2" s="1"/>
  <c r="AE81" i="2"/>
  <c r="AF81" i="2" s="1"/>
  <c r="AE135" i="2"/>
  <c r="AF135" i="2" s="1"/>
  <c r="AE144" i="2"/>
  <c r="AF144" i="2" s="1"/>
  <c r="AE125" i="2"/>
  <c r="AF125" i="2" s="1"/>
  <c r="AD86" i="2"/>
  <c r="Y86" i="2"/>
  <c r="AE79" i="2"/>
  <c r="AF79" i="2" s="1"/>
  <c r="AD64" i="2"/>
  <c r="G106" i="2"/>
  <c r="AC106" i="2" s="1"/>
  <c r="AE106" i="2" s="1"/>
  <c r="AF106" i="2" s="1"/>
  <c r="AE70" i="2"/>
  <c r="AF70" i="2" s="1"/>
  <c r="AE56" i="2"/>
  <c r="AF56" i="2" s="1"/>
  <c r="AE42" i="2"/>
  <c r="AF42" i="2" s="1"/>
  <c r="AE28" i="2"/>
  <c r="AF28" i="2" s="1"/>
  <c r="AE32" i="2"/>
  <c r="AF32" i="2" s="1"/>
  <c r="AC36" i="2"/>
  <c r="AE103" i="2"/>
  <c r="AF103" i="2" s="1"/>
  <c r="AE66" i="2"/>
  <c r="AF66" i="2" s="1"/>
  <c r="Y39" i="2"/>
  <c r="Y38" i="2" s="1"/>
  <c r="Y40" i="2" s="1"/>
  <c r="Y168" i="2" s="1"/>
  <c r="AC94" i="2"/>
  <c r="AE94" i="2" s="1"/>
  <c r="AF94" i="2" s="1"/>
  <c r="AE84" i="2"/>
  <c r="AF84" i="2" s="1"/>
  <c r="AE127" i="2"/>
  <c r="AF127" i="2" s="1"/>
  <c r="AE95" i="2"/>
  <c r="AF95" i="2" s="1"/>
  <c r="AE91" i="2"/>
  <c r="AF91" i="2" s="1"/>
  <c r="M86" i="2"/>
  <c r="AE76" i="2"/>
  <c r="AF76" i="2" s="1"/>
  <c r="AE73" i="2"/>
  <c r="AF73" i="2" s="1"/>
  <c r="AD36" i="2"/>
  <c r="AE48" i="2"/>
  <c r="AF48" i="2" s="1"/>
  <c r="J92" i="2"/>
  <c r="AD92" i="2" s="1"/>
  <c r="AE92" i="2" s="1"/>
  <c r="AF92" i="2" s="1"/>
  <c r="AD88" i="2"/>
  <c r="AE24" i="2"/>
  <c r="AF24" i="2" s="1"/>
  <c r="AE33" i="2"/>
  <c r="AF33" i="2" s="1"/>
  <c r="V39" i="2"/>
  <c r="V38" i="2" s="1"/>
  <c r="V40" i="2" s="1"/>
  <c r="V168" i="2" s="1"/>
  <c r="AE46" i="2"/>
  <c r="AF46" i="2" s="1"/>
  <c r="G36" i="2"/>
  <c r="AD39" i="2" l="1"/>
  <c r="AD40" i="2" s="1"/>
  <c r="J38" i="2"/>
  <c r="G39" i="2"/>
  <c r="AE36" i="2"/>
  <c r="AF36" i="2" s="1"/>
  <c r="AE86" i="2"/>
  <c r="AF86" i="2" s="1"/>
  <c r="AD168" i="2"/>
  <c r="AD170" i="2" s="1"/>
  <c r="AE60" i="2"/>
  <c r="AF60" i="2" s="1"/>
  <c r="AC64" i="2"/>
  <c r="AE64" i="2" s="1"/>
  <c r="AF64" i="2" s="1"/>
  <c r="AE50" i="2"/>
  <c r="AF50" i="2" s="1"/>
  <c r="AC54" i="2"/>
  <c r="AE54" i="2" s="1"/>
  <c r="AF54" i="2" s="1"/>
  <c r="AC39" i="2" l="1"/>
  <c r="G38" i="2"/>
  <c r="J40" i="2"/>
  <c r="J168" i="2" s="1"/>
  <c r="J170" i="2" s="1"/>
  <c r="AD38" i="2"/>
  <c r="G40" i="2" l="1"/>
  <c r="G168" i="2" s="1"/>
  <c r="G170" i="2" s="1"/>
  <c r="AC38" i="2"/>
  <c r="AE38" i="2" s="1"/>
  <c r="AF38" i="2" s="1"/>
  <c r="AE39" i="2"/>
  <c r="AC40" i="2"/>
  <c r="AC168" i="2" s="1"/>
  <c r="AE40" i="2" l="1"/>
  <c r="AF40" i="2" s="1"/>
  <c r="AF39" i="2"/>
  <c r="AE168" i="2"/>
  <c r="AF168" i="2" s="1"/>
  <c r="AC170" i="2"/>
</calcChain>
</file>

<file path=xl/sharedStrings.xml><?xml version="1.0" encoding="utf-8"?>
<sst xmlns="http://schemas.openxmlformats.org/spreadsheetml/2006/main" count="881" uniqueCount="422">
  <si>
    <t>Додаток №4</t>
  </si>
  <si>
    <t>Конкурсна програма:</t>
  </si>
  <si>
    <t>ЛОТ:</t>
  </si>
  <si>
    <t>2 Інклюзивний культурний продукт</t>
  </si>
  <si>
    <t>Назва Заявника:</t>
  </si>
  <si>
    <t>КЗ ЛОР "Львівський академічний обласний театр ляльок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</si>
  <si>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</si>
  <si>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</si>
  <si>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</si>
  <si>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 період з 30.06 20 по 10.11.20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</si>
  <si>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</si>
  <si>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</si>
  <si>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</si>
  <si>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</si>
  <si>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</si>
  <si>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</si>
  <si>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</si>
  <si>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</si>
  <si>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</si>
  <si>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</si>
  <si>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</si>
  <si>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</si>
  <si>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</si>
  <si>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</si>
  <si>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</si>
  <si>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</si>
  <si>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</si>
  <si>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</si>
  <si>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</si>
  <si>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</si>
  <si>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</si>
  <si>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</si>
  <si>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</si>
  <si>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</si>
  <si>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</si>
  <si>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</si>
  <si>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</si>
  <si>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</si>
  <si>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</si>
  <si>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</si>
  <si>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</si>
  <si>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</si>
  <si>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Гол. бухгалтер</t>
  </si>
  <si>
    <t>Балог Томаш Андрошович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</si>
  <si>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</si>
  <si>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</si>
  <si>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</si>
  <si>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</si>
  <si>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</si>
  <si>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</si>
  <si>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</si>
  <si>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</si>
  <si>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</si>
  <si>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</si>
  <si>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</si>
  <si>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</si>
  <si>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</si>
  <si>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</si>
  <si>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</si>
  <si>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</si>
  <si>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</si>
  <si>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</si>
  <si>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</si>
  <si>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</si>
  <si>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</si>
  <si>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</si>
  <si>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</si>
  <si>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</si>
  <si>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</si>
  <si>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</si>
  <si>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</si>
  <si>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</si>
  <si>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</si>
  <si>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</si>
  <si>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</si>
  <si>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</si>
  <si>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</si>
  <si>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</si>
  <si>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</si>
  <si>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</si>
  <si>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</si>
  <si>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</si>
  <si>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</si>
  <si>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</si>
  <si>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</si>
  <si>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</si>
  <si>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</si>
  <si>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</si>
  <si>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</si>
  <si>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</si>
  <si>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</si>
  <si>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</si>
  <si>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</si>
  <si>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</si>
  <si>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</si>
  <si>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</si>
  <si>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</si>
  <si>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</si>
  <si>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</si>
  <si>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</si>
  <si>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</si>
  <si>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</si>
  <si>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</si>
  <si>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</si>
  <si>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</si>
  <si>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</si>
  <si>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</si>
  <si>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</si>
  <si>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</si>
  <si>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</si>
  <si>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</si>
  <si>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</si>
  <si>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Селицька Є.Ю. художник-постановник</t>
  </si>
  <si>
    <t>премія</t>
  </si>
  <si>
    <t>б</t>
  </si>
  <si>
    <t>Ших У.О. художника - оформлювача</t>
  </si>
  <si>
    <t>місяців</t>
  </si>
  <si>
    <t>в</t>
  </si>
  <si>
    <t>Іванов О.М. художник з освітлення</t>
  </si>
  <si>
    <t>г</t>
  </si>
  <si>
    <t>Нажиганов О.Г. звукооператор</t>
  </si>
  <si>
    <t>д</t>
  </si>
  <si>
    <t>Яцик Ю.Є. завідувач худ-постановочної частини</t>
  </si>
  <si>
    <t>е</t>
  </si>
  <si>
    <t>Гаврилюк Х.В. актор</t>
  </si>
  <si>
    <t>є</t>
  </si>
  <si>
    <t>Бабінець П.М. актор</t>
  </si>
  <si>
    <t>ж</t>
  </si>
  <si>
    <t>Довгань О.М. актор</t>
  </si>
  <si>
    <t>з</t>
  </si>
  <si>
    <t>Лубенець Т.О. актор</t>
  </si>
  <si>
    <t>и</t>
  </si>
  <si>
    <t>Семчук А.В. актор</t>
  </si>
  <si>
    <t>і</t>
  </si>
  <si>
    <t>Шаульський В.А. актор</t>
  </si>
  <si>
    <t>ї</t>
  </si>
  <si>
    <t>Дяченко Н.О. актор</t>
  </si>
  <si>
    <t>й</t>
  </si>
  <si>
    <t>Балог Т.А. гол. бухгалтер</t>
  </si>
  <si>
    <t>к</t>
  </si>
  <si>
    <t>Назаревич А. актор</t>
  </si>
  <si>
    <t>1.2</t>
  </si>
  <si>
    <t>За трудовими договорами</t>
  </si>
  <si>
    <t xml:space="preserve"> Повне ПІБ, посада</t>
  </si>
  <si>
    <t>1.3</t>
  </si>
  <si>
    <t>За договорами ЦПХ</t>
  </si>
  <si>
    <t>Урицький М.Я. головний режисер</t>
  </si>
  <si>
    <t>Полянський Т.В. композитор</t>
  </si>
  <si>
    <t>Яковенко Д.О. психолог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</si>
  <si>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</si>
  <si>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</si>
  <si>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</si>
  <si>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</si>
  <si>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ЄСВ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</si>
  <si>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</si>
  <si>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</si>
  <si>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</si>
  <si>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</si>
  <si>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</si>
  <si>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</si>
  <si>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</si>
  <si>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</si>
  <si>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</si>
  <si>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</si>
  <si>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</si>
  <si>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</si>
  <si>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</si>
  <si>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</si>
  <si>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</si>
  <si>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</si>
  <si>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</si>
  <si>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</si>
  <si>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Музичні інструменти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</si>
  <si>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</si>
  <si>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</si>
  <si>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</si>
  <si>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</si>
  <si>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</si>
  <si>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</si>
  <si>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</si>
  <si>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</si>
  <si>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</si>
  <si>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</si>
  <si>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</si>
  <si>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</si>
  <si>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</si>
  <si>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</si>
  <si>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</si>
  <si>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</si>
  <si>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</si>
  <si>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Найменування обладнання (з деталізацією технічних характеристик)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</si>
  <si>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</si>
  <si>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</si>
  <si>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</si>
  <si>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</si>
  <si>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</si>
  <si>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</si>
  <si>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</si>
  <si>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</si>
  <si>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</si>
  <si>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</si>
  <si>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</si>
  <si>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</si>
  <si>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</si>
  <si>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</si>
  <si>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</si>
  <si>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</si>
  <si>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</si>
  <si>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</si>
  <si>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</si>
  <si>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</si>
  <si>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</si>
  <si>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</si>
  <si>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</si>
  <si>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</si>
  <si>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</si>
  <si>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</si>
  <si>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</si>
  <si>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</si>
  <si>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</si>
  <si>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</si>
  <si>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</si>
  <si>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</si>
  <si>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</si>
  <si>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</si>
  <si>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</si>
  <si>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</si>
  <si>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</si>
  <si>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</si>
  <si>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Послуги копірайтера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</si>
  <si>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</si>
  <si>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</si>
  <si>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</si>
  <si>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</si>
  <si>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пос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</si>
  <si>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</si>
  <si>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</si>
  <si>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</si>
  <si>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</si>
  <si>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</si>
  <si>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</si>
  <si>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</si>
  <si>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</si>
  <si>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</si>
  <si>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</si>
  <si>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</si>
  <si>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</si>
  <si>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</si>
  <si>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</si>
  <si>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</si>
  <si>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</si>
  <si>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</si>
  <si>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</si>
  <si>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</si>
  <si>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</si>
  <si>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</si>
  <si>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</si>
  <si>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</si>
  <si>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</si>
  <si>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</si>
  <si>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</si>
  <si>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</si>
  <si>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</si>
  <si>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</si>
  <si>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</si>
  <si>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</si>
  <si>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</si>
  <si>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</si>
  <si>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</si>
  <si>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</si>
  <si>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</si>
  <si>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</si>
  <si>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</si>
  <si>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</si>
  <si>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</si>
  <si>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</si>
  <si>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</si>
  <si>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</si>
  <si>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Виготовлення декорацій та ляльок</t>
  </si>
  <si>
    <t>Запис музичних треків</t>
  </si>
  <si>
    <t>Банківська комісія за переказ</t>
  </si>
  <si>
    <t>Розрахунково-касове обслуговування</t>
  </si>
  <si>
    <t>Інші банківські послуги</t>
  </si>
  <si>
    <t>Написання п'єси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</si>
  <si>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</si>
  <si>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</si>
  <si>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</si>
  <si>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 Балог Т.А.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</si>
  <si>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</si>
  <si>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</si>
  <si>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</si>
  <si>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 "Як нотки пісеньку складали"</t>
  </si>
  <si>
    <t>(назва проекту)</t>
  </si>
  <si>
    <t>у період з  30.06.20  року по  10.11.20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</si>
  <si>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</si>
  <si>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</si>
  <si>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</si>
  <si>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</si>
  <si>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</si>
  <si>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</si>
  <si>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</si>
  <si>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</si>
  <si>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</si>
  <si>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</si>
  <si>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1.1.а</t>
  </si>
  <si>
    <t>Селицька Є.Ю.
3463700343</t>
  </si>
  <si>
    <t>Наказ№57 - К від 27.10.20</t>
  </si>
  <si>
    <t xml:space="preserve">Табельний номер
0000000074						</t>
  </si>
  <si>
    <t>№453 від 3.11.20,  №452 від 3.11.20 відомість розподілу витрат №201102СТ306494  від 2.11.20</t>
  </si>
  <si>
    <t>1.1.б</t>
  </si>
  <si>
    <t>Ших У.О.
2829601600</t>
  </si>
  <si>
    <t xml:space="preserve">Табельний номер
0000000075						</t>
  </si>
  <si>
    <t>№453 від 3.11.20, №452 від 3.11.20 відомість розподілу витрат №201102СТ306494  від 2.11.21</t>
  </si>
  <si>
    <t>1.1.в</t>
  </si>
  <si>
    <t>Іванов О.М.
3152500214</t>
  </si>
  <si>
    <t xml:space="preserve">Табельний номер
0000000099						</t>
  </si>
  <si>
    <t>№453 від 3.11.20,  №452 від 3.11.20 відомість розподілу витрат №201102СТ306494  від 2.11.22</t>
  </si>
  <si>
    <t>1.1.г</t>
  </si>
  <si>
    <t>Нажиганов О.Г.
2450910457</t>
  </si>
  <si>
    <t xml:space="preserve">Табельний номер
0000000040						</t>
  </si>
  <si>
    <t>№453 від 3.11.20, №451 від 3.11.20, №452 від 3.11.20 відомість розподілу витрат №201102СТ306494  від 2.11.23</t>
  </si>
  <si>
    <t>1.1.д</t>
  </si>
  <si>
    <t>Яцик Є.Ю.
2936010078</t>
  </si>
  <si>
    <t xml:space="preserve">Табельний номер
0000000077						</t>
  </si>
  <si>
    <t>№453 від 3.11.20, №451 від 3.11.20, №452 від 3.11.20 відомість розподілу витрат №201102СТ306494  від 2.11.24</t>
  </si>
  <si>
    <t>1.1.е</t>
  </si>
  <si>
    <t>Гаврилюк Х.В.
3046305900</t>
  </si>
  <si>
    <t xml:space="preserve">Табельний номер
0000000015						</t>
  </si>
  <si>
    <t>№453 від 3.11.20, №451 від 3.11.20, №452 від 3.11.20 відомість розподілу витрат №201102СТ306494  від 2.11.25</t>
  </si>
  <si>
    <t>1.1.є</t>
  </si>
  <si>
    <t>Бабінець П.М.
2977808418</t>
  </si>
  <si>
    <t xml:space="preserve">Табельний номер
0000000001						</t>
  </si>
  <si>
    <t>№453 від 3.11.20, №451 від 3.11.20, №452 від 3.11.20 відомість розподілу витрат №201102СТ306494  від 2.11.26</t>
  </si>
  <si>
    <t>1.1.ж</t>
  </si>
  <si>
    <t>Довгань О.М.
3236817675</t>
  </si>
  <si>
    <t xml:space="preserve">Табельний номер
0000000022						</t>
  </si>
  <si>
    <t>№453 від 3.11.20, №451 від 3.11.20, №452 від 3.11.20 відомість розподілу витрат №201102СТ306494  від 2.11.27</t>
  </si>
  <si>
    <t>1.1.з</t>
  </si>
  <si>
    <t>Лубенець Т.О.
3508905881</t>
  </si>
  <si>
    <t xml:space="preserve">Табельний номер
0000000106						</t>
  </si>
  <si>
    <t>№453 від 3.11.20, №451 від 3.11.20, №452 від 3.11.20 відомість розподілу витрат №201102СТ306494  від 2.11.28</t>
  </si>
  <si>
    <t>1.1.и</t>
  </si>
  <si>
    <t>Семчук А.В.
3559400480</t>
  </si>
  <si>
    <t xml:space="preserve">Табельний номер
0000000107						</t>
  </si>
  <si>
    <t>№453 від 3.11.20,  №452 від 3.11.20 відомість розподілу витрат №201102СТ306494  від 2.11.29</t>
  </si>
  <si>
    <t>1.1.і</t>
  </si>
  <si>
    <t>Шаульський В.А.
3566500596</t>
  </si>
  <si>
    <t xml:space="preserve">Табельний номер
0000000103						</t>
  </si>
  <si>
    <t>№453 від 3.11.20 №452 від 3.11.20 відомість розподілу витрат №201102СТ306494  від 2.11.30</t>
  </si>
  <si>
    <t>1.1.ї</t>
  </si>
  <si>
    <t>Дяченко Н.О.
3598203628</t>
  </si>
  <si>
    <t xml:space="preserve">Табельний номер
0000000105						</t>
  </si>
  <si>
    <t>№453 від 3.11.20,  №452 від 3.11.20 відомість розподілу витрат №201102СТ306494  від 2.11.31</t>
  </si>
  <si>
    <t>1.3.а</t>
  </si>
  <si>
    <t>Оплата праці  Урицького М.Я. головний режисер</t>
  </si>
  <si>
    <t>Урицький М.Я. 2389515714</t>
  </si>
  <si>
    <t>№3 від 01.10.20</t>
  </si>
  <si>
    <t>№1 від 24.10.20</t>
  </si>
  <si>
    <t xml:space="preserve"> №449 від 22.10.20, №447 від 22.10.20 відомість розподілу витрат №201022СТ101280 від 22.10.20</t>
  </si>
  <si>
    <t>1.3.б</t>
  </si>
  <si>
    <t>Оплата праці  Полянського Т.В. композитор</t>
  </si>
  <si>
    <t>Полянський Т.В.2645202190</t>
  </si>
  <si>
    <t>№2 від 01.10.20</t>
  </si>
  <si>
    <t xml:space="preserve"> №449 від 22.10.20, №447 від 22.10.20 відомість розподілу витрат №201022СТ101280 від 22.10.21</t>
  </si>
  <si>
    <t>1.3.в</t>
  </si>
  <si>
    <t>Оплата праці   Яковенко Д.О. психолог</t>
  </si>
  <si>
    <t>Яковенко Д.О.
2879710109</t>
  </si>
  <si>
    <t>№1 від 01.10.20</t>
  </si>
  <si>
    <t xml:space="preserve"> №449 від 22.10.20, №447 від 22.10.20 відомість розподілу витрат №201022СТ101280 від 22.10.22</t>
  </si>
  <si>
    <t>2.а</t>
  </si>
  <si>
    <t xml:space="preserve"> №451 від 3.11.20. №448 від 22.10.20</t>
  </si>
  <si>
    <t>Закупівля музичних інструментів</t>
  </si>
  <si>
    <t>ФОП Сладовська Ю.В. 2903110166</t>
  </si>
  <si>
    <t>№9/10/20-1 від 09.10.20, №16.10.20-1 від 19.10.20</t>
  </si>
  <si>
    <t>№111 від 15.10.20, №112 від 20.10.20</t>
  </si>
  <si>
    <t>№449 від 15.10.20</t>
  </si>
  <si>
    <t>Поліграфічні послуги,  послуги із виготовлення</t>
  </si>
  <si>
    <t>ТОВ "Латона" ЄДРПОУ 22350025 ІПН 223500213037</t>
  </si>
  <si>
    <t>№02/10/20 від 02.1020</t>
  </si>
  <si>
    <t>№211 від 05.10.20</t>
  </si>
  <si>
    <t>№448 від 7.1020</t>
  </si>
  <si>
    <t>9.a</t>
  </si>
  <si>
    <t>відео фіксація</t>
  </si>
  <si>
    <t>ФОП Підложевич Л.І. ЄДРПОУ 3357200207</t>
  </si>
  <si>
    <t>№8/10/20-2 від 2.10.20</t>
  </si>
  <si>
    <t>№1 від 28.10.20</t>
  </si>
  <si>
    <t>№450 від 28.10.20</t>
  </si>
  <si>
    <t>9.в</t>
  </si>
  <si>
    <t>smm (медіа послуги)</t>
  </si>
  <si>
    <t>ФОП Клех Х.В. ІПН 3370810186</t>
  </si>
  <si>
    <t>№8/10/20-1 від 2.10.20</t>
  </si>
  <si>
    <t>№451 від 28.10.20</t>
  </si>
  <si>
    <t>13.в</t>
  </si>
  <si>
    <t>аудиторські послуги</t>
  </si>
  <si>
    <t>ТЗОВ "Консалтингова група "ПроАудит" 364170829</t>
  </si>
  <si>
    <t>№4156 від 28. 10.20</t>
  </si>
  <si>
    <t>№ ОУ-0000122 від 10.11.20</t>
  </si>
  <si>
    <t>14.4.а</t>
  </si>
  <si>
    <t>ТОВ "Дизарт груп" ЄДРПОУ 38665505</t>
  </si>
  <si>
    <t>№27/08/20-2 від 27.08.20</t>
  </si>
  <si>
    <t>№2609-1від25.09.2020</t>
  </si>
  <si>
    <t>№446 від 2.09.2020</t>
  </si>
  <si>
    <t>14.4.б</t>
  </si>
  <si>
    <t>ФОП Семенчук Г.В. іпн 3340708092</t>
  </si>
  <si>
    <t>№3 від 01.09.20</t>
  </si>
  <si>
    <t>№1 від 25.09.2020</t>
  </si>
  <si>
    <t>№447 від 29.09.20</t>
  </si>
  <si>
    <t>14.4.е</t>
  </si>
  <si>
    <t>ФОП Гарець І.А. ІПН 2749817089</t>
  </si>
  <si>
    <t>№1 від 1.08.20</t>
  </si>
  <si>
    <t>№1  від 30.08.20</t>
  </si>
  <si>
    <t>№1 від 31.08.2020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</si>
  <si>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</si>
  <si>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</si>
  <si>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</si>
  <si>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</si>
  <si>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</si>
  <si>
    <t>Музична вистава для дітей з синдромом Дауна "Як нотки пісеньку складали"</t>
  </si>
  <si>
    <t>до Договору про надання гранту  _________________</t>
  </si>
  <si>
    <t xml:space="preserve">  № 3INC21-0482</t>
  </si>
  <si>
    <t>від "30 " червня 2020 року</t>
  </si>
  <si>
    <t>Інклюзивне митецтво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</si>
</sst>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"/>
    <numFmt numFmtId="165" formatCode="#,##0.00_ ;[Red]\-#,##0.00\ "/>
    <numFmt numFmtId="166" formatCode="_-* #,##0.00\ _₴_-;\-* #,##0.00\ _₴_-;_-* \-??\ _₴_-;_-@"/>
    <numFmt numFmtId="167" formatCode="#,##0_ ;\-#,##0\ "/>
    <numFmt numFmtId="168" formatCode="_(* #,##0_);_(* \(#,##0\);_(* \-_);_(@_)"/>
    <numFmt numFmtId="169" formatCode="_(\$* #,##0_);_(\$* \(#,##0\);_(\$* \-??_);_(@_)"/>
  </numFmts>
  <fonts count="24">
    <font>
      <sz val="11"/>
      <color rgb="FF000000"/>
      <name val="Arial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sz val="12"/>
      <color rgb="FF000000"/>
      <name val="Times New Roman"/>
      <charset val="1"/>
    </font>
    <font>
      <b/>
      <sz val="10"/>
      <color rgb="FF000000"/>
      <name val="Arial"/>
      <charset val="1"/>
    </font>
    <font>
      <u/>
      <sz val="10"/>
      <color rgb="FF000000"/>
      <name val="Arial"/>
      <charset val="1"/>
    </font>
    <font>
      <sz val="10"/>
      <color rgb="FF000000"/>
      <name val="Arial"/>
      <charset val="1"/>
    </font>
    <font>
      <b/>
      <sz val="12"/>
      <color rgb="FF000000"/>
      <name val="Arial"/>
      <charset val="1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b/>
      <sz val="10"/>
      <color rgb="FFFFFFFF"/>
      <name val="Arial"/>
      <charset val="1"/>
    </font>
    <font>
      <b/>
      <i/>
      <sz val="10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C00000"/>
      <name val="Arial"/>
      <charset val="1"/>
    </font>
    <font>
      <b/>
      <sz val="10"/>
      <color rgb="FFC00000"/>
      <name val="Arial"/>
      <charset val="1"/>
    </font>
    <font>
      <b/>
      <sz val="10"/>
      <color rgb="FFFF0000"/>
      <name val="Arial"/>
      <charset val="1"/>
    </font>
    <font>
      <b/>
      <i/>
      <sz val="12"/>
      <color rgb="FF000000"/>
      <name val="Arial"/>
      <charset val="1"/>
    </font>
    <font>
      <i/>
      <sz val="11"/>
      <color rgb="FF000000"/>
      <name val="Calibri"/>
      <charset val="1"/>
    </font>
    <font>
      <b/>
      <sz val="14"/>
      <color rgb="FF000000"/>
      <name val="Calibri"/>
      <charset val="1"/>
    </font>
    <font>
      <vertAlign val="superscript"/>
      <sz val="14"/>
      <color rgb="FF000000"/>
      <name val="Calibri"/>
      <charset val="1"/>
    </font>
    <font>
      <sz val="10"/>
      <color rgb="FF000000"/>
      <name val="Arial"/>
      <charset val="204"/>
    </font>
    <font>
      <sz val="11"/>
      <color rgb="FF000000"/>
      <name val="Roboto"/>
      <charset val="1"/>
    </font>
    <font>
      <sz val="11"/>
      <color rgb="FF000000"/>
      <name val="Calibri"/>
      <charset val="204"/>
    </font>
    <font>
      <i/>
      <sz val="10"/>
      <color rgb="FF00000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ECECEC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CECEC"/>
      </patternFill>
    </fill>
    <fill>
      <patternFill patternType="solid">
        <fgColor rgb="FFDEEAF6"/>
        <bgColor rgb="FFECECEC"/>
      </patternFill>
    </fill>
    <fill>
      <patternFill patternType="solid">
        <fgColor rgb="FFECECEC"/>
        <bgColor rgb="FFF2F2F2"/>
      </patternFill>
    </fill>
    <fill>
      <patternFill patternType="solid">
        <fgColor rgb="FFDADADA"/>
        <bgColor rgb="FFDEEAF6"/>
      </patternFill>
    </fill>
    <fill>
      <patternFill patternType="solid">
        <fgColor rgb="FFFFFFFF"/>
        <bgColor rgb="FFF2F2F2"/>
      </patternFill>
    </fill>
  </fills>
  <borders count="7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3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wrapText="1"/>
    </xf>
    <xf numFmtId="10" fontId="2" fillId="0" borderId="4" xfId="0" applyNumberFormat="1" applyFont="1" applyBorder="1" applyAlignment="1">
      <alignment horizontal="center" wrapText="1"/>
    </xf>
    <xf numFmtId="10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3" xfId="0" applyFont="1" applyBorder="1" applyAlignment="1"/>
    <xf numFmtId="0" fontId="9" fillId="0" borderId="13" xfId="0" applyFont="1" applyBorder="1"/>
    <xf numFmtId="10" fontId="9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vertical="top"/>
    </xf>
    <xf numFmtId="0" fontId="7" fillId="4" borderId="20" xfId="0" applyFont="1" applyFill="1" applyBorder="1" applyAlignment="1">
      <alignment horizontal="center" vertical="top"/>
    </xf>
    <xf numFmtId="0" fontId="7" fillId="4" borderId="20" xfId="0" applyFont="1" applyFill="1" applyBorder="1" applyAlignment="1">
      <alignment vertical="top" wrapText="1"/>
    </xf>
    <xf numFmtId="165" fontId="12" fillId="4" borderId="20" xfId="0" applyNumberFormat="1" applyFont="1" applyFill="1" applyBorder="1" applyAlignment="1">
      <alignment vertical="top"/>
    </xf>
    <xf numFmtId="165" fontId="12" fillId="4" borderId="16" xfId="0" applyNumberFormat="1" applyFont="1" applyFill="1" applyBorder="1" applyAlignment="1">
      <alignment vertical="top"/>
    </xf>
    <xf numFmtId="165" fontId="12" fillId="4" borderId="15" xfId="0" applyNumberFormat="1" applyFont="1" applyFill="1" applyBorder="1" applyAlignment="1">
      <alignment vertical="top"/>
    </xf>
    <xf numFmtId="165" fontId="13" fillId="4" borderId="16" xfId="0" applyNumberFormat="1" applyFont="1" applyFill="1" applyBorder="1" applyAlignment="1">
      <alignment vertical="top"/>
    </xf>
    <xf numFmtId="165" fontId="13" fillId="4" borderId="20" xfId="0" applyNumberFormat="1" applyFont="1" applyFill="1" applyBorder="1" applyAlignment="1">
      <alignment vertical="top"/>
    </xf>
    <xf numFmtId="0" fontId="13" fillId="4" borderId="14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4" fillId="5" borderId="14" xfId="0" applyFont="1" applyFill="1" applyBorder="1" applyAlignment="1">
      <alignment vertical="top"/>
    </xf>
    <xf numFmtId="0" fontId="4" fillId="5" borderId="16" xfId="0" applyFont="1" applyFill="1" applyBorder="1" applyAlignment="1">
      <alignment horizontal="center" vertical="top"/>
    </xf>
    <xf numFmtId="0" fontId="4" fillId="5" borderId="18" xfId="0" applyFont="1" applyFill="1" applyBorder="1" applyAlignment="1">
      <alignment vertical="top" wrapText="1"/>
    </xf>
    <xf numFmtId="165" fontId="6" fillId="5" borderId="21" xfId="0" applyNumberFormat="1" applyFont="1" applyFill="1" applyBorder="1" applyAlignment="1">
      <alignment vertical="top"/>
    </xf>
    <xf numFmtId="4" fontId="6" fillId="5" borderId="18" xfId="0" applyNumberFormat="1" applyFont="1" applyFill="1" applyBorder="1" applyAlignment="1">
      <alignment horizontal="right" vertical="top"/>
    </xf>
    <xf numFmtId="4" fontId="6" fillId="5" borderId="21" xfId="0" applyNumberFormat="1" applyFont="1" applyFill="1" applyBorder="1" applyAlignment="1">
      <alignment horizontal="right" vertical="top"/>
    </xf>
    <xf numFmtId="4" fontId="6" fillId="5" borderId="22" xfId="0" applyNumberFormat="1" applyFont="1" applyFill="1" applyBorder="1" applyAlignment="1">
      <alignment horizontal="right" vertical="top"/>
    </xf>
    <xf numFmtId="4" fontId="6" fillId="5" borderId="23" xfId="0" applyNumberFormat="1" applyFont="1" applyFill="1" applyBorder="1" applyAlignment="1">
      <alignment horizontal="right" vertical="top"/>
    </xf>
    <xf numFmtId="4" fontId="6" fillId="5" borderId="24" xfId="0" applyNumberFormat="1" applyFont="1" applyFill="1" applyBorder="1" applyAlignment="1">
      <alignment horizontal="right" vertical="top"/>
    </xf>
    <xf numFmtId="4" fontId="6" fillId="5" borderId="25" xfId="0" applyNumberFormat="1" applyFont="1" applyFill="1" applyBorder="1" applyAlignment="1">
      <alignment horizontal="right" vertical="top"/>
    </xf>
    <xf numFmtId="4" fontId="14" fillId="5" borderId="18" xfId="0" applyNumberFormat="1" applyFont="1" applyFill="1" applyBorder="1" applyAlignment="1">
      <alignment horizontal="right" vertical="top"/>
    </xf>
    <xf numFmtId="4" fontId="14" fillId="5" borderId="21" xfId="0" applyNumberFormat="1" applyFont="1" applyFill="1" applyBorder="1" applyAlignment="1">
      <alignment horizontal="right" vertical="top"/>
    </xf>
    <xf numFmtId="10" fontId="14" fillId="5" borderId="21" xfId="0" applyNumberFormat="1" applyFont="1" applyFill="1" applyBorder="1" applyAlignment="1">
      <alignment horizontal="right" vertical="top"/>
    </xf>
    <xf numFmtId="0" fontId="14" fillId="5" borderId="17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26" xfId="0" applyNumberFormat="1" applyFont="1" applyFill="1" applyBorder="1" applyAlignment="1">
      <alignment vertical="top"/>
    </xf>
    <xf numFmtId="49" fontId="4" fillId="6" borderId="27" xfId="0" applyNumberFormat="1" applyFont="1" applyFill="1" applyBorder="1" applyAlignment="1">
      <alignment horizontal="center" vertical="top"/>
    </xf>
    <xf numFmtId="166" fontId="11" fillId="6" borderId="28" xfId="0" applyNumberFormat="1" applyFont="1" applyFill="1" applyBorder="1" applyAlignment="1">
      <alignment vertical="top" wrapText="1"/>
    </xf>
    <xf numFmtId="166" fontId="4" fillId="6" borderId="29" xfId="0" applyNumberFormat="1" applyFont="1" applyFill="1" applyBorder="1" applyAlignment="1">
      <alignment vertical="top"/>
    </xf>
    <xf numFmtId="4" fontId="4" fillId="6" borderId="26" xfId="0" applyNumberFormat="1" applyFont="1" applyFill="1" applyBorder="1" applyAlignment="1">
      <alignment horizontal="right" vertical="top"/>
    </xf>
    <xf numFmtId="4" fontId="4" fillId="6" borderId="27" xfId="0" applyNumberFormat="1" applyFont="1" applyFill="1" applyBorder="1" applyAlignment="1">
      <alignment horizontal="right" vertical="top"/>
    </xf>
    <xf numFmtId="4" fontId="4" fillId="6" borderId="28" xfId="0" applyNumberFormat="1" applyFont="1" applyFill="1" applyBorder="1" applyAlignment="1">
      <alignment horizontal="right" vertical="top"/>
    </xf>
    <xf numFmtId="4" fontId="14" fillId="6" borderId="30" xfId="0" applyNumberFormat="1" applyFont="1" applyFill="1" applyBorder="1" applyAlignment="1">
      <alignment horizontal="right" vertical="top"/>
    </xf>
    <xf numFmtId="4" fontId="14" fillId="6" borderId="15" xfId="0" applyNumberFormat="1" applyFont="1" applyFill="1" applyBorder="1" applyAlignment="1">
      <alignment horizontal="right" vertical="top"/>
    </xf>
    <xf numFmtId="4" fontId="14" fillId="6" borderId="31" xfId="0" applyNumberFormat="1" applyFont="1" applyFill="1" applyBorder="1" applyAlignment="1">
      <alignment horizontal="right" vertical="top"/>
    </xf>
    <xf numFmtId="10" fontId="14" fillId="6" borderId="32" xfId="0" applyNumberFormat="1" applyFont="1" applyFill="1" applyBorder="1" applyAlignment="1">
      <alignment horizontal="right" vertical="top"/>
    </xf>
    <xf numFmtId="0" fontId="14" fillId="6" borderId="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3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horizontal="center" vertical="top"/>
    </xf>
    <xf numFmtId="166" fontId="0" fillId="0" borderId="0" xfId="0" applyNumberFormat="1" applyFont="1" applyAlignment="1">
      <alignment wrapText="1"/>
    </xf>
    <xf numFmtId="166" fontId="6" fillId="0" borderId="33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top"/>
    </xf>
    <xf numFmtId="4" fontId="6" fillId="0" borderId="4" xfId="0" applyNumberFormat="1" applyFont="1" applyBorder="1" applyAlignment="1">
      <alignment horizontal="right" vertical="top"/>
    </xf>
    <xf numFmtId="4" fontId="6" fillId="0" borderId="34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horizontal="right" vertical="top"/>
    </xf>
    <xf numFmtId="4" fontId="14" fillId="0" borderId="5" xfId="0" applyNumberFormat="1" applyFont="1" applyBorder="1" applyAlignment="1">
      <alignment horizontal="right" vertical="top"/>
    </xf>
    <xf numFmtId="4" fontId="14" fillId="0" borderId="35" xfId="0" applyNumberFormat="1" applyFont="1" applyBorder="1" applyAlignment="1">
      <alignment horizontal="right" vertical="top"/>
    </xf>
    <xf numFmtId="10" fontId="15" fillId="0" borderId="34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 wrapText="1"/>
    </xf>
    <xf numFmtId="166" fontId="6" fillId="0" borderId="34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166" fontId="4" fillId="0" borderId="36" xfId="0" applyNumberFormat="1" applyFont="1" applyBorder="1" applyAlignment="1">
      <alignment vertical="top"/>
    </xf>
    <xf numFmtId="49" fontId="4" fillId="0" borderId="37" xfId="0" applyNumberFormat="1" applyFont="1" applyBorder="1" applyAlignment="1">
      <alignment horizontal="center" vertical="top"/>
    </xf>
    <xf numFmtId="166" fontId="6" fillId="0" borderId="38" xfId="0" applyNumberFormat="1" applyFont="1" applyBorder="1" applyAlignment="1">
      <alignment vertical="top" wrapText="1"/>
    </xf>
    <xf numFmtId="166" fontId="6" fillId="0" borderId="39" xfId="0" applyNumberFormat="1" applyFont="1" applyBorder="1" applyAlignment="1">
      <alignment horizontal="center" vertical="top"/>
    </xf>
    <xf numFmtId="4" fontId="6" fillId="0" borderId="36" xfId="0" applyNumberFormat="1" applyFont="1" applyBorder="1" applyAlignment="1">
      <alignment horizontal="right" vertical="top"/>
    </xf>
    <xf numFmtId="4" fontId="6" fillId="0" borderId="37" xfId="0" applyNumberFormat="1" applyFont="1" applyBorder="1" applyAlignment="1">
      <alignment horizontal="right" vertical="top"/>
    </xf>
    <xf numFmtId="4" fontId="6" fillId="0" borderId="38" xfId="0" applyNumberFormat="1" applyFont="1" applyBorder="1" applyAlignment="1">
      <alignment horizontal="right" vertical="top"/>
    </xf>
    <xf numFmtId="4" fontId="14" fillId="0" borderId="36" xfId="0" applyNumberFormat="1" applyFont="1" applyBorder="1" applyAlignment="1">
      <alignment horizontal="right" vertical="top"/>
    </xf>
    <xf numFmtId="4" fontId="14" fillId="0" borderId="40" xfId="0" applyNumberFormat="1" applyFont="1" applyBorder="1" applyAlignment="1">
      <alignment horizontal="right" vertical="top"/>
    </xf>
    <xf numFmtId="4" fontId="14" fillId="0" borderId="41" xfId="0" applyNumberFormat="1" applyFont="1" applyBorder="1" applyAlignment="1">
      <alignment horizontal="right" vertical="top"/>
    </xf>
    <xf numFmtId="10" fontId="15" fillId="0" borderId="42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right" vertical="top" wrapText="1"/>
    </xf>
    <xf numFmtId="166" fontId="0" fillId="0" borderId="34" xfId="0" applyNumberFormat="1" applyFont="1" applyBorder="1" applyAlignment="1">
      <alignment vertical="top"/>
    </xf>
    <xf numFmtId="4" fontId="4" fillId="6" borderId="43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166" fontId="4" fillId="0" borderId="44" xfId="0" applyNumberFormat="1" applyFont="1" applyBorder="1" applyAlignment="1">
      <alignment vertical="top"/>
    </xf>
    <xf numFmtId="49" fontId="4" fillId="0" borderId="45" xfId="0" applyNumberFormat="1" applyFont="1" applyBorder="1" applyAlignment="1">
      <alignment horizontal="center" vertical="top"/>
    </xf>
    <xf numFmtId="166" fontId="6" fillId="0" borderId="42" xfId="0" applyNumberFormat="1" applyFont="1" applyBorder="1" applyAlignment="1">
      <alignment vertical="top" wrapText="1"/>
    </xf>
    <xf numFmtId="166" fontId="6" fillId="0" borderId="46" xfId="0" applyNumberFormat="1" applyFont="1" applyBorder="1" applyAlignment="1">
      <alignment horizontal="center" vertical="top"/>
    </xf>
    <xf numFmtId="4" fontId="6" fillId="0" borderId="44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4" fontId="6" fillId="0" borderId="42" xfId="0" applyNumberFormat="1" applyFont="1" applyBorder="1" applyAlignment="1">
      <alignment horizontal="right" vertical="top"/>
    </xf>
    <xf numFmtId="4" fontId="6" fillId="0" borderId="47" xfId="0" applyNumberFormat="1" applyFont="1" applyBorder="1" applyAlignment="1">
      <alignment horizontal="right" vertical="top"/>
    </xf>
    <xf numFmtId="10" fontId="14" fillId="6" borderId="34" xfId="0" applyNumberFormat="1" applyFont="1" applyFill="1" applyBorder="1" applyAlignment="1">
      <alignment horizontal="right" vertical="top"/>
    </xf>
    <xf numFmtId="0" fontId="14" fillId="6" borderId="11" xfId="0" applyFont="1" applyFill="1" applyBorder="1" applyAlignment="1">
      <alignment horizontal="right" vertical="top" wrapText="1"/>
    </xf>
    <xf numFmtId="166" fontId="0" fillId="0" borderId="0" xfId="0" applyNumberFormat="1" applyFont="1" applyAlignment="1"/>
    <xf numFmtId="166" fontId="0" fillId="0" borderId="4" xfId="0" applyNumberFormat="1" applyFont="1" applyBorder="1" applyAlignment="1">
      <alignment vertical="top"/>
    </xf>
    <xf numFmtId="10" fontId="15" fillId="0" borderId="38" xfId="0" applyNumberFormat="1" applyFont="1" applyBorder="1" applyAlignment="1">
      <alignment horizontal="right" vertical="top"/>
    </xf>
    <xf numFmtId="0" fontId="15" fillId="0" borderId="48" xfId="0" applyFont="1" applyBorder="1" applyAlignment="1">
      <alignment horizontal="right" vertical="top" wrapText="1"/>
    </xf>
    <xf numFmtId="166" fontId="11" fillId="7" borderId="17" xfId="0" applyNumberFormat="1" applyFont="1" applyFill="1" applyBorder="1" applyAlignment="1">
      <alignment vertical="top"/>
    </xf>
    <xf numFmtId="166" fontId="4" fillId="7" borderId="49" xfId="0" applyNumberFormat="1" applyFont="1" applyFill="1" applyBorder="1" applyAlignment="1">
      <alignment horizontal="center" vertical="top"/>
    </xf>
    <xf numFmtId="166" fontId="4" fillId="7" borderId="50" xfId="0" applyNumberFormat="1" applyFont="1" applyFill="1" applyBorder="1" applyAlignment="1">
      <alignment vertical="top" wrapText="1"/>
    </xf>
    <xf numFmtId="166" fontId="4" fillId="7" borderId="16" xfId="0" applyNumberFormat="1" applyFont="1" applyFill="1" applyBorder="1" applyAlignment="1">
      <alignment vertical="top"/>
    </xf>
    <xf numFmtId="4" fontId="4" fillId="7" borderId="22" xfId="0" applyNumberFormat="1" applyFont="1" applyFill="1" applyBorder="1" applyAlignment="1">
      <alignment horizontal="right" vertical="top"/>
    </xf>
    <xf numFmtId="4" fontId="4" fillId="7" borderId="18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4" fontId="4" fillId="7" borderId="17" xfId="0" applyNumberFormat="1" applyFont="1" applyFill="1" applyBorder="1" applyAlignment="1">
      <alignment horizontal="right" vertical="top"/>
    </xf>
    <xf numFmtId="4" fontId="4" fillId="7" borderId="49" xfId="0" applyNumberFormat="1" applyFont="1" applyFill="1" applyBorder="1" applyAlignment="1">
      <alignment horizontal="right" vertical="top"/>
    </xf>
    <xf numFmtId="4" fontId="4" fillId="7" borderId="21" xfId="0" applyNumberFormat="1" applyFont="1" applyFill="1" applyBorder="1" applyAlignment="1">
      <alignment horizontal="right" vertical="top"/>
    </xf>
    <xf numFmtId="10" fontId="4" fillId="7" borderId="51" xfId="0" applyNumberFormat="1" applyFont="1" applyFill="1" applyBorder="1" applyAlignment="1">
      <alignment horizontal="right" vertical="top"/>
    </xf>
    <xf numFmtId="0" fontId="4" fillId="7" borderId="17" xfId="0" applyFont="1" applyFill="1" applyBorder="1" applyAlignment="1">
      <alignment horizontal="right" vertical="top" wrapText="1"/>
    </xf>
    <xf numFmtId="166" fontId="4" fillId="5" borderId="52" xfId="0" applyNumberFormat="1" applyFont="1" applyFill="1" applyBorder="1" applyAlignment="1">
      <alignment vertical="top"/>
    </xf>
    <xf numFmtId="0" fontId="4" fillId="5" borderId="53" xfId="0" applyFont="1" applyFill="1" applyBorder="1" applyAlignment="1">
      <alignment horizontal="center" vertical="top"/>
    </xf>
    <xf numFmtId="166" fontId="4" fillId="5" borderId="18" xfId="0" applyNumberFormat="1" applyFont="1" applyFill="1" applyBorder="1" applyAlignment="1">
      <alignment horizontal="left" vertical="top" wrapText="1"/>
    </xf>
    <xf numFmtId="166" fontId="6" fillId="5" borderId="25" xfId="0" applyNumberFormat="1" applyFont="1" applyFill="1" applyBorder="1" applyAlignment="1">
      <alignment vertical="top"/>
    </xf>
    <xf numFmtId="4" fontId="6" fillId="5" borderId="0" xfId="0" applyNumberFormat="1" applyFont="1" applyFill="1" applyBorder="1" applyAlignment="1">
      <alignment horizontal="right" vertical="top"/>
    </xf>
    <xf numFmtId="4" fontId="6" fillId="5" borderId="53" xfId="0" applyNumberFormat="1" applyFont="1" applyFill="1" applyBorder="1" applyAlignment="1">
      <alignment horizontal="right" vertical="top"/>
    </xf>
    <xf numFmtId="4" fontId="6" fillId="5" borderId="19" xfId="0" applyNumberFormat="1" applyFont="1" applyFill="1" applyBorder="1" applyAlignment="1">
      <alignment horizontal="right" vertical="top"/>
    </xf>
    <xf numFmtId="166" fontId="11" fillId="6" borderId="32" xfId="0" applyNumberFormat="1" applyFont="1" applyFill="1" applyBorder="1" applyAlignment="1">
      <alignment vertical="top" wrapText="1"/>
    </xf>
    <xf numFmtId="166" fontId="4" fillId="6" borderId="54" xfId="0" applyNumberFormat="1" applyFont="1" applyFill="1" applyBorder="1" applyAlignment="1">
      <alignment horizontal="center" vertical="top"/>
    </xf>
    <xf numFmtId="166" fontId="4" fillId="7" borderId="51" xfId="0" applyNumberFormat="1" applyFont="1" applyFill="1" applyBorder="1" applyAlignment="1">
      <alignment vertical="top" wrapText="1"/>
    </xf>
    <xf numFmtId="166" fontId="4" fillId="7" borderId="18" xfId="0" applyNumberFormat="1" applyFont="1" applyFill="1" applyBorder="1" applyAlignment="1">
      <alignment vertical="top"/>
    </xf>
    <xf numFmtId="49" fontId="4" fillId="5" borderId="55" xfId="0" applyNumberFormat="1" applyFont="1" applyFill="1" applyBorder="1" applyAlignment="1">
      <alignment horizontal="center" vertical="top"/>
    </xf>
    <xf numFmtId="166" fontId="4" fillId="5" borderId="56" xfId="0" applyNumberFormat="1" applyFont="1" applyFill="1" applyBorder="1" applyAlignment="1">
      <alignment horizontal="left" vertical="top" wrapText="1"/>
    </xf>
    <xf numFmtId="166" fontId="6" fillId="5" borderId="57" xfId="0" applyNumberFormat="1" applyFont="1" applyFill="1" applyBorder="1" applyAlignment="1">
      <alignment vertical="top"/>
    </xf>
    <xf numFmtId="4" fontId="6" fillId="5" borderId="56" xfId="0" applyNumberFormat="1" applyFont="1" applyFill="1" applyBorder="1" applyAlignment="1">
      <alignment horizontal="right" vertical="top"/>
    </xf>
    <xf numFmtId="4" fontId="6" fillId="5" borderId="57" xfId="0" applyNumberFormat="1" applyFont="1" applyFill="1" applyBorder="1" applyAlignment="1">
      <alignment horizontal="right" vertical="top"/>
    </xf>
    <xf numFmtId="166" fontId="4" fillId="6" borderId="54" xfId="0" applyNumberFormat="1" applyFont="1" applyFill="1" applyBorder="1" applyAlignment="1">
      <alignment vertical="top"/>
    </xf>
    <xf numFmtId="10" fontId="14" fillId="6" borderId="13" xfId="0" applyNumberFormat="1" applyFont="1" applyFill="1" applyBorder="1" applyAlignment="1">
      <alignment horizontal="right" vertical="top"/>
    </xf>
    <xf numFmtId="4" fontId="14" fillId="0" borderId="58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166" fontId="11" fillId="7" borderId="22" xfId="0" applyNumberFormat="1" applyFont="1" applyFill="1" applyBorder="1" applyAlignment="1">
      <alignment vertical="top"/>
    </xf>
    <xf numFmtId="166" fontId="4" fillId="7" borderId="23" xfId="0" applyNumberFormat="1" applyFont="1" applyFill="1" applyBorder="1" applyAlignment="1">
      <alignment horizontal="center" vertical="top"/>
    </xf>
    <xf numFmtId="166" fontId="6" fillId="7" borderId="50" xfId="0" applyNumberFormat="1" applyFont="1" applyFill="1" applyBorder="1" applyAlignment="1">
      <alignment vertical="top" wrapText="1"/>
    </xf>
    <xf numFmtId="166" fontId="6" fillId="7" borderId="16" xfId="0" applyNumberFormat="1" applyFont="1" applyFill="1" applyBorder="1" applyAlignment="1">
      <alignment vertical="top"/>
    </xf>
    <xf numFmtId="4" fontId="4" fillId="7" borderId="30" xfId="0" applyNumberFormat="1" applyFont="1" applyFill="1" applyBorder="1" applyAlignment="1">
      <alignment horizontal="right" vertical="top"/>
    </xf>
    <xf numFmtId="4" fontId="4" fillId="7" borderId="61" xfId="0" applyNumberFormat="1" applyFont="1" applyFill="1" applyBorder="1" applyAlignment="1">
      <alignment horizontal="right" vertical="top"/>
    </xf>
    <xf numFmtId="4" fontId="4" fillId="7" borderId="50" xfId="0" applyNumberFormat="1" applyFont="1" applyFill="1" applyBorder="1" applyAlignment="1">
      <alignment horizontal="right" vertical="top"/>
    </xf>
    <xf numFmtId="4" fontId="4" fillId="7" borderId="31" xfId="0" applyNumberFormat="1" applyFont="1" applyFill="1" applyBorder="1" applyAlignment="1">
      <alignment horizontal="right" vertical="top"/>
    </xf>
    <xf numFmtId="4" fontId="4" fillId="7" borderId="62" xfId="0" applyNumberFormat="1" applyFont="1" applyFill="1" applyBorder="1" applyAlignment="1">
      <alignment horizontal="right" vertical="top"/>
    </xf>
    <xf numFmtId="4" fontId="4" fillId="7" borderId="20" xfId="0" applyNumberFormat="1" applyFont="1" applyFill="1" applyBorder="1" applyAlignment="1">
      <alignment horizontal="right" vertical="top"/>
    </xf>
    <xf numFmtId="10" fontId="4" fillId="7" borderId="63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64" xfId="0" applyNumberFormat="1" applyFont="1" applyFill="1" applyBorder="1" applyAlignment="1">
      <alignment vertical="top"/>
    </xf>
    <xf numFmtId="49" fontId="4" fillId="5" borderId="53" xfId="0" applyNumberFormat="1" applyFont="1" applyFill="1" applyBorder="1" applyAlignment="1">
      <alignment horizontal="center" vertical="top"/>
    </xf>
    <xf numFmtId="166" fontId="6" fillId="5" borderId="21" xfId="0" applyNumberFormat="1" applyFont="1" applyFill="1" applyBorder="1" applyAlignment="1">
      <alignment vertical="top"/>
    </xf>
    <xf numFmtId="4" fontId="4" fillId="6" borderId="65" xfId="0" applyNumberFormat="1" applyFont="1" applyFill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4" fillId="6" borderId="32" xfId="0" applyNumberFormat="1" applyFont="1" applyFill="1" applyBorder="1" applyAlignment="1">
      <alignment horizontal="right" vertical="top"/>
    </xf>
    <xf numFmtId="4" fontId="4" fillId="6" borderId="67" xfId="0" applyNumberFormat="1" applyFont="1" applyFill="1" applyBorder="1" applyAlignment="1">
      <alignment horizontal="right" vertical="top"/>
    </xf>
    <xf numFmtId="166" fontId="6" fillId="0" borderId="33" xfId="0" applyNumberFormat="1" applyFont="1" applyBorder="1" applyAlignment="1">
      <alignment vertical="top"/>
    </xf>
    <xf numFmtId="4" fontId="6" fillId="0" borderId="35" xfId="0" applyNumberFormat="1" applyFont="1" applyBorder="1" applyAlignment="1">
      <alignment horizontal="right" vertical="top"/>
    </xf>
    <xf numFmtId="166" fontId="6" fillId="0" borderId="46" xfId="0" applyNumberFormat="1" applyFont="1" applyBorder="1" applyAlignment="1">
      <alignment vertical="top"/>
    </xf>
    <xf numFmtId="4" fontId="6" fillId="0" borderId="68" xfId="0" applyNumberFormat="1" applyFont="1" applyBorder="1" applyAlignment="1">
      <alignment horizontal="right" vertical="top"/>
    </xf>
    <xf numFmtId="4" fontId="4" fillId="7" borderId="24" xfId="0" applyNumberFormat="1" applyFont="1" applyFill="1" applyBorder="1" applyAlignment="1">
      <alignment horizontal="right" vertical="top"/>
    </xf>
    <xf numFmtId="10" fontId="4" fillId="7" borderId="50" xfId="0" applyNumberFormat="1" applyFont="1" applyFill="1" applyBorder="1" applyAlignment="1">
      <alignment horizontal="right" vertical="top"/>
    </xf>
    <xf numFmtId="0" fontId="4" fillId="7" borderId="14" xfId="0" applyFont="1" applyFill="1" applyBorder="1" applyAlignment="1">
      <alignment horizontal="right" vertical="top" wrapText="1"/>
    </xf>
    <xf numFmtId="166" fontId="4" fillId="5" borderId="30" xfId="0" applyNumberFormat="1" applyFont="1" applyFill="1" applyBorder="1" applyAlignment="1">
      <alignment vertical="top"/>
    </xf>
    <xf numFmtId="49" fontId="4" fillId="5" borderId="50" xfId="0" applyNumberFormat="1" applyFont="1" applyFill="1" applyBorder="1" applyAlignment="1">
      <alignment horizontal="center" vertical="top"/>
    </xf>
    <xf numFmtId="4" fontId="4" fillId="6" borderId="69" xfId="0" applyNumberFormat="1" applyFont="1" applyFill="1" applyBorder="1" applyAlignment="1">
      <alignment horizontal="right" vertical="top"/>
    </xf>
    <xf numFmtId="4" fontId="4" fillId="6" borderId="70" xfId="0" applyNumberFormat="1" applyFont="1" applyFill="1" applyBorder="1" applyAlignment="1">
      <alignment horizontal="right" vertical="top"/>
    </xf>
    <xf numFmtId="166" fontId="6" fillId="0" borderId="33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6" fillId="0" borderId="34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right" vertical="top" wrapText="1"/>
    </xf>
    <xf numFmtId="166" fontId="6" fillId="0" borderId="39" xfId="0" applyNumberFormat="1" applyFont="1" applyBorder="1" applyAlignment="1">
      <alignment vertical="top" wrapText="1"/>
    </xf>
    <xf numFmtId="4" fontId="6" fillId="0" borderId="36" xfId="0" applyNumberFormat="1" applyFont="1" applyBorder="1" applyAlignment="1">
      <alignment horizontal="right" vertical="top" wrapText="1"/>
    </xf>
    <xf numFmtId="4" fontId="6" fillId="0" borderId="37" xfId="0" applyNumberFormat="1" applyFont="1" applyBorder="1" applyAlignment="1">
      <alignment horizontal="right" vertical="top" wrapText="1"/>
    </xf>
    <xf numFmtId="4" fontId="6" fillId="0" borderId="38" xfId="0" applyNumberFormat="1" applyFont="1" applyBorder="1" applyAlignment="1">
      <alignment horizontal="right" vertical="top" wrapText="1"/>
    </xf>
    <xf numFmtId="4" fontId="6" fillId="0" borderId="44" xfId="0" applyNumberFormat="1" applyFont="1" applyBorder="1" applyAlignment="1">
      <alignment horizontal="right" vertical="top" wrapText="1"/>
    </xf>
    <xf numFmtId="4" fontId="6" fillId="0" borderId="45" xfId="0" applyNumberFormat="1" applyFont="1" applyBorder="1" applyAlignment="1">
      <alignment horizontal="right" vertical="top" wrapText="1"/>
    </xf>
    <xf numFmtId="4" fontId="6" fillId="0" borderId="47" xfId="0" applyNumberFormat="1" applyFont="1" applyBorder="1" applyAlignment="1">
      <alignment horizontal="right" vertical="top" wrapText="1"/>
    </xf>
    <xf numFmtId="4" fontId="6" fillId="0" borderId="41" xfId="0" applyNumberFormat="1" applyFont="1" applyBorder="1" applyAlignment="1">
      <alignment horizontal="right" vertical="top"/>
    </xf>
    <xf numFmtId="4" fontId="6" fillId="0" borderId="40" xfId="0" applyNumberFormat="1" applyFont="1" applyBorder="1" applyAlignment="1">
      <alignment horizontal="right" vertical="top"/>
    </xf>
    <xf numFmtId="166" fontId="6" fillId="0" borderId="34" xfId="0" applyNumberFormat="1" applyFont="1" applyBorder="1" applyAlignment="1">
      <alignment horizontal="left" vertical="top" wrapText="1"/>
    </xf>
    <xf numFmtId="166" fontId="6" fillId="0" borderId="38" xfId="0" applyNumberFormat="1" applyFont="1" applyBorder="1" applyAlignment="1">
      <alignment horizontal="left" vertical="top" wrapText="1"/>
    </xf>
    <xf numFmtId="49" fontId="4" fillId="5" borderId="50" xfId="0" applyNumberFormat="1" applyFont="1" applyFill="1" applyBorder="1" applyAlignment="1">
      <alignment horizontal="center" vertical="top" wrapText="1"/>
    </xf>
    <xf numFmtId="4" fontId="14" fillId="5" borderId="57" xfId="0" applyNumberFormat="1" applyFont="1" applyFill="1" applyBorder="1" applyAlignment="1">
      <alignment horizontal="right" vertical="top"/>
    </xf>
    <xf numFmtId="4" fontId="14" fillId="5" borderId="66" xfId="0" applyNumberFormat="1" applyFont="1" applyFill="1" applyBorder="1" applyAlignment="1">
      <alignment horizontal="right" vertical="top"/>
    </xf>
    <xf numFmtId="10" fontId="14" fillId="5" borderId="32" xfId="0" applyNumberFormat="1" applyFont="1" applyFill="1" applyBorder="1" applyAlignment="1">
      <alignment horizontal="right" vertical="top"/>
    </xf>
    <xf numFmtId="0" fontId="14" fillId="5" borderId="6" xfId="0" applyFont="1" applyFill="1" applyBorder="1" applyAlignment="1">
      <alignment horizontal="right" vertical="top" wrapText="1"/>
    </xf>
    <xf numFmtId="4" fontId="14" fillId="0" borderId="44" xfId="0" applyNumberFormat="1" applyFont="1" applyBorder="1" applyAlignment="1">
      <alignment horizontal="right" vertical="top"/>
    </xf>
    <xf numFmtId="4" fontId="14" fillId="0" borderId="47" xfId="0" applyNumberFormat="1" applyFont="1" applyBorder="1" applyAlignment="1">
      <alignment horizontal="right" vertical="top"/>
    </xf>
    <xf numFmtId="4" fontId="14" fillId="0" borderId="71" xfId="0" applyNumberFormat="1" applyFont="1" applyBorder="1" applyAlignment="1">
      <alignment horizontal="right" vertical="top"/>
    </xf>
    <xf numFmtId="166" fontId="4" fillId="5" borderId="21" xfId="0" applyNumberFormat="1" applyFont="1" applyFill="1" applyBorder="1" applyAlignment="1">
      <alignment vertical="top"/>
    </xf>
    <xf numFmtId="4" fontId="4" fillId="5" borderId="18" xfId="0" applyNumberFormat="1" applyFont="1" applyFill="1" applyBorder="1" applyAlignment="1">
      <alignment horizontal="right" vertical="top"/>
    </xf>
    <xf numFmtId="4" fontId="4" fillId="5" borderId="21" xfId="0" applyNumberFormat="1" applyFont="1" applyFill="1" applyBorder="1" applyAlignment="1">
      <alignment horizontal="right" vertical="top"/>
    </xf>
    <xf numFmtId="4" fontId="4" fillId="5" borderId="25" xfId="0" applyNumberFormat="1" applyFont="1" applyFill="1" applyBorder="1" applyAlignment="1">
      <alignment horizontal="right" vertical="top"/>
    </xf>
    <xf numFmtId="166" fontId="11" fillId="6" borderId="32" xfId="0" applyNumberFormat="1" applyFont="1" applyFill="1" applyBorder="1" applyAlignment="1">
      <alignment horizontal="left" vertical="top" wrapText="1"/>
    </xf>
    <xf numFmtId="166" fontId="11" fillId="6" borderId="28" xfId="0" applyNumberFormat="1" applyFont="1" applyFill="1" applyBorder="1" applyAlignment="1">
      <alignment horizontal="left" vertical="top" wrapText="1"/>
    </xf>
    <xf numFmtId="10" fontId="4" fillId="7" borderId="20" xfId="0" applyNumberFormat="1" applyFont="1" applyFill="1" applyBorder="1" applyAlignment="1">
      <alignment horizontal="right" vertical="top"/>
    </xf>
    <xf numFmtId="166" fontId="4" fillId="5" borderId="14" xfId="0" applyNumberFormat="1" applyFont="1" applyFill="1" applyBorder="1" applyAlignment="1">
      <alignment vertical="top"/>
    </xf>
    <xf numFmtId="49" fontId="4" fillId="5" borderId="16" xfId="0" applyNumberFormat="1" applyFont="1" applyFill="1" applyBorder="1" applyAlignment="1">
      <alignment horizontal="center" vertical="top"/>
    </xf>
    <xf numFmtId="10" fontId="4" fillId="7" borderId="38" xfId="0" applyNumberFormat="1" applyFont="1" applyFill="1" applyBorder="1" applyAlignment="1">
      <alignment horizontal="right" vertical="top"/>
    </xf>
    <xf numFmtId="166" fontId="4" fillId="5" borderId="16" xfId="0" applyNumberFormat="1" applyFont="1" applyFill="1" applyBorder="1" applyAlignment="1">
      <alignment horizontal="left" vertical="top" wrapText="1"/>
    </xf>
    <xf numFmtId="166" fontId="6" fillId="5" borderId="20" xfId="0" applyNumberFormat="1" applyFont="1" applyFill="1" applyBorder="1" applyAlignment="1">
      <alignment horizontal="center" vertical="top"/>
    </xf>
    <xf numFmtId="4" fontId="6" fillId="5" borderId="16" xfId="0" applyNumberFormat="1" applyFont="1" applyFill="1" applyBorder="1" applyAlignment="1">
      <alignment horizontal="right" vertical="top"/>
    </xf>
    <xf numFmtId="4" fontId="6" fillId="5" borderId="20" xfId="0" applyNumberFormat="1" applyFont="1" applyFill="1" applyBorder="1" applyAlignment="1">
      <alignment horizontal="right" vertical="top"/>
    </xf>
    <xf numFmtId="4" fontId="6" fillId="5" borderId="15" xfId="0" applyNumberFormat="1" applyFont="1" applyFill="1" applyBorder="1" applyAlignment="1">
      <alignment horizontal="right" vertical="top"/>
    </xf>
    <xf numFmtId="10" fontId="4" fillId="5" borderId="2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166" fontId="4" fillId="0" borderId="26" xfId="0" applyNumberFormat="1" applyFont="1" applyBorder="1" applyAlignment="1">
      <alignment vertical="top"/>
    </xf>
    <xf numFmtId="167" fontId="4" fillId="0" borderId="27" xfId="0" applyNumberFormat="1" applyFont="1" applyBorder="1" applyAlignment="1">
      <alignment horizontal="center" vertical="top"/>
    </xf>
    <xf numFmtId="166" fontId="6" fillId="0" borderId="27" xfId="0" applyNumberFormat="1" applyFont="1" applyBorder="1" applyAlignment="1">
      <alignment vertical="top" wrapText="1"/>
    </xf>
    <xf numFmtId="166" fontId="6" fillId="0" borderId="28" xfId="0" applyNumberFormat="1" applyFont="1" applyBorder="1" applyAlignment="1">
      <alignment horizontal="center" vertical="top"/>
    </xf>
    <xf numFmtId="4" fontId="6" fillId="0" borderId="26" xfId="0" applyNumberFormat="1" applyFont="1" applyBorder="1" applyAlignment="1">
      <alignment horizontal="right" vertical="top"/>
    </xf>
    <xf numFmtId="4" fontId="6" fillId="0" borderId="27" xfId="0" applyNumberFormat="1" applyFont="1" applyBorder="1" applyAlignment="1">
      <alignment horizontal="right" vertical="top"/>
    </xf>
    <xf numFmtId="4" fontId="6" fillId="0" borderId="28" xfId="0" applyNumberFormat="1" applyFont="1" applyBorder="1" applyAlignment="1">
      <alignment horizontal="right" vertical="top"/>
    </xf>
    <xf numFmtId="4" fontId="6" fillId="0" borderId="43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14" fillId="0" borderId="26" xfId="0" applyNumberFormat="1" applyFont="1" applyBorder="1" applyAlignment="1">
      <alignment horizontal="right" vertical="top"/>
    </xf>
    <xf numFmtId="4" fontId="14" fillId="0" borderId="43" xfId="0" applyNumberFormat="1" applyFont="1" applyBorder="1" applyAlignment="1">
      <alignment horizontal="right" vertical="top"/>
    </xf>
    <xf numFmtId="4" fontId="14" fillId="0" borderId="2" xfId="0" applyNumberFormat="1" applyFont="1" applyBorder="1" applyAlignment="1">
      <alignment horizontal="right" vertical="top"/>
    </xf>
    <xf numFmtId="10" fontId="14" fillId="0" borderId="28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167" fontId="4" fillId="0" borderId="4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 wrapText="1"/>
    </xf>
    <xf numFmtId="166" fontId="6" fillId="0" borderId="34" xfId="0" applyNumberFormat="1" applyFont="1" applyBorder="1" applyAlignment="1">
      <alignment horizontal="center" vertical="top"/>
    </xf>
    <xf numFmtId="10" fontId="14" fillId="0" borderId="34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right" vertical="top" wrapText="1"/>
    </xf>
    <xf numFmtId="167" fontId="4" fillId="0" borderId="45" xfId="0" applyNumberFormat="1" applyFont="1" applyBorder="1" applyAlignment="1">
      <alignment horizontal="center" vertical="top"/>
    </xf>
    <xf numFmtId="166" fontId="6" fillId="0" borderId="45" xfId="0" applyNumberFormat="1" applyFont="1" applyBorder="1" applyAlignment="1">
      <alignment vertical="top" wrapText="1"/>
    </xf>
    <xf numFmtId="166" fontId="6" fillId="0" borderId="42" xfId="0" applyNumberFormat="1" applyFont="1" applyBorder="1" applyAlignment="1">
      <alignment horizontal="center" vertical="top"/>
    </xf>
    <xf numFmtId="166" fontId="11" fillId="7" borderId="9" xfId="0" applyNumberFormat="1" applyFont="1" applyFill="1" applyBorder="1" applyAlignment="1">
      <alignment vertical="top"/>
    </xf>
    <xf numFmtId="166" fontId="4" fillId="7" borderId="10" xfId="0" applyNumberFormat="1" applyFont="1" applyFill="1" applyBorder="1" applyAlignment="1">
      <alignment horizontal="center" vertical="top"/>
    </xf>
    <xf numFmtId="166" fontId="6" fillId="7" borderId="55" xfId="0" applyNumberFormat="1" applyFont="1" applyFill="1" applyBorder="1" applyAlignment="1">
      <alignment vertical="top" wrapText="1"/>
    </xf>
    <xf numFmtId="166" fontId="6" fillId="7" borderId="53" xfId="0" applyNumberFormat="1" applyFont="1" applyFill="1" applyBorder="1" applyAlignment="1">
      <alignment vertical="top"/>
    </xf>
    <xf numFmtId="4" fontId="4" fillId="7" borderId="52" xfId="0" applyNumberFormat="1" applyFont="1" applyFill="1" applyBorder="1" applyAlignment="1">
      <alignment horizontal="right" vertical="top"/>
    </xf>
    <xf numFmtId="4" fontId="4" fillId="7" borderId="72" xfId="0" applyNumberFormat="1" applyFont="1" applyFill="1" applyBorder="1" applyAlignment="1">
      <alignment horizontal="right" vertical="top"/>
    </xf>
    <xf numFmtId="4" fontId="4" fillId="7" borderId="55" xfId="0" applyNumberFormat="1" applyFont="1" applyFill="1" applyBorder="1" applyAlignment="1">
      <alignment horizontal="right" vertical="top"/>
    </xf>
    <xf numFmtId="4" fontId="4" fillId="7" borderId="9" xfId="0" applyNumberFormat="1" applyFont="1" applyFill="1" applyBorder="1" applyAlignment="1">
      <alignment horizontal="right" vertical="top"/>
    </xf>
    <xf numFmtId="4" fontId="4" fillId="7" borderId="10" xfId="0" applyNumberFormat="1" applyFont="1" applyFill="1" applyBorder="1" applyAlignment="1">
      <alignment horizontal="right" vertical="top"/>
    </xf>
    <xf numFmtId="4" fontId="4" fillId="7" borderId="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9" fontId="4" fillId="5" borderId="29" xfId="0" applyNumberFormat="1" applyFont="1" applyFill="1" applyBorder="1" applyAlignment="1">
      <alignment horizontal="center" vertical="top"/>
    </xf>
    <xf numFmtId="166" fontId="6" fillId="5" borderId="21" xfId="0" applyNumberFormat="1" applyFont="1" applyFill="1" applyBorder="1" applyAlignment="1">
      <alignment horizontal="center" vertical="top"/>
    </xf>
    <xf numFmtId="166" fontId="4" fillId="0" borderId="11" xfId="0" applyNumberFormat="1" applyFont="1" applyBorder="1" applyAlignment="1">
      <alignment vertical="top"/>
    </xf>
    <xf numFmtId="167" fontId="4" fillId="0" borderId="11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4" xfId="0" applyNumberFormat="1" applyFont="1" applyBorder="1" applyAlignment="1">
      <alignment horizontal="center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69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66" fontId="4" fillId="0" borderId="48" xfId="0" applyNumberFormat="1" applyFont="1" applyBorder="1" applyAlignment="1">
      <alignment vertical="top"/>
    </xf>
    <xf numFmtId="166" fontId="6" fillId="0" borderId="63" xfId="0" applyNumberFormat="1" applyFont="1" applyBorder="1" applyAlignment="1">
      <alignment vertical="top" wrapText="1"/>
    </xf>
    <xf numFmtId="10" fontId="4" fillId="7" borderId="42" xfId="0" applyNumberFormat="1" applyFont="1" applyFill="1" applyBorder="1" applyAlignment="1">
      <alignment horizontal="right" vertical="top"/>
    </xf>
    <xf numFmtId="0" fontId="4" fillId="7" borderId="12" xfId="0" applyFont="1" applyFill="1" applyBorder="1" applyAlignment="1">
      <alignment horizontal="right" vertical="top" wrapText="1"/>
    </xf>
    <xf numFmtId="166" fontId="4" fillId="5" borderId="6" xfId="0" applyNumberFormat="1" applyFont="1" applyFill="1" applyBorder="1" applyAlignment="1">
      <alignment vertical="top"/>
    </xf>
    <xf numFmtId="166" fontId="4" fillId="8" borderId="16" xfId="0" applyNumberFormat="1" applyFont="1" applyFill="1" applyBorder="1" applyAlignment="1">
      <alignment horizontal="center" vertical="top"/>
    </xf>
    <xf numFmtId="4" fontId="4" fillId="8" borderId="14" xfId="0" applyNumberFormat="1" applyFont="1" applyFill="1" applyBorder="1" applyAlignment="1">
      <alignment horizontal="right" vertical="top"/>
    </xf>
    <xf numFmtId="4" fontId="4" fillId="8" borderId="62" xfId="0" applyNumberFormat="1" applyFont="1" applyFill="1" applyBorder="1" applyAlignment="1">
      <alignment horizontal="right" vertical="top"/>
    </xf>
    <xf numFmtId="4" fontId="4" fillId="8" borderId="50" xfId="0" applyNumberFormat="1" applyFont="1" applyFill="1" applyBorder="1" applyAlignment="1">
      <alignment horizontal="right" vertical="top"/>
    </xf>
    <xf numFmtId="4" fontId="4" fillId="8" borderId="17" xfId="0" applyNumberFormat="1" applyFont="1" applyFill="1" applyBorder="1" applyAlignment="1">
      <alignment horizontal="right" vertical="top"/>
    </xf>
    <xf numFmtId="4" fontId="4" fillId="8" borderId="24" xfId="0" applyNumberFormat="1" applyFont="1" applyFill="1" applyBorder="1" applyAlignment="1">
      <alignment horizontal="right" vertical="top"/>
    </xf>
    <xf numFmtId="4" fontId="4" fillId="8" borderId="15" xfId="0" applyNumberFormat="1" applyFont="1" applyFill="1" applyBorder="1" applyAlignment="1">
      <alignment horizontal="right" vertical="top"/>
    </xf>
    <xf numFmtId="10" fontId="4" fillId="8" borderId="34" xfId="0" applyNumberFormat="1" applyFont="1" applyFill="1" applyBorder="1" applyAlignment="1">
      <alignment horizontal="right" vertical="top"/>
    </xf>
    <xf numFmtId="0" fontId="4" fillId="8" borderId="11" xfId="0" applyFont="1" applyFill="1" applyBorder="1" applyAlignment="1">
      <alignment horizontal="right" vertical="top" wrapText="1"/>
    </xf>
    <xf numFmtId="166" fontId="4" fillId="5" borderId="20" xfId="0" applyNumberFormat="1" applyFont="1" applyFill="1" applyBorder="1" applyAlignment="1">
      <alignment horizontal="center" vertical="top"/>
    </xf>
    <xf numFmtId="4" fontId="4" fillId="5" borderId="16" xfId="0" applyNumberFormat="1" applyFont="1" applyFill="1" applyBorder="1" applyAlignment="1">
      <alignment horizontal="right" vertical="top"/>
    </xf>
    <xf numFmtId="4" fontId="4" fillId="5" borderId="20" xfId="0" applyNumberFormat="1" applyFont="1" applyFill="1" applyBorder="1" applyAlignment="1">
      <alignment horizontal="right" vertical="top"/>
    </xf>
    <xf numFmtId="4" fontId="4" fillId="5" borderId="15" xfId="0" applyNumberFormat="1" applyFont="1" applyFill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/>
    </xf>
    <xf numFmtId="10" fontId="14" fillId="0" borderId="59" xfId="0" applyNumberFormat="1" applyFont="1" applyBorder="1" applyAlignment="1">
      <alignment horizontal="right" vertical="top"/>
    </xf>
    <xf numFmtId="4" fontId="14" fillId="0" borderId="34" xfId="0" applyNumberFormat="1" applyFont="1" applyBorder="1" applyAlignment="1">
      <alignment horizontal="right" vertical="top"/>
    </xf>
    <xf numFmtId="4" fontId="14" fillId="0" borderId="11" xfId="0" applyNumberFormat="1" applyFont="1" applyBorder="1" applyAlignment="1">
      <alignment horizontal="right" vertical="top"/>
    </xf>
    <xf numFmtId="4" fontId="14" fillId="0" borderId="42" xfId="0" applyNumberFormat="1" applyFont="1" applyBorder="1" applyAlignment="1">
      <alignment horizontal="right" vertical="top"/>
    </xf>
    <xf numFmtId="166" fontId="4" fillId="8" borderId="53" xfId="0" applyNumberFormat="1" applyFont="1" applyFill="1" applyBorder="1" applyAlignment="1">
      <alignment horizontal="center" vertical="top"/>
    </xf>
    <xf numFmtId="4" fontId="4" fillId="8" borderId="64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55" xfId="0" applyNumberFormat="1" applyFont="1" applyFill="1" applyBorder="1" applyAlignment="1">
      <alignment horizontal="right" vertical="top"/>
    </xf>
    <xf numFmtId="4" fontId="4" fillId="8" borderId="75" xfId="0" applyNumberFormat="1" applyFont="1" applyFill="1" applyBorder="1" applyAlignment="1">
      <alignment horizontal="right" vertical="top"/>
    </xf>
    <xf numFmtId="4" fontId="4" fillId="8" borderId="8" xfId="0" applyNumberFormat="1" applyFont="1" applyFill="1" applyBorder="1" applyAlignment="1">
      <alignment horizontal="right" vertical="top"/>
    </xf>
    <xf numFmtId="4" fontId="4" fillId="8" borderId="19" xfId="0" applyNumberFormat="1" applyFont="1" applyFill="1" applyBorder="1" applyAlignment="1">
      <alignment horizontal="right" vertical="top"/>
    </xf>
    <xf numFmtId="4" fontId="4" fillId="7" borderId="57" xfId="0" applyNumberFormat="1" applyFont="1" applyFill="1" applyBorder="1" applyAlignment="1">
      <alignment horizontal="right" vertical="top"/>
    </xf>
    <xf numFmtId="4" fontId="4" fillId="7" borderId="12" xfId="0" applyNumberFormat="1" applyFont="1" applyFill="1" applyBorder="1" applyAlignment="1">
      <alignment horizontal="right" vertical="top"/>
    </xf>
    <xf numFmtId="10" fontId="4" fillId="8" borderId="59" xfId="0" applyNumberFormat="1" applyFont="1" applyFill="1" applyBorder="1" applyAlignment="1">
      <alignment horizontal="right" vertical="top"/>
    </xf>
    <xf numFmtId="4" fontId="4" fillId="5" borderId="0" xfId="0" applyNumberFormat="1" applyFont="1" applyFill="1" applyBorder="1" applyAlignment="1">
      <alignment horizontal="right" vertical="top"/>
    </xf>
    <xf numFmtId="10" fontId="4" fillId="5" borderId="20" xfId="0" applyNumberFormat="1" applyFont="1" applyFill="1" applyBorder="1" applyAlignment="1">
      <alignment horizontal="right" vertical="top"/>
    </xf>
    <xf numFmtId="0" fontId="4" fillId="5" borderId="14" xfId="0" applyFont="1" applyFill="1" applyBorder="1" applyAlignment="1">
      <alignment horizontal="right" vertical="top" wrapText="1"/>
    </xf>
    <xf numFmtId="10" fontId="14" fillId="0" borderId="42" xfId="0" applyNumberFormat="1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 wrapText="1"/>
    </xf>
    <xf numFmtId="4" fontId="4" fillId="7" borderId="75" xfId="0" applyNumberFormat="1" applyFont="1" applyFill="1" applyBorder="1" applyAlignment="1">
      <alignment horizontal="right" vertical="top"/>
    </xf>
    <xf numFmtId="10" fontId="4" fillId="8" borderId="32" xfId="0" applyNumberFormat="1" applyFont="1" applyFill="1" applyBorder="1" applyAlignment="1">
      <alignment horizontal="right" vertical="top"/>
    </xf>
    <xf numFmtId="0" fontId="4" fillId="8" borderId="6" xfId="0" applyFont="1" applyFill="1" applyBorder="1" applyAlignment="1">
      <alignment horizontal="right" vertical="top" wrapText="1"/>
    </xf>
    <xf numFmtId="166" fontId="4" fillId="5" borderId="17" xfId="0" applyNumberFormat="1" applyFont="1" applyFill="1" applyBorder="1" applyAlignment="1">
      <alignment vertical="top"/>
    </xf>
    <xf numFmtId="4" fontId="14" fillId="6" borderId="20" xfId="0" applyNumberFormat="1" applyFont="1" applyFill="1" applyBorder="1" applyAlignment="1">
      <alignment horizontal="right" vertical="top"/>
    </xf>
    <xf numFmtId="4" fontId="14" fillId="6" borderId="26" xfId="0" applyNumberFormat="1" applyFont="1" applyFill="1" applyBorder="1" applyAlignment="1">
      <alignment horizontal="right" vertical="top"/>
    </xf>
    <xf numFmtId="10" fontId="14" fillId="6" borderId="28" xfId="0" applyNumberFormat="1" applyFont="1" applyFill="1" applyBorder="1" applyAlignment="1">
      <alignment horizontal="right" vertical="top"/>
    </xf>
    <xf numFmtId="0" fontId="14" fillId="6" borderId="1" xfId="0" applyFont="1" applyFill="1" applyBorder="1" applyAlignment="1">
      <alignment horizontal="right" vertical="top" wrapText="1"/>
    </xf>
    <xf numFmtId="10" fontId="14" fillId="0" borderId="38" xfId="0" applyNumberFormat="1" applyFont="1" applyBorder="1" applyAlignment="1">
      <alignment horizontal="right" vertical="top"/>
    </xf>
    <xf numFmtId="0" fontId="14" fillId="0" borderId="48" xfId="0" applyFont="1" applyBorder="1" applyAlignment="1">
      <alignment horizontal="right" vertical="top" wrapText="1"/>
    </xf>
    <xf numFmtId="4" fontId="14" fillId="0" borderId="38" xfId="0" applyNumberFormat="1" applyFont="1" applyBorder="1" applyAlignment="1">
      <alignment horizontal="right" vertical="top"/>
    </xf>
    <xf numFmtId="4" fontId="14" fillId="6" borderId="28" xfId="0" applyNumberFormat="1" applyFont="1" applyFill="1" applyBorder="1" applyAlignment="1">
      <alignment horizontal="right" vertical="top"/>
    </xf>
    <xf numFmtId="166" fontId="4" fillId="8" borderId="18" xfId="0" applyNumberFormat="1" applyFont="1" applyFill="1" applyBorder="1" applyAlignment="1">
      <alignment horizontal="center" vertical="top"/>
    </xf>
    <xf numFmtId="4" fontId="4" fillId="8" borderId="25" xfId="0" applyNumberFormat="1" applyFont="1" applyFill="1" applyBorder="1" applyAlignment="1">
      <alignment horizontal="right" vertical="top"/>
    </xf>
    <xf numFmtId="10" fontId="4" fillId="8" borderId="56" xfId="0" applyNumberFormat="1" applyFont="1" applyFill="1" applyBorder="1" applyAlignment="1">
      <alignment horizontal="right" vertical="top"/>
    </xf>
    <xf numFmtId="0" fontId="4" fillId="8" borderId="75" xfId="0" applyFont="1" applyFill="1" applyBorder="1" applyAlignment="1">
      <alignment horizontal="right" vertical="top" wrapText="1"/>
    </xf>
    <xf numFmtId="166" fontId="16" fillId="4" borderId="75" xfId="0" applyNumberFormat="1" applyFont="1" applyFill="1" applyBorder="1" applyAlignment="1">
      <alignment vertical="top"/>
    </xf>
    <xf numFmtId="166" fontId="7" fillId="4" borderId="7" xfId="0" applyNumberFormat="1" applyFont="1" applyFill="1" applyBorder="1" applyAlignment="1">
      <alignment horizontal="center" vertical="top"/>
    </xf>
    <xf numFmtId="166" fontId="7" fillId="4" borderId="76" xfId="0" applyNumberFormat="1" applyFont="1" applyFill="1" applyBorder="1" applyAlignment="1">
      <alignment vertical="top" wrapText="1"/>
    </xf>
    <xf numFmtId="166" fontId="7" fillId="4" borderId="56" xfId="0" applyNumberFormat="1" applyFont="1" applyFill="1" applyBorder="1" applyAlignment="1">
      <alignment vertical="top"/>
    </xf>
    <xf numFmtId="4" fontId="7" fillId="4" borderId="9" xfId="0" applyNumberFormat="1" applyFont="1" applyFill="1" applyBorder="1" applyAlignment="1">
      <alignment horizontal="right" vertical="top"/>
    </xf>
    <xf numFmtId="4" fontId="7" fillId="4" borderId="75" xfId="0" applyNumberFormat="1" applyFont="1" applyFill="1" applyBorder="1" applyAlignment="1">
      <alignment horizontal="right" vertical="top"/>
    </xf>
    <xf numFmtId="4" fontId="7" fillId="4" borderId="56" xfId="0" applyNumberFormat="1" applyFont="1" applyFill="1" applyBorder="1" applyAlignment="1">
      <alignment horizontal="right" vertical="top"/>
    </xf>
    <xf numFmtId="10" fontId="7" fillId="4" borderId="56" xfId="0" applyNumberFormat="1" applyFont="1" applyFill="1" applyBorder="1" applyAlignment="1">
      <alignment horizontal="right" vertical="top"/>
    </xf>
    <xf numFmtId="0" fontId="7" fillId="4" borderId="75" xfId="0" applyFont="1" applyFill="1" applyBorder="1" applyAlignment="1">
      <alignment horizontal="right" vertical="top" wrapText="1"/>
    </xf>
    <xf numFmtId="4" fontId="9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 wrapText="1"/>
    </xf>
    <xf numFmtId="166" fontId="4" fillId="4" borderId="17" xfId="0" applyNumberFormat="1" applyFont="1" applyFill="1" applyBorder="1"/>
    <xf numFmtId="4" fontId="4" fillId="4" borderId="22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10" fontId="4" fillId="4" borderId="18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4" fillId="0" borderId="0" xfId="0" applyNumberFormat="1" applyFont="1"/>
    <xf numFmtId="0" fontId="14" fillId="0" borderId="0" xfId="0" applyFont="1" applyAlignment="1">
      <alignment wrapText="1"/>
    </xf>
    <xf numFmtId="0" fontId="2" fillId="0" borderId="0" xfId="0" applyFont="1" applyAlignment="1"/>
    <xf numFmtId="0" fontId="2" fillId="0" borderId="13" xfId="0" applyFont="1" applyBorder="1" applyAlignment="1"/>
    <xf numFmtId="0" fontId="2" fillId="0" borderId="1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4" fontId="6" fillId="0" borderId="35" xfId="0" applyNumberFormat="1" applyFont="1" applyBorder="1" applyAlignment="1">
      <alignment horizontal="right" vertical="top" wrapText="1"/>
    </xf>
    <xf numFmtId="4" fontId="20" fillId="0" borderId="4" xfId="0" applyNumberFormat="1" applyFont="1" applyBorder="1" applyAlignment="1">
      <alignment horizontal="right" vertical="top"/>
    </xf>
    <xf numFmtId="0" fontId="21" fillId="9" borderId="4" xfId="0" applyFont="1" applyFill="1" applyBorder="1" applyAlignment="1">
      <alignment wrapText="1"/>
    </xf>
    <xf numFmtId="4" fontId="2" fillId="0" borderId="4" xfId="0" applyNumberFormat="1" applyFont="1" applyBorder="1" applyAlignment="1"/>
    <xf numFmtId="0" fontId="2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2" fillId="9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49" fontId="2" fillId="0" borderId="34" xfId="0" applyNumberFormat="1" applyFont="1" applyBorder="1" applyAlignment="1">
      <alignment horizontal="right" wrapText="1"/>
    </xf>
    <xf numFmtId="0" fontId="2" fillId="0" borderId="34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" fontId="2" fillId="0" borderId="4" xfId="0" applyNumberFormat="1" applyFont="1" applyBorder="1"/>
    <xf numFmtId="0" fontId="23" fillId="0" borderId="0" xfId="0" applyFont="1"/>
    <xf numFmtId="4" fontId="23" fillId="0" borderId="0" xfId="0" applyNumberFormat="1" applyFont="1"/>
    <xf numFmtId="0" fontId="23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6" fontId="7" fillId="4" borderId="17" xfId="0" applyNumberFormat="1" applyFont="1" applyFill="1" applyBorder="1" applyAlignment="1">
      <alignment horizontal="left"/>
    </xf>
    <xf numFmtId="166" fontId="11" fillId="8" borderId="17" xfId="0" applyNumberFormat="1" applyFont="1" applyFill="1" applyBorder="1" applyAlignment="1">
      <alignment horizontal="left" vertical="top" wrapText="1"/>
    </xf>
    <xf numFmtId="166" fontId="4" fillId="8" borderId="53" xfId="0" applyNumberFormat="1" applyFont="1" applyFill="1" applyBorder="1" applyAlignment="1">
      <alignment horizontal="left" vertical="top"/>
    </xf>
    <xf numFmtId="166" fontId="4" fillId="8" borderId="18" xfId="0" applyNumberFormat="1" applyFont="1" applyFill="1" applyBorder="1" applyAlignment="1">
      <alignment horizontal="left" vertical="top"/>
    </xf>
    <xf numFmtId="166" fontId="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5" borderId="4" xfId="0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DEEAF6"/>
      <rgbColor rgb="FF660066"/>
      <rgbColor rgb="FFFF8080"/>
      <rgbColor rgb="FF0066CC"/>
      <rgbColor rgb="FFDADA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ECECEC"/>
      <rgbColor rgb="FF99CCFF"/>
      <rgbColor rgb="FFFF99CC"/>
      <rgbColor rgb="FFCC99FF"/>
      <rgbColor rgb="FFFFD965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666720</xdr:colOff>
      <xdr:row>1</xdr:row>
      <xdr:rowOff>9360</xdr:rowOff>
    </xdr:from>
    <xdr:to>
      <xdr:col>2</xdr:col>
      <xdr:colOff>507600</xdr:colOff>
      <xdr:row>9</xdr:row>
      <xdr:rowOff>7920</xdr:rowOff>
    </xdr:to>
    <xdr:pic>
      <xdr:nvPicPr>
        <xdr:cNvPr id="2" name="image1.png" descr="Mac SSD:Users:andrew:Desktop:logo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6720" y="199800"/>
          <a:ext cx="1994760" cy="1608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A16" zoomScaleNormal="100" workbookViewId="0">
      <selection activeCell="C23" sqref="C23"/>
    </sheetView>
  </sheetViews>
  <sheetFormatPr defaultColWidth="12.6640625" defaultRowHeight="14"/>
  <cols>
    <col min="1" max="1" width="14.1640625" customWidth="1"/>
    <col min="2" max="16" width="13.6640625" customWidth="1"/>
    <col min="17" max="26" width="7.6640625" customWidth="1"/>
  </cols>
  <sheetData>
    <row r="1" spans="1:26" ht="14.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>
      <c r="D2" s="2"/>
      <c r="E2" s="2"/>
      <c r="F2" s="2"/>
      <c r="G2" s="2"/>
      <c r="H2" s="2"/>
      <c r="I2" s="2"/>
      <c r="J2" s="3"/>
      <c r="K2" s="3" t="s">
        <v>418</v>
      </c>
      <c r="L2" s="3"/>
      <c r="M2" s="2" t="s">
        <v>419</v>
      </c>
      <c r="N2" s="3"/>
      <c r="O2" s="2"/>
      <c r="P2" s="3"/>
    </row>
    <row r="3" spans="1:26" ht="15.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420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1</v>
      </c>
      <c r="E5" s="4"/>
      <c r="F5" s="12" t="s">
        <v>421</v>
      </c>
      <c r="G5" s="4"/>
      <c r="H5" s="4"/>
      <c r="I5" s="4"/>
      <c r="J5" s="4"/>
      <c r="K5" s="4"/>
      <c r="L5" s="13"/>
      <c r="M5" s="13"/>
      <c r="N5" s="1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>
      <c r="A6" s="4"/>
      <c r="B6" s="11"/>
      <c r="C6" s="4"/>
      <c r="D6" s="11" t="s">
        <v>2</v>
      </c>
      <c r="E6" s="15" t="s">
        <v>3</v>
      </c>
      <c r="F6" s="11"/>
      <c r="G6" s="11"/>
      <c r="H6" s="11"/>
      <c r="I6" s="11"/>
      <c r="J6" s="14"/>
      <c r="K6" s="4"/>
      <c r="L6" s="4"/>
      <c r="M6" s="4"/>
      <c r="N6" s="1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>
      <c r="A7" s="4"/>
      <c r="B7" s="4"/>
      <c r="C7" s="4"/>
      <c r="D7" s="11" t="s">
        <v>4</v>
      </c>
      <c r="E7" s="15" t="s">
        <v>5</v>
      </c>
      <c r="F7" s="11"/>
      <c r="G7" s="11"/>
      <c r="H7" s="11"/>
      <c r="I7" s="11"/>
      <c r="J7" s="14"/>
      <c r="K7" s="4"/>
      <c r="L7" s="16"/>
      <c r="M7" s="16"/>
      <c r="N7" s="1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>
      <c r="A8" s="4"/>
      <c r="B8" s="4"/>
      <c r="C8" s="4"/>
      <c r="D8" s="11" t="s">
        <v>6</v>
      </c>
      <c r="E8" s="11" t="s">
        <v>417</v>
      </c>
      <c r="F8" s="11"/>
      <c r="G8" s="11"/>
      <c r="H8" s="11"/>
      <c r="I8" s="11"/>
      <c r="J8" s="14"/>
      <c r="K8" s="4"/>
      <c r="L8" s="14"/>
      <c r="M8" s="14"/>
      <c r="N8" s="1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>
      <c r="A11" s="4"/>
      <c r="B11" s="418" t="s">
        <v>7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>
      <c r="A12" s="4"/>
      <c r="B12" s="418" t="s">
        <v>8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>
      <c r="A13" s="4"/>
      <c r="B13" s="419" t="s">
        <v>9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>
      <c r="A14" s="4"/>
      <c r="B14" s="11"/>
      <c r="C14" s="14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20"/>
      <c r="B16" s="421" t="s">
        <v>10</v>
      </c>
      <c r="C16" s="421"/>
      <c r="D16" s="422" t="s">
        <v>11</v>
      </c>
      <c r="E16" s="422"/>
      <c r="F16" s="422"/>
      <c r="G16" s="422"/>
      <c r="H16" s="422"/>
      <c r="I16" s="422"/>
      <c r="J16" s="422"/>
      <c r="K16" s="422" t="s">
        <v>12</v>
      </c>
      <c r="L16" s="422"/>
      <c r="M16" s="422" t="s">
        <v>13</v>
      </c>
      <c r="N16" s="42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420"/>
      <c r="B17" s="421"/>
      <c r="C17" s="421"/>
      <c r="D17" s="18" t="s">
        <v>14</v>
      </c>
      <c r="E17" s="19" t="s">
        <v>15</v>
      </c>
      <c r="F17" s="19" t="s">
        <v>16</v>
      </c>
      <c r="G17" s="19" t="s">
        <v>17</v>
      </c>
      <c r="H17" s="19" t="s">
        <v>18</v>
      </c>
      <c r="I17" s="423" t="s">
        <v>19</v>
      </c>
      <c r="J17" s="423"/>
      <c r="K17" s="422"/>
      <c r="L17" s="422"/>
      <c r="M17" s="422"/>
      <c r="N17" s="422"/>
    </row>
    <row r="18" spans="1:26" ht="47.25" customHeight="1">
      <c r="A18" s="420"/>
      <c r="B18" s="20" t="s">
        <v>20</v>
      </c>
      <c r="C18" s="21" t="s">
        <v>21</v>
      </c>
      <c r="D18" s="20" t="s">
        <v>21</v>
      </c>
      <c r="E18" s="22" t="s">
        <v>21</v>
      </c>
      <c r="F18" s="22" t="s">
        <v>21</v>
      </c>
      <c r="G18" s="22" t="s">
        <v>21</v>
      </c>
      <c r="H18" s="22" t="s">
        <v>21</v>
      </c>
      <c r="I18" s="22" t="s">
        <v>20</v>
      </c>
      <c r="J18" s="23" t="s">
        <v>22</v>
      </c>
      <c r="K18" s="20" t="s">
        <v>20</v>
      </c>
      <c r="L18" s="21" t="s">
        <v>21</v>
      </c>
      <c r="M18" s="24" t="s">
        <v>20</v>
      </c>
      <c r="N18" s="25" t="s">
        <v>21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>
      <c r="A19" s="27" t="s">
        <v>23</v>
      </c>
      <c r="B19" s="28" t="s">
        <v>24</v>
      </c>
      <c r="C19" s="29" t="s">
        <v>25</v>
      </c>
      <c r="D19" s="30" t="s">
        <v>26</v>
      </c>
      <c r="E19" s="31" t="s">
        <v>27</v>
      </c>
      <c r="F19" s="31" t="s">
        <v>28</v>
      </c>
      <c r="G19" s="31" t="s">
        <v>29</v>
      </c>
      <c r="H19" s="31" t="s">
        <v>30</v>
      </c>
      <c r="I19" s="31" t="s">
        <v>31</v>
      </c>
      <c r="J19" s="29" t="s">
        <v>32</v>
      </c>
      <c r="K19" s="30" t="s">
        <v>33</v>
      </c>
      <c r="L19" s="29" t="s">
        <v>34</v>
      </c>
      <c r="M19" s="30" t="s">
        <v>35</v>
      </c>
      <c r="N19" s="29" t="s">
        <v>36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39.75" customHeight="1">
      <c r="A20" s="33" t="s">
        <v>37</v>
      </c>
      <c r="B20" s="34">
        <v>1</v>
      </c>
      <c r="C20" s="35">
        <v>312345</v>
      </c>
      <c r="D20" s="36"/>
      <c r="E20" s="37"/>
      <c r="F20" s="37"/>
      <c r="G20" s="37"/>
      <c r="H20" s="37"/>
      <c r="I20" s="38"/>
      <c r="J20" s="35">
        <f>D20+E20+F20+G20+H20</f>
        <v>0</v>
      </c>
      <c r="K20" s="39"/>
      <c r="L20" s="35"/>
      <c r="M20" s="40">
        <v>1</v>
      </c>
      <c r="N20" s="41">
        <f>C20+J20+L20</f>
        <v>312345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5" customHeight="1">
      <c r="A21" s="42" t="s">
        <v>38</v>
      </c>
      <c r="B21" s="34">
        <v>0.96599999999999997</v>
      </c>
      <c r="C21" s="35">
        <v>301802.45</v>
      </c>
      <c r="D21" s="36"/>
      <c r="E21" s="37"/>
      <c r="F21" s="37"/>
      <c r="G21" s="37"/>
      <c r="H21" s="37"/>
      <c r="I21" s="38"/>
      <c r="J21" s="35">
        <f>D21+E21+F21+G21+H21</f>
        <v>0</v>
      </c>
      <c r="K21" s="39"/>
      <c r="L21" s="35"/>
      <c r="M21" s="40">
        <v>1</v>
      </c>
      <c r="N21" s="41">
        <f>C21+J21+L21</f>
        <v>301802.45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8.75" customHeight="1">
      <c r="A22" s="42" t="s">
        <v>39</v>
      </c>
      <c r="B22" s="34">
        <v>0.78</v>
      </c>
      <c r="C22" s="35">
        <v>243627</v>
      </c>
      <c r="D22" s="36"/>
      <c r="E22" s="37"/>
      <c r="F22" s="37"/>
      <c r="G22" s="37"/>
      <c r="H22" s="37"/>
      <c r="I22" s="38"/>
      <c r="J22" s="35">
        <f>D22+E22+F22+G22+H22</f>
        <v>0</v>
      </c>
      <c r="K22" s="39"/>
      <c r="L22" s="35"/>
      <c r="M22" s="40">
        <v>1</v>
      </c>
      <c r="N22" s="41">
        <f>C22+J22+L22</f>
        <v>243627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9.75" customHeight="1">
      <c r="A23" s="43" t="s">
        <v>40</v>
      </c>
      <c r="B23" s="34">
        <v>0.186</v>
      </c>
      <c r="C23" s="35">
        <f t="shared" ref="C23:H23" si="0">C21-C22</f>
        <v>58175.450000000012</v>
      </c>
      <c r="D23" s="36">
        <f t="shared" si="0"/>
        <v>0</v>
      </c>
      <c r="E23" s="37">
        <f t="shared" si="0"/>
        <v>0</v>
      </c>
      <c r="F23" s="37">
        <f t="shared" si="0"/>
        <v>0</v>
      </c>
      <c r="G23" s="37">
        <f t="shared" si="0"/>
        <v>0</v>
      </c>
      <c r="H23" s="37">
        <f t="shared" si="0"/>
        <v>0</v>
      </c>
      <c r="I23" s="38"/>
      <c r="J23" s="35">
        <f>D23+E23+F23+G23+H23</f>
        <v>0</v>
      </c>
      <c r="K23" s="39"/>
      <c r="L23" s="35">
        <f>L21-L22</f>
        <v>0</v>
      </c>
      <c r="M23" s="40">
        <v>1</v>
      </c>
      <c r="N23" s="41">
        <f>C23+J23+L23</f>
        <v>58175.450000000012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4"/>
      <c r="B26" s="44" t="s">
        <v>41</v>
      </c>
      <c r="C26" s="45" t="s">
        <v>42</v>
      </c>
      <c r="D26" s="46"/>
      <c r="E26" s="46"/>
      <c r="F26" s="44"/>
      <c r="G26" s="46"/>
      <c r="H26" s="46"/>
      <c r="I26" s="47"/>
      <c r="J26" s="45" t="s">
        <v>43</v>
      </c>
      <c r="K26" s="46"/>
      <c r="L26" s="46"/>
      <c r="M26" s="46"/>
      <c r="N26" s="46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>
      <c r="D27" s="48" t="s">
        <v>44</v>
      </c>
      <c r="F27" s="49"/>
      <c r="G27" s="48" t="s">
        <v>45</v>
      </c>
      <c r="I27" s="2"/>
      <c r="K27" s="49" t="s">
        <v>46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/>
    <row r="229" spans="4:16" ht="15.75" customHeight="1"/>
    <row r="230" spans="4:16" ht="15.75" customHeight="1"/>
    <row r="231" spans="4:16" ht="15.75" customHeight="1"/>
    <row r="232" spans="4:16" ht="15.75" customHeight="1"/>
    <row r="233" spans="4:16" ht="15.75" customHeight="1"/>
    <row r="234" spans="4:16" ht="15.75" customHeight="1"/>
    <row r="235" spans="4:16" ht="15.75" customHeight="1"/>
    <row r="236" spans="4:16" ht="15.75" customHeight="1"/>
    <row r="237" spans="4:16" ht="15.75" customHeight="1"/>
    <row r="238" spans="4:16" ht="15.75" customHeight="1"/>
    <row r="239" spans="4:16" ht="15.75" customHeight="1"/>
    <row r="240" spans="4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11:N11"/>
    <mergeCell ref="B12:N12"/>
    <mergeCell ref="B13:N13"/>
    <mergeCell ref="A16:A18"/>
    <mergeCell ref="B16:C17"/>
    <mergeCell ref="D16:J16"/>
    <mergeCell ref="K16:L17"/>
    <mergeCell ref="M16:N17"/>
    <mergeCell ref="I17:J1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AI1011"/>
  <sheetViews>
    <sheetView zoomScaleNormal="100" workbookViewId="0">
      <pane xSplit="3" ySplit="9" topLeftCell="D167" activePane="bottomRight" state="frozen"/>
      <selection pane="topRight" activeCell="D1" sqref="D1"/>
      <selection pane="bottomLeft" activeCell="A165" sqref="A165"/>
      <selection pane="bottomRight" activeCell="J34" sqref="J34"/>
    </sheetView>
  </sheetViews>
  <sheetFormatPr defaultColWidth="12.6640625" defaultRowHeight="14" outlineLevelCol="1"/>
  <cols>
    <col min="1" max="1" width="10" customWidth="1"/>
    <col min="2" max="2" width="5.83203125" customWidth="1"/>
    <col min="3" max="3" width="31.5" customWidth="1"/>
    <col min="4" max="4" width="10.33203125" customWidth="1"/>
    <col min="5" max="5" width="9.33203125" customWidth="1"/>
    <col min="6" max="6" width="11.1640625" customWidth="1"/>
    <col min="7" max="7" width="16.33203125" customWidth="1"/>
    <col min="8" max="8" width="9" customWidth="1"/>
    <col min="9" max="9" width="11.5" customWidth="1"/>
    <col min="10" max="10" width="16.33203125" customWidth="1"/>
    <col min="11" max="11" width="9.33203125" hidden="1" customWidth="1" outlineLevel="1"/>
    <col min="12" max="12" width="11.1640625" hidden="1" customWidth="1" outlineLevel="1"/>
    <col min="13" max="13" width="16.33203125" hidden="1" customWidth="1" outlineLevel="1"/>
    <col min="14" max="14" width="9.33203125" hidden="1" customWidth="1" outlineLevel="1"/>
    <col min="15" max="15" width="11.1640625" hidden="1" customWidth="1" outlineLevel="1"/>
    <col min="16" max="16" width="16.33203125" hidden="1" customWidth="1" outlineLevel="1"/>
    <col min="17" max="17" width="9.33203125" hidden="1" customWidth="1" outlineLevel="1"/>
    <col min="18" max="18" width="11.1640625" hidden="1" customWidth="1" outlineLevel="1"/>
    <col min="19" max="19" width="16.33203125" hidden="1" customWidth="1" outlineLevel="1"/>
    <col min="20" max="20" width="9.33203125" hidden="1" customWidth="1" outlineLevel="1"/>
    <col min="21" max="21" width="11.1640625" hidden="1" customWidth="1" outlineLevel="1"/>
    <col min="22" max="22" width="16.33203125" hidden="1" customWidth="1" outlineLevel="1"/>
    <col min="23" max="23" width="9.33203125" hidden="1" customWidth="1" outlineLevel="1"/>
    <col min="24" max="24" width="11.1640625" hidden="1" customWidth="1" outlineLevel="1"/>
    <col min="25" max="25" width="16.33203125" hidden="1" customWidth="1" outlineLevel="1"/>
    <col min="26" max="26" width="9.33203125" hidden="1" customWidth="1" outlineLevel="1"/>
    <col min="27" max="27" width="11.1640625" hidden="1" customWidth="1" outlineLevel="1"/>
    <col min="28" max="28" width="16.33203125" hidden="1" customWidth="1" outlineLevel="1"/>
    <col min="29" max="29" width="16.33203125" customWidth="1" collapsed="1"/>
    <col min="30" max="32" width="16.33203125" customWidth="1"/>
    <col min="33" max="33" width="20.6640625" customWidth="1"/>
    <col min="34" max="35" width="7.6640625" customWidth="1"/>
  </cols>
  <sheetData>
    <row r="1" spans="1:35" ht="15.5" hidden="1">
      <c r="A1" s="50" t="s">
        <v>47</v>
      </c>
      <c r="B1" s="50"/>
      <c r="C1" s="50"/>
      <c r="D1" s="50"/>
      <c r="E1" s="50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1"/>
      <c r="AD1" s="11"/>
      <c r="AE1" s="11"/>
      <c r="AF1" s="11"/>
      <c r="AG1" s="51"/>
    </row>
    <row r="2" spans="1:35" ht="15.5" hidden="1">
      <c r="A2" s="52" t="s">
        <v>1</v>
      </c>
      <c r="B2" s="50"/>
      <c r="C2" s="50"/>
      <c r="D2" s="50"/>
      <c r="E2" s="5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1"/>
      <c r="AD2" s="11"/>
      <c r="AE2" s="11"/>
      <c r="AF2" s="11"/>
      <c r="AG2" s="11"/>
      <c r="AH2" s="49"/>
      <c r="AI2" s="49"/>
    </row>
    <row r="3" spans="1:35" ht="14.5" hidden="1">
      <c r="A3" s="52" t="s">
        <v>48</v>
      </c>
      <c r="B3" s="53"/>
      <c r="C3" s="5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D3" s="55"/>
      <c r="AE3" s="55"/>
      <c r="AF3" s="55"/>
      <c r="AG3" s="55"/>
      <c r="AH3" s="49"/>
      <c r="AI3" s="49"/>
    </row>
    <row r="4" spans="1:35" ht="15.75" hidden="1" customHeight="1">
      <c r="A4" s="11" t="s">
        <v>6</v>
      </c>
      <c r="B4" s="53"/>
      <c r="C4" s="52"/>
      <c r="D4" s="54"/>
      <c r="E4" s="54"/>
      <c r="F4" s="54"/>
      <c r="G4" s="54"/>
      <c r="H4" s="54"/>
      <c r="I4" s="54"/>
      <c r="J4" s="54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57"/>
      <c r="AE4" s="57"/>
      <c r="AF4" s="57"/>
      <c r="AG4" s="57"/>
      <c r="AH4" s="49"/>
      <c r="AI4" s="49"/>
    </row>
    <row r="5" spans="1:35" hidden="1">
      <c r="A5" s="11"/>
      <c r="B5" s="53"/>
      <c r="C5" s="58"/>
      <c r="D5" s="54"/>
      <c r="E5" s="54"/>
      <c r="F5" s="54"/>
      <c r="G5" s="54"/>
      <c r="H5" s="54"/>
      <c r="I5" s="54"/>
      <c r="J5" s="54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  <c r="AD5" s="60"/>
      <c r="AE5" s="60"/>
      <c r="AF5" s="60"/>
      <c r="AG5" s="60"/>
    </row>
    <row r="6" spans="1:35" ht="26.25" customHeight="1">
      <c r="A6" s="424" t="s">
        <v>49</v>
      </c>
      <c r="B6" s="425" t="s">
        <v>50</v>
      </c>
      <c r="C6" s="426" t="s">
        <v>51</v>
      </c>
      <c r="D6" s="427" t="s">
        <v>52</v>
      </c>
      <c r="E6" s="428" t="s">
        <v>53</v>
      </c>
      <c r="F6" s="428"/>
      <c r="G6" s="428"/>
      <c r="H6" s="428"/>
      <c r="I6" s="428"/>
      <c r="J6" s="428"/>
      <c r="K6" s="428" t="s">
        <v>54</v>
      </c>
      <c r="L6" s="428"/>
      <c r="M6" s="428"/>
      <c r="N6" s="428"/>
      <c r="O6" s="428"/>
      <c r="P6" s="428"/>
      <c r="Q6" s="428" t="s">
        <v>54</v>
      </c>
      <c r="R6" s="428"/>
      <c r="S6" s="428"/>
      <c r="T6" s="428"/>
      <c r="U6" s="428"/>
      <c r="V6" s="428"/>
      <c r="W6" s="428" t="s">
        <v>54</v>
      </c>
      <c r="X6" s="428"/>
      <c r="Y6" s="428"/>
      <c r="Z6" s="428"/>
      <c r="AA6" s="428"/>
      <c r="AB6" s="428"/>
      <c r="AC6" s="430" t="s">
        <v>55</v>
      </c>
      <c r="AD6" s="430"/>
      <c r="AE6" s="430"/>
      <c r="AF6" s="430"/>
      <c r="AG6" s="429" t="s">
        <v>56</v>
      </c>
    </row>
    <row r="7" spans="1:35" ht="71.25" customHeight="1">
      <c r="A7" s="424"/>
      <c r="B7" s="425"/>
      <c r="C7" s="426"/>
      <c r="D7" s="426"/>
      <c r="E7" s="429" t="s">
        <v>57</v>
      </c>
      <c r="F7" s="429"/>
      <c r="G7" s="429"/>
      <c r="H7" s="429" t="s">
        <v>58</v>
      </c>
      <c r="I7" s="429"/>
      <c r="J7" s="429"/>
      <c r="K7" s="429" t="s">
        <v>57</v>
      </c>
      <c r="L7" s="429"/>
      <c r="M7" s="429"/>
      <c r="N7" s="429" t="s">
        <v>58</v>
      </c>
      <c r="O7" s="429"/>
      <c r="P7" s="429"/>
      <c r="Q7" s="429" t="s">
        <v>57</v>
      </c>
      <c r="R7" s="429"/>
      <c r="S7" s="429"/>
      <c r="T7" s="429" t="s">
        <v>58</v>
      </c>
      <c r="U7" s="429"/>
      <c r="V7" s="429"/>
      <c r="W7" s="429" t="s">
        <v>57</v>
      </c>
      <c r="X7" s="429"/>
      <c r="Y7" s="429"/>
      <c r="Z7" s="429" t="s">
        <v>58</v>
      </c>
      <c r="AA7" s="429"/>
      <c r="AB7" s="429"/>
      <c r="AC7" s="431" t="s">
        <v>59</v>
      </c>
      <c r="AD7" s="431" t="s">
        <v>60</v>
      </c>
      <c r="AE7" s="430" t="s">
        <v>61</v>
      </c>
      <c r="AF7" s="430"/>
      <c r="AG7" s="429"/>
    </row>
    <row r="8" spans="1:35" ht="41.25" customHeight="1">
      <c r="A8" s="424"/>
      <c r="B8" s="425"/>
      <c r="C8" s="426"/>
      <c r="D8" s="426"/>
      <c r="E8" s="61" t="s">
        <v>62</v>
      </c>
      <c r="F8" s="62" t="s">
        <v>63</v>
      </c>
      <c r="G8" s="63" t="s">
        <v>64</v>
      </c>
      <c r="H8" s="61" t="s">
        <v>62</v>
      </c>
      <c r="I8" s="62" t="s">
        <v>63</v>
      </c>
      <c r="J8" s="63" t="s">
        <v>65</v>
      </c>
      <c r="K8" s="61" t="s">
        <v>62</v>
      </c>
      <c r="L8" s="62" t="s">
        <v>66</v>
      </c>
      <c r="M8" s="63" t="s">
        <v>67</v>
      </c>
      <c r="N8" s="61" t="s">
        <v>62</v>
      </c>
      <c r="O8" s="62" t="s">
        <v>66</v>
      </c>
      <c r="P8" s="63" t="s">
        <v>68</v>
      </c>
      <c r="Q8" s="61" t="s">
        <v>62</v>
      </c>
      <c r="R8" s="62" t="s">
        <v>66</v>
      </c>
      <c r="S8" s="63" t="s">
        <v>69</v>
      </c>
      <c r="T8" s="61" t="s">
        <v>62</v>
      </c>
      <c r="U8" s="62" t="s">
        <v>66</v>
      </c>
      <c r="V8" s="63" t="s">
        <v>70</v>
      </c>
      <c r="W8" s="61" t="s">
        <v>62</v>
      </c>
      <c r="X8" s="62" t="s">
        <v>66</v>
      </c>
      <c r="Y8" s="63" t="s">
        <v>71</v>
      </c>
      <c r="Z8" s="61" t="s">
        <v>62</v>
      </c>
      <c r="AA8" s="62" t="s">
        <v>66</v>
      </c>
      <c r="AB8" s="63" t="s">
        <v>72</v>
      </c>
      <c r="AC8" s="431"/>
      <c r="AD8" s="431"/>
      <c r="AE8" s="64" t="s">
        <v>73</v>
      </c>
      <c r="AF8" s="65" t="s">
        <v>20</v>
      </c>
      <c r="AG8" s="429"/>
    </row>
    <row r="9" spans="1:35">
      <c r="A9" s="66" t="s">
        <v>74</v>
      </c>
      <c r="B9" s="67">
        <v>1</v>
      </c>
      <c r="C9" s="68">
        <v>2</v>
      </c>
      <c r="D9" s="69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1">
        <v>10</v>
      </c>
      <c r="L9" s="71">
        <v>11</v>
      </c>
      <c r="M9" s="71">
        <v>12</v>
      </c>
      <c r="N9" s="71">
        <v>13</v>
      </c>
      <c r="O9" s="71">
        <v>14</v>
      </c>
      <c r="P9" s="71">
        <v>15</v>
      </c>
      <c r="Q9" s="71">
        <v>16</v>
      </c>
      <c r="R9" s="71">
        <v>17</v>
      </c>
      <c r="S9" s="71">
        <v>18</v>
      </c>
      <c r="T9" s="71">
        <v>19</v>
      </c>
      <c r="U9" s="71">
        <v>20</v>
      </c>
      <c r="V9" s="71">
        <v>21</v>
      </c>
      <c r="W9" s="71">
        <v>22</v>
      </c>
      <c r="X9" s="71">
        <v>23</v>
      </c>
      <c r="Y9" s="71">
        <v>24</v>
      </c>
      <c r="Z9" s="71">
        <v>25</v>
      </c>
      <c r="AA9" s="71">
        <v>26</v>
      </c>
      <c r="AB9" s="71">
        <v>27</v>
      </c>
      <c r="AC9" s="72">
        <v>28</v>
      </c>
      <c r="AD9" s="72">
        <v>29</v>
      </c>
      <c r="AE9" s="72">
        <v>30</v>
      </c>
      <c r="AF9" s="73">
        <v>31</v>
      </c>
      <c r="AG9" s="71">
        <v>32</v>
      </c>
    </row>
    <row r="10" spans="1:35">
      <c r="A10" s="74"/>
      <c r="B10" s="75"/>
      <c r="C10" s="73" t="s">
        <v>75</v>
      </c>
      <c r="D10" s="76"/>
      <c r="E10" s="69" t="s">
        <v>76</v>
      </c>
      <c r="F10" s="76" t="s">
        <v>77</v>
      </c>
      <c r="G10" s="77" t="s">
        <v>78</v>
      </c>
      <c r="H10" s="76" t="s">
        <v>79</v>
      </c>
      <c r="I10" s="76" t="s">
        <v>80</v>
      </c>
      <c r="J10" s="76" t="s">
        <v>81</v>
      </c>
      <c r="K10" s="68" t="s">
        <v>82</v>
      </c>
      <c r="L10" s="73" t="s">
        <v>83</v>
      </c>
      <c r="M10" s="72" t="s">
        <v>84</v>
      </c>
      <c r="N10" s="68" t="s">
        <v>85</v>
      </c>
      <c r="O10" s="73" t="s">
        <v>86</v>
      </c>
      <c r="P10" s="72" t="s">
        <v>87</v>
      </c>
      <c r="Q10" s="68" t="s">
        <v>88</v>
      </c>
      <c r="R10" s="73" t="s">
        <v>89</v>
      </c>
      <c r="S10" s="72" t="s">
        <v>90</v>
      </c>
      <c r="T10" s="68" t="s">
        <v>91</v>
      </c>
      <c r="U10" s="73" t="s">
        <v>92</v>
      </c>
      <c r="V10" s="72" t="s">
        <v>93</v>
      </c>
      <c r="W10" s="68" t="s">
        <v>94</v>
      </c>
      <c r="X10" s="73" t="s">
        <v>95</v>
      </c>
      <c r="Y10" s="72" t="s">
        <v>96</v>
      </c>
      <c r="Z10" s="68" t="s">
        <v>97</v>
      </c>
      <c r="AA10" s="73" t="s">
        <v>98</v>
      </c>
      <c r="AB10" s="72" t="s">
        <v>99</v>
      </c>
      <c r="AC10" s="73" t="s">
        <v>100</v>
      </c>
      <c r="AD10" s="73" t="s">
        <v>101</v>
      </c>
      <c r="AE10" s="73" t="s">
        <v>102</v>
      </c>
      <c r="AF10" s="73" t="s">
        <v>103</v>
      </c>
      <c r="AG10" s="71"/>
    </row>
    <row r="11" spans="1:35" ht="19.5" customHeight="1">
      <c r="A11" s="78"/>
      <c r="B11" s="79"/>
      <c r="C11" s="80" t="s">
        <v>104</v>
      </c>
      <c r="D11" s="81"/>
      <c r="E11" s="82"/>
      <c r="F11" s="81"/>
      <c r="G11" s="83"/>
      <c r="H11" s="81"/>
      <c r="I11" s="81"/>
      <c r="J11" s="81"/>
      <c r="K11" s="82"/>
      <c r="L11" s="81"/>
      <c r="M11" s="83"/>
      <c r="N11" s="82"/>
      <c r="O11" s="81"/>
      <c r="P11" s="83"/>
      <c r="Q11" s="82"/>
      <c r="R11" s="81"/>
      <c r="S11" s="83"/>
      <c r="T11" s="82"/>
      <c r="U11" s="81"/>
      <c r="V11" s="83"/>
      <c r="W11" s="82"/>
      <c r="X11" s="81"/>
      <c r="Y11" s="83"/>
      <c r="Z11" s="82"/>
      <c r="AA11" s="81"/>
      <c r="AB11" s="83"/>
      <c r="AC11" s="84"/>
      <c r="AD11" s="85"/>
      <c r="AE11" s="85"/>
      <c r="AF11" s="85"/>
      <c r="AG11" s="86"/>
      <c r="AH11" s="87"/>
      <c r="AI11" s="87"/>
    </row>
    <row r="12" spans="1:35" ht="22.5" customHeight="1">
      <c r="A12" s="88" t="s">
        <v>105</v>
      </c>
      <c r="B12" s="89">
        <v>1</v>
      </c>
      <c r="C12" s="90" t="s">
        <v>106</v>
      </c>
      <c r="D12" s="91"/>
      <c r="E12" s="92"/>
      <c r="F12" s="93"/>
      <c r="G12" s="93"/>
      <c r="H12" s="94"/>
      <c r="I12" s="95"/>
      <c r="J12" s="96"/>
      <c r="K12" s="93"/>
      <c r="L12" s="93"/>
      <c r="M12" s="97"/>
      <c r="N12" s="92"/>
      <c r="O12" s="93"/>
      <c r="P12" s="97"/>
      <c r="Q12" s="93"/>
      <c r="R12" s="93"/>
      <c r="S12" s="97"/>
      <c r="T12" s="92"/>
      <c r="U12" s="93"/>
      <c r="V12" s="97"/>
      <c r="W12" s="93"/>
      <c r="X12" s="93"/>
      <c r="Y12" s="97"/>
      <c r="Z12" s="92"/>
      <c r="AA12" s="93"/>
      <c r="AB12" s="93"/>
      <c r="AC12" s="98"/>
      <c r="AD12" s="99"/>
      <c r="AE12" s="99"/>
      <c r="AF12" s="100"/>
      <c r="AG12" s="101"/>
      <c r="AH12" s="102"/>
      <c r="AI12" s="102"/>
    </row>
    <row r="13" spans="1:35" ht="30" customHeight="1">
      <c r="A13" s="103" t="s">
        <v>107</v>
      </c>
      <c r="B13" s="104" t="s">
        <v>108</v>
      </c>
      <c r="C13" s="105" t="s">
        <v>109</v>
      </c>
      <c r="D13" s="106"/>
      <c r="E13" s="107"/>
      <c r="F13" s="108"/>
      <c r="G13" s="109">
        <f>SUM(G14:G27)</f>
        <v>24000</v>
      </c>
      <c r="H13" s="107"/>
      <c r="I13" s="108"/>
      <c r="J13" s="109">
        <f>SUM(J14:J25)</f>
        <v>23999.999999999996</v>
      </c>
      <c r="K13" s="107"/>
      <c r="L13" s="108"/>
      <c r="M13" s="109">
        <f>SUM(M14:M25)</f>
        <v>0</v>
      </c>
      <c r="N13" s="107"/>
      <c r="O13" s="108"/>
      <c r="P13" s="109">
        <f>SUM(P14:P25)</f>
        <v>0</v>
      </c>
      <c r="Q13" s="107"/>
      <c r="R13" s="108"/>
      <c r="S13" s="109">
        <f>SUM(S14:S25)</f>
        <v>0</v>
      </c>
      <c r="T13" s="107"/>
      <c r="U13" s="108"/>
      <c r="V13" s="109">
        <f>SUM(V14:V25)</f>
        <v>0</v>
      </c>
      <c r="W13" s="107"/>
      <c r="X13" s="108"/>
      <c r="Y13" s="109">
        <f>SUM(Y14:Y25)</f>
        <v>0</v>
      </c>
      <c r="Z13" s="107"/>
      <c r="AA13" s="108"/>
      <c r="AB13" s="109">
        <f>SUM(AB14:AB25)</f>
        <v>0</v>
      </c>
      <c r="AC13" s="110">
        <f t="shared" ref="AC13:AC35" si="0">G13+M13+S13+Y13</f>
        <v>24000</v>
      </c>
      <c r="AD13" s="111">
        <f t="shared" ref="AD13:AD35" si="1">J13+P13+V13+AB13</f>
        <v>23999.999999999996</v>
      </c>
      <c r="AE13" s="112">
        <f t="shared" ref="AE13:AE36" si="2">AC13-AD13</f>
        <v>0</v>
      </c>
      <c r="AF13" s="113">
        <f t="shared" ref="AF13:AF36" si="3">AE13/AC13</f>
        <v>0</v>
      </c>
      <c r="AG13" s="114"/>
      <c r="AH13" s="115"/>
      <c r="AI13" s="115"/>
    </row>
    <row r="14" spans="1:35" ht="30" customHeight="1">
      <c r="A14" s="116" t="s">
        <v>110</v>
      </c>
      <c r="B14" s="117" t="s">
        <v>111</v>
      </c>
      <c r="C14" s="118" t="s">
        <v>112</v>
      </c>
      <c r="D14" s="119" t="s">
        <v>113</v>
      </c>
      <c r="E14" s="120">
        <v>1</v>
      </c>
      <c r="F14" s="121">
        <v>4000</v>
      </c>
      <c r="G14" s="122">
        <v>4000</v>
      </c>
      <c r="H14" s="120">
        <v>1</v>
      </c>
      <c r="I14" s="121">
        <v>8596.33</v>
      </c>
      <c r="J14" s="122">
        <f t="shared" ref="J14:J25" si="4">H14*I14</f>
        <v>8596.33</v>
      </c>
      <c r="K14" s="120"/>
      <c r="L14" s="121"/>
      <c r="M14" s="122">
        <f t="shared" ref="M14:M27" si="5">K14*L14</f>
        <v>0</v>
      </c>
      <c r="N14" s="120"/>
      <c r="O14" s="121"/>
      <c r="P14" s="122">
        <f t="shared" ref="P14:P27" si="6">N14*O14</f>
        <v>0</v>
      </c>
      <c r="Q14" s="120"/>
      <c r="R14" s="121"/>
      <c r="S14" s="122">
        <f t="shared" ref="S14:S27" si="7">Q14*R14</f>
        <v>0</v>
      </c>
      <c r="T14" s="120"/>
      <c r="U14" s="121"/>
      <c r="V14" s="122">
        <f t="shared" ref="V14:V27" si="8">T14*U14</f>
        <v>0</v>
      </c>
      <c r="W14" s="120"/>
      <c r="X14" s="121"/>
      <c r="Y14" s="122">
        <f t="shared" ref="Y14:Y27" si="9">W14*X14</f>
        <v>0</v>
      </c>
      <c r="Z14" s="120"/>
      <c r="AA14" s="121"/>
      <c r="AB14" s="122">
        <f t="shared" ref="AB14:AB27" si="10">Z14*AA14</f>
        <v>0</v>
      </c>
      <c r="AC14" s="123">
        <f t="shared" si="0"/>
        <v>4000</v>
      </c>
      <c r="AD14" s="124">
        <f t="shared" si="1"/>
        <v>8596.33</v>
      </c>
      <c r="AE14" s="125">
        <f t="shared" si="2"/>
        <v>-4596.33</v>
      </c>
      <c r="AF14" s="126">
        <f t="shared" si="3"/>
        <v>-1.1490825</v>
      </c>
      <c r="AG14" s="127"/>
      <c r="AH14" s="102"/>
      <c r="AI14" s="102"/>
    </row>
    <row r="15" spans="1:35" ht="30" customHeight="1">
      <c r="A15" s="116" t="s">
        <v>110</v>
      </c>
      <c r="B15" s="117" t="s">
        <v>114</v>
      </c>
      <c r="C15" s="128" t="s">
        <v>115</v>
      </c>
      <c r="D15" s="119" t="s">
        <v>116</v>
      </c>
      <c r="E15" s="120">
        <v>1</v>
      </c>
      <c r="F15" s="121">
        <v>0</v>
      </c>
      <c r="G15" s="122">
        <f>E15*F15</f>
        <v>0</v>
      </c>
      <c r="H15" s="120">
        <v>1</v>
      </c>
      <c r="I15" s="120">
        <v>1614.9</v>
      </c>
      <c r="J15" s="122">
        <f t="shared" si="4"/>
        <v>1614.9</v>
      </c>
      <c r="K15" s="120"/>
      <c r="L15" s="121"/>
      <c r="M15" s="122">
        <f t="shared" si="5"/>
        <v>0</v>
      </c>
      <c r="N15" s="120"/>
      <c r="O15" s="121"/>
      <c r="P15" s="122">
        <f t="shared" si="6"/>
        <v>0</v>
      </c>
      <c r="Q15" s="120"/>
      <c r="R15" s="121"/>
      <c r="S15" s="122">
        <f t="shared" si="7"/>
        <v>0</v>
      </c>
      <c r="T15" s="120"/>
      <c r="U15" s="121"/>
      <c r="V15" s="122">
        <f t="shared" si="8"/>
        <v>0</v>
      </c>
      <c r="W15" s="120"/>
      <c r="X15" s="121"/>
      <c r="Y15" s="122">
        <f t="shared" si="9"/>
        <v>0</v>
      </c>
      <c r="Z15" s="120"/>
      <c r="AA15" s="121"/>
      <c r="AB15" s="122">
        <f t="shared" si="10"/>
        <v>0</v>
      </c>
      <c r="AC15" s="123">
        <f t="shared" si="0"/>
        <v>0</v>
      </c>
      <c r="AD15" s="124">
        <f t="shared" si="1"/>
        <v>1614.9</v>
      </c>
      <c r="AE15" s="125">
        <f t="shared" si="2"/>
        <v>-1614.9</v>
      </c>
      <c r="AF15" s="126" t="e">
        <f t="shared" si="3"/>
        <v>#DIV/0!</v>
      </c>
      <c r="AG15" s="127"/>
      <c r="AH15" s="102"/>
      <c r="AI15" s="102"/>
    </row>
    <row r="16" spans="1:35" ht="30" customHeight="1">
      <c r="A16" s="116" t="s">
        <v>110</v>
      </c>
      <c r="B16" s="117" t="s">
        <v>117</v>
      </c>
      <c r="C16" s="118" t="s">
        <v>118</v>
      </c>
      <c r="D16" s="119" t="s">
        <v>113</v>
      </c>
      <c r="E16" s="120">
        <v>1</v>
      </c>
      <c r="F16" s="121">
        <v>0</v>
      </c>
      <c r="G16" s="122">
        <v>0</v>
      </c>
      <c r="H16" s="120">
        <v>1</v>
      </c>
      <c r="I16" s="121">
        <v>1242.23</v>
      </c>
      <c r="J16" s="122">
        <f t="shared" si="4"/>
        <v>1242.23</v>
      </c>
      <c r="K16" s="120"/>
      <c r="L16" s="121"/>
      <c r="M16" s="122">
        <f t="shared" si="5"/>
        <v>0</v>
      </c>
      <c r="N16" s="120"/>
      <c r="O16" s="121"/>
      <c r="P16" s="122">
        <f t="shared" si="6"/>
        <v>0</v>
      </c>
      <c r="Q16" s="120"/>
      <c r="R16" s="121"/>
      <c r="S16" s="122">
        <f t="shared" si="7"/>
        <v>0</v>
      </c>
      <c r="T16" s="120"/>
      <c r="U16" s="121"/>
      <c r="V16" s="122">
        <f t="shared" si="8"/>
        <v>0</v>
      </c>
      <c r="W16" s="120"/>
      <c r="X16" s="121"/>
      <c r="Y16" s="122">
        <f t="shared" si="9"/>
        <v>0</v>
      </c>
      <c r="Z16" s="120"/>
      <c r="AA16" s="121"/>
      <c r="AB16" s="122">
        <f t="shared" si="10"/>
        <v>0</v>
      </c>
      <c r="AC16" s="123">
        <f t="shared" si="0"/>
        <v>0</v>
      </c>
      <c r="AD16" s="124">
        <f t="shared" si="1"/>
        <v>1242.23</v>
      </c>
      <c r="AE16" s="125">
        <f t="shared" si="2"/>
        <v>-1242.23</v>
      </c>
      <c r="AF16" s="126" t="e">
        <f t="shared" si="3"/>
        <v>#DIV/0!</v>
      </c>
      <c r="AG16" s="127"/>
      <c r="AH16" s="102"/>
      <c r="AI16" s="102"/>
    </row>
    <row r="17" spans="1:35" ht="30" customHeight="1">
      <c r="A17" s="116" t="s">
        <v>110</v>
      </c>
      <c r="B17" s="117" t="s">
        <v>119</v>
      </c>
      <c r="C17" s="128" t="s">
        <v>120</v>
      </c>
      <c r="D17" s="119" t="s">
        <v>116</v>
      </c>
      <c r="E17" s="120">
        <v>1</v>
      </c>
      <c r="F17" s="121">
        <v>0</v>
      </c>
      <c r="G17" s="122">
        <f>E17*F17</f>
        <v>0</v>
      </c>
      <c r="H17" s="120">
        <v>1</v>
      </c>
      <c r="I17" s="121">
        <v>1242.23</v>
      </c>
      <c r="J17" s="122">
        <f t="shared" si="4"/>
        <v>1242.23</v>
      </c>
      <c r="K17" s="120"/>
      <c r="L17" s="121"/>
      <c r="M17" s="122">
        <f t="shared" si="5"/>
        <v>0</v>
      </c>
      <c r="N17" s="120"/>
      <c r="O17" s="121"/>
      <c r="P17" s="122">
        <f t="shared" si="6"/>
        <v>0</v>
      </c>
      <c r="Q17" s="120"/>
      <c r="R17" s="121"/>
      <c r="S17" s="122">
        <f t="shared" si="7"/>
        <v>0</v>
      </c>
      <c r="T17" s="120"/>
      <c r="U17" s="121"/>
      <c r="V17" s="122">
        <f t="shared" si="8"/>
        <v>0</v>
      </c>
      <c r="W17" s="120"/>
      <c r="X17" s="121"/>
      <c r="Y17" s="122">
        <f t="shared" si="9"/>
        <v>0</v>
      </c>
      <c r="Z17" s="120"/>
      <c r="AA17" s="121"/>
      <c r="AB17" s="122">
        <f t="shared" si="10"/>
        <v>0</v>
      </c>
      <c r="AC17" s="123">
        <f t="shared" si="0"/>
        <v>0</v>
      </c>
      <c r="AD17" s="124">
        <f t="shared" si="1"/>
        <v>1242.23</v>
      </c>
      <c r="AE17" s="125">
        <f t="shared" si="2"/>
        <v>-1242.23</v>
      </c>
      <c r="AF17" s="126" t="e">
        <f t="shared" si="3"/>
        <v>#DIV/0!</v>
      </c>
      <c r="AG17" s="127"/>
      <c r="AH17" s="102"/>
      <c r="AI17" s="102"/>
    </row>
    <row r="18" spans="1:35" ht="30" customHeight="1">
      <c r="A18" s="116" t="s">
        <v>110</v>
      </c>
      <c r="B18" s="129" t="s">
        <v>121</v>
      </c>
      <c r="C18" s="118" t="s">
        <v>122</v>
      </c>
      <c r="D18" s="119" t="s">
        <v>113</v>
      </c>
      <c r="E18" s="120">
        <v>1</v>
      </c>
      <c r="F18" s="121">
        <v>0</v>
      </c>
      <c r="G18" s="122">
        <v>0</v>
      </c>
      <c r="H18" s="120">
        <v>1</v>
      </c>
      <c r="I18" s="121">
        <v>2608.6999999999998</v>
      </c>
      <c r="J18" s="122">
        <f t="shared" si="4"/>
        <v>2608.6999999999998</v>
      </c>
      <c r="K18" s="120"/>
      <c r="L18" s="121"/>
      <c r="M18" s="122">
        <f t="shared" si="5"/>
        <v>0</v>
      </c>
      <c r="N18" s="120"/>
      <c r="O18" s="121"/>
      <c r="P18" s="122">
        <f t="shared" si="6"/>
        <v>0</v>
      </c>
      <c r="Q18" s="120"/>
      <c r="R18" s="121"/>
      <c r="S18" s="122">
        <f t="shared" si="7"/>
        <v>0</v>
      </c>
      <c r="T18" s="120"/>
      <c r="U18" s="121"/>
      <c r="V18" s="122">
        <f t="shared" si="8"/>
        <v>0</v>
      </c>
      <c r="W18" s="120"/>
      <c r="X18" s="121"/>
      <c r="Y18" s="122">
        <f t="shared" si="9"/>
        <v>0</v>
      </c>
      <c r="Z18" s="120"/>
      <c r="AA18" s="121"/>
      <c r="AB18" s="122">
        <f t="shared" si="10"/>
        <v>0</v>
      </c>
      <c r="AC18" s="123">
        <f t="shared" si="0"/>
        <v>0</v>
      </c>
      <c r="AD18" s="124">
        <f t="shared" si="1"/>
        <v>2608.6999999999998</v>
      </c>
      <c r="AE18" s="125">
        <f t="shared" si="2"/>
        <v>-2608.6999999999998</v>
      </c>
      <c r="AF18" s="126" t="e">
        <f t="shared" si="3"/>
        <v>#DIV/0!</v>
      </c>
      <c r="AG18" s="127"/>
      <c r="AH18" s="102"/>
      <c r="AI18" s="102"/>
    </row>
    <row r="19" spans="1:35" ht="30" customHeight="1">
      <c r="A19" s="116" t="s">
        <v>110</v>
      </c>
      <c r="B19" s="117" t="s">
        <v>123</v>
      </c>
      <c r="C19" s="128" t="s">
        <v>124</v>
      </c>
      <c r="D19" s="119" t="s">
        <v>116</v>
      </c>
      <c r="E19" s="120">
        <v>1</v>
      </c>
      <c r="F19" s="121">
        <v>4000</v>
      </c>
      <c r="G19" s="122">
        <f>E19*F19</f>
        <v>4000</v>
      </c>
      <c r="H19" s="120">
        <v>1</v>
      </c>
      <c r="I19" s="121">
        <v>1242.23</v>
      </c>
      <c r="J19" s="122">
        <f t="shared" si="4"/>
        <v>1242.23</v>
      </c>
      <c r="K19" s="120"/>
      <c r="L19" s="121"/>
      <c r="M19" s="122">
        <f t="shared" si="5"/>
        <v>0</v>
      </c>
      <c r="N19" s="120"/>
      <c r="O19" s="121"/>
      <c r="P19" s="122">
        <f t="shared" si="6"/>
        <v>0</v>
      </c>
      <c r="Q19" s="120"/>
      <c r="R19" s="121"/>
      <c r="S19" s="122">
        <f t="shared" si="7"/>
        <v>0</v>
      </c>
      <c r="T19" s="120"/>
      <c r="U19" s="121"/>
      <c r="V19" s="122">
        <f t="shared" si="8"/>
        <v>0</v>
      </c>
      <c r="W19" s="120"/>
      <c r="X19" s="121"/>
      <c r="Y19" s="122">
        <f t="shared" si="9"/>
        <v>0</v>
      </c>
      <c r="Z19" s="120"/>
      <c r="AA19" s="121"/>
      <c r="AB19" s="122">
        <f t="shared" si="10"/>
        <v>0</v>
      </c>
      <c r="AC19" s="123">
        <f t="shared" si="0"/>
        <v>4000</v>
      </c>
      <c r="AD19" s="124">
        <f t="shared" si="1"/>
        <v>1242.23</v>
      </c>
      <c r="AE19" s="125">
        <f t="shared" si="2"/>
        <v>2757.77</v>
      </c>
      <c r="AF19" s="126">
        <f t="shared" si="3"/>
        <v>0.68944249999999996</v>
      </c>
      <c r="AG19" s="127"/>
      <c r="AH19" s="102"/>
      <c r="AI19" s="102"/>
    </row>
    <row r="20" spans="1:35" ht="30" customHeight="1">
      <c r="A20" s="116" t="s">
        <v>110</v>
      </c>
      <c r="B20" s="117" t="s">
        <v>125</v>
      </c>
      <c r="C20" s="118" t="s">
        <v>126</v>
      </c>
      <c r="D20" s="119" t="s">
        <v>113</v>
      </c>
      <c r="E20" s="120">
        <v>1</v>
      </c>
      <c r="F20" s="121">
        <v>4000</v>
      </c>
      <c r="G20" s="122">
        <v>4000</v>
      </c>
      <c r="H20" s="120">
        <v>1</v>
      </c>
      <c r="I20" s="121">
        <v>1242.23</v>
      </c>
      <c r="J20" s="122">
        <f t="shared" si="4"/>
        <v>1242.23</v>
      </c>
      <c r="K20" s="120"/>
      <c r="L20" s="121"/>
      <c r="M20" s="122">
        <f t="shared" si="5"/>
        <v>0</v>
      </c>
      <c r="N20" s="120"/>
      <c r="O20" s="121"/>
      <c r="P20" s="122">
        <f t="shared" si="6"/>
        <v>0</v>
      </c>
      <c r="Q20" s="120"/>
      <c r="R20" s="121"/>
      <c r="S20" s="122">
        <f t="shared" si="7"/>
        <v>0</v>
      </c>
      <c r="T20" s="120"/>
      <c r="U20" s="121"/>
      <c r="V20" s="122">
        <f t="shared" si="8"/>
        <v>0</v>
      </c>
      <c r="W20" s="120"/>
      <c r="X20" s="121"/>
      <c r="Y20" s="122">
        <f t="shared" si="9"/>
        <v>0</v>
      </c>
      <c r="Z20" s="120"/>
      <c r="AA20" s="121"/>
      <c r="AB20" s="122">
        <f t="shared" si="10"/>
        <v>0</v>
      </c>
      <c r="AC20" s="123">
        <f t="shared" si="0"/>
        <v>4000</v>
      </c>
      <c r="AD20" s="124">
        <f t="shared" si="1"/>
        <v>1242.23</v>
      </c>
      <c r="AE20" s="125">
        <f t="shared" si="2"/>
        <v>2757.77</v>
      </c>
      <c r="AF20" s="126">
        <f t="shared" si="3"/>
        <v>0.68944249999999996</v>
      </c>
      <c r="AG20" s="127"/>
      <c r="AH20" s="102"/>
      <c r="AI20" s="102"/>
    </row>
    <row r="21" spans="1:35" ht="30" customHeight="1">
      <c r="A21" s="116" t="s">
        <v>110</v>
      </c>
      <c r="B21" s="117" t="s">
        <v>127</v>
      </c>
      <c r="C21" s="128" t="s">
        <v>128</v>
      </c>
      <c r="D21" s="119" t="s">
        <v>116</v>
      </c>
      <c r="E21" s="120">
        <v>1</v>
      </c>
      <c r="F21" s="121">
        <v>4000</v>
      </c>
      <c r="G21" s="122">
        <f>E21*F21</f>
        <v>4000</v>
      </c>
      <c r="H21" s="120">
        <v>1</v>
      </c>
      <c r="I21" s="121">
        <v>1242.23</v>
      </c>
      <c r="J21" s="122">
        <f t="shared" si="4"/>
        <v>1242.23</v>
      </c>
      <c r="K21" s="120"/>
      <c r="L21" s="121"/>
      <c r="M21" s="122">
        <f t="shared" si="5"/>
        <v>0</v>
      </c>
      <c r="N21" s="120"/>
      <c r="O21" s="121"/>
      <c r="P21" s="122">
        <f t="shared" si="6"/>
        <v>0</v>
      </c>
      <c r="Q21" s="120"/>
      <c r="R21" s="121"/>
      <c r="S21" s="122">
        <f t="shared" si="7"/>
        <v>0</v>
      </c>
      <c r="T21" s="120"/>
      <c r="U21" s="121"/>
      <c r="V21" s="122">
        <f t="shared" si="8"/>
        <v>0</v>
      </c>
      <c r="W21" s="120"/>
      <c r="X21" s="121"/>
      <c r="Y21" s="122">
        <f t="shared" si="9"/>
        <v>0</v>
      </c>
      <c r="Z21" s="120"/>
      <c r="AA21" s="121"/>
      <c r="AB21" s="122">
        <f t="shared" si="10"/>
        <v>0</v>
      </c>
      <c r="AC21" s="123">
        <f t="shared" si="0"/>
        <v>4000</v>
      </c>
      <c r="AD21" s="124">
        <f t="shared" si="1"/>
        <v>1242.23</v>
      </c>
      <c r="AE21" s="125">
        <f t="shared" si="2"/>
        <v>2757.77</v>
      </c>
      <c r="AF21" s="126">
        <f t="shared" si="3"/>
        <v>0.68944249999999996</v>
      </c>
      <c r="AG21" s="127"/>
      <c r="AH21" s="102"/>
      <c r="AI21" s="102"/>
    </row>
    <row r="22" spans="1:35" ht="30" customHeight="1">
      <c r="A22" s="116" t="s">
        <v>110</v>
      </c>
      <c r="B22" s="117" t="s">
        <v>129</v>
      </c>
      <c r="C22" s="118" t="s">
        <v>130</v>
      </c>
      <c r="D22" s="119" t="s">
        <v>113</v>
      </c>
      <c r="E22" s="120">
        <v>1</v>
      </c>
      <c r="F22" s="121">
        <v>0</v>
      </c>
      <c r="G22" s="122">
        <v>0</v>
      </c>
      <c r="H22" s="120">
        <v>1</v>
      </c>
      <c r="I22" s="121">
        <v>1242.23</v>
      </c>
      <c r="J22" s="122">
        <f t="shared" si="4"/>
        <v>1242.23</v>
      </c>
      <c r="K22" s="120"/>
      <c r="L22" s="121"/>
      <c r="M22" s="122">
        <f t="shared" si="5"/>
        <v>0</v>
      </c>
      <c r="N22" s="120"/>
      <c r="O22" s="121"/>
      <c r="P22" s="122">
        <f t="shared" si="6"/>
        <v>0</v>
      </c>
      <c r="Q22" s="120"/>
      <c r="R22" s="121"/>
      <c r="S22" s="122">
        <f t="shared" si="7"/>
        <v>0</v>
      </c>
      <c r="T22" s="120"/>
      <c r="U22" s="121"/>
      <c r="V22" s="122">
        <f t="shared" si="8"/>
        <v>0</v>
      </c>
      <c r="W22" s="120"/>
      <c r="X22" s="121"/>
      <c r="Y22" s="122">
        <f t="shared" si="9"/>
        <v>0</v>
      </c>
      <c r="Z22" s="120"/>
      <c r="AA22" s="121"/>
      <c r="AB22" s="122">
        <f t="shared" si="10"/>
        <v>0</v>
      </c>
      <c r="AC22" s="123">
        <f t="shared" si="0"/>
        <v>0</v>
      </c>
      <c r="AD22" s="124">
        <f t="shared" si="1"/>
        <v>1242.23</v>
      </c>
      <c r="AE22" s="125">
        <f t="shared" si="2"/>
        <v>-1242.23</v>
      </c>
      <c r="AF22" s="126" t="e">
        <f t="shared" si="3"/>
        <v>#DIV/0!</v>
      </c>
      <c r="AG22" s="127"/>
      <c r="AH22" s="102"/>
      <c r="AI22" s="102"/>
    </row>
    <row r="23" spans="1:35" ht="30" customHeight="1">
      <c r="A23" s="130" t="s">
        <v>110</v>
      </c>
      <c r="B23" s="131" t="s">
        <v>131</v>
      </c>
      <c r="C23" s="132" t="s">
        <v>132</v>
      </c>
      <c r="D23" s="133" t="s">
        <v>116</v>
      </c>
      <c r="E23" s="134">
        <v>1</v>
      </c>
      <c r="F23" s="135">
        <v>0</v>
      </c>
      <c r="G23" s="136">
        <f>E23*F23</f>
        <v>0</v>
      </c>
      <c r="H23" s="134">
        <v>1</v>
      </c>
      <c r="I23" s="121">
        <v>1242.23</v>
      </c>
      <c r="J23" s="136">
        <f t="shared" si="4"/>
        <v>1242.23</v>
      </c>
      <c r="K23" s="134"/>
      <c r="L23" s="135"/>
      <c r="M23" s="136">
        <f t="shared" si="5"/>
        <v>0</v>
      </c>
      <c r="N23" s="134"/>
      <c r="O23" s="135"/>
      <c r="P23" s="136">
        <f t="shared" si="6"/>
        <v>0</v>
      </c>
      <c r="Q23" s="134"/>
      <c r="R23" s="135"/>
      <c r="S23" s="136">
        <f t="shared" si="7"/>
        <v>0</v>
      </c>
      <c r="T23" s="134"/>
      <c r="U23" s="135"/>
      <c r="V23" s="136">
        <f t="shared" si="8"/>
        <v>0</v>
      </c>
      <c r="W23" s="134"/>
      <c r="X23" s="135"/>
      <c r="Y23" s="136">
        <f t="shared" si="9"/>
        <v>0</v>
      </c>
      <c r="Z23" s="134"/>
      <c r="AA23" s="135"/>
      <c r="AB23" s="136">
        <f t="shared" si="10"/>
        <v>0</v>
      </c>
      <c r="AC23" s="137">
        <f t="shared" si="0"/>
        <v>0</v>
      </c>
      <c r="AD23" s="138">
        <f t="shared" si="1"/>
        <v>1242.23</v>
      </c>
      <c r="AE23" s="139">
        <f t="shared" si="2"/>
        <v>-1242.23</v>
      </c>
      <c r="AF23" s="140" t="e">
        <f t="shared" si="3"/>
        <v>#DIV/0!</v>
      </c>
      <c r="AG23" s="141"/>
      <c r="AH23" s="102"/>
      <c r="AI23" s="102"/>
    </row>
    <row r="24" spans="1:35" ht="30" customHeight="1">
      <c r="A24" s="130" t="s">
        <v>110</v>
      </c>
      <c r="B24" s="131" t="s">
        <v>133</v>
      </c>
      <c r="C24" s="132" t="s">
        <v>134</v>
      </c>
      <c r="D24" s="133" t="s">
        <v>116</v>
      </c>
      <c r="E24" s="134">
        <v>1</v>
      </c>
      <c r="F24" s="135">
        <v>0</v>
      </c>
      <c r="G24" s="136">
        <f>E24*F24</f>
        <v>0</v>
      </c>
      <c r="H24" s="134">
        <v>1</v>
      </c>
      <c r="I24" s="121">
        <v>1242.23</v>
      </c>
      <c r="J24" s="136">
        <f t="shared" si="4"/>
        <v>1242.23</v>
      </c>
      <c r="K24" s="134"/>
      <c r="L24" s="135"/>
      <c r="M24" s="136">
        <f t="shared" si="5"/>
        <v>0</v>
      </c>
      <c r="N24" s="134"/>
      <c r="O24" s="135"/>
      <c r="P24" s="136">
        <f t="shared" si="6"/>
        <v>0</v>
      </c>
      <c r="Q24" s="134"/>
      <c r="R24" s="135"/>
      <c r="S24" s="136">
        <f t="shared" si="7"/>
        <v>0</v>
      </c>
      <c r="T24" s="134"/>
      <c r="U24" s="135"/>
      <c r="V24" s="136">
        <f t="shared" si="8"/>
        <v>0</v>
      </c>
      <c r="W24" s="134"/>
      <c r="X24" s="135"/>
      <c r="Y24" s="136">
        <f t="shared" si="9"/>
        <v>0</v>
      </c>
      <c r="Z24" s="134"/>
      <c r="AA24" s="135"/>
      <c r="AB24" s="136">
        <f t="shared" si="10"/>
        <v>0</v>
      </c>
      <c r="AC24" s="137">
        <f t="shared" si="0"/>
        <v>0</v>
      </c>
      <c r="AD24" s="138">
        <f t="shared" si="1"/>
        <v>1242.23</v>
      </c>
      <c r="AE24" s="139">
        <f t="shared" si="2"/>
        <v>-1242.23</v>
      </c>
      <c r="AF24" s="140" t="e">
        <f t="shared" si="3"/>
        <v>#DIV/0!</v>
      </c>
      <c r="AG24" s="141"/>
      <c r="AH24" s="102"/>
      <c r="AI24" s="102"/>
    </row>
    <row r="25" spans="1:35" ht="30" customHeight="1">
      <c r="A25" s="130" t="s">
        <v>110</v>
      </c>
      <c r="B25" s="131" t="s">
        <v>135</v>
      </c>
      <c r="C25" s="132" t="s">
        <v>136</v>
      </c>
      <c r="D25" s="133" t="s">
        <v>116</v>
      </c>
      <c r="E25" s="134">
        <v>1</v>
      </c>
      <c r="F25" s="135">
        <v>0</v>
      </c>
      <c r="G25" s="136">
        <f>E25*F25</f>
        <v>0</v>
      </c>
      <c r="H25" s="134">
        <v>1</v>
      </c>
      <c r="I25" s="121">
        <v>1242.23</v>
      </c>
      <c r="J25" s="136">
        <f t="shared" si="4"/>
        <v>1242.23</v>
      </c>
      <c r="K25" s="134"/>
      <c r="L25" s="135"/>
      <c r="M25" s="136">
        <f t="shared" si="5"/>
        <v>0</v>
      </c>
      <c r="N25" s="134"/>
      <c r="O25" s="135"/>
      <c r="P25" s="136">
        <f t="shared" si="6"/>
        <v>0</v>
      </c>
      <c r="Q25" s="134"/>
      <c r="R25" s="135"/>
      <c r="S25" s="136">
        <f t="shared" si="7"/>
        <v>0</v>
      </c>
      <c r="T25" s="134"/>
      <c r="U25" s="135"/>
      <c r="V25" s="136">
        <f t="shared" si="8"/>
        <v>0</v>
      </c>
      <c r="W25" s="134"/>
      <c r="X25" s="135"/>
      <c r="Y25" s="136">
        <f t="shared" si="9"/>
        <v>0</v>
      </c>
      <c r="Z25" s="134"/>
      <c r="AA25" s="135"/>
      <c r="AB25" s="136">
        <f t="shared" si="10"/>
        <v>0</v>
      </c>
      <c r="AC25" s="137">
        <f t="shared" si="0"/>
        <v>0</v>
      </c>
      <c r="AD25" s="138">
        <f t="shared" si="1"/>
        <v>1242.23</v>
      </c>
      <c r="AE25" s="139">
        <f t="shared" si="2"/>
        <v>-1242.23</v>
      </c>
      <c r="AF25" s="140" t="e">
        <f t="shared" si="3"/>
        <v>#DIV/0!</v>
      </c>
      <c r="AG25" s="141"/>
      <c r="AH25" s="102"/>
      <c r="AI25" s="102"/>
    </row>
    <row r="26" spans="1:35" ht="30" customHeight="1">
      <c r="A26" s="130" t="s">
        <v>110</v>
      </c>
      <c r="B26" s="131" t="s">
        <v>137</v>
      </c>
      <c r="C26" s="142" t="s">
        <v>138</v>
      </c>
      <c r="D26" s="133" t="s">
        <v>116</v>
      </c>
      <c r="E26" s="134">
        <v>1</v>
      </c>
      <c r="F26" s="135">
        <v>4000</v>
      </c>
      <c r="G26" s="136">
        <f>E26*F26</f>
        <v>4000</v>
      </c>
      <c r="H26" s="134">
        <v>1</v>
      </c>
      <c r="I26" s="121">
        <v>0</v>
      </c>
      <c r="J26" s="136">
        <v>0</v>
      </c>
      <c r="K26" s="134"/>
      <c r="L26" s="135"/>
      <c r="M26" s="136">
        <f t="shared" si="5"/>
        <v>0</v>
      </c>
      <c r="N26" s="134"/>
      <c r="O26" s="135"/>
      <c r="P26" s="136">
        <f t="shared" si="6"/>
        <v>0</v>
      </c>
      <c r="Q26" s="134"/>
      <c r="R26" s="135"/>
      <c r="S26" s="136">
        <f t="shared" si="7"/>
        <v>0</v>
      </c>
      <c r="T26" s="134"/>
      <c r="U26" s="135"/>
      <c r="V26" s="136">
        <f t="shared" si="8"/>
        <v>0</v>
      </c>
      <c r="W26" s="134"/>
      <c r="X26" s="135"/>
      <c r="Y26" s="136">
        <f t="shared" si="9"/>
        <v>0</v>
      </c>
      <c r="Z26" s="134"/>
      <c r="AA26" s="135"/>
      <c r="AB26" s="136">
        <f t="shared" si="10"/>
        <v>0</v>
      </c>
      <c r="AC26" s="137">
        <f t="shared" si="0"/>
        <v>4000</v>
      </c>
      <c r="AD26" s="138">
        <f t="shared" si="1"/>
        <v>0</v>
      </c>
      <c r="AE26" s="139">
        <f t="shared" si="2"/>
        <v>4000</v>
      </c>
      <c r="AF26" s="140">
        <f t="shared" si="3"/>
        <v>1</v>
      </c>
      <c r="AG26" s="141"/>
      <c r="AH26" s="102"/>
      <c r="AI26" s="102"/>
    </row>
    <row r="27" spans="1:35" ht="30" customHeight="1">
      <c r="A27" s="130" t="s">
        <v>110</v>
      </c>
      <c r="B27" s="131" t="s">
        <v>139</v>
      </c>
      <c r="C27" s="132" t="s">
        <v>140</v>
      </c>
      <c r="D27" s="133" t="s">
        <v>116</v>
      </c>
      <c r="E27" s="134">
        <v>1</v>
      </c>
      <c r="F27" s="135">
        <v>4000</v>
      </c>
      <c r="G27" s="136">
        <f>E27*F27</f>
        <v>4000</v>
      </c>
      <c r="H27" s="134">
        <v>1</v>
      </c>
      <c r="I27" s="121">
        <v>0</v>
      </c>
      <c r="J27" s="136">
        <f>H27*I27</f>
        <v>0</v>
      </c>
      <c r="K27" s="134"/>
      <c r="L27" s="135"/>
      <c r="M27" s="136">
        <f t="shared" si="5"/>
        <v>0</v>
      </c>
      <c r="N27" s="134"/>
      <c r="O27" s="135"/>
      <c r="P27" s="136">
        <f t="shared" si="6"/>
        <v>0</v>
      </c>
      <c r="Q27" s="134"/>
      <c r="R27" s="135"/>
      <c r="S27" s="136">
        <f t="shared" si="7"/>
        <v>0</v>
      </c>
      <c r="T27" s="134"/>
      <c r="U27" s="135"/>
      <c r="V27" s="136">
        <f t="shared" si="8"/>
        <v>0</v>
      </c>
      <c r="W27" s="134"/>
      <c r="X27" s="135"/>
      <c r="Y27" s="136">
        <f t="shared" si="9"/>
        <v>0</v>
      </c>
      <c r="Z27" s="134"/>
      <c r="AA27" s="135"/>
      <c r="AB27" s="136">
        <f t="shared" si="10"/>
        <v>0</v>
      </c>
      <c r="AC27" s="137">
        <f t="shared" si="0"/>
        <v>4000</v>
      </c>
      <c r="AD27" s="138">
        <f t="shared" si="1"/>
        <v>0</v>
      </c>
      <c r="AE27" s="139">
        <f t="shared" si="2"/>
        <v>4000</v>
      </c>
      <c r="AF27" s="140">
        <f t="shared" si="3"/>
        <v>1</v>
      </c>
      <c r="AG27" s="141"/>
      <c r="AH27" s="102"/>
      <c r="AI27" s="102"/>
    </row>
    <row r="28" spans="1:35" ht="30" customHeight="1">
      <c r="A28" s="103" t="s">
        <v>107</v>
      </c>
      <c r="B28" s="104" t="s">
        <v>141</v>
      </c>
      <c r="C28" s="105" t="s">
        <v>142</v>
      </c>
      <c r="D28" s="106"/>
      <c r="E28" s="107"/>
      <c r="F28" s="108"/>
      <c r="G28" s="109">
        <f>SUM(G29:G31)</f>
        <v>0</v>
      </c>
      <c r="H28" s="107"/>
      <c r="I28" s="108"/>
      <c r="J28" s="109">
        <f>SUM(J29:J31)</f>
        <v>0</v>
      </c>
      <c r="K28" s="107"/>
      <c r="L28" s="108"/>
      <c r="M28" s="109">
        <f>SUM(M29:M31)</f>
        <v>0</v>
      </c>
      <c r="N28" s="107"/>
      <c r="O28" s="108"/>
      <c r="P28" s="143">
        <v>0</v>
      </c>
      <c r="Q28" s="107"/>
      <c r="R28" s="108"/>
      <c r="S28" s="109">
        <f>SUM(S29:S31)</f>
        <v>0</v>
      </c>
      <c r="T28" s="107"/>
      <c r="U28" s="108"/>
      <c r="V28" s="143">
        <v>0</v>
      </c>
      <c r="W28" s="107"/>
      <c r="X28" s="108"/>
      <c r="Y28" s="109">
        <f>SUM(Y29:Y31)</f>
        <v>0</v>
      </c>
      <c r="Z28" s="107"/>
      <c r="AA28" s="108"/>
      <c r="AB28" s="143">
        <v>0</v>
      </c>
      <c r="AC28" s="110">
        <f t="shared" si="0"/>
        <v>0</v>
      </c>
      <c r="AD28" s="111">
        <f t="shared" si="1"/>
        <v>0</v>
      </c>
      <c r="AE28" s="112">
        <f t="shared" si="2"/>
        <v>0</v>
      </c>
      <c r="AF28" s="113" t="e">
        <f t="shared" si="3"/>
        <v>#DIV/0!</v>
      </c>
      <c r="AG28" s="114"/>
      <c r="AH28" s="115"/>
      <c r="AI28" s="115"/>
    </row>
    <row r="29" spans="1:35" ht="30" customHeight="1">
      <c r="A29" s="116" t="s">
        <v>110</v>
      </c>
      <c r="B29" s="117" t="s">
        <v>111</v>
      </c>
      <c r="C29" s="128" t="s">
        <v>143</v>
      </c>
      <c r="D29" s="119" t="s">
        <v>116</v>
      </c>
      <c r="E29" s="120"/>
      <c r="F29" s="121"/>
      <c r="G29" s="122">
        <f>E29*F29</f>
        <v>0</v>
      </c>
      <c r="H29" s="120"/>
      <c r="I29" s="121"/>
      <c r="J29" s="122">
        <f>H29*I29</f>
        <v>0</v>
      </c>
      <c r="K29" s="120"/>
      <c r="L29" s="121"/>
      <c r="M29" s="122">
        <f>K29*L29</f>
        <v>0</v>
      </c>
      <c r="N29" s="120"/>
      <c r="O29" s="121"/>
      <c r="P29" s="144">
        <v>0</v>
      </c>
      <c r="Q29" s="120"/>
      <c r="R29" s="121"/>
      <c r="S29" s="122">
        <f>Q29*R29</f>
        <v>0</v>
      </c>
      <c r="T29" s="120"/>
      <c r="U29" s="121"/>
      <c r="V29" s="144">
        <v>0</v>
      </c>
      <c r="W29" s="120"/>
      <c r="X29" s="121"/>
      <c r="Y29" s="122">
        <f>W29*X29</f>
        <v>0</v>
      </c>
      <c r="Z29" s="120"/>
      <c r="AA29" s="121"/>
      <c r="AB29" s="144">
        <v>0</v>
      </c>
      <c r="AC29" s="123">
        <f t="shared" si="0"/>
        <v>0</v>
      </c>
      <c r="AD29" s="124">
        <f t="shared" si="1"/>
        <v>0</v>
      </c>
      <c r="AE29" s="125">
        <f t="shared" si="2"/>
        <v>0</v>
      </c>
      <c r="AF29" s="126" t="e">
        <f t="shared" si="3"/>
        <v>#DIV/0!</v>
      </c>
      <c r="AG29" s="127"/>
      <c r="AH29" s="102"/>
      <c r="AI29" s="102"/>
    </row>
    <row r="30" spans="1:35" ht="30" customHeight="1">
      <c r="A30" s="116" t="s">
        <v>110</v>
      </c>
      <c r="B30" s="117" t="s">
        <v>114</v>
      </c>
      <c r="C30" s="128" t="s">
        <v>143</v>
      </c>
      <c r="D30" s="119" t="s">
        <v>116</v>
      </c>
      <c r="E30" s="120"/>
      <c r="F30" s="121"/>
      <c r="G30" s="122">
        <f>E30*F30</f>
        <v>0</v>
      </c>
      <c r="H30" s="120"/>
      <c r="I30" s="121"/>
      <c r="J30" s="122">
        <f>H30*I30</f>
        <v>0</v>
      </c>
      <c r="K30" s="120"/>
      <c r="L30" s="121"/>
      <c r="M30" s="122">
        <f>K30*L30</f>
        <v>0</v>
      </c>
      <c r="N30" s="120"/>
      <c r="O30" s="121"/>
      <c r="P30" s="144">
        <v>0</v>
      </c>
      <c r="Q30" s="120"/>
      <c r="R30" s="121"/>
      <c r="S30" s="122">
        <f>Q30*R30</f>
        <v>0</v>
      </c>
      <c r="T30" s="120"/>
      <c r="U30" s="121"/>
      <c r="V30" s="144">
        <v>0</v>
      </c>
      <c r="W30" s="120"/>
      <c r="X30" s="121"/>
      <c r="Y30" s="122">
        <f>W30*X30</f>
        <v>0</v>
      </c>
      <c r="Z30" s="120"/>
      <c r="AA30" s="121"/>
      <c r="AB30" s="144">
        <v>0</v>
      </c>
      <c r="AC30" s="123">
        <f t="shared" si="0"/>
        <v>0</v>
      </c>
      <c r="AD30" s="124">
        <f t="shared" si="1"/>
        <v>0</v>
      </c>
      <c r="AE30" s="125">
        <f t="shared" si="2"/>
        <v>0</v>
      </c>
      <c r="AF30" s="126" t="e">
        <f t="shared" si="3"/>
        <v>#DIV/0!</v>
      </c>
      <c r="AG30" s="127"/>
      <c r="AH30" s="102"/>
      <c r="AI30" s="102"/>
    </row>
    <row r="31" spans="1:35" ht="30" customHeight="1">
      <c r="A31" s="145" t="s">
        <v>110</v>
      </c>
      <c r="B31" s="146" t="s">
        <v>117</v>
      </c>
      <c r="C31" s="147" t="s">
        <v>143</v>
      </c>
      <c r="D31" s="148" t="s">
        <v>116</v>
      </c>
      <c r="E31" s="149"/>
      <c r="F31" s="150"/>
      <c r="G31" s="151">
        <f>E31*F31</f>
        <v>0</v>
      </c>
      <c r="H31" s="149"/>
      <c r="I31" s="150"/>
      <c r="J31" s="151">
        <f>H31*I31</f>
        <v>0</v>
      </c>
      <c r="K31" s="149"/>
      <c r="L31" s="150"/>
      <c r="M31" s="151">
        <f>K31*L31</f>
        <v>0</v>
      </c>
      <c r="N31" s="149"/>
      <c r="O31" s="150"/>
      <c r="P31" s="152">
        <v>0</v>
      </c>
      <c r="Q31" s="149"/>
      <c r="R31" s="150"/>
      <c r="S31" s="151">
        <f>Q31*R31</f>
        <v>0</v>
      </c>
      <c r="T31" s="149"/>
      <c r="U31" s="150"/>
      <c r="V31" s="152">
        <v>0</v>
      </c>
      <c r="W31" s="149"/>
      <c r="X31" s="150"/>
      <c r="Y31" s="151">
        <f>W31*X31</f>
        <v>0</v>
      </c>
      <c r="Z31" s="149"/>
      <c r="AA31" s="150"/>
      <c r="AB31" s="152">
        <v>0</v>
      </c>
      <c r="AC31" s="137">
        <f t="shared" si="0"/>
        <v>0</v>
      </c>
      <c r="AD31" s="138">
        <f t="shared" si="1"/>
        <v>0</v>
      </c>
      <c r="AE31" s="139">
        <f t="shared" si="2"/>
        <v>0</v>
      </c>
      <c r="AF31" s="126" t="e">
        <f t="shared" si="3"/>
        <v>#DIV/0!</v>
      </c>
      <c r="AG31" s="127"/>
      <c r="AH31" s="102"/>
      <c r="AI31" s="102"/>
    </row>
    <row r="32" spans="1:35" ht="30" customHeight="1">
      <c r="A32" s="103" t="s">
        <v>107</v>
      </c>
      <c r="B32" s="104" t="s">
        <v>144</v>
      </c>
      <c r="C32" s="105" t="s">
        <v>145</v>
      </c>
      <c r="D32" s="106"/>
      <c r="E32" s="107"/>
      <c r="F32" s="108"/>
      <c r="G32" s="109">
        <f>SUM(G33:G35)</f>
        <v>107000</v>
      </c>
      <c r="H32" s="107"/>
      <c r="I32" s="108"/>
      <c r="J32" s="109">
        <f>SUM(J33:J35)</f>
        <v>59083.850000000006</v>
      </c>
      <c r="K32" s="107"/>
      <c r="L32" s="108"/>
      <c r="M32" s="109">
        <f>SUM(M33:M35)</f>
        <v>0</v>
      </c>
      <c r="N32" s="107"/>
      <c r="O32" s="108"/>
      <c r="P32" s="143">
        <f>SUM(P33:P35)</f>
        <v>0</v>
      </c>
      <c r="Q32" s="107"/>
      <c r="R32" s="108"/>
      <c r="S32" s="109">
        <f>SUM(S33:S35)</f>
        <v>0</v>
      </c>
      <c r="T32" s="107"/>
      <c r="U32" s="108"/>
      <c r="V32" s="143">
        <f>SUM(V33:V35)</f>
        <v>0</v>
      </c>
      <c r="W32" s="107"/>
      <c r="X32" s="108"/>
      <c r="Y32" s="109">
        <f>SUM(Y33:Y35)</f>
        <v>0</v>
      </c>
      <c r="Z32" s="107"/>
      <c r="AA32" s="108"/>
      <c r="AB32" s="143">
        <f>SUM(AB33:AB35)</f>
        <v>0</v>
      </c>
      <c r="AC32" s="110">
        <f t="shared" si="0"/>
        <v>107000</v>
      </c>
      <c r="AD32" s="111">
        <f t="shared" si="1"/>
        <v>59083.850000000006</v>
      </c>
      <c r="AE32" s="112">
        <f t="shared" si="2"/>
        <v>47916.149999999994</v>
      </c>
      <c r="AF32" s="153">
        <f t="shared" si="3"/>
        <v>0.44781448598130835</v>
      </c>
      <c r="AG32" s="154"/>
      <c r="AH32" s="115"/>
      <c r="AI32" s="115"/>
    </row>
    <row r="33" spans="1:35" ht="30" customHeight="1">
      <c r="A33" s="116" t="s">
        <v>110</v>
      </c>
      <c r="B33" s="117" t="s">
        <v>111</v>
      </c>
      <c r="C33" s="155" t="s">
        <v>146</v>
      </c>
      <c r="D33" s="119" t="s">
        <v>116</v>
      </c>
      <c r="E33" s="120">
        <v>3</v>
      </c>
      <c r="F33" s="121">
        <v>18000</v>
      </c>
      <c r="G33" s="122">
        <f>E33*F33</f>
        <v>54000</v>
      </c>
      <c r="H33" s="120">
        <v>2</v>
      </c>
      <c r="I33" s="121">
        <v>15527.95</v>
      </c>
      <c r="J33" s="122">
        <f>H33*I33</f>
        <v>31055.9</v>
      </c>
      <c r="K33" s="120"/>
      <c r="L33" s="121"/>
      <c r="M33" s="122">
        <f>K33*L33</f>
        <v>0</v>
      </c>
      <c r="N33" s="120"/>
      <c r="O33" s="121"/>
      <c r="P33" s="144">
        <f>N33*O33</f>
        <v>0</v>
      </c>
      <c r="Q33" s="120"/>
      <c r="R33" s="121"/>
      <c r="S33" s="122">
        <f>Q33*R33</f>
        <v>0</v>
      </c>
      <c r="T33" s="120"/>
      <c r="U33" s="121"/>
      <c r="V33" s="144">
        <f>T33*U33</f>
        <v>0</v>
      </c>
      <c r="W33" s="120"/>
      <c r="X33" s="121"/>
      <c r="Y33" s="122">
        <f>W33*X33</f>
        <v>0</v>
      </c>
      <c r="Z33" s="120"/>
      <c r="AA33" s="121"/>
      <c r="AB33" s="144">
        <f>Z33*AA33</f>
        <v>0</v>
      </c>
      <c r="AC33" s="123">
        <f t="shared" si="0"/>
        <v>54000</v>
      </c>
      <c r="AD33" s="124">
        <f t="shared" si="1"/>
        <v>31055.9</v>
      </c>
      <c r="AE33" s="125">
        <f t="shared" si="2"/>
        <v>22944.1</v>
      </c>
      <c r="AF33" s="126">
        <f t="shared" si="3"/>
        <v>0.42489074074074074</v>
      </c>
      <c r="AG33" s="127"/>
      <c r="AH33" s="102"/>
      <c r="AI33" s="102"/>
    </row>
    <row r="34" spans="1:35" ht="30" customHeight="1">
      <c r="A34" s="116" t="s">
        <v>110</v>
      </c>
      <c r="B34" s="117" t="s">
        <v>114</v>
      </c>
      <c r="C34" s="155" t="s">
        <v>147</v>
      </c>
      <c r="D34" s="119" t="s">
        <v>116</v>
      </c>
      <c r="E34" s="120">
        <v>3</v>
      </c>
      <c r="F34" s="121">
        <v>13500</v>
      </c>
      <c r="G34" s="122">
        <f>E34*F34</f>
        <v>40500</v>
      </c>
      <c r="H34" s="120">
        <v>1</v>
      </c>
      <c r="I34" s="121">
        <v>15527.95</v>
      </c>
      <c r="J34" s="122">
        <f>H34*I34</f>
        <v>15527.95</v>
      </c>
      <c r="K34" s="120"/>
      <c r="L34" s="121"/>
      <c r="M34" s="122">
        <f>K34*L34</f>
        <v>0</v>
      </c>
      <c r="N34" s="120"/>
      <c r="O34" s="121"/>
      <c r="P34" s="144">
        <f>N34*O34</f>
        <v>0</v>
      </c>
      <c r="Q34" s="120"/>
      <c r="R34" s="121"/>
      <c r="S34" s="122">
        <f>Q34*R34</f>
        <v>0</v>
      </c>
      <c r="T34" s="120"/>
      <c r="U34" s="121"/>
      <c r="V34" s="144">
        <f>T34*U34</f>
        <v>0</v>
      </c>
      <c r="W34" s="120"/>
      <c r="X34" s="121"/>
      <c r="Y34" s="122">
        <f>W34*X34</f>
        <v>0</v>
      </c>
      <c r="Z34" s="120"/>
      <c r="AA34" s="121"/>
      <c r="AB34" s="144">
        <f>Z34*AA34</f>
        <v>0</v>
      </c>
      <c r="AC34" s="123">
        <f t="shared" si="0"/>
        <v>40500</v>
      </c>
      <c r="AD34" s="124">
        <f t="shared" si="1"/>
        <v>15527.95</v>
      </c>
      <c r="AE34" s="125">
        <f t="shared" si="2"/>
        <v>24972.05</v>
      </c>
      <c r="AF34" s="126">
        <f t="shared" si="3"/>
        <v>0.61659382716049382</v>
      </c>
      <c r="AG34" s="127"/>
      <c r="AH34" s="102"/>
      <c r="AI34" s="102"/>
    </row>
    <row r="35" spans="1:35" ht="30" customHeight="1">
      <c r="A35" s="145" t="s">
        <v>110</v>
      </c>
      <c r="B35" s="146" t="s">
        <v>117</v>
      </c>
      <c r="C35" s="156" t="s">
        <v>148</v>
      </c>
      <c r="D35" s="148" t="s">
        <v>116</v>
      </c>
      <c r="E35" s="149">
        <v>1</v>
      </c>
      <c r="F35" s="150">
        <v>12500</v>
      </c>
      <c r="G35" s="151">
        <f>E35*F35</f>
        <v>12500</v>
      </c>
      <c r="H35" s="149">
        <v>1</v>
      </c>
      <c r="I35" s="150">
        <v>12500</v>
      </c>
      <c r="J35" s="151">
        <f>H35*I35</f>
        <v>12500</v>
      </c>
      <c r="K35" s="149"/>
      <c r="L35" s="150"/>
      <c r="M35" s="151">
        <f>K35*L35</f>
        <v>0</v>
      </c>
      <c r="N35" s="149"/>
      <c r="O35" s="150"/>
      <c r="P35" s="152">
        <f>N35*O35</f>
        <v>0</v>
      </c>
      <c r="Q35" s="149"/>
      <c r="R35" s="150"/>
      <c r="S35" s="151">
        <f>Q35*R35</f>
        <v>0</v>
      </c>
      <c r="T35" s="149"/>
      <c r="U35" s="150"/>
      <c r="V35" s="152">
        <f>T35*U35</f>
        <v>0</v>
      </c>
      <c r="W35" s="149"/>
      <c r="X35" s="150"/>
      <c r="Y35" s="151">
        <f>W35*X35</f>
        <v>0</v>
      </c>
      <c r="Z35" s="149"/>
      <c r="AA35" s="150"/>
      <c r="AB35" s="152">
        <f>Z35*AA35</f>
        <v>0</v>
      </c>
      <c r="AC35" s="137">
        <f t="shared" si="0"/>
        <v>12500</v>
      </c>
      <c r="AD35" s="138">
        <f t="shared" si="1"/>
        <v>12500</v>
      </c>
      <c r="AE35" s="139">
        <f t="shared" si="2"/>
        <v>0</v>
      </c>
      <c r="AF35" s="157">
        <f t="shared" si="3"/>
        <v>0</v>
      </c>
      <c r="AG35" s="158"/>
      <c r="AH35" s="102"/>
      <c r="AI35" s="102"/>
    </row>
    <row r="36" spans="1:35" ht="15.75" customHeight="1">
      <c r="A36" s="159" t="s">
        <v>149</v>
      </c>
      <c r="B36" s="160"/>
      <c r="C36" s="161"/>
      <c r="D36" s="162"/>
      <c r="E36" s="163"/>
      <c r="F36" s="163"/>
      <c r="G36" s="164">
        <f>G32+G28+G13</f>
        <v>131000</v>
      </c>
      <c r="H36" s="163"/>
      <c r="I36" s="165"/>
      <c r="J36" s="166">
        <f>J32+J28+J13</f>
        <v>83083.850000000006</v>
      </c>
      <c r="K36" s="167"/>
      <c r="L36" s="163"/>
      <c r="M36" s="164">
        <f>M32+M28+M13</f>
        <v>0</v>
      </c>
      <c r="N36" s="163"/>
      <c r="O36" s="163"/>
      <c r="P36" s="166">
        <f>P32+P28+P13</f>
        <v>0</v>
      </c>
      <c r="Q36" s="167"/>
      <c r="R36" s="163"/>
      <c r="S36" s="164">
        <f>S32+S28+S13</f>
        <v>0</v>
      </c>
      <c r="T36" s="163"/>
      <c r="U36" s="163"/>
      <c r="V36" s="166">
        <f>V32+V28+V13</f>
        <v>0</v>
      </c>
      <c r="W36" s="167"/>
      <c r="X36" s="163"/>
      <c r="Y36" s="164">
        <f>Y32+Y28+Y13</f>
        <v>0</v>
      </c>
      <c r="Z36" s="163"/>
      <c r="AA36" s="163"/>
      <c r="AB36" s="166">
        <f>AB32+AB28+AB13</f>
        <v>0</v>
      </c>
      <c r="AC36" s="166">
        <f>AC32+AC28+AC13</f>
        <v>131000</v>
      </c>
      <c r="AD36" s="168">
        <f>AD32+AD28+AD13</f>
        <v>83083.850000000006</v>
      </c>
      <c r="AE36" s="165">
        <f t="shared" si="2"/>
        <v>47916.149999999994</v>
      </c>
      <c r="AF36" s="169">
        <f t="shared" si="3"/>
        <v>0.36577213740458009</v>
      </c>
      <c r="AG36" s="170"/>
      <c r="AH36" s="102"/>
      <c r="AI36" s="102"/>
    </row>
    <row r="37" spans="1:35" ht="30" customHeight="1">
      <c r="A37" s="171" t="s">
        <v>105</v>
      </c>
      <c r="B37" s="172">
        <v>2</v>
      </c>
      <c r="C37" s="173" t="s">
        <v>150</v>
      </c>
      <c r="D37" s="174"/>
      <c r="E37" s="175"/>
      <c r="F37" s="175"/>
      <c r="G37" s="175"/>
      <c r="H37" s="176"/>
      <c r="I37" s="175"/>
      <c r="J37" s="175"/>
      <c r="K37" s="175"/>
      <c r="L37" s="175"/>
      <c r="M37" s="177"/>
      <c r="N37" s="176"/>
      <c r="O37" s="175"/>
      <c r="P37" s="177"/>
      <c r="Q37" s="175"/>
      <c r="R37" s="175"/>
      <c r="S37" s="177"/>
      <c r="T37" s="176"/>
      <c r="U37" s="175"/>
      <c r="V37" s="177"/>
      <c r="W37" s="175"/>
      <c r="X37" s="175"/>
      <c r="Y37" s="177"/>
      <c r="Z37" s="176"/>
      <c r="AA37" s="175"/>
      <c r="AB37" s="175"/>
      <c r="AC37" s="98"/>
      <c r="AD37" s="99"/>
      <c r="AE37" s="99"/>
      <c r="AF37" s="100"/>
      <c r="AG37" s="101"/>
      <c r="AH37" s="102"/>
      <c r="AI37" s="102"/>
    </row>
    <row r="38" spans="1:35" ht="30" customHeight="1">
      <c r="A38" s="103" t="s">
        <v>107</v>
      </c>
      <c r="B38" s="104" t="s">
        <v>151</v>
      </c>
      <c r="C38" s="178" t="s">
        <v>152</v>
      </c>
      <c r="D38" s="179"/>
      <c r="E38" s="107"/>
      <c r="F38" s="108"/>
      <c r="G38" s="109">
        <f>G39</f>
        <v>28820</v>
      </c>
      <c r="H38" s="107"/>
      <c r="I38" s="108"/>
      <c r="J38" s="109">
        <f>J39</f>
        <v>18278.447</v>
      </c>
      <c r="K38" s="107"/>
      <c r="L38" s="108"/>
      <c r="M38" s="109">
        <f>M39</f>
        <v>0</v>
      </c>
      <c r="N38" s="107"/>
      <c r="O38" s="108"/>
      <c r="P38" s="143">
        <f>P39</f>
        <v>0</v>
      </c>
      <c r="Q38" s="107"/>
      <c r="R38" s="108"/>
      <c r="S38" s="109">
        <f>S39</f>
        <v>0</v>
      </c>
      <c r="T38" s="107"/>
      <c r="U38" s="108"/>
      <c r="V38" s="143">
        <f>V39</f>
        <v>0</v>
      </c>
      <c r="W38" s="107"/>
      <c r="X38" s="108"/>
      <c r="Y38" s="109">
        <f>Y39</f>
        <v>0</v>
      </c>
      <c r="Z38" s="107"/>
      <c r="AA38" s="108"/>
      <c r="AB38" s="143">
        <f>AB39</f>
        <v>0</v>
      </c>
      <c r="AC38" s="110">
        <f>G38+M38+S38+Y38</f>
        <v>28820</v>
      </c>
      <c r="AD38" s="111">
        <f>J38+P38+V38+AB38</f>
        <v>18278.447</v>
      </c>
      <c r="AE38" s="112">
        <f>AC38-AD38</f>
        <v>10541.553</v>
      </c>
      <c r="AF38" s="113">
        <f>AE38/AC38</f>
        <v>0.36577213740458014</v>
      </c>
      <c r="AG38" s="114"/>
      <c r="AH38" s="115"/>
      <c r="AI38" s="115"/>
    </row>
    <row r="39" spans="1:35" ht="30" customHeight="1">
      <c r="A39" s="130" t="s">
        <v>110</v>
      </c>
      <c r="B39" s="131" t="s">
        <v>111</v>
      </c>
      <c r="C39" s="132" t="s">
        <v>153</v>
      </c>
      <c r="D39" s="133"/>
      <c r="E39" s="149"/>
      <c r="F39" s="150"/>
      <c r="G39" s="151">
        <f>G36*22%</f>
        <v>28820</v>
      </c>
      <c r="H39" s="149"/>
      <c r="I39" s="150"/>
      <c r="J39" s="151">
        <f>J36*22%</f>
        <v>18278.447</v>
      </c>
      <c r="K39" s="149"/>
      <c r="L39" s="150"/>
      <c r="M39" s="151">
        <f>M36*22%</f>
        <v>0</v>
      </c>
      <c r="N39" s="149"/>
      <c r="O39" s="150"/>
      <c r="P39" s="152">
        <f>P36*22%</f>
        <v>0</v>
      </c>
      <c r="Q39" s="149"/>
      <c r="R39" s="150"/>
      <c r="S39" s="151">
        <f>S36*22%</f>
        <v>0</v>
      </c>
      <c r="T39" s="149"/>
      <c r="U39" s="150"/>
      <c r="V39" s="152">
        <f>V36*22%</f>
        <v>0</v>
      </c>
      <c r="W39" s="149"/>
      <c r="X39" s="150"/>
      <c r="Y39" s="151">
        <f>Y36*22%</f>
        <v>0</v>
      </c>
      <c r="Z39" s="149"/>
      <c r="AA39" s="150"/>
      <c r="AB39" s="152">
        <f>AB36*22%</f>
        <v>0</v>
      </c>
      <c r="AC39" s="137">
        <f>G39+M39+S39+Y39</f>
        <v>28820</v>
      </c>
      <c r="AD39" s="138">
        <f>J39+P39+V39+AB39</f>
        <v>18278.447</v>
      </c>
      <c r="AE39" s="139">
        <f>AC39-AD39</f>
        <v>10541.553</v>
      </c>
      <c r="AF39" s="157">
        <f>AE39/AC39</f>
        <v>0.36577213740458014</v>
      </c>
      <c r="AG39" s="158"/>
      <c r="AH39" s="102"/>
      <c r="AI39" s="102"/>
    </row>
    <row r="40" spans="1:35" ht="15.75" customHeight="1">
      <c r="A40" s="159" t="s">
        <v>154</v>
      </c>
      <c r="B40" s="160"/>
      <c r="C40" s="180"/>
      <c r="D40" s="181"/>
      <c r="E40" s="163"/>
      <c r="F40" s="163"/>
      <c r="G40" s="166">
        <f>G38</f>
        <v>28820</v>
      </c>
      <c r="H40" s="163"/>
      <c r="I40" s="165"/>
      <c r="J40" s="166">
        <f>J38</f>
        <v>18278.447</v>
      </c>
      <c r="K40" s="167"/>
      <c r="L40" s="163"/>
      <c r="M40" s="164">
        <f>M38</f>
        <v>0</v>
      </c>
      <c r="N40" s="163"/>
      <c r="O40" s="163"/>
      <c r="P40" s="166">
        <f>P38</f>
        <v>0</v>
      </c>
      <c r="Q40" s="167"/>
      <c r="R40" s="163"/>
      <c r="S40" s="164">
        <f>S38</f>
        <v>0</v>
      </c>
      <c r="T40" s="163"/>
      <c r="U40" s="163"/>
      <c r="V40" s="166">
        <f>V38</f>
        <v>0</v>
      </c>
      <c r="W40" s="167"/>
      <c r="X40" s="163"/>
      <c r="Y40" s="164">
        <f>Y38</f>
        <v>0</v>
      </c>
      <c r="Z40" s="163"/>
      <c r="AA40" s="163"/>
      <c r="AB40" s="166">
        <f>AB38</f>
        <v>0</v>
      </c>
      <c r="AC40" s="166">
        <f>AC39</f>
        <v>28820</v>
      </c>
      <c r="AD40" s="168">
        <f>AD39</f>
        <v>18278.447</v>
      </c>
      <c r="AE40" s="165">
        <f>AE39</f>
        <v>10541.553</v>
      </c>
      <c r="AF40" s="169">
        <f>AE40/AC40</f>
        <v>0.36577213740458014</v>
      </c>
      <c r="AG40" s="170"/>
      <c r="AH40" s="102"/>
      <c r="AI40" s="102"/>
    </row>
    <row r="41" spans="1:35" ht="33" customHeight="1">
      <c r="A41" s="171" t="s">
        <v>155</v>
      </c>
      <c r="B41" s="182" t="s">
        <v>26</v>
      </c>
      <c r="C41" s="183" t="s">
        <v>156</v>
      </c>
      <c r="D41" s="184"/>
      <c r="E41" s="185"/>
      <c r="F41" s="186"/>
      <c r="G41" s="186"/>
      <c r="H41" s="92"/>
      <c r="I41" s="93"/>
      <c r="J41" s="97"/>
      <c r="K41" s="93"/>
      <c r="L41" s="93"/>
      <c r="M41" s="97"/>
      <c r="N41" s="92"/>
      <c r="O41" s="93"/>
      <c r="P41" s="97"/>
      <c r="Q41" s="93"/>
      <c r="R41" s="93"/>
      <c r="S41" s="97"/>
      <c r="T41" s="92"/>
      <c r="U41" s="93"/>
      <c r="V41" s="97"/>
      <c r="W41" s="93"/>
      <c r="X41" s="93"/>
      <c r="Y41" s="97"/>
      <c r="Z41" s="92"/>
      <c r="AA41" s="93"/>
      <c r="AB41" s="93"/>
      <c r="AC41" s="98"/>
      <c r="AD41" s="99"/>
      <c r="AE41" s="99"/>
      <c r="AF41" s="100"/>
      <c r="AG41" s="101"/>
      <c r="AH41" s="102"/>
      <c r="AI41" s="102"/>
    </row>
    <row r="42" spans="1:35" ht="29.25" customHeight="1">
      <c r="A42" s="103" t="s">
        <v>107</v>
      </c>
      <c r="B42" s="104" t="s">
        <v>157</v>
      </c>
      <c r="C42" s="178" t="s">
        <v>158</v>
      </c>
      <c r="D42" s="187"/>
      <c r="E42" s="107"/>
      <c r="F42" s="108"/>
      <c r="G42" s="143">
        <f>SUM(G43:G45)</f>
        <v>0</v>
      </c>
      <c r="H42" s="107"/>
      <c r="I42" s="108"/>
      <c r="J42" s="109">
        <f>SUM(J43:J45)</f>
        <v>0</v>
      </c>
      <c r="K42" s="107"/>
      <c r="L42" s="108"/>
      <c r="M42" s="109">
        <f>SUM(M43:M45)</f>
        <v>0</v>
      </c>
      <c r="N42" s="107"/>
      <c r="O42" s="108"/>
      <c r="P42" s="143">
        <f>SUM(P43:P45)</f>
        <v>0</v>
      </c>
      <c r="Q42" s="107"/>
      <c r="R42" s="108"/>
      <c r="S42" s="109">
        <f>SUM(S43:S45)</f>
        <v>0</v>
      </c>
      <c r="T42" s="107"/>
      <c r="U42" s="108"/>
      <c r="V42" s="143">
        <f>SUM(V43:V45)</f>
        <v>0</v>
      </c>
      <c r="W42" s="107"/>
      <c r="X42" s="108"/>
      <c r="Y42" s="109">
        <f>SUM(Y43:Y45)</f>
        <v>0</v>
      </c>
      <c r="Z42" s="107"/>
      <c r="AA42" s="108"/>
      <c r="AB42" s="143">
        <f>SUM(AB43:AB45)</f>
        <v>0</v>
      </c>
      <c r="AC42" s="110">
        <f t="shared" ref="AC42:AC53" si="11">G42+M42+S42+Y42</f>
        <v>0</v>
      </c>
      <c r="AD42" s="111">
        <f t="shared" ref="AD42:AD53" si="12">J42+P42+V42+AB42</f>
        <v>0</v>
      </c>
      <c r="AE42" s="111">
        <f t="shared" ref="AE42:AE54" si="13">AC42-AD42</f>
        <v>0</v>
      </c>
      <c r="AF42" s="188" t="e">
        <f t="shared" ref="AF42:AF54" si="14">AE42/AC42</f>
        <v>#DIV/0!</v>
      </c>
      <c r="AG42" s="114"/>
      <c r="AH42" s="115"/>
      <c r="AI42" s="115"/>
    </row>
    <row r="43" spans="1:35" ht="39.75" customHeight="1">
      <c r="A43" s="116" t="s">
        <v>110</v>
      </c>
      <c r="B43" s="117" t="s">
        <v>111</v>
      </c>
      <c r="C43" s="128" t="s">
        <v>159</v>
      </c>
      <c r="D43" s="119" t="s">
        <v>160</v>
      </c>
      <c r="E43" s="120"/>
      <c r="F43" s="121"/>
      <c r="G43" s="144">
        <f>E43*F43</f>
        <v>0</v>
      </c>
      <c r="H43" s="120"/>
      <c r="I43" s="121"/>
      <c r="J43" s="122">
        <f>H43*I43</f>
        <v>0</v>
      </c>
      <c r="K43" s="120"/>
      <c r="L43" s="121"/>
      <c r="M43" s="122">
        <f>K43*L43</f>
        <v>0</v>
      </c>
      <c r="N43" s="120"/>
      <c r="O43" s="121"/>
      <c r="P43" s="144">
        <f>N43*O43</f>
        <v>0</v>
      </c>
      <c r="Q43" s="120"/>
      <c r="R43" s="121"/>
      <c r="S43" s="122">
        <f>Q43*R43</f>
        <v>0</v>
      </c>
      <c r="T43" s="120"/>
      <c r="U43" s="121"/>
      <c r="V43" s="144">
        <f>T43*U43</f>
        <v>0</v>
      </c>
      <c r="W43" s="120"/>
      <c r="X43" s="121"/>
      <c r="Y43" s="122">
        <f>W43*X43</f>
        <v>0</v>
      </c>
      <c r="Z43" s="120"/>
      <c r="AA43" s="121"/>
      <c r="AB43" s="144">
        <f>Z43*AA43</f>
        <v>0</v>
      </c>
      <c r="AC43" s="123">
        <f t="shared" si="11"/>
        <v>0</v>
      </c>
      <c r="AD43" s="124">
        <f t="shared" si="12"/>
        <v>0</v>
      </c>
      <c r="AE43" s="189">
        <f t="shared" si="13"/>
        <v>0</v>
      </c>
      <c r="AF43" s="190" t="e">
        <f t="shared" si="14"/>
        <v>#DIV/0!</v>
      </c>
      <c r="AG43" s="127"/>
      <c r="AH43" s="102"/>
      <c r="AI43" s="102"/>
    </row>
    <row r="44" spans="1:35" ht="39.75" customHeight="1">
      <c r="A44" s="116" t="s">
        <v>110</v>
      </c>
      <c r="B44" s="117" t="s">
        <v>114</v>
      </c>
      <c r="C44" s="128" t="s">
        <v>159</v>
      </c>
      <c r="D44" s="119" t="s">
        <v>160</v>
      </c>
      <c r="E44" s="120"/>
      <c r="F44" s="121"/>
      <c r="G44" s="144">
        <f>E44*F44</f>
        <v>0</v>
      </c>
      <c r="H44" s="120"/>
      <c r="I44" s="121"/>
      <c r="J44" s="122">
        <f>H44*I44</f>
        <v>0</v>
      </c>
      <c r="K44" s="120"/>
      <c r="L44" s="121"/>
      <c r="M44" s="122">
        <f>K44*L44</f>
        <v>0</v>
      </c>
      <c r="N44" s="120"/>
      <c r="O44" s="121"/>
      <c r="P44" s="144">
        <f>N44*O44</f>
        <v>0</v>
      </c>
      <c r="Q44" s="120"/>
      <c r="R44" s="121"/>
      <c r="S44" s="122">
        <f>Q44*R44</f>
        <v>0</v>
      </c>
      <c r="T44" s="120"/>
      <c r="U44" s="121"/>
      <c r="V44" s="144">
        <f>T44*U44</f>
        <v>0</v>
      </c>
      <c r="W44" s="120"/>
      <c r="X44" s="121"/>
      <c r="Y44" s="122">
        <f>W44*X44</f>
        <v>0</v>
      </c>
      <c r="Z44" s="120"/>
      <c r="AA44" s="121"/>
      <c r="AB44" s="144">
        <f>Z44*AA44</f>
        <v>0</v>
      </c>
      <c r="AC44" s="123">
        <f t="shared" si="11"/>
        <v>0</v>
      </c>
      <c r="AD44" s="124">
        <f t="shared" si="12"/>
        <v>0</v>
      </c>
      <c r="AE44" s="189">
        <f t="shared" si="13"/>
        <v>0</v>
      </c>
      <c r="AF44" s="190" t="e">
        <f t="shared" si="14"/>
        <v>#DIV/0!</v>
      </c>
      <c r="AG44" s="127"/>
      <c r="AH44" s="102"/>
      <c r="AI44" s="102"/>
    </row>
    <row r="45" spans="1:35" ht="39.75" customHeight="1">
      <c r="A45" s="145" t="s">
        <v>110</v>
      </c>
      <c r="B45" s="146" t="s">
        <v>117</v>
      </c>
      <c r="C45" s="147" t="s">
        <v>159</v>
      </c>
      <c r="D45" s="148" t="s">
        <v>160</v>
      </c>
      <c r="E45" s="149"/>
      <c r="F45" s="150"/>
      <c r="G45" s="152">
        <f>E45*F45</f>
        <v>0</v>
      </c>
      <c r="H45" s="149"/>
      <c r="I45" s="150"/>
      <c r="J45" s="151">
        <f>H45*I45</f>
        <v>0</v>
      </c>
      <c r="K45" s="149"/>
      <c r="L45" s="150"/>
      <c r="M45" s="151">
        <f>K45*L45</f>
        <v>0</v>
      </c>
      <c r="N45" s="149"/>
      <c r="O45" s="150"/>
      <c r="P45" s="152">
        <f>N45*O45</f>
        <v>0</v>
      </c>
      <c r="Q45" s="149"/>
      <c r="R45" s="150"/>
      <c r="S45" s="151">
        <f>Q45*R45</f>
        <v>0</v>
      </c>
      <c r="T45" s="149"/>
      <c r="U45" s="150"/>
      <c r="V45" s="152">
        <f>T45*U45</f>
        <v>0</v>
      </c>
      <c r="W45" s="149"/>
      <c r="X45" s="150"/>
      <c r="Y45" s="151">
        <f>W45*X45</f>
        <v>0</v>
      </c>
      <c r="Z45" s="149"/>
      <c r="AA45" s="150"/>
      <c r="AB45" s="152">
        <f>Z45*AA45</f>
        <v>0</v>
      </c>
      <c r="AC45" s="137">
        <f t="shared" si="11"/>
        <v>0</v>
      </c>
      <c r="AD45" s="138">
        <f t="shared" si="12"/>
        <v>0</v>
      </c>
      <c r="AE45" s="191">
        <f t="shared" si="13"/>
        <v>0</v>
      </c>
      <c r="AF45" s="190" t="e">
        <f t="shared" si="14"/>
        <v>#DIV/0!</v>
      </c>
      <c r="AG45" s="127"/>
      <c r="AH45" s="102"/>
      <c r="AI45" s="102"/>
    </row>
    <row r="46" spans="1:35" ht="30" customHeight="1">
      <c r="A46" s="103" t="s">
        <v>107</v>
      </c>
      <c r="B46" s="104" t="s">
        <v>161</v>
      </c>
      <c r="C46" s="105" t="s">
        <v>162</v>
      </c>
      <c r="D46" s="106"/>
      <c r="E46" s="107">
        <f t="shared" ref="E46:AB46" si="15">SUM(E47:E49)</f>
        <v>0</v>
      </c>
      <c r="F46" s="108">
        <f t="shared" si="15"/>
        <v>0</v>
      </c>
      <c r="G46" s="109">
        <f t="shared" si="15"/>
        <v>0</v>
      </c>
      <c r="H46" s="107">
        <f t="shared" si="15"/>
        <v>0</v>
      </c>
      <c r="I46" s="108">
        <f t="shared" si="15"/>
        <v>0</v>
      </c>
      <c r="J46" s="109">
        <f t="shared" si="15"/>
        <v>0</v>
      </c>
      <c r="K46" s="107">
        <f t="shared" si="15"/>
        <v>0</v>
      </c>
      <c r="L46" s="108">
        <f t="shared" si="15"/>
        <v>0</v>
      </c>
      <c r="M46" s="109">
        <f t="shared" si="15"/>
        <v>0</v>
      </c>
      <c r="N46" s="107">
        <f t="shared" si="15"/>
        <v>0</v>
      </c>
      <c r="O46" s="108">
        <f t="shared" si="15"/>
        <v>0</v>
      </c>
      <c r="P46" s="143">
        <f t="shared" si="15"/>
        <v>0</v>
      </c>
      <c r="Q46" s="107">
        <f t="shared" si="15"/>
        <v>0</v>
      </c>
      <c r="R46" s="108">
        <f t="shared" si="15"/>
        <v>0</v>
      </c>
      <c r="S46" s="109">
        <f t="shared" si="15"/>
        <v>0</v>
      </c>
      <c r="T46" s="107">
        <f t="shared" si="15"/>
        <v>0</v>
      </c>
      <c r="U46" s="108">
        <f t="shared" si="15"/>
        <v>0</v>
      </c>
      <c r="V46" s="143">
        <f t="shared" si="15"/>
        <v>0</v>
      </c>
      <c r="W46" s="107">
        <f t="shared" si="15"/>
        <v>0</v>
      </c>
      <c r="X46" s="108">
        <f t="shared" si="15"/>
        <v>0</v>
      </c>
      <c r="Y46" s="109">
        <f t="shared" si="15"/>
        <v>0</v>
      </c>
      <c r="Z46" s="107">
        <f t="shared" si="15"/>
        <v>0</v>
      </c>
      <c r="AA46" s="108">
        <f t="shared" si="15"/>
        <v>0</v>
      </c>
      <c r="AB46" s="143">
        <f t="shared" si="15"/>
        <v>0</v>
      </c>
      <c r="AC46" s="110">
        <f t="shared" si="11"/>
        <v>0</v>
      </c>
      <c r="AD46" s="111">
        <f t="shared" si="12"/>
        <v>0</v>
      </c>
      <c r="AE46" s="111">
        <f t="shared" si="13"/>
        <v>0</v>
      </c>
      <c r="AF46" s="192" t="e">
        <f t="shared" si="14"/>
        <v>#DIV/0!</v>
      </c>
      <c r="AG46" s="154"/>
      <c r="AH46" s="115"/>
      <c r="AI46" s="115"/>
    </row>
    <row r="47" spans="1:35" ht="39.75" customHeight="1">
      <c r="A47" s="116" t="s">
        <v>110</v>
      </c>
      <c r="B47" s="117" t="s">
        <v>111</v>
      </c>
      <c r="C47" s="128" t="s">
        <v>163</v>
      </c>
      <c r="D47" s="119" t="s">
        <v>164</v>
      </c>
      <c r="E47" s="120"/>
      <c r="F47" s="121"/>
      <c r="G47" s="122">
        <f>E47*F47</f>
        <v>0</v>
      </c>
      <c r="H47" s="120"/>
      <c r="I47" s="121"/>
      <c r="J47" s="122">
        <f>H47*I47</f>
        <v>0</v>
      </c>
      <c r="K47" s="120"/>
      <c r="L47" s="121"/>
      <c r="M47" s="122">
        <f>K47*L47</f>
        <v>0</v>
      </c>
      <c r="N47" s="120"/>
      <c r="O47" s="121"/>
      <c r="P47" s="144">
        <f>N47*O47</f>
        <v>0</v>
      </c>
      <c r="Q47" s="120"/>
      <c r="R47" s="121"/>
      <c r="S47" s="122">
        <f>Q47*R47</f>
        <v>0</v>
      </c>
      <c r="T47" s="120"/>
      <c r="U47" s="121"/>
      <c r="V47" s="144">
        <f>T47*U47</f>
        <v>0</v>
      </c>
      <c r="W47" s="120"/>
      <c r="X47" s="121"/>
      <c r="Y47" s="122">
        <f>W47*X47</f>
        <v>0</v>
      </c>
      <c r="Z47" s="120"/>
      <c r="AA47" s="121"/>
      <c r="AB47" s="144">
        <f>Z47*AA47</f>
        <v>0</v>
      </c>
      <c r="AC47" s="123">
        <f t="shared" si="11"/>
        <v>0</v>
      </c>
      <c r="AD47" s="124">
        <f t="shared" si="12"/>
        <v>0</v>
      </c>
      <c r="AE47" s="189">
        <f t="shared" si="13"/>
        <v>0</v>
      </c>
      <c r="AF47" s="190" t="e">
        <f t="shared" si="14"/>
        <v>#DIV/0!</v>
      </c>
      <c r="AG47" s="127"/>
      <c r="AH47" s="102"/>
      <c r="AI47" s="102"/>
    </row>
    <row r="48" spans="1:35" ht="39.75" customHeight="1">
      <c r="A48" s="116" t="s">
        <v>110</v>
      </c>
      <c r="B48" s="117" t="s">
        <v>114</v>
      </c>
      <c r="C48" s="128" t="s">
        <v>163</v>
      </c>
      <c r="D48" s="119" t="s">
        <v>164</v>
      </c>
      <c r="E48" s="120"/>
      <c r="F48" s="121"/>
      <c r="G48" s="122">
        <f>E48*F48</f>
        <v>0</v>
      </c>
      <c r="H48" s="120"/>
      <c r="I48" s="121"/>
      <c r="J48" s="122">
        <f>H48*I48</f>
        <v>0</v>
      </c>
      <c r="K48" s="120"/>
      <c r="L48" s="121"/>
      <c r="M48" s="122">
        <f>K48*L48</f>
        <v>0</v>
      </c>
      <c r="N48" s="120"/>
      <c r="O48" s="121"/>
      <c r="P48" s="144">
        <f>N48*O48</f>
        <v>0</v>
      </c>
      <c r="Q48" s="120"/>
      <c r="R48" s="121"/>
      <c r="S48" s="122">
        <f>Q48*R48</f>
        <v>0</v>
      </c>
      <c r="T48" s="120"/>
      <c r="U48" s="121"/>
      <c r="V48" s="144">
        <f>T48*U48</f>
        <v>0</v>
      </c>
      <c r="W48" s="120"/>
      <c r="X48" s="121"/>
      <c r="Y48" s="122">
        <f>W48*X48</f>
        <v>0</v>
      </c>
      <c r="Z48" s="120"/>
      <c r="AA48" s="121"/>
      <c r="AB48" s="144">
        <f>Z48*AA48</f>
        <v>0</v>
      </c>
      <c r="AC48" s="123">
        <f t="shared" si="11"/>
        <v>0</v>
      </c>
      <c r="AD48" s="124">
        <f t="shared" si="12"/>
        <v>0</v>
      </c>
      <c r="AE48" s="189">
        <f t="shared" si="13"/>
        <v>0</v>
      </c>
      <c r="AF48" s="190" t="e">
        <f t="shared" si="14"/>
        <v>#DIV/0!</v>
      </c>
      <c r="AG48" s="127"/>
      <c r="AH48" s="102"/>
      <c r="AI48" s="102"/>
    </row>
    <row r="49" spans="1:35" ht="39.75" customHeight="1">
      <c r="A49" s="145" t="s">
        <v>110</v>
      </c>
      <c r="B49" s="146" t="s">
        <v>117</v>
      </c>
      <c r="C49" s="147" t="s">
        <v>163</v>
      </c>
      <c r="D49" s="148" t="s">
        <v>164</v>
      </c>
      <c r="E49" s="149"/>
      <c r="F49" s="150"/>
      <c r="G49" s="151">
        <f>E49*F49</f>
        <v>0</v>
      </c>
      <c r="H49" s="149"/>
      <c r="I49" s="150"/>
      <c r="J49" s="151">
        <f>H49*I49</f>
        <v>0</v>
      </c>
      <c r="K49" s="149"/>
      <c r="L49" s="150"/>
      <c r="M49" s="151">
        <f>K49*L49</f>
        <v>0</v>
      </c>
      <c r="N49" s="149"/>
      <c r="O49" s="150"/>
      <c r="P49" s="152">
        <f>N49*O49</f>
        <v>0</v>
      </c>
      <c r="Q49" s="149"/>
      <c r="R49" s="150"/>
      <c r="S49" s="151">
        <f>Q49*R49</f>
        <v>0</v>
      </c>
      <c r="T49" s="149"/>
      <c r="U49" s="150"/>
      <c r="V49" s="152">
        <f>T49*U49</f>
        <v>0</v>
      </c>
      <c r="W49" s="149"/>
      <c r="X49" s="150"/>
      <c r="Y49" s="151">
        <f>W49*X49</f>
        <v>0</v>
      </c>
      <c r="Z49" s="149"/>
      <c r="AA49" s="150"/>
      <c r="AB49" s="152">
        <f>Z49*AA49</f>
        <v>0</v>
      </c>
      <c r="AC49" s="137">
        <f t="shared" si="11"/>
        <v>0</v>
      </c>
      <c r="AD49" s="138">
        <f t="shared" si="12"/>
        <v>0</v>
      </c>
      <c r="AE49" s="191">
        <f t="shared" si="13"/>
        <v>0</v>
      </c>
      <c r="AF49" s="190" t="e">
        <f t="shared" si="14"/>
        <v>#DIV/0!</v>
      </c>
      <c r="AG49" s="127"/>
      <c r="AH49" s="102"/>
      <c r="AI49" s="102"/>
    </row>
    <row r="50" spans="1:35" ht="30" customHeight="1">
      <c r="A50" s="103" t="s">
        <v>107</v>
      </c>
      <c r="B50" s="104" t="s">
        <v>165</v>
      </c>
      <c r="C50" s="105" t="s">
        <v>166</v>
      </c>
      <c r="D50" s="106"/>
      <c r="E50" s="107">
        <f t="shared" ref="E50:AB50" si="16">SUM(E51:E53)</f>
        <v>0</v>
      </c>
      <c r="F50" s="108">
        <f t="shared" si="16"/>
        <v>0</v>
      </c>
      <c r="G50" s="109">
        <f t="shared" si="16"/>
        <v>0</v>
      </c>
      <c r="H50" s="107">
        <f t="shared" si="16"/>
        <v>0</v>
      </c>
      <c r="I50" s="108">
        <f t="shared" si="16"/>
        <v>0</v>
      </c>
      <c r="J50" s="143">
        <f t="shared" si="16"/>
        <v>0</v>
      </c>
      <c r="K50" s="107">
        <f t="shared" si="16"/>
        <v>0</v>
      </c>
      <c r="L50" s="108">
        <f t="shared" si="16"/>
        <v>0</v>
      </c>
      <c r="M50" s="109">
        <f t="shared" si="16"/>
        <v>0</v>
      </c>
      <c r="N50" s="107">
        <f t="shared" si="16"/>
        <v>0</v>
      </c>
      <c r="O50" s="108">
        <f t="shared" si="16"/>
        <v>0</v>
      </c>
      <c r="P50" s="143">
        <f t="shared" si="16"/>
        <v>0</v>
      </c>
      <c r="Q50" s="107">
        <f t="shared" si="16"/>
        <v>0</v>
      </c>
      <c r="R50" s="108">
        <f t="shared" si="16"/>
        <v>0</v>
      </c>
      <c r="S50" s="109">
        <f t="shared" si="16"/>
        <v>0</v>
      </c>
      <c r="T50" s="107">
        <f t="shared" si="16"/>
        <v>0</v>
      </c>
      <c r="U50" s="108">
        <f t="shared" si="16"/>
        <v>0</v>
      </c>
      <c r="V50" s="143">
        <f t="shared" si="16"/>
        <v>0</v>
      </c>
      <c r="W50" s="107">
        <f t="shared" si="16"/>
        <v>0</v>
      </c>
      <c r="X50" s="108">
        <f t="shared" si="16"/>
        <v>0</v>
      </c>
      <c r="Y50" s="109">
        <f t="shared" si="16"/>
        <v>0</v>
      </c>
      <c r="Z50" s="107">
        <f t="shared" si="16"/>
        <v>0</v>
      </c>
      <c r="AA50" s="108">
        <f t="shared" si="16"/>
        <v>0</v>
      </c>
      <c r="AB50" s="143">
        <f t="shared" si="16"/>
        <v>0</v>
      </c>
      <c r="AC50" s="110">
        <f t="shared" si="11"/>
        <v>0</v>
      </c>
      <c r="AD50" s="111">
        <f t="shared" si="12"/>
        <v>0</v>
      </c>
      <c r="AE50" s="111">
        <f t="shared" si="13"/>
        <v>0</v>
      </c>
      <c r="AF50" s="192" t="e">
        <f t="shared" si="14"/>
        <v>#DIV/0!</v>
      </c>
      <c r="AG50" s="154"/>
      <c r="AH50" s="115"/>
      <c r="AI50" s="115"/>
    </row>
    <row r="51" spans="1:35" ht="34.5" customHeight="1">
      <c r="A51" s="116" t="s">
        <v>110</v>
      </c>
      <c r="B51" s="117" t="s">
        <v>111</v>
      </c>
      <c r="C51" s="128" t="s">
        <v>167</v>
      </c>
      <c r="D51" s="119" t="s">
        <v>164</v>
      </c>
      <c r="E51" s="120"/>
      <c r="F51" s="121"/>
      <c r="G51" s="122">
        <f>E51*F51</f>
        <v>0</v>
      </c>
      <c r="H51" s="120"/>
      <c r="I51" s="121"/>
      <c r="J51" s="144">
        <f>H51*I51</f>
        <v>0</v>
      </c>
      <c r="K51" s="120"/>
      <c r="L51" s="121"/>
      <c r="M51" s="122">
        <f>K51*L51</f>
        <v>0</v>
      </c>
      <c r="N51" s="120"/>
      <c r="O51" s="121"/>
      <c r="P51" s="144">
        <f>N51*O51</f>
        <v>0</v>
      </c>
      <c r="Q51" s="120"/>
      <c r="R51" s="121"/>
      <c r="S51" s="122">
        <f>Q51*R51</f>
        <v>0</v>
      </c>
      <c r="T51" s="120"/>
      <c r="U51" s="121"/>
      <c r="V51" s="144">
        <f>T51*U51</f>
        <v>0</v>
      </c>
      <c r="W51" s="120"/>
      <c r="X51" s="121"/>
      <c r="Y51" s="122">
        <f>W51*X51</f>
        <v>0</v>
      </c>
      <c r="Z51" s="120"/>
      <c r="AA51" s="121"/>
      <c r="AB51" s="144">
        <f>Z51*AA51</f>
        <v>0</v>
      </c>
      <c r="AC51" s="123">
        <f t="shared" si="11"/>
        <v>0</v>
      </c>
      <c r="AD51" s="124">
        <f t="shared" si="12"/>
        <v>0</v>
      </c>
      <c r="AE51" s="189">
        <f t="shared" si="13"/>
        <v>0</v>
      </c>
      <c r="AF51" s="190" t="e">
        <f t="shared" si="14"/>
        <v>#DIV/0!</v>
      </c>
      <c r="AG51" s="127"/>
      <c r="AH51" s="102"/>
      <c r="AI51" s="102"/>
    </row>
    <row r="52" spans="1:35" ht="34.5" customHeight="1">
      <c r="A52" s="116" t="s">
        <v>110</v>
      </c>
      <c r="B52" s="117" t="s">
        <v>114</v>
      </c>
      <c r="C52" s="128" t="s">
        <v>167</v>
      </c>
      <c r="D52" s="119" t="s">
        <v>164</v>
      </c>
      <c r="E52" s="120"/>
      <c r="F52" s="121"/>
      <c r="G52" s="122">
        <f>E52*F52</f>
        <v>0</v>
      </c>
      <c r="H52" s="120"/>
      <c r="I52" s="121"/>
      <c r="J52" s="144">
        <f>H52*I52</f>
        <v>0</v>
      </c>
      <c r="K52" s="120"/>
      <c r="L52" s="121"/>
      <c r="M52" s="122">
        <f>K52*L52</f>
        <v>0</v>
      </c>
      <c r="N52" s="120"/>
      <c r="O52" s="121"/>
      <c r="P52" s="144">
        <f>N52*O52</f>
        <v>0</v>
      </c>
      <c r="Q52" s="120"/>
      <c r="R52" s="121"/>
      <c r="S52" s="122">
        <f>Q52*R52</f>
        <v>0</v>
      </c>
      <c r="T52" s="120"/>
      <c r="U52" s="121"/>
      <c r="V52" s="144">
        <f>T52*U52</f>
        <v>0</v>
      </c>
      <c r="W52" s="120"/>
      <c r="X52" s="121"/>
      <c r="Y52" s="122">
        <f>W52*X52</f>
        <v>0</v>
      </c>
      <c r="Z52" s="120"/>
      <c r="AA52" s="121"/>
      <c r="AB52" s="144">
        <f>Z52*AA52</f>
        <v>0</v>
      </c>
      <c r="AC52" s="123">
        <f t="shared" si="11"/>
        <v>0</v>
      </c>
      <c r="AD52" s="124">
        <f t="shared" si="12"/>
        <v>0</v>
      </c>
      <c r="AE52" s="189">
        <f t="shared" si="13"/>
        <v>0</v>
      </c>
      <c r="AF52" s="190" t="e">
        <f t="shared" si="14"/>
        <v>#DIV/0!</v>
      </c>
      <c r="AG52" s="127"/>
      <c r="AH52" s="102"/>
      <c r="AI52" s="102"/>
    </row>
    <row r="53" spans="1:35" ht="34.5" customHeight="1">
      <c r="A53" s="145" t="s">
        <v>110</v>
      </c>
      <c r="B53" s="146" t="s">
        <v>117</v>
      </c>
      <c r="C53" s="147" t="s">
        <v>167</v>
      </c>
      <c r="D53" s="148" t="s">
        <v>164</v>
      </c>
      <c r="E53" s="149"/>
      <c r="F53" s="150"/>
      <c r="G53" s="151">
        <f>E53*F53</f>
        <v>0</v>
      </c>
      <c r="H53" s="149"/>
      <c r="I53" s="150"/>
      <c r="J53" s="152">
        <f>H53*I53</f>
        <v>0</v>
      </c>
      <c r="K53" s="149"/>
      <c r="L53" s="150"/>
      <c r="M53" s="151">
        <f>K53*L53</f>
        <v>0</v>
      </c>
      <c r="N53" s="149"/>
      <c r="O53" s="150"/>
      <c r="P53" s="152">
        <f>N53*O53</f>
        <v>0</v>
      </c>
      <c r="Q53" s="149"/>
      <c r="R53" s="150"/>
      <c r="S53" s="151">
        <f>Q53*R53</f>
        <v>0</v>
      </c>
      <c r="T53" s="149"/>
      <c r="U53" s="150"/>
      <c r="V53" s="152">
        <f>T53*U53</f>
        <v>0</v>
      </c>
      <c r="W53" s="149"/>
      <c r="X53" s="150"/>
      <c r="Y53" s="151">
        <f>W53*X53</f>
        <v>0</v>
      </c>
      <c r="Z53" s="149"/>
      <c r="AA53" s="150"/>
      <c r="AB53" s="152">
        <f>Z53*AA53</f>
        <v>0</v>
      </c>
      <c r="AC53" s="137">
        <f t="shared" si="11"/>
        <v>0</v>
      </c>
      <c r="AD53" s="138">
        <f t="shared" si="12"/>
        <v>0</v>
      </c>
      <c r="AE53" s="191">
        <f t="shared" si="13"/>
        <v>0</v>
      </c>
      <c r="AF53" s="190" t="e">
        <f t="shared" si="14"/>
        <v>#DIV/0!</v>
      </c>
      <c r="AG53" s="127"/>
      <c r="AH53" s="102"/>
      <c r="AI53" s="102"/>
    </row>
    <row r="54" spans="1:35" ht="15" customHeight="1">
      <c r="A54" s="193" t="s">
        <v>168</v>
      </c>
      <c r="B54" s="194"/>
      <c r="C54" s="195"/>
      <c r="D54" s="196"/>
      <c r="E54" s="197"/>
      <c r="F54" s="198"/>
      <c r="G54" s="199">
        <f>G50+G46+G42</f>
        <v>0</v>
      </c>
      <c r="H54" s="163"/>
      <c r="I54" s="165"/>
      <c r="J54" s="199">
        <f>J50+J46+J42</f>
        <v>0</v>
      </c>
      <c r="K54" s="200"/>
      <c r="L54" s="198"/>
      <c r="M54" s="201">
        <f>M50+M46+M42</f>
        <v>0</v>
      </c>
      <c r="N54" s="197"/>
      <c r="O54" s="198"/>
      <c r="P54" s="201">
        <f>P50+P46+P42</f>
        <v>0</v>
      </c>
      <c r="Q54" s="200"/>
      <c r="R54" s="198"/>
      <c r="S54" s="201">
        <f>S50+S46+S42</f>
        <v>0</v>
      </c>
      <c r="T54" s="197"/>
      <c r="U54" s="198"/>
      <c r="V54" s="201">
        <f>V50+V46+V42</f>
        <v>0</v>
      </c>
      <c r="W54" s="200"/>
      <c r="X54" s="198"/>
      <c r="Y54" s="201">
        <f>Y50+Y46+Y42</f>
        <v>0</v>
      </c>
      <c r="Z54" s="197"/>
      <c r="AA54" s="198"/>
      <c r="AB54" s="201">
        <f>AB50+AB46+AB42</f>
        <v>0</v>
      </c>
      <c r="AC54" s="197">
        <f>AC42+AC46+AC50</f>
        <v>0</v>
      </c>
      <c r="AD54" s="202">
        <f>AD42+AD46+AD50</f>
        <v>0</v>
      </c>
      <c r="AE54" s="201">
        <f t="shared" si="13"/>
        <v>0</v>
      </c>
      <c r="AF54" s="203" t="e">
        <f t="shared" si="14"/>
        <v>#DIV/0!</v>
      </c>
      <c r="AG54" s="204"/>
      <c r="AH54" s="102"/>
      <c r="AI54" s="102"/>
    </row>
    <row r="55" spans="1:35" ht="15.75" customHeight="1">
      <c r="A55" s="205" t="s">
        <v>105</v>
      </c>
      <c r="B55" s="206" t="s">
        <v>27</v>
      </c>
      <c r="C55" s="173" t="s">
        <v>169</v>
      </c>
      <c r="D55" s="207"/>
      <c r="E55" s="92"/>
      <c r="F55" s="93"/>
      <c r="G55" s="93"/>
      <c r="H55" s="92"/>
      <c r="I55" s="93"/>
      <c r="J55" s="97"/>
      <c r="K55" s="93"/>
      <c r="L55" s="93"/>
      <c r="M55" s="97"/>
      <c r="N55" s="92"/>
      <c r="O55" s="93"/>
      <c r="P55" s="97"/>
      <c r="Q55" s="93"/>
      <c r="R55" s="93"/>
      <c r="S55" s="97"/>
      <c r="T55" s="92"/>
      <c r="U55" s="93"/>
      <c r="V55" s="97"/>
      <c r="W55" s="93"/>
      <c r="X55" s="93"/>
      <c r="Y55" s="97"/>
      <c r="Z55" s="92"/>
      <c r="AA55" s="93"/>
      <c r="AB55" s="93"/>
      <c r="AC55" s="98"/>
      <c r="AD55" s="99"/>
      <c r="AE55" s="99"/>
      <c r="AF55" s="100"/>
      <c r="AG55" s="101"/>
      <c r="AH55" s="102"/>
      <c r="AI55" s="102"/>
    </row>
    <row r="56" spans="1:35" ht="57.75" customHeight="1">
      <c r="A56" s="103" t="s">
        <v>107</v>
      </c>
      <c r="B56" s="104" t="s">
        <v>170</v>
      </c>
      <c r="C56" s="178" t="s">
        <v>171</v>
      </c>
      <c r="D56" s="187"/>
      <c r="E56" s="208">
        <f t="shared" ref="E56:AB56" si="17">SUM(E57:E59)</f>
        <v>25</v>
      </c>
      <c r="F56" s="209">
        <f t="shared" si="17"/>
        <v>238</v>
      </c>
      <c r="G56" s="210">
        <f t="shared" si="17"/>
        <v>5950</v>
      </c>
      <c r="H56" s="107">
        <f t="shared" si="17"/>
        <v>25</v>
      </c>
      <c r="I56" s="108">
        <f t="shared" si="17"/>
        <v>238</v>
      </c>
      <c r="J56" s="143">
        <f t="shared" si="17"/>
        <v>5950</v>
      </c>
      <c r="K56" s="208">
        <f t="shared" si="17"/>
        <v>0</v>
      </c>
      <c r="L56" s="209">
        <f t="shared" si="17"/>
        <v>0</v>
      </c>
      <c r="M56" s="210">
        <f t="shared" si="17"/>
        <v>0</v>
      </c>
      <c r="N56" s="107">
        <f t="shared" si="17"/>
        <v>0</v>
      </c>
      <c r="O56" s="108">
        <f t="shared" si="17"/>
        <v>0</v>
      </c>
      <c r="P56" s="143">
        <f t="shared" si="17"/>
        <v>0</v>
      </c>
      <c r="Q56" s="208">
        <f t="shared" si="17"/>
        <v>0</v>
      </c>
      <c r="R56" s="209">
        <f t="shared" si="17"/>
        <v>0</v>
      </c>
      <c r="S56" s="210">
        <f t="shared" si="17"/>
        <v>0</v>
      </c>
      <c r="T56" s="107">
        <f t="shared" si="17"/>
        <v>0</v>
      </c>
      <c r="U56" s="108">
        <f t="shared" si="17"/>
        <v>0</v>
      </c>
      <c r="V56" s="143">
        <f t="shared" si="17"/>
        <v>0</v>
      </c>
      <c r="W56" s="208">
        <f t="shared" si="17"/>
        <v>0</v>
      </c>
      <c r="X56" s="209">
        <f t="shared" si="17"/>
        <v>0</v>
      </c>
      <c r="Y56" s="210">
        <f t="shared" si="17"/>
        <v>0</v>
      </c>
      <c r="Z56" s="107">
        <f t="shared" si="17"/>
        <v>0</v>
      </c>
      <c r="AA56" s="108">
        <f t="shared" si="17"/>
        <v>0</v>
      </c>
      <c r="AB56" s="143">
        <f t="shared" si="17"/>
        <v>0</v>
      </c>
      <c r="AC56" s="110">
        <f t="shared" ref="AC56:AC63" si="18">G56+M56+S56+Y56</f>
        <v>5950</v>
      </c>
      <c r="AD56" s="111">
        <f t="shared" ref="AD56:AD63" si="19">J56+P56+V56+AB56</f>
        <v>5950</v>
      </c>
      <c r="AE56" s="111">
        <f t="shared" ref="AE56:AE64" si="20">AC56-AD56</f>
        <v>0</v>
      </c>
      <c r="AF56" s="113">
        <f t="shared" ref="AF56:AF64" si="21">AE56/AC56</f>
        <v>0</v>
      </c>
      <c r="AG56" s="114"/>
      <c r="AH56" s="115"/>
      <c r="AI56" s="115"/>
    </row>
    <row r="57" spans="1:35" ht="34.5" customHeight="1">
      <c r="A57" s="116" t="s">
        <v>110</v>
      </c>
      <c r="B57" s="117" t="s">
        <v>111</v>
      </c>
      <c r="C57" s="128" t="s">
        <v>172</v>
      </c>
      <c r="D57" s="119" t="s">
        <v>160</v>
      </c>
      <c r="E57" s="120">
        <v>25</v>
      </c>
      <c r="F57" s="121">
        <v>238</v>
      </c>
      <c r="G57" s="122">
        <f>E57*F57</f>
        <v>5950</v>
      </c>
      <c r="H57" s="120">
        <v>25</v>
      </c>
      <c r="I57" s="121">
        <v>238</v>
      </c>
      <c r="J57" s="144">
        <f>H57*I57</f>
        <v>5950</v>
      </c>
      <c r="K57" s="120"/>
      <c r="L57" s="121"/>
      <c r="M57" s="122">
        <f>K57*L57</f>
        <v>0</v>
      </c>
      <c r="N57" s="120"/>
      <c r="O57" s="121"/>
      <c r="P57" s="144">
        <f>N57*O57</f>
        <v>0</v>
      </c>
      <c r="Q57" s="120"/>
      <c r="R57" s="121"/>
      <c r="S57" s="122">
        <f>Q57*R57</f>
        <v>0</v>
      </c>
      <c r="T57" s="120"/>
      <c r="U57" s="121"/>
      <c r="V57" s="144">
        <f>T57*U57</f>
        <v>0</v>
      </c>
      <c r="W57" s="120"/>
      <c r="X57" s="121"/>
      <c r="Y57" s="122">
        <f>W57*X57</f>
        <v>0</v>
      </c>
      <c r="Z57" s="120"/>
      <c r="AA57" s="121"/>
      <c r="AB57" s="144">
        <f>Z57*AA57</f>
        <v>0</v>
      </c>
      <c r="AC57" s="123">
        <f t="shared" si="18"/>
        <v>5950</v>
      </c>
      <c r="AD57" s="124">
        <f t="shared" si="19"/>
        <v>5950</v>
      </c>
      <c r="AE57" s="189">
        <f t="shared" si="20"/>
        <v>0</v>
      </c>
      <c r="AF57" s="126">
        <f t="shared" si="21"/>
        <v>0</v>
      </c>
      <c r="AG57" s="127"/>
      <c r="AH57" s="102"/>
      <c r="AI57" s="102"/>
    </row>
    <row r="58" spans="1:35" ht="34.5" customHeight="1">
      <c r="A58" s="116" t="s">
        <v>110</v>
      </c>
      <c r="B58" s="117" t="s">
        <v>114</v>
      </c>
      <c r="C58" s="128" t="s">
        <v>173</v>
      </c>
      <c r="D58" s="119" t="s">
        <v>160</v>
      </c>
      <c r="E58" s="120"/>
      <c r="F58" s="121"/>
      <c r="G58" s="122">
        <f>E58*F58</f>
        <v>0</v>
      </c>
      <c r="H58" s="120"/>
      <c r="I58" s="121"/>
      <c r="J58" s="144">
        <f>H58*I58</f>
        <v>0</v>
      </c>
      <c r="K58" s="120"/>
      <c r="L58" s="121"/>
      <c r="M58" s="122">
        <f>K58*L58</f>
        <v>0</v>
      </c>
      <c r="N58" s="120"/>
      <c r="O58" s="121"/>
      <c r="P58" s="144">
        <f>N58*O58</f>
        <v>0</v>
      </c>
      <c r="Q58" s="120"/>
      <c r="R58" s="121"/>
      <c r="S58" s="122">
        <f>Q58*R58</f>
        <v>0</v>
      </c>
      <c r="T58" s="120"/>
      <c r="U58" s="121"/>
      <c r="V58" s="144">
        <f>T58*U58</f>
        <v>0</v>
      </c>
      <c r="W58" s="120"/>
      <c r="X58" s="121"/>
      <c r="Y58" s="122">
        <f>W58*X58</f>
        <v>0</v>
      </c>
      <c r="Z58" s="120"/>
      <c r="AA58" s="121"/>
      <c r="AB58" s="144">
        <f>Z58*AA58</f>
        <v>0</v>
      </c>
      <c r="AC58" s="123">
        <f t="shared" si="18"/>
        <v>0</v>
      </c>
      <c r="AD58" s="124">
        <f t="shared" si="19"/>
        <v>0</v>
      </c>
      <c r="AE58" s="189">
        <f t="shared" si="20"/>
        <v>0</v>
      </c>
      <c r="AF58" s="126" t="e">
        <f t="shared" si="21"/>
        <v>#DIV/0!</v>
      </c>
      <c r="AG58" s="127"/>
      <c r="AH58" s="102"/>
      <c r="AI58" s="102"/>
    </row>
    <row r="59" spans="1:35" ht="34.5" customHeight="1">
      <c r="A59" s="130" t="s">
        <v>110</v>
      </c>
      <c r="B59" s="131" t="s">
        <v>117</v>
      </c>
      <c r="C59" s="132" t="s">
        <v>174</v>
      </c>
      <c r="D59" s="133" t="s">
        <v>160</v>
      </c>
      <c r="E59" s="134"/>
      <c r="F59" s="135"/>
      <c r="G59" s="136">
        <f>E59*F59</f>
        <v>0</v>
      </c>
      <c r="H59" s="149"/>
      <c r="I59" s="150"/>
      <c r="J59" s="152">
        <f>H59*I59</f>
        <v>0</v>
      </c>
      <c r="K59" s="134"/>
      <c r="L59" s="135"/>
      <c r="M59" s="136">
        <f>K59*L59</f>
        <v>0</v>
      </c>
      <c r="N59" s="149"/>
      <c r="O59" s="150"/>
      <c r="P59" s="152">
        <f>N59*O59</f>
        <v>0</v>
      </c>
      <c r="Q59" s="134"/>
      <c r="R59" s="135"/>
      <c r="S59" s="136">
        <f>Q59*R59</f>
        <v>0</v>
      </c>
      <c r="T59" s="149"/>
      <c r="U59" s="150"/>
      <c r="V59" s="152">
        <f>T59*U59</f>
        <v>0</v>
      </c>
      <c r="W59" s="134"/>
      <c r="X59" s="135"/>
      <c r="Y59" s="136">
        <f>W59*X59</f>
        <v>0</v>
      </c>
      <c r="Z59" s="149"/>
      <c r="AA59" s="150"/>
      <c r="AB59" s="152">
        <f>Z59*AA59</f>
        <v>0</v>
      </c>
      <c r="AC59" s="137">
        <f t="shared" si="18"/>
        <v>0</v>
      </c>
      <c r="AD59" s="138">
        <f t="shared" si="19"/>
        <v>0</v>
      </c>
      <c r="AE59" s="191">
        <f t="shared" si="20"/>
        <v>0</v>
      </c>
      <c r="AF59" s="126" t="e">
        <f t="shared" si="21"/>
        <v>#DIV/0!</v>
      </c>
      <c r="AG59" s="127"/>
      <c r="AH59" s="102"/>
      <c r="AI59" s="102"/>
    </row>
    <row r="60" spans="1:35" ht="56.25" customHeight="1">
      <c r="A60" s="103" t="s">
        <v>107</v>
      </c>
      <c r="B60" s="104" t="s">
        <v>175</v>
      </c>
      <c r="C60" s="105" t="s">
        <v>176</v>
      </c>
      <c r="D60" s="106"/>
      <c r="E60" s="107">
        <f t="shared" ref="E60:AB60" si="22">SUM(E61:E63)</f>
        <v>0</v>
      </c>
      <c r="F60" s="108">
        <f t="shared" si="22"/>
        <v>0</v>
      </c>
      <c r="G60" s="109">
        <f t="shared" si="22"/>
        <v>0</v>
      </c>
      <c r="H60" s="107">
        <f t="shared" si="22"/>
        <v>0</v>
      </c>
      <c r="I60" s="108">
        <f t="shared" si="22"/>
        <v>0</v>
      </c>
      <c r="J60" s="143">
        <f t="shared" si="22"/>
        <v>0</v>
      </c>
      <c r="K60" s="211">
        <f t="shared" si="22"/>
        <v>0</v>
      </c>
      <c r="L60" s="108">
        <f t="shared" si="22"/>
        <v>0</v>
      </c>
      <c r="M60" s="143">
        <f t="shared" si="22"/>
        <v>0</v>
      </c>
      <c r="N60" s="107">
        <f t="shared" si="22"/>
        <v>0</v>
      </c>
      <c r="O60" s="108">
        <f t="shared" si="22"/>
        <v>0</v>
      </c>
      <c r="P60" s="143">
        <f t="shared" si="22"/>
        <v>0</v>
      </c>
      <c r="Q60" s="211">
        <f t="shared" si="22"/>
        <v>0</v>
      </c>
      <c r="R60" s="108">
        <f t="shared" si="22"/>
        <v>0</v>
      </c>
      <c r="S60" s="143">
        <f t="shared" si="22"/>
        <v>0</v>
      </c>
      <c r="T60" s="107">
        <f t="shared" si="22"/>
        <v>0</v>
      </c>
      <c r="U60" s="108">
        <f t="shared" si="22"/>
        <v>0</v>
      </c>
      <c r="V60" s="143">
        <f t="shared" si="22"/>
        <v>0</v>
      </c>
      <c r="W60" s="211">
        <f t="shared" si="22"/>
        <v>0</v>
      </c>
      <c r="X60" s="108">
        <f t="shared" si="22"/>
        <v>0</v>
      </c>
      <c r="Y60" s="143">
        <f t="shared" si="22"/>
        <v>0</v>
      </c>
      <c r="Z60" s="107">
        <f t="shared" si="22"/>
        <v>0</v>
      </c>
      <c r="AA60" s="108">
        <f t="shared" si="22"/>
        <v>0</v>
      </c>
      <c r="AB60" s="143">
        <f t="shared" si="22"/>
        <v>0</v>
      </c>
      <c r="AC60" s="110">
        <f t="shared" si="18"/>
        <v>0</v>
      </c>
      <c r="AD60" s="111">
        <f t="shared" si="19"/>
        <v>0</v>
      </c>
      <c r="AE60" s="111">
        <f t="shared" si="20"/>
        <v>0</v>
      </c>
      <c r="AF60" s="153" t="e">
        <f t="shared" si="21"/>
        <v>#DIV/0!</v>
      </c>
      <c r="AG60" s="154"/>
      <c r="AH60" s="115"/>
      <c r="AI60" s="115"/>
    </row>
    <row r="61" spans="1:35" ht="45" customHeight="1">
      <c r="A61" s="116" t="s">
        <v>110</v>
      </c>
      <c r="B61" s="117" t="s">
        <v>111</v>
      </c>
      <c r="C61" s="128" t="s">
        <v>177</v>
      </c>
      <c r="D61" s="212"/>
      <c r="E61" s="120"/>
      <c r="F61" s="121"/>
      <c r="G61" s="122">
        <f>E61*F61</f>
        <v>0</v>
      </c>
      <c r="H61" s="120"/>
      <c r="I61" s="121"/>
      <c r="J61" s="144">
        <f>H61*I61</f>
        <v>0</v>
      </c>
      <c r="K61" s="213"/>
      <c r="L61" s="121"/>
      <c r="M61" s="144">
        <f>K61*L61</f>
        <v>0</v>
      </c>
      <c r="N61" s="120"/>
      <c r="O61" s="121"/>
      <c r="P61" s="144">
        <f>N61*O61</f>
        <v>0</v>
      </c>
      <c r="Q61" s="213"/>
      <c r="R61" s="121"/>
      <c r="S61" s="144">
        <f>Q61*R61</f>
        <v>0</v>
      </c>
      <c r="T61" s="120"/>
      <c r="U61" s="121"/>
      <c r="V61" s="144">
        <f>T61*U61</f>
        <v>0</v>
      </c>
      <c r="W61" s="213"/>
      <c r="X61" s="121"/>
      <c r="Y61" s="144">
        <f>W61*X61</f>
        <v>0</v>
      </c>
      <c r="Z61" s="120"/>
      <c r="AA61" s="121"/>
      <c r="AB61" s="144">
        <f>Z61*AA61</f>
        <v>0</v>
      </c>
      <c r="AC61" s="123">
        <f t="shared" si="18"/>
        <v>0</v>
      </c>
      <c r="AD61" s="124">
        <f t="shared" si="19"/>
        <v>0</v>
      </c>
      <c r="AE61" s="189">
        <f t="shared" si="20"/>
        <v>0</v>
      </c>
      <c r="AF61" s="126" t="e">
        <f t="shared" si="21"/>
        <v>#DIV/0!</v>
      </c>
      <c r="AG61" s="127"/>
      <c r="AH61" s="102"/>
      <c r="AI61" s="102"/>
    </row>
    <row r="62" spans="1:35" ht="24.75" customHeight="1">
      <c r="A62" s="116" t="s">
        <v>110</v>
      </c>
      <c r="B62" s="117" t="s">
        <v>114</v>
      </c>
      <c r="C62" s="128" t="s">
        <v>178</v>
      </c>
      <c r="D62" s="212"/>
      <c r="E62" s="120"/>
      <c r="F62" s="121"/>
      <c r="G62" s="122">
        <f>E62*F62</f>
        <v>0</v>
      </c>
      <c r="H62" s="120"/>
      <c r="I62" s="121"/>
      <c r="J62" s="144">
        <f>H62*I62</f>
        <v>0</v>
      </c>
      <c r="K62" s="213"/>
      <c r="L62" s="121"/>
      <c r="M62" s="144">
        <f>K62*L62</f>
        <v>0</v>
      </c>
      <c r="N62" s="120"/>
      <c r="O62" s="121"/>
      <c r="P62" s="144">
        <f>N62*O62</f>
        <v>0</v>
      </c>
      <c r="Q62" s="213"/>
      <c r="R62" s="121"/>
      <c r="S62" s="144">
        <f>Q62*R62</f>
        <v>0</v>
      </c>
      <c r="T62" s="120"/>
      <c r="U62" s="121"/>
      <c r="V62" s="144">
        <f>T62*U62</f>
        <v>0</v>
      </c>
      <c r="W62" s="213"/>
      <c r="X62" s="121"/>
      <c r="Y62" s="144">
        <f>W62*X62</f>
        <v>0</v>
      </c>
      <c r="Z62" s="120"/>
      <c r="AA62" s="121"/>
      <c r="AB62" s="144">
        <f>Z62*AA62</f>
        <v>0</v>
      </c>
      <c r="AC62" s="123">
        <f t="shared" si="18"/>
        <v>0</v>
      </c>
      <c r="AD62" s="124">
        <f t="shared" si="19"/>
        <v>0</v>
      </c>
      <c r="AE62" s="189">
        <f t="shared" si="20"/>
        <v>0</v>
      </c>
      <c r="AF62" s="126" t="e">
        <f t="shared" si="21"/>
        <v>#DIV/0!</v>
      </c>
      <c r="AG62" s="127"/>
      <c r="AH62" s="102"/>
      <c r="AI62" s="102"/>
    </row>
    <row r="63" spans="1:35" ht="21" customHeight="1">
      <c r="A63" s="145" t="s">
        <v>110</v>
      </c>
      <c r="B63" s="146" t="s">
        <v>117</v>
      </c>
      <c r="C63" s="147" t="s">
        <v>179</v>
      </c>
      <c r="D63" s="214"/>
      <c r="E63" s="149"/>
      <c r="F63" s="150"/>
      <c r="G63" s="151">
        <f>E63*F63</f>
        <v>0</v>
      </c>
      <c r="H63" s="149"/>
      <c r="I63" s="150"/>
      <c r="J63" s="152">
        <f>H63*I63</f>
        <v>0</v>
      </c>
      <c r="K63" s="215"/>
      <c r="L63" s="150"/>
      <c r="M63" s="152">
        <f>K63*L63</f>
        <v>0</v>
      </c>
      <c r="N63" s="149"/>
      <c r="O63" s="150"/>
      <c r="P63" s="152">
        <f>N63*O63</f>
        <v>0</v>
      </c>
      <c r="Q63" s="215"/>
      <c r="R63" s="150"/>
      <c r="S63" s="152">
        <f>Q63*R63</f>
        <v>0</v>
      </c>
      <c r="T63" s="149"/>
      <c r="U63" s="150"/>
      <c r="V63" s="152">
        <f>T63*U63</f>
        <v>0</v>
      </c>
      <c r="W63" s="215"/>
      <c r="X63" s="150"/>
      <c r="Y63" s="152">
        <f>W63*X63</f>
        <v>0</v>
      </c>
      <c r="Z63" s="149"/>
      <c r="AA63" s="150"/>
      <c r="AB63" s="152">
        <f>Z63*AA63</f>
        <v>0</v>
      </c>
      <c r="AC63" s="137">
        <f t="shared" si="18"/>
        <v>0</v>
      </c>
      <c r="AD63" s="138">
        <f t="shared" si="19"/>
        <v>0</v>
      </c>
      <c r="AE63" s="191">
        <f t="shared" si="20"/>
        <v>0</v>
      </c>
      <c r="AF63" s="157" t="e">
        <f t="shared" si="21"/>
        <v>#DIV/0!</v>
      </c>
      <c r="AG63" s="158"/>
      <c r="AH63" s="102"/>
      <c r="AI63" s="102"/>
    </row>
    <row r="64" spans="1:35" ht="15" customHeight="1">
      <c r="A64" s="193" t="s">
        <v>180</v>
      </c>
      <c r="B64" s="194"/>
      <c r="C64" s="195"/>
      <c r="D64" s="196"/>
      <c r="E64" s="197">
        <f t="shared" ref="E64:AB64" si="23">E60+E56</f>
        <v>25</v>
      </c>
      <c r="F64" s="198">
        <f t="shared" si="23"/>
        <v>238</v>
      </c>
      <c r="G64" s="199">
        <f t="shared" si="23"/>
        <v>5950</v>
      </c>
      <c r="H64" s="163">
        <f t="shared" si="23"/>
        <v>25</v>
      </c>
      <c r="I64" s="165">
        <f t="shared" si="23"/>
        <v>238</v>
      </c>
      <c r="J64" s="216">
        <f t="shared" si="23"/>
        <v>5950</v>
      </c>
      <c r="K64" s="200">
        <f t="shared" si="23"/>
        <v>0</v>
      </c>
      <c r="L64" s="198">
        <f t="shared" si="23"/>
        <v>0</v>
      </c>
      <c r="M64" s="201">
        <f t="shared" si="23"/>
        <v>0</v>
      </c>
      <c r="N64" s="197">
        <f t="shared" si="23"/>
        <v>0</v>
      </c>
      <c r="O64" s="198">
        <f t="shared" si="23"/>
        <v>0</v>
      </c>
      <c r="P64" s="201">
        <f t="shared" si="23"/>
        <v>0</v>
      </c>
      <c r="Q64" s="200">
        <f t="shared" si="23"/>
        <v>0</v>
      </c>
      <c r="R64" s="198">
        <f t="shared" si="23"/>
        <v>0</v>
      </c>
      <c r="S64" s="201">
        <f t="shared" si="23"/>
        <v>0</v>
      </c>
      <c r="T64" s="197">
        <f t="shared" si="23"/>
        <v>0</v>
      </c>
      <c r="U64" s="198">
        <f t="shared" si="23"/>
        <v>0</v>
      </c>
      <c r="V64" s="201">
        <f t="shared" si="23"/>
        <v>0</v>
      </c>
      <c r="W64" s="200">
        <f t="shared" si="23"/>
        <v>0</v>
      </c>
      <c r="X64" s="198">
        <f t="shared" si="23"/>
        <v>0</v>
      </c>
      <c r="Y64" s="201">
        <f t="shared" si="23"/>
        <v>0</v>
      </c>
      <c r="Z64" s="197">
        <f t="shared" si="23"/>
        <v>0</v>
      </c>
      <c r="AA64" s="198">
        <f t="shared" si="23"/>
        <v>0</v>
      </c>
      <c r="AB64" s="201">
        <f t="shared" si="23"/>
        <v>0</v>
      </c>
      <c r="AC64" s="200">
        <f>AC56+AC60</f>
        <v>5950</v>
      </c>
      <c r="AD64" s="202">
        <f>AD56+AD60</f>
        <v>5950</v>
      </c>
      <c r="AE64" s="197">
        <f t="shared" si="20"/>
        <v>0</v>
      </c>
      <c r="AF64" s="217">
        <f t="shared" si="21"/>
        <v>0</v>
      </c>
      <c r="AG64" s="218"/>
      <c r="AH64" s="102"/>
      <c r="AI64" s="102"/>
    </row>
    <row r="65" spans="1:35" ht="15" customHeight="1">
      <c r="A65" s="219" t="s">
        <v>105</v>
      </c>
      <c r="B65" s="220" t="s">
        <v>28</v>
      </c>
      <c r="C65" s="173" t="s">
        <v>181</v>
      </c>
      <c r="D65" s="207"/>
      <c r="E65" s="92"/>
      <c r="F65" s="93"/>
      <c r="G65" s="93"/>
      <c r="H65" s="92"/>
      <c r="I65" s="93"/>
      <c r="J65" s="97"/>
      <c r="K65" s="93"/>
      <c r="L65" s="93"/>
      <c r="M65" s="97"/>
      <c r="N65" s="92"/>
      <c r="O65" s="93"/>
      <c r="P65" s="97"/>
      <c r="Q65" s="93"/>
      <c r="R65" s="93"/>
      <c r="S65" s="97"/>
      <c r="T65" s="92"/>
      <c r="U65" s="93"/>
      <c r="V65" s="97"/>
      <c r="W65" s="93"/>
      <c r="X65" s="93"/>
      <c r="Y65" s="97"/>
      <c r="Z65" s="92"/>
      <c r="AA65" s="93"/>
      <c r="AB65" s="93"/>
      <c r="AC65" s="98"/>
      <c r="AD65" s="99"/>
      <c r="AE65" s="99"/>
      <c r="AF65" s="100"/>
      <c r="AG65" s="101"/>
      <c r="AH65" s="102"/>
      <c r="AI65" s="102"/>
    </row>
    <row r="66" spans="1:35" ht="15" customHeight="1">
      <c r="A66" s="103" t="s">
        <v>107</v>
      </c>
      <c r="B66" s="104" t="s">
        <v>182</v>
      </c>
      <c r="C66" s="178" t="s">
        <v>183</v>
      </c>
      <c r="D66" s="187"/>
      <c r="E66" s="208">
        <f t="shared" ref="E66:AB66" si="24">SUM(E67:E69)</f>
        <v>0</v>
      </c>
      <c r="F66" s="209">
        <f t="shared" si="24"/>
        <v>0</v>
      </c>
      <c r="G66" s="210">
        <f t="shared" si="24"/>
        <v>0</v>
      </c>
      <c r="H66" s="107">
        <f t="shared" si="24"/>
        <v>0</v>
      </c>
      <c r="I66" s="108">
        <f t="shared" si="24"/>
        <v>0</v>
      </c>
      <c r="J66" s="143">
        <f t="shared" si="24"/>
        <v>0</v>
      </c>
      <c r="K66" s="221">
        <f t="shared" si="24"/>
        <v>0</v>
      </c>
      <c r="L66" s="209">
        <f t="shared" si="24"/>
        <v>0</v>
      </c>
      <c r="M66" s="222">
        <f t="shared" si="24"/>
        <v>0</v>
      </c>
      <c r="N66" s="208">
        <f t="shared" si="24"/>
        <v>0</v>
      </c>
      <c r="O66" s="209">
        <f t="shared" si="24"/>
        <v>0</v>
      </c>
      <c r="P66" s="222">
        <f t="shared" si="24"/>
        <v>0</v>
      </c>
      <c r="Q66" s="221">
        <f t="shared" si="24"/>
        <v>0</v>
      </c>
      <c r="R66" s="209">
        <f t="shared" si="24"/>
        <v>0</v>
      </c>
      <c r="S66" s="222">
        <f t="shared" si="24"/>
        <v>0</v>
      </c>
      <c r="T66" s="208">
        <f t="shared" si="24"/>
        <v>0</v>
      </c>
      <c r="U66" s="209">
        <f t="shared" si="24"/>
        <v>0</v>
      </c>
      <c r="V66" s="222">
        <f t="shared" si="24"/>
        <v>0</v>
      </c>
      <c r="W66" s="221">
        <f t="shared" si="24"/>
        <v>0</v>
      </c>
      <c r="X66" s="209">
        <f t="shared" si="24"/>
        <v>0</v>
      </c>
      <c r="Y66" s="222">
        <f t="shared" si="24"/>
        <v>0</v>
      </c>
      <c r="Z66" s="208">
        <f t="shared" si="24"/>
        <v>0</v>
      </c>
      <c r="AA66" s="209">
        <f t="shared" si="24"/>
        <v>0</v>
      </c>
      <c r="AB66" s="222">
        <f t="shared" si="24"/>
        <v>0</v>
      </c>
      <c r="AC66" s="110">
        <f t="shared" ref="AC66:AC85" si="25">G66+M66+S66+Y66</f>
        <v>0</v>
      </c>
      <c r="AD66" s="111">
        <f t="shared" ref="AD66:AD85" si="26">J66+P66+V66+AB66</f>
        <v>0</v>
      </c>
      <c r="AE66" s="111">
        <f t="shared" ref="AE66:AE92" si="27">AC66-AD66</f>
        <v>0</v>
      </c>
      <c r="AF66" s="113" t="e">
        <f t="shared" ref="AF66:AF92" si="28">AE66/AC66</f>
        <v>#DIV/0!</v>
      </c>
      <c r="AG66" s="114"/>
      <c r="AH66" s="115"/>
      <c r="AI66" s="115"/>
    </row>
    <row r="67" spans="1:35" ht="34.5" customHeight="1">
      <c r="A67" s="116" t="s">
        <v>110</v>
      </c>
      <c r="B67" s="117" t="s">
        <v>111</v>
      </c>
      <c r="C67" s="128" t="s">
        <v>184</v>
      </c>
      <c r="D67" s="223" t="s">
        <v>185</v>
      </c>
      <c r="E67" s="224"/>
      <c r="F67" s="225"/>
      <c r="G67" s="226">
        <f>E67*F67</f>
        <v>0</v>
      </c>
      <c r="H67" s="224"/>
      <c r="I67" s="225"/>
      <c r="J67" s="227">
        <f>H67*I67</f>
        <v>0</v>
      </c>
      <c r="K67" s="213"/>
      <c r="L67" s="225"/>
      <c r="M67" s="144">
        <f>K67*L67</f>
        <v>0</v>
      </c>
      <c r="N67" s="120"/>
      <c r="O67" s="225"/>
      <c r="P67" s="144">
        <f>N67*O67</f>
        <v>0</v>
      </c>
      <c r="Q67" s="213"/>
      <c r="R67" s="225"/>
      <c r="S67" s="144">
        <f>Q67*R67</f>
        <v>0</v>
      </c>
      <c r="T67" s="120"/>
      <c r="U67" s="225"/>
      <c r="V67" s="144">
        <f>T67*U67</f>
        <v>0</v>
      </c>
      <c r="W67" s="213"/>
      <c r="X67" s="225"/>
      <c r="Y67" s="144">
        <f>W67*X67</f>
        <v>0</v>
      </c>
      <c r="Z67" s="120"/>
      <c r="AA67" s="225"/>
      <c r="AB67" s="144">
        <f>Z67*AA67</f>
        <v>0</v>
      </c>
      <c r="AC67" s="123">
        <f t="shared" si="25"/>
        <v>0</v>
      </c>
      <c r="AD67" s="124">
        <f t="shared" si="26"/>
        <v>0</v>
      </c>
      <c r="AE67" s="189">
        <f t="shared" si="27"/>
        <v>0</v>
      </c>
      <c r="AF67" s="126" t="e">
        <f t="shared" si="28"/>
        <v>#DIV/0!</v>
      </c>
      <c r="AG67" s="127"/>
      <c r="AH67" s="102"/>
      <c r="AI67" s="102"/>
    </row>
    <row r="68" spans="1:35" ht="34.5" customHeight="1">
      <c r="A68" s="116" t="s">
        <v>110</v>
      </c>
      <c r="B68" s="117" t="s">
        <v>114</v>
      </c>
      <c r="C68" s="128" t="s">
        <v>184</v>
      </c>
      <c r="D68" s="223" t="s">
        <v>185</v>
      </c>
      <c r="E68" s="224"/>
      <c r="F68" s="225"/>
      <c r="G68" s="226">
        <f>E68*F68</f>
        <v>0</v>
      </c>
      <c r="H68" s="224"/>
      <c r="I68" s="225"/>
      <c r="J68" s="227">
        <f>H68*I68</f>
        <v>0</v>
      </c>
      <c r="K68" s="213"/>
      <c r="L68" s="225"/>
      <c r="M68" s="144">
        <f>K68*L68</f>
        <v>0</v>
      </c>
      <c r="N68" s="120"/>
      <c r="O68" s="225"/>
      <c r="P68" s="144">
        <f>N68*O68</f>
        <v>0</v>
      </c>
      <c r="Q68" s="213"/>
      <c r="R68" s="225"/>
      <c r="S68" s="144">
        <f>Q68*R68</f>
        <v>0</v>
      </c>
      <c r="T68" s="120"/>
      <c r="U68" s="225"/>
      <c r="V68" s="144">
        <f>T68*U68</f>
        <v>0</v>
      </c>
      <c r="W68" s="213"/>
      <c r="X68" s="225"/>
      <c r="Y68" s="144">
        <f>W68*X68</f>
        <v>0</v>
      </c>
      <c r="Z68" s="120"/>
      <c r="AA68" s="225"/>
      <c r="AB68" s="144">
        <f>Z68*AA68</f>
        <v>0</v>
      </c>
      <c r="AC68" s="123">
        <f t="shared" si="25"/>
        <v>0</v>
      </c>
      <c r="AD68" s="124">
        <f t="shared" si="26"/>
        <v>0</v>
      </c>
      <c r="AE68" s="189">
        <f t="shared" si="27"/>
        <v>0</v>
      </c>
      <c r="AF68" s="126" t="e">
        <f t="shared" si="28"/>
        <v>#DIV/0!</v>
      </c>
      <c r="AG68" s="127"/>
      <c r="AH68" s="102"/>
      <c r="AI68" s="102"/>
    </row>
    <row r="69" spans="1:35" ht="34.5" customHeight="1">
      <c r="A69" s="145" t="s">
        <v>110</v>
      </c>
      <c r="B69" s="131" t="s">
        <v>117</v>
      </c>
      <c r="C69" s="132" t="s">
        <v>184</v>
      </c>
      <c r="D69" s="228" t="s">
        <v>185</v>
      </c>
      <c r="E69" s="229"/>
      <c r="F69" s="230"/>
      <c r="G69" s="231">
        <f>E69*F69</f>
        <v>0</v>
      </c>
      <c r="H69" s="232"/>
      <c r="I69" s="233"/>
      <c r="J69" s="234">
        <f>H69*I69</f>
        <v>0</v>
      </c>
      <c r="K69" s="235"/>
      <c r="L69" s="230"/>
      <c r="M69" s="236">
        <f>K69*L69</f>
        <v>0</v>
      </c>
      <c r="N69" s="134"/>
      <c r="O69" s="230"/>
      <c r="P69" s="236">
        <f>N69*O69</f>
        <v>0</v>
      </c>
      <c r="Q69" s="235"/>
      <c r="R69" s="230"/>
      <c r="S69" s="236">
        <f>Q69*R69</f>
        <v>0</v>
      </c>
      <c r="T69" s="134"/>
      <c r="U69" s="230"/>
      <c r="V69" s="236">
        <f>T69*U69</f>
        <v>0</v>
      </c>
      <c r="W69" s="235"/>
      <c r="X69" s="230"/>
      <c r="Y69" s="236">
        <f>W69*X69</f>
        <v>0</v>
      </c>
      <c r="Z69" s="134"/>
      <c r="AA69" s="230"/>
      <c r="AB69" s="236">
        <f>Z69*AA69</f>
        <v>0</v>
      </c>
      <c r="AC69" s="137">
        <f t="shared" si="25"/>
        <v>0</v>
      </c>
      <c r="AD69" s="138">
        <f t="shared" si="26"/>
        <v>0</v>
      </c>
      <c r="AE69" s="191">
        <f t="shared" si="27"/>
        <v>0</v>
      </c>
      <c r="AF69" s="126" t="e">
        <f t="shared" si="28"/>
        <v>#DIV/0!</v>
      </c>
      <c r="AG69" s="127"/>
      <c r="AH69" s="102"/>
      <c r="AI69" s="102"/>
    </row>
    <row r="70" spans="1:35" ht="27.75" customHeight="1">
      <c r="A70" s="103" t="s">
        <v>107</v>
      </c>
      <c r="B70" s="104" t="s">
        <v>186</v>
      </c>
      <c r="C70" s="105" t="s">
        <v>187</v>
      </c>
      <c r="D70" s="106"/>
      <c r="E70" s="107">
        <f t="shared" ref="E70:AB70" si="29">SUM(E71:E73)</f>
        <v>0</v>
      </c>
      <c r="F70" s="108">
        <f t="shared" si="29"/>
        <v>0</v>
      </c>
      <c r="G70" s="109">
        <f t="shared" si="29"/>
        <v>0</v>
      </c>
      <c r="H70" s="107">
        <f t="shared" si="29"/>
        <v>0</v>
      </c>
      <c r="I70" s="108">
        <f t="shared" si="29"/>
        <v>0</v>
      </c>
      <c r="J70" s="143">
        <f t="shared" si="29"/>
        <v>0</v>
      </c>
      <c r="K70" s="211">
        <f t="shared" si="29"/>
        <v>0</v>
      </c>
      <c r="L70" s="108">
        <f t="shared" si="29"/>
        <v>0</v>
      </c>
      <c r="M70" s="143">
        <f t="shared" si="29"/>
        <v>0</v>
      </c>
      <c r="N70" s="107">
        <f t="shared" si="29"/>
        <v>0</v>
      </c>
      <c r="O70" s="108">
        <f t="shared" si="29"/>
        <v>0</v>
      </c>
      <c r="P70" s="143">
        <f t="shared" si="29"/>
        <v>0</v>
      </c>
      <c r="Q70" s="211">
        <f t="shared" si="29"/>
        <v>0</v>
      </c>
      <c r="R70" s="108">
        <f t="shared" si="29"/>
        <v>0</v>
      </c>
      <c r="S70" s="143">
        <f t="shared" si="29"/>
        <v>0</v>
      </c>
      <c r="T70" s="107">
        <f t="shared" si="29"/>
        <v>0</v>
      </c>
      <c r="U70" s="108">
        <f t="shared" si="29"/>
        <v>0</v>
      </c>
      <c r="V70" s="143">
        <f t="shared" si="29"/>
        <v>0</v>
      </c>
      <c r="W70" s="211">
        <f t="shared" si="29"/>
        <v>0</v>
      </c>
      <c r="X70" s="108">
        <f t="shared" si="29"/>
        <v>0</v>
      </c>
      <c r="Y70" s="143">
        <f t="shared" si="29"/>
        <v>0</v>
      </c>
      <c r="Z70" s="107">
        <f t="shared" si="29"/>
        <v>0</v>
      </c>
      <c r="AA70" s="108">
        <f t="shared" si="29"/>
        <v>0</v>
      </c>
      <c r="AB70" s="143">
        <f t="shared" si="29"/>
        <v>0</v>
      </c>
      <c r="AC70" s="110">
        <f t="shared" si="25"/>
        <v>0</v>
      </c>
      <c r="AD70" s="111">
        <f t="shared" si="26"/>
        <v>0</v>
      </c>
      <c r="AE70" s="111">
        <f t="shared" si="27"/>
        <v>0</v>
      </c>
      <c r="AF70" s="153" t="e">
        <f t="shared" si="28"/>
        <v>#DIV/0!</v>
      </c>
      <c r="AG70" s="154"/>
      <c r="AH70" s="115"/>
      <c r="AI70" s="115"/>
    </row>
    <row r="71" spans="1:35" ht="30" customHeight="1">
      <c r="A71" s="116" t="s">
        <v>110</v>
      </c>
      <c r="B71" s="117" t="s">
        <v>111</v>
      </c>
      <c r="C71" s="237" t="s">
        <v>188</v>
      </c>
      <c r="D71" s="119" t="s">
        <v>189</v>
      </c>
      <c r="E71" s="120"/>
      <c r="F71" s="121"/>
      <c r="G71" s="122">
        <f>E71*F71</f>
        <v>0</v>
      </c>
      <c r="H71" s="120"/>
      <c r="I71" s="121"/>
      <c r="J71" s="144">
        <f>H71*I71</f>
        <v>0</v>
      </c>
      <c r="K71" s="213"/>
      <c r="L71" s="121"/>
      <c r="M71" s="144">
        <f>K71*L71</f>
        <v>0</v>
      </c>
      <c r="N71" s="120"/>
      <c r="O71" s="121"/>
      <c r="P71" s="144">
        <f>N71*O71</f>
        <v>0</v>
      </c>
      <c r="Q71" s="213"/>
      <c r="R71" s="121"/>
      <c r="S71" s="144">
        <f>Q71*R71</f>
        <v>0</v>
      </c>
      <c r="T71" s="120"/>
      <c r="U71" s="121"/>
      <c r="V71" s="144">
        <f>T71*U71</f>
        <v>0</v>
      </c>
      <c r="W71" s="213"/>
      <c r="X71" s="121"/>
      <c r="Y71" s="144">
        <f>W71*X71</f>
        <v>0</v>
      </c>
      <c r="Z71" s="120"/>
      <c r="AA71" s="121"/>
      <c r="AB71" s="144">
        <f>Z71*AA71</f>
        <v>0</v>
      </c>
      <c r="AC71" s="123">
        <f t="shared" si="25"/>
        <v>0</v>
      </c>
      <c r="AD71" s="124">
        <f t="shared" si="26"/>
        <v>0</v>
      </c>
      <c r="AE71" s="189">
        <f t="shared" si="27"/>
        <v>0</v>
      </c>
      <c r="AF71" s="126" t="e">
        <f t="shared" si="28"/>
        <v>#DIV/0!</v>
      </c>
      <c r="AG71" s="127"/>
      <c r="AH71" s="102"/>
      <c r="AI71" s="102"/>
    </row>
    <row r="72" spans="1:35" ht="30" customHeight="1">
      <c r="A72" s="116" t="s">
        <v>110</v>
      </c>
      <c r="B72" s="117" t="s">
        <v>114</v>
      </c>
      <c r="C72" s="237" t="s">
        <v>190</v>
      </c>
      <c r="D72" s="119" t="s">
        <v>189</v>
      </c>
      <c r="E72" s="120"/>
      <c r="F72" s="121"/>
      <c r="G72" s="122">
        <f>E72*F72</f>
        <v>0</v>
      </c>
      <c r="H72" s="120"/>
      <c r="I72" s="121"/>
      <c r="J72" s="144">
        <f>H72*I72</f>
        <v>0</v>
      </c>
      <c r="K72" s="213"/>
      <c r="L72" s="121"/>
      <c r="M72" s="144">
        <f>K72*L72</f>
        <v>0</v>
      </c>
      <c r="N72" s="120"/>
      <c r="O72" s="121"/>
      <c r="P72" s="144">
        <f>N72*O72</f>
        <v>0</v>
      </c>
      <c r="Q72" s="213"/>
      <c r="R72" s="121"/>
      <c r="S72" s="144">
        <f>Q72*R72</f>
        <v>0</v>
      </c>
      <c r="T72" s="120"/>
      <c r="U72" s="121"/>
      <c r="V72" s="144">
        <f>T72*U72</f>
        <v>0</v>
      </c>
      <c r="W72" s="213"/>
      <c r="X72" s="121"/>
      <c r="Y72" s="144">
        <f>W72*X72</f>
        <v>0</v>
      </c>
      <c r="Z72" s="120"/>
      <c r="AA72" s="121"/>
      <c r="AB72" s="144">
        <f>Z72*AA72</f>
        <v>0</v>
      </c>
      <c r="AC72" s="123">
        <f t="shared" si="25"/>
        <v>0</v>
      </c>
      <c r="AD72" s="124">
        <f t="shared" si="26"/>
        <v>0</v>
      </c>
      <c r="AE72" s="189">
        <f t="shared" si="27"/>
        <v>0</v>
      </c>
      <c r="AF72" s="126" t="e">
        <f t="shared" si="28"/>
        <v>#DIV/0!</v>
      </c>
      <c r="AG72" s="127"/>
      <c r="AH72" s="102"/>
      <c r="AI72" s="102"/>
    </row>
    <row r="73" spans="1:35" ht="30" customHeight="1">
      <c r="A73" s="130" t="s">
        <v>110</v>
      </c>
      <c r="B73" s="146" t="s">
        <v>117</v>
      </c>
      <c r="C73" s="238" t="s">
        <v>173</v>
      </c>
      <c r="D73" s="133" t="s">
        <v>189</v>
      </c>
      <c r="E73" s="134"/>
      <c r="F73" s="135"/>
      <c r="G73" s="136">
        <f>E73*F73</f>
        <v>0</v>
      </c>
      <c r="H73" s="149"/>
      <c r="I73" s="150"/>
      <c r="J73" s="152">
        <f>H73*I73</f>
        <v>0</v>
      </c>
      <c r="K73" s="235"/>
      <c r="L73" s="135"/>
      <c r="M73" s="236">
        <f>K73*L73</f>
        <v>0</v>
      </c>
      <c r="N73" s="134"/>
      <c r="O73" s="135"/>
      <c r="P73" s="236">
        <f>N73*O73</f>
        <v>0</v>
      </c>
      <c r="Q73" s="235"/>
      <c r="R73" s="135"/>
      <c r="S73" s="236">
        <f>Q73*R73</f>
        <v>0</v>
      </c>
      <c r="T73" s="134"/>
      <c r="U73" s="135"/>
      <c r="V73" s="236">
        <f>T73*U73</f>
        <v>0</v>
      </c>
      <c r="W73" s="235"/>
      <c r="X73" s="135"/>
      <c r="Y73" s="236">
        <f>W73*X73</f>
        <v>0</v>
      </c>
      <c r="Z73" s="134"/>
      <c r="AA73" s="135"/>
      <c r="AB73" s="236">
        <f>Z73*AA73</f>
        <v>0</v>
      </c>
      <c r="AC73" s="137">
        <f t="shared" si="25"/>
        <v>0</v>
      </c>
      <c r="AD73" s="138">
        <f t="shared" si="26"/>
        <v>0</v>
      </c>
      <c r="AE73" s="191">
        <f t="shared" si="27"/>
        <v>0</v>
      </c>
      <c r="AF73" s="126" t="e">
        <f t="shared" si="28"/>
        <v>#DIV/0!</v>
      </c>
      <c r="AG73" s="127"/>
      <c r="AH73" s="102"/>
      <c r="AI73" s="102"/>
    </row>
    <row r="74" spans="1:35" ht="15" customHeight="1">
      <c r="A74" s="103" t="s">
        <v>107</v>
      </c>
      <c r="B74" s="104" t="s">
        <v>191</v>
      </c>
      <c r="C74" s="105" t="s">
        <v>192</v>
      </c>
      <c r="D74" s="106"/>
      <c r="E74" s="107">
        <f t="shared" ref="E74:AB74" si="30">SUM(E75:E77)</f>
        <v>0</v>
      </c>
      <c r="F74" s="108">
        <f t="shared" si="30"/>
        <v>0</v>
      </c>
      <c r="G74" s="109">
        <f t="shared" si="30"/>
        <v>0</v>
      </c>
      <c r="H74" s="107">
        <f t="shared" si="30"/>
        <v>0</v>
      </c>
      <c r="I74" s="108">
        <f t="shared" si="30"/>
        <v>0</v>
      </c>
      <c r="J74" s="143">
        <f t="shared" si="30"/>
        <v>0</v>
      </c>
      <c r="K74" s="211">
        <f t="shared" si="30"/>
        <v>0</v>
      </c>
      <c r="L74" s="108">
        <f t="shared" si="30"/>
        <v>0</v>
      </c>
      <c r="M74" s="143">
        <f t="shared" si="30"/>
        <v>0</v>
      </c>
      <c r="N74" s="107">
        <f t="shared" si="30"/>
        <v>0</v>
      </c>
      <c r="O74" s="108">
        <f t="shared" si="30"/>
        <v>0</v>
      </c>
      <c r="P74" s="143">
        <f t="shared" si="30"/>
        <v>0</v>
      </c>
      <c r="Q74" s="211">
        <f t="shared" si="30"/>
        <v>0</v>
      </c>
      <c r="R74" s="108">
        <f t="shared" si="30"/>
        <v>0</v>
      </c>
      <c r="S74" s="143">
        <f t="shared" si="30"/>
        <v>0</v>
      </c>
      <c r="T74" s="107">
        <f t="shared" si="30"/>
        <v>0</v>
      </c>
      <c r="U74" s="108">
        <f t="shared" si="30"/>
        <v>0</v>
      </c>
      <c r="V74" s="143">
        <f t="shared" si="30"/>
        <v>0</v>
      </c>
      <c r="W74" s="211">
        <f t="shared" si="30"/>
        <v>0</v>
      </c>
      <c r="X74" s="108">
        <f t="shared" si="30"/>
        <v>0</v>
      </c>
      <c r="Y74" s="143">
        <f t="shared" si="30"/>
        <v>0</v>
      </c>
      <c r="Z74" s="107">
        <f t="shared" si="30"/>
        <v>0</v>
      </c>
      <c r="AA74" s="108">
        <f t="shared" si="30"/>
        <v>0</v>
      </c>
      <c r="AB74" s="143">
        <f t="shared" si="30"/>
        <v>0</v>
      </c>
      <c r="AC74" s="110">
        <f t="shared" si="25"/>
        <v>0</v>
      </c>
      <c r="AD74" s="111">
        <f t="shared" si="26"/>
        <v>0</v>
      </c>
      <c r="AE74" s="111">
        <f t="shared" si="27"/>
        <v>0</v>
      </c>
      <c r="AF74" s="153" t="e">
        <f t="shared" si="28"/>
        <v>#DIV/0!</v>
      </c>
      <c r="AG74" s="154"/>
      <c r="AH74" s="115"/>
      <c r="AI74" s="115"/>
    </row>
    <row r="75" spans="1:35" ht="41.25" customHeight="1">
      <c r="A75" s="116" t="s">
        <v>110</v>
      </c>
      <c r="B75" s="117" t="s">
        <v>111</v>
      </c>
      <c r="C75" s="237" t="s">
        <v>193</v>
      </c>
      <c r="D75" s="119" t="s">
        <v>194</v>
      </c>
      <c r="E75" s="120"/>
      <c r="F75" s="121"/>
      <c r="G75" s="122">
        <f>E75*F75</f>
        <v>0</v>
      </c>
      <c r="H75" s="120"/>
      <c r="I75" s="121"/>
      <c r="J75" s="144">
        <f>H75*I75</f>
        <v>0</v>
      </c>
      <c r="K75" s="213"/>
      <c r="L75" s="121"/>
      <c r="M75" s="144">
        <f>K75*L75</f>
        <v>0</v>
      </c>
      <c r="N75" s="120"/>
      <c r="O75" s="121"/>
      <c r="P75" s="144">
        <f>N75*O75</f>
        <v>0</v>
      </c>
      <c r="Q75" s="213"/>
      <c r="R75" s="121"/>
      <c r="S75" s="144">
        <f>Q75*R75</f>
        <v>0</v>
      </c>
      <c r="T75" s="120"/>
      <c r="U75" s="121"/>
      <c r="V75" s="144">
        <f>T75*U75</f>
        <v>0</v>
      </c>
      <c r="W75" s="213"/>
      <c r="X75" s="121"/>
      <c r="Y75" s="144">
        <f>W75*X75</f>
        <v>0</v>
      </c>
      <c r="Z75" s="120"/>
      <c r="AA75" s="121"/>
      <c r="AB75" s="144">
        <f>Z75*AA75</f>
        <v>0</v>
      </c>
      <c r="AC75" s="123">
        <f t="shared" si="25"/>
        <v>0</v>
      </c>
      <c r="AD75" s="124">
        <f t="shared" si="26"/>
        <v>0</v>
      </c>
      <c r="AE75" s="189">
        <f t="shared" si="27"/>
        <v>0</v>
      </c>
      <c r="AF75" s="126" t="e">
        <f t="shared" si="28"/>
        <v>#DIV/0!</v>
      </c>
      <c r="AG75" s="127"/>
      <c r="AH75" s="102"/>
      <c r="AI75" s="102"/>
    </row>
    <row r="76" spans="1:35" ht="41.25" customHeight="1">
      <c r="A76" s="116" t="s">
        <v>110</v>
      </c>
      <c r="B76" s="117" t="s">
        <v>114</v>
      </c>
      <c r="C76" s="237" t="s">
        <v>195</v>
      </c>
      <c r="D76" s="119" t="s">
        <v>194</v>
      </c>
      <c r="E76" s="120"/>
      <c r="F76" s="121"/>
      <c r="G76" s="122">
        <f>E76*F76</f>
        <v>0</v>
      </c>
      <c r="H76" s="120"/>
      <c r="I76" s="121"/>
      <c r="J76" s="144">
        <f>H76*I76</f>
        <v>0</v>
      </c>
      <c r="K76" s="213"/>
      <c r="L76" s="121"/>
      <c r="M76" s="144">
        <f>K76*L76</f>
        <v>0</v>
      </c>
      <c r="N76" s="120"/>
      <c r="O76" s="121"/>
      <c r="P76" s="144">
        <f>N76*O76</f>
        <v>0</v>
      </c>
      <c r="Q76" s="213"/>
      <c r="R76" s="121"/>
      <c r="S76" s="144">
        <f>Q76*R76</f>
        <v>0</v>
      </c>
      <c r="T76" s="120"/>
      <c r="U76" s="121"/>
      <c r="V76" s="144">
        <f>T76*U76</f>
        <v>0</v>
      </c>
      <c r="W76" s="213"/>
      <c r="X76" s="121"/>
      <c r="Y76" s="144">
        <f>W76*X76</f>
        <v>0</v>
      </c>
      <c r="Z76" s="120"/>
      <c r="AA76" s="121"/>
      <c r="AB76" s="144">
        <f>Z76*AA76</f>
        <v>0</v>
      </c>
      <c r="AC76" s="123">
        <f t="shared" si="25"/>
        <v>0</v>
      </c>
      <c r="AD76" s="124">
        <f t="shared" si="26"/>
        <v>0</v>
      </c>
      <c r="AE76" s="189">
        <f t="shared" si="27"/>
        <v>0</v>
      </c>
      <c r="AF76" s="126" t="e">
        <f t="shared" si="28"/>
        <v>#DIV/0!</v>
      </c>
      <c r="AG76" s="127"/>
      <c r="AH76" s="102"/>
      <c r="AI76" s="102"/>
    </row>
    <row r="77" spans="1:35" ht="40.5" customHeight="1">
      <c r="A77" s="130" t="s">
        <v>110</v>
      </c>
      <c r="B77" s="146" t="s">
        <v>117</v>
      </c>
      <c r="C77" s="238" t="s">
        <v>196</v>
      </c>
      <c r="D77" s="133" t="s">
        <v>194</v>
      </c>
      <c r="E77" s="134"/>
      <c r="F77" s="135"/>
      <c r="G77" s="136">
        <f>E77*F77</f>
        <v>0</v>
      </c>
      <c r="H77" s="149"/>
      <c r="I77" s="150"/>
      <c r="J77" s="152">
        <f>H77*I77</f>
        <v>0</v>
      </c>
      <c r="K77" s="235"/>
      <c r="L77" s="135"/>
      <c r="M77" s="236">
        <f>K77*L77</f>
        <v>0</v>
      </c>
      <c r="N77" s="134"/>
      <c r="O77" s="135"/>
      <c r="P77" s="236">
        <f>N77*O77</f>
        <v>0</v>
      </c>
      <c r="Q77" s="235"/>
      <c r="R77" s="135"/>
      <c r="S77" s="236">
        <f>Q77*R77</f>
        <v>0</v>
      </c>
      <c r="T77" s="134"/>
      <c r="U77" s="135"/>
      <c r="V77" s="236">
        <f>T77*U77</f>
        <v>0</v>
      </c>
      <c r="W77" s="235"/>
      <c r="X77" s="135"/>
      <c r="Y77" s="236">
        <f>W77*X77</f>
        <v>0</v>
      </c>
      <c r="Z77" s="134"/>
      <c r="AA77" s="135"/>
      <c r="AB77" s="236">
        <f>Z77*AA77</f>
        <v>0</v>
      </c>
      <c r="AC77" s="137">
        <f t="shared" si="25"/>
        <v>0</v>
      </c>
      <c r="AD77" s="138">
        <f t="shared" si="26"/>
        <v>0</v>
      </c>
      <c r="AE77" s="191">
        <f t="shared" si="27"/>
        <v>0</v>
      </c>
      <c r="AF77" s="126" t="e">
        <f t="shared" si="28"/>
        <v>#DIV/0!</v>
      </c>
      <c r="AG77" s="127"/>
      <c r="AH77" s="102"/>
      <c r="AI77" s="102"/>
    </row>
    <row r="78" spans="1:35" ht="15.75" customHeight="1">
      <c r="A78" s="103" t="s">
        <v>107</v>
      </c>
      <c r="B78" s="104" t="s">
        <v>197</v>
      </c>
      <c r="C78" s="105" t="s">
        <v>198</v>
      </c>
      <c r="D78" s="106"/>
      <c r="E78" s="107">
        <f t="shared" ref="E78:AB78" si="31">SUM(E79:E81)</f>
        <v>0</v>
      </c>
      <c r="F78" s="108">
        <f t="shared" si="31"/>
        <v>0</v>
      </c>
      <c r="G78" s="109">
        <f t="shared" si="31"/>
        <v>0</v>
      </c>
      <c r="H78" s="107">
        <f t="shared" si="31"/>
        <v>0</v>
      </c>
      <c r="I78" s="108">
        <f t="shared" si="31"/>
        <v>0</v>
      </c>
      <c r="J78" s="143">
        <f t="shared" si="31"/>
        <v>0</v>
      </c>
      <c r="K78" s="211">
        <f t="shared" si="31"/>
        <v>0</v>
      </c>
      <c r="L78" s="108">
        <f t="shared" si="31"/>
        <v>0</v>
      </c>
      <c r="M78" s="143">
        <f t="shared" si="31"/>
        <v>0</v>
      </c>
      <c r="N78" s="107">
        <f t="shared" si="31"/>
        <v>0</v>
      </c>
      <c r="O78" s="108">
        <f t="shared" si="31"/>
        <v>0</v>
      </c>
      <c r="P78" s="143">
        <f t="shared" si="31"/>
        <v>0</v>
      </c>
      <c r="Q78" s="211">
        <f t="shared" si="31"/>
        <v>0</v>
      </c>
      <c r="R78" s="108">
        <f t="shared" si="31"/>
        <v>0</v>
      </c>
      <c r="S78" s="143">
        <f t="shared" si="31"/>
        <v>0</v>
      </c>
      <c r="T78" s="107">
        <f t="shared" si="31"/>
        <v>0</v>
      </c>
      <c r="U78" s="108">
        <f t="shared" si="31"/>
        <v>0</v>
      </c>
      <c r="V78" s="143">
        <f t="shared" si="31"/>
        <v>0</v>
      </c>
      <c r="W78" s="211">
        <f t="shared" si="31"/>
        <v>0</v>
      </c>
      <c r="X78" s="108">
        <f t="shared" si="31"/>
        <v>0</v>
      </c>
      <c r="Y78" s="143">
        <f t="shared" si="31"/>
        <v>0</v>
      </c>
      <c r="Z78" s="107">
        <f t="shared" si="31"/>
        <v>0</v>
      </c>
      <c r="AA78" s="108">
        <f t="shared" si="31"/>
        <v>0</v>
      </c>
      <c r="AB78" s="143">
        <f t="shared" si="31"/>
        <v>0</v>
      </c>
      <c r="AC78" s="110">
        <f t="shared" si="25"/>
        <v>0</v>
      </c>
      <c r="AD78" s="111">
        <f t="shared" si="26"/>
        <v>0</v>
      </c>
      <c r="AE78" s="111">
        <f t="shared" si="27"/>
        <v>0</v>
      </c>
      <c r="AF78" s="153" t="e">
        <f t="shared" si="28"/>
        <v>#DIV/0!</v>
      </c>
      <c r="AG78" s="154"/>
      <c r="AH78" s="115"/>
      <c r="AI78" s="115"/>
    </row>
    <row r="79" spans="1:35" ht="30" customHeight="1">
      <c r="A79" s="116" t="s">
        <v>110</v>
      </c>
      <c r="B79" s="117" t="s">
        <v>111</v>
      </c>
      <c r="C79" s="128" t="s">
        <v>199</v>
      </c>
      <c r="D79" s="119" t="s">
        <v>189</v>
      </c>
      <c r="E79" s="120"/>
      <c r="F79" s="121"/>
      <c r="G79" s="122">
        <f>E79*F79</f>
        <v>0</v>
      </c>
      <c r="H79" s="120"/>
      <c r="I79" s="121"/>
      <c r="J79" s="144">
        <f>H79*I79</f>
        <v>0</v>
      </c>
      <c r="K79" s="213"/>
      <c r="L79" s="121"/>
      <c r="M79" s="144">
        <f>K79*L79</f>
        <v>0</v>
      </c>
      <c r="N79" s="120"/>
      <c r="O79" s="121"/>
      <c r="P79" s="144">
        <f>N79*O79</f>
        <v>0</v>
      </c>
      <c r="Q79" s="213"/>
      <c r="R79" s="121"/>
      <c r="S79" s="144">
        <f>Q79*R79</f>
        <v>0</v>
      </c>
      <c r="T79" s="120"/>
      <c r="U79" s="121"/>
      <c r="V79" s="144">
        <f>T79*U79</f>
        <v>0</v>
      </c>
      <c r="W79" s="213"/>
      <c r="X79" s="121"/>
      <c r="Y79" s="144">
        <f>W79*X79</f>
        <v>0</v>
      </c>
      <c r="Z79" s="120"/>
      <c r="AA79" s="121"/>
      <c r="AB79" s="144">
        <f>Z79*AA79</f>
        <v>0</v>
      </c>
      <c r="AC79" s="123">
        <f t="shared" si="25"/>
        <v>0</v>
      </c>
      <c r="AD79" s="124">
        <f t="shared" si="26"/>
        <v>0</v>
      </c>
      <c r="AE79" s="189">
        <f t="shared" si="27"/>
        <v>0</v>
      </c>
      <c r="AF79" s="126" t="e">
        <f t="shared" si="28"/>
        <v>#DIV/0!</v>
      </c>
      <c r="AG79" s="127"/>
      <c r="AH79" s="102"/>
      <c r="AI79" s="102"/>
    </row>
    <row r="80" spans="1:35" ht="30" customHeight="1">
      <c r="A80" s="116" t="s">
        <v>110</v>
      </c>
      <c r="B80" s="117" t="s">
        <v>114</v>
      </c>
      <c r="C80" s="128" t="s">
        <v>199</v>
      </c>
      <c r="D80" s="119" t="s">
        <v>189</v>
      </c>
      <c r="E80" s="120"/>
      <c r="F80" s="121"/>
      <c r="G80" s="122">
        <f>E80*F80</f>
        <v>0</v>
      </c>
      <c r="H80" s="120"/>
      <c r="I80" s="121"/>
      <c r="J80" s="144">
        <f>H80*I80</f>
        <v>0</v>
      </c>
      <c r="K80" s="213"/>
      <c r="L80" s="121"/>
      <c r="M80" s="144">
        <f>K80*L80</f>
        <v>0</v>
      </c>
      <c r="N80" s="120"/>
      <c r="O80" s="121"/>
      <c r="P80" s="144">
        <f>N80*O80</f>
        <v>0</v>
      </c>
      <c r="Q80" s="213"/>
      <c r="R80" s="121"/>
      <c r="S80" s="144">
        <f>Q80*R80</f>
        <v>0</v>
      </c>
      <c r="T80" s="120"/>
      <c r="U80" s="121"/>
      <c r="V80" s="144">
        <f>T80*U80</f>
        <v>0</v>
      </c>
      <c r="W80" s="213"/>
      <c r="X80" s="121"/>
      <c r="Y80" s="144">
        <f>W80*X80</f>
        <v>0</v>
      </c>
      <c r="Z80" s="120"/>
      <c r="AA80" s="121"/>
      <c r="AB80" s="144">
        <f>Z80*AA80</f>
        <v>0</v>
      </c>
      <c r="AC80" s="123">
        <f t="shared" si="25"/>
        <v>0</v>
      </c>
      <c r="AD80" s="124">
        <f t="shared" si="26"/>
        <v>0</v>
      </c>
      <c r="AE80" s="189">
        <f t="shared" si="27"/>
        <v>0</v>
      </c>
      <c r="AF80" s="126" t="e">
        <f t="shared" si="28"/>
        <v>#DIV/0!</v>
      </c>
      <c r="AG80" s="127"/>
      <c r="AH80" s="102"/>
      <c r="AI80" s="102"/>
    </row>
    <row r="81" spans="1:35" ht="30" customHeight="1">
      <c r="A81" s="130" t="s">
        <v>110</v>
      </c>
      <c r="B81" s="131" t="s">
        <v>117</v>
      </c>
      <c r="C81" s="132" t="s">
        <v>199</v>
      </c>
      <c r="D81" s="133" t="s">
        <v>189</v>
      </c>
      <c r="E81" s="134"/>
      <c r="F81" s="135"/>
      <c r="G81" s="136">
        <f>E81*F81</f>
        <v>0</v>
      </c>
      <c r="H81" s="149"/>
      <c r="I81" s="150"/>
      <c r="J81" s="152">
        <f>H81*I81</f>
        <v>0</v>
      </c>
      <c r="K81" s="235"/>
      <c r="L81" s="135"/>
      <c r="M81" s="236">
        <f>K81*L81</f>
        <v>0</v>
      </c>
      <c r="N81" s="134"/>
      <c r="O81" s="135"/>
      <c r="P81" s="236">
        <f>N81*O81</f>
        <v>0</v>
      </c>
      <c r="Q81" s="235"/>
      <c r="R81" s="135"/>
      <c r="S81" s="236">
        <f>Q81*R81</f>
        <v>0</v>
      </c>
      <c r="T81" s="134"/>
      <c r="U81" s="135"/>
      <c r="V81" s="236">
        <f>T81*U81</f>
        <v>0</v>
      </c>
      <c r="W81" s="235"/>
      <c r="X81" s="135"/>
      <c r="Y81" s="236">
        <f>W81*X81</f>
        <v>0</v>
      </c>
      <c r="Z81" s="134"/>
      <c r="AA81" s="135"/>
      <c r="AB81" s="236">
        <f>Z81*AA81</f>
        <v>0</v>
      </c>
      <c r="AC81" s="137">
        <f t="shared" si="25"/>
        <v>0</v>
      </c>
      <c r="AD81" s="138">
        <f t="shared" si="26"/>
        <v>0</v>
      </c>
      <c r="AE81" s="191">
        <f t="shared" si="27"/>
        <v>0</v>
      </c>
      <c r="AF81" s="126" t="e">
        <f t="shared" si="28"/>
        <v>#DIV/0!</v>
      </c>
      <c r="AG81" s="127"/>
      <c r="AH81" s="102"/>
      <c r="AI81" s="102"/>
    </row>
    <row r="82" spans="1:35" ht="15.75" customHeight="1">
      <c r="A82" s="103" t="s">
        <v>107</v>
      </c>
      <c r="B82" s="104" t="s">
        <v>200</v>
      </c>
      <c r="C82" s="105" t="s">
        <v>201</v>
      </c>
      <c r="D82" s="106"/>
      <c r="E82" s="107">
        <f t="shared" ref="E82:AB82" si="32">SUM(E83:E85)</f>
        <v>0</v>
      </c>
      <c r="F82" s="108">
        <f t="shared" si="32"/>
        <v>0</v>
      </c>
      <c r="G82" s="109">
        <f t="shared" si="32"/>
        <v>0</v>
      </c>
      <c r="H82" s="107">
        <f t="shared" si="32"/>
        <v>0</v>
      </c>
      <c r="I82" s="108">
        <f t="shared" si="32"/>
        <v>0</v>
      </c>
      <c r="J82" s="143">
        <f t="shared" si="32"/>
        <v>0</v>
      </c>
      <c r="K82" s="211">
        <f t="shared" si="32"/>
        <v>0</v>
      </c>
      <c r="L82" s="108">
        <f t="shared" si="32"/>
        <v>0</v>
      </c>
      <c r="M82" s="143">
        <f t="shared" si="32"/>
        <v>0</v>
      </c>
      <c r="N82" s="107">
        <f t="shared" si="32"/>
        <v>0</v>
      </c>
      <c r="O82" s="108">
        <f t="shared" si="32"/>
        <v>0</v>
      </c>
      <c r="P82" s="143">
        <f t="shared" si="32"/>
        <v>0</v>
      </c>
      <c r="Q82" s="211">
        <f t="shared" si="32"/>
        <v>0</v>
      </c>
      <c r="R82" s="108">
        <f t="shared" si="32"/>
        <v>0</v>
      </c>
      <c r="S82" s="143">
        <f t="shared" si="32"/>
        <v>0</v>
      </c>
      <c r="T82" s="107">
        <f t="shared" si="32"/>
        <v>0</v>
      </c>
      <c r="U82" s="108">
        <f t="shared" si="32"/>
        <v>0</v>
      </c>
      <c r="V82" s="143">
        <f t="shared" si="32"/>
        <v>0</v>
      </c>
      <c r="W82" s="211">
        <f t="shared" si="32"/>
        <v>0</v>
      </c>
      <c r="X82" s="108">
        <f t="shared" si="32"/>
        <v>0</v>
      </c>
      <c r="Y82" s="143">
        <f t="shared" si="32"/>
        <v>0</v>
      </c>
      <c r="Z82" s="107">
        <f t="shared" si="32"/>
        <v>0</v>
      </c>
      <c r="AA82" s="108">
        <f t="shared" si="32"/>
        <v>0</v>
      </c>
      <c r="AB82" s="143">
        <f t="shared" si="32"/>
        <v>0</v>
      </c>
      <c r="AC82" s="110">
        <f t="shared" si="25"/>
        <v>0</v>
      </c>
      <c r="AD82" s="111">
        <f t="shared" si="26"/>
        <v>0</v>
      </c>
      <c r="AE82" s="111">
        <f t="shared" si="27"/>
        <v>0</v>
      </c>
      <c r="AF82" s="153" t="e">
        <f t="shared" si="28"/>
        <v>#DIV/0!</v>
      </c>
      <c r="AG82" s="154"/>
      <c r="AH82" s="115"/>
      <c r="AI82" s="115"/>
    </row>
    <row r="83" spans="1:35" ht="30" customHeight="1">
      <c r="A83" s="116" t="s">
        <v>110</v>
      </c>
      <c r="B83" s="117" t="s">
        <v>111</v>
      </c>
      <c r="C83" s="128" t="s">
        <v>199</v>
      </c>
      <c r="D83" s="119" t="s">
        <v>189</v>
      </c>
      <c r="E83" s="120"/>
      <c r="F83" s="121"/>
      <c r="G83" s="122">
        <f>E83*F83</f>
        <v>0</v>
      </c>
      <c r="H83" s="120"/>
      <c r="I83" s="121"/>
      <c r="J83" s="144">
        <f>H83*I83</f>
        <v>0</v>
      </c>
      <c r="K83" s="213"/>
      <c r="L83" s="121"/>
      <c r="M83" s="144">
        <f>K83*L83</f>
        <v>0</v>
      </c>
      <c r="N83" s="120"/>
      <c r="O83" s="121"/>
      <c r="P83" s="144">
        <f>N83*O83</f>
        <v>0</v>
      </c>
      <c r="Q83" s="213"/>
      <c r="R83" s="121"/>
      <c r="S83" s="144">
        <f>Q83*R83</f>
        <v>0</v>
      </c>
      <c r="T83" s="120"/>
      <c r="U83" s="121"/>
      <c r="V83" s="144">
        <f>T83*U83</f>
        <v>0</v>
      </c>
      <c r="W83" s="213"/>
      <c r="X83" s="121"/>
      <c r="Y83" s="144">
        <f>W83*X83</f>
        <v>0</v>
      </c>
      <c r="Z83" s="120"/>
      <c r="AA83" s="121"/>
      <c r="AB83" s="144">
        <f>Z83*AA83</f>
        <v>0</v>
      </c>
      <c r="AC83" s="123">
        <f t="shared" si="25"/>
        <v>0</v>
      </c>
      <c r="AD83" s="124">
        <f t="shared" si="26"/>
        <v>0</v>
      </c>
      <c r="AE83" s="189">
        <f t="shared" si="27"/>
        <v>0</v>
      </c>
      <c r="AF83" s="126" t="e">
        <f t="shared" si="28"/>
        <v>#DIV/0!</v>
      </c>
      <c r="AG83" s="127"/>
      <c r="AH83" s="102"/>
      <c r="AI83" s="102"/>
    </row>
    <row r="84" spans="1:35" ht="30" customHeight="1">
      <c r="A84" s="116" t="s">
        <v>110</v>
      </c>
      <c r="B84" s="117" t="s">
        <v>114</v>
      </c>
      <c r="C84" s="128" t="s">
        <v>199</v>
      </c>
      <c r="D84" s="119" t="s">
        <v>189</v>
      </c>
      <c r="E84" s="120"/>
      <c r="F84" s="121"/>
      <c r="G84" s="122">
        <f>E84*F84</f>
        <v>0</v>
      </c>
      <c r="H84" s="120"/>
      <c r="I84" s="121"/>
      <c r="J84" s="144">
        <f>H84*I84</f>
        <v>0</v>
      </c>
      <c r="K84" s="213"/>
      <c r="L84" s="121"/>
      <c r="M84" s="144">
        <f>K84*L84</f>
        <v>0</v>
      </c>
      <c r="N84" s="120"/>
      <c r="O84" s="121"/>
      <c r="P84" s="144">
        <f>N84*O84</f>
        <v>0</v>
      </c>
      <c r="Q84" s="213"/>
      <c r="R84" s="121"/>
      <c r="S84" s="144">
        <f>Q84*R84</f>
        <v>0</v>
      </c>
      <c r="T84" s="120"/>
      <c r="U84" s="121"/>
      <c r="V84" s="144">
        <f>T84*U84</f>
        <v>0</v>
      </c>
      <c r="W84" s="213"/>
      <c r="X84" s="121"/>
      <c r="Y84" s="144">
        <f>W84*X84</f>
        <v>0</v>
      </c>
      <c r="Z84" s="120"/>
      <c r="AA84" s="121"/>
      <c r="AB84" s="144">
        <f>Z84*AA84</f>
        <v>0</v>
      </c>
      <c r="AC84" s="123">
        <f t="shared" si="25"/>
        <v>0</v>
      </c>
      <c r="AD84" s="124">
        <f t="shared" si="26"/>
        <v>0</v>
      </c>
      <c r="AE84" s="189">
        <f t="shared" si="27"/>
        <v>0</v>
      </c>
      <c r="AF84" s="126" t="e">
        <f t="shared" si="28"/>
        <v>#DIV/0!</v>
      </c>
      <c r="AG84" s="127"/>
      <c r="AH84" s="102"/>
      <c r="AI84" s="102"/>
    </row>
    <row r="85" spans="1:35" ht="30" customHeight="1">
      <c r="A85" s="130" t="s">
        <v>110</v>
      </c>
      <c r="B85" s="131" t="s">
        <v>117</v>
      </c>
      <c r="C85" s="132" t="s">
        <v>199</v>
      </c>
      <c r="D85" s="133" t="s">
        <v>189</v>
      </c>
      <c r="E85" s="134"/>
      <c r="F85" s="135"/>
      <c r="G85" s="136">
        <f>E85*F85</f>
        <v>0</v>
      </c>
      <c r="H85" s="149"/>
      <c r="I85" s="150"/>
      <c r="J85" s="152">
        <f>H85*I85</f>
        <v>0</v>
      </c>
      <c r="K85" s="235"/>
      <c r="L85" s="135"/>
      <c r="M85" s="236">
        <f>K85*L85</f>
        <v>0</v>
      </c>
      <c r="N85" s="134"/>
      <c r="O85" s="135"/>
      <c r="P85" s="236">
        <f>N85*O85</f>
        <v>0</v>
      </c>
      <c r="Q85" s="235"/>
      <c r="R85" s="135"/>
      <c r="S85" s="236">
        <f>Q85*R85</f>
        <v>0</v>
      </c>
      <c r="T85" s="134"/>
      <c r="U85" s="135"/>
      <c r="V85" s="236">
        <f>T85*U85</f>
        <v>0</v>
      </c>
      <c r="W85" s="235"/>
      <c r="X85" s="135"/>
      <c r="Y85" s="236">
        <f>W85*X85</f>
        <v>0</v>
      </c>
      <c r="Z85" s="134"/>
      <c r="AA85" s="135"/>
      <c r="AB85" s="236">
        <f>Z85*AA85</f>
        <v>0</v>
      </c>
      <c r="AC85" s="137">
        <f t="shared" si="25"/>
        <v>0</v>
      </c>
      <c r="AD85" s="138">
        <f t="shared" si="26"/>
        <v>0</v>
      </c>
      <c r="AE85" s="191">
        <f t="shared" si="27"/>
        <v>0</v>
      </c>
      <c r="AF85" s="157" t="e">
        <f t="shared" si="28"/>
        <v>#DIV/0!</v>
      </c>
      <c r="AG85" s="158"/>
      <c r="AH85" s="102"/>
      <c r="AI85" s="102"/>
    </row>
    <row r="86" spans="1:35" ht="15" customHeight="1">
      <c r="A86" s="193" t="s">
        <v>202</v>
      </c>
      <c r="B86" s="194"/>
      <c r="C86" s="195"/>
      <c r="D86" s="196"/>
      <c r="E86" s="197">
        <f t="shared" ref="E86:AD86" si="33">E82+E78+E74+E70+E66</f>
        <v>0</v>
      </c>
      <c r="F86" s="198">
        <f t="shared" si="33"/>
        <v>0</v>
      </c>
      <c r="G86" s="199">
        <f t="shared" si="33"/>
        <v>0</v>
      </c>
      <c r="H86" s="163">
        <f t="shared" si="33"/>
        <v>0</v>
      </c>
      <c r="I86" s="165">
        <f t="shared" si="33"/>
        <v>0</v>
      </c>
      <c r="J86" s="216">
        <f t="shared" si="33"/>
        <v>0</v>
      </c>
      <c r="K86" s="200">
        <f t="shared" si="33"/>
        <v>0</v>
      </c>
      <c r="L86" s="198">
        <f t="shared" si="33"/>
        <v>0</v>
      </c>
      <c r="M86" s="201">
        <f t="shared" si="33"/>
        <v>0</v>
      </c>
      <c r="N86" s="197">
        <f t="shared" si="33"/>
        <v>0</v>
      </c>
      <c r="O86" s="198">
        <f t="shared" si="33"/>
        <v>0</v>
      </c>
      <c r="P86" s="201">
        <f t="shared" si="33"/>
        <v>0</v>
      </c>
      <c r="Q86" s="200">
        <f t="shared" si="33"/>
        <v>0</v>
      </c>
      <c r="R86" s="198">
        <f t="shared" si="33"/>
        <v>0</v>
      </c>
      <c r="S86" s="201">
        <f t="shared" si="33"/>
        <v>0</v>
      </c>
      <c r="T86" s="197">
        <f t="shared" si="33"/>
        <v>0</v>
      </c>
      <c r="U86" s="198">
        <f t="shared" si="33"/>
        <v>0</v>
      </c>
      <c r="V86" s="201">
        <f t="shared" si="33"/>
        <v>0</v>
      </c>
      <c r="W86" s="200">
        <f t="shared" si="33"/>
        <v>0</v>
      </c>
      <c r="X86" s="198">
        <f t="shared" si="33"/>
        <v>0</v>
      </c>
      <c r="Y86" s="201">
        <f t="shared" si="33"/>
        <v>0</v>
      </c>
      <c r="Z86" s="197">
        <f t="shared" si="33"/>
        <v>0</v>
      </c>
      <c r="AA86" s="198">
        <f t="shared" si="33"/>
        <v>0</v>
      </c>
      <c r="AB86" s="201">
        <f t="shared" si="33"/>
        <v>0</v>
      </c>
      <c r="AC86" s="163">
        <f t="shared" si="33"/>
        <v>0</v>
      </c>
      <c r="AD86" s="168">
        <f t="shared" si="33"/>
        <v>0</v>
      </c>
      <c r="AE86" s="163">
        <f t="shared" si="27"/>
        <v>0</v>
      </c>
      <c r="AF86" s="169" t="e">
        <f t="shared" si="28"/>
        <v>#DIV/0!</v>
      </c>
      <c r="AG86" s="170"/>
      <c r="AH86" s="102"/>
      <c r="AI86" s="102"/>
    </row>
    <row r="87" spans="1:35" ht="15.75" customHeight="1">
      <c r="A87" s="219" t="s">
        <v>105</v>
      </c>
      <c r="B87" s="239" t="s">
        <v>29</v>
      </c>
      <c r="C87" s="173" t="s">
        <v>203</v>
      </c>
      <c r="D87" s="207"/>
      <c r="E87" s="92"/>
      <c r="F87" s="93"/>
      <c r="G87" s="93"/>
      <c r="H87" s="92"/>
      <c r="I87" s="93"/>
      <c r="J87" s="97"/>
      <c r="K87" s="93"/>
      <c r="L87" s="93"/>
      <c r="M87" s="97"/>
      <c r="N87" s="92"/>
      <c r="O87" s="93"/>
      <c r="P87" s="97"/>
      <c r="Q87" s="93"/>
      <c r="R87" s="93"/>
      <c r="S87" s="97"/>
      <c r="T87" s="92"/>
      <c r="U87" s="93"/>
      <c r="V87" s="97"/>
      <c r="W87" s="93"/>
      <c r="X87" s="93"/>
      <c r="Y87" s="97"/>
      <c r="Z87" s="92"/>
      <c r="AA87" s="93"/>
      <c r="AB87" s="97"/>
      <c r="AC87" s="240"/>
      <c r="AD87" s="240"/>
      <c r="AE87" s="241">
        <f t="shared" si="27"/>
        <v>0</v>
      </c>
      <c r="AF87" s="242" t="e">
        <f t="shared" si="28"/>
        <v>#DIV/0!</v>
      </c>
      <c r="AG87" s="243"/>
      <c r="AH87" s="102"/>
      <c r="AI87" s="102"/>
    </row>
    <row r="88" spans="1:35" ht="48" customHeight="1">
      <c r="A88" s="103" t="s">
        <v>107</v>
      </c>
      <c r="B88" s="104" t="s">
        <v>204</v>
      </c>
      <c r="C88" s="178" t="s">
        <v>205</v>
      </c>
      <c r="D88" s="187"/>
      <c r="E88" s="208">
        <f t="shared" ref="E88:AB88" si="34">SUM(E89:E91)</f>
        <v>0</v>
      </c>
      <c r="F88" s="209">
        <f t="shared" si="34"/>
        <v>0</v>
      </c>
      <c r="G88" s="210">
        <f t="shared" si="34"/>
        <v>0</v>
      </c>
      <c r="H88" s="107">
        <f t="shared" si="34"/>
        <v>0</v>
      </c>
      <c r="I88" s="108">
        <f t="shared" si="34"/>
        <v>0</v>
      </c>
      <c r="J88" s="143">
        <f t="shared" si="34"/>
        <v>0</v>
      </c>
      <c r="K88" s="221">
        <f t="shared" si="34"/>
        <v>0</v>
      </c>
      <c r="L88" s="209">
        <f t="shared" si="34"/>
        <v>0</v>
      </c>
      <c r="M88" s="222">
        <f t="shared" si="34"/>
        <v>0</v>
      </c>
      <c r="N88" s="208">
        <f t="shared" si="34"/>
        <v>0</v>
      </c>
      <c r="O88" s="209">
        <f t="shared" si="34"/>
        <v>0</v>
      </c>
      <c r="P88" s="222">
        <f t="shared" si="34"/>
        <v>0</v>
      </c>
      <c r="Q88" s="221">
        <f t="shared" si="34"/>
        <v>0</v>
      </c>
      <c r="R88" s="209">
        <f t="shared" si="34"/>
        <v>0</v>
      </c>
      <c r="S88" s="222">
        <f t="shared" si="34"/>
        <v>0</v>
      </c>
      <c r="T88" s="208">
        <f t="shared" si="34"/>
        <v>0</v>
      </c>
      <c r="U88" s="209">
        <f t="shared" si="34"/>
        <v>0</v>
      </c>
      <c r="V88" s="222">
        <f t="shared" si="34"/>
        <v>0</v>
      </c>
      <c r="W88" s="221">
        <f t="shared" si="34"/>
        <v>0</v>
      </c>
      <c r="X88" s="209">
        <f t="shared" si="34"/>
        <v>0</v>
      </c>
      <c r="Y88" s="222">
        <f t="shared" si="34"/>
        <v>0</v>
      </c>
      <c r="Z88" s="208">
        <f t="shared" si="34"/>
        <v>0</v>
      </c>
      <c r="AA88" s="209">
        <f t="shared" si="34"/>
        <v>0</v>
      </c>
      <c r="AB88" s="222">
        <f t="shared" si="34"/>
        <v>0</v>
      </c>
      <c r="AC88" s="110">
        <f>G88+M88+S88+Y88</f>
        <v>0</v>
      </c>
      <c r="AD88" s="111">
        <f>J88+P88+V88+AB88</f>
        <v>0</v>
      </c>
      <c r="AE88" s="111">
        <f t="shared" si="27"/>
        <v>0</v>
      </c>
      <c r="AF88" s="153" t="e">
        <f t="shared" si="28"/>
        <v>#DIV/0!</v>
      </c>
      <c r="AG88" s="154"/>
      <c r="AH88" s="115"/>
      <c r="AI88" s="115"/>
    </row>
    <row r="89" spans="1:35" ht="36" customHeight="1">
      <c r="A89" s="116" t="s">
        <v>110</v>
      </c>
      <c r="B89" s="117" t="s">
        <v>111</v>
      </c>
      <c r="C89" s="128" t="s">
        <v>206</v>
      </c>
      <c r="D89" s="119" t="s">
        <v>207</v>
      </c>
      <c r="E89" s="120"/>
      <c r="F89" s="121"/>
      <c r="G89" s="122">
        <f>E89*F89</f>
        <v>0</v>
      </c>
      <c r="H89" s="120"/>
      <c r="I89" s="121"/>
      <c r="J89" s="144">
        <f>H89*I89</f>
        <v>0</v>
      </c>
      <c r="K89" s="213"/>
      <c r="L89" s="121"/>
      <c r="M89" s="144">
        <f>K89*L89</f>
        <v>0</v>
      </c>
      <c r="N89" s="120"/>
      <c r="O89" s="121"/>
      <c r="P89" s="144">
        <f>N89*O89</f>
        <v>0</v>
      </c>
      <c r="Q89" s="213"/>
      <c r="R89" s="121"/>
      <c r="S89" s="144">
        <f>Q89*R89</f>
        <v>0</v>
      </c>
      <c r="T89" s="120"/>
      <c r="U89" s="121"/>
      <c r="V89" s="144">
        <f>T89*U89</f>
        <v>0</v>
      </c>
      <c r="W89" s="213"/>
      <c r="X89" s="121"/>
      <c r="Y89" s="144">
        <f>W89*X89</f>
        <v>0</v>
      </c>
      <c r="Z89" s="120"/>
      <c r="AA89" s="121"/>
      <c r="AB89" s="144">
        <f>Z89*AA89</f>
        <v>0</v>
      </c>
      <c r="AC89" s="123">
        <f>G89+M89+S89+Y89</f>
        <v>0</v>
      </c>
      <c r="AD89" s="124">
        <f>J89+P89+V89+AB89</f>
        <v>0</v>
      </c>
      <c r="AE89" s="189">
        <f t="shared" si="27"/>
        <v>0</v>
      </c>
      <c r="AF89" s="126" t="e">
        <f t="shared" si="28"/>
        <v>#DIV/0!</v>
      </c>
      <c r="AG89" s="127"/>
      <c r="AH89" s="102"/>
      <c r="AI89" s="102"/>
    </row>
    <row r="90" spans="1:35" ht="33.75" customHeight="1">
      <c r="A90" s="116" t="s">
        <v>110</v>
      </c>
      <c r="B90" s="117" t="s">
        <v>114</v>
      </c>
      <c r="C90" s="128" t="s">
        <v>206</v>
      </c>
      <c r="D90" s="119" t="s">
        <v>207</v>
      </c>
      <c r="E90" s="120"/>
      <c r="F90" s="121"/>
      <c r="G90" s="122">
        <f>E90*F90</f>
        <v>0</v>
      </c>
      <c r="H90" s="120"/>
      <c r="I90" s="121"/>
      <c r="J90" s="144">
        <f>H90*I90</f>
        <v>0</v>
      </c>
      <c r="K90" s="213"/>
      <c r="L90" s="121"/>
      <c r="M90" s="144">
        <f>K90*L90</f>
        <v>0</v>
      </c>
      <c r="N90" s="120"/>
      <c r="O90" s="121"/>
      <c r="P90" s="144">
        <f>N90*O90</f>
        <v>0</v>
      </c>
      <c r="Q90" s="213"/>
      <c r="R90" s="121"/>
      <c r="S90" s="144">
        <f>Q90*R90</f>
        <v>0</v>
      </c>
      <c r="T90" s="120"/>
      <c r="U90" s="121"/>
      <c r="V90" s="144">
        <f>T90*U90</f>
        <v>0</v>
      </c>
      <c r="W90" s="213"/>
      <c r="X90" s="121"/>
      <c r="Y90" s="144">
        <f>W90*X90</f>
        <v>0</v>
      </c>
      <c r="Z90" s="120"/>
      <c r="AA90" s="121"/>
      <c r="AB90" s="144">
        <f>Z90*AA90</f>
        <v>0</v>
      </c>
      <c r="AC90" s="123">
        <f>G90+M90+S90+Y90</f>
        <v>0</v>
      </c>
      <c r="AD90" s="124">
        <f>J90+P90+V90+AB90</f>
        <v>0</v>
      </c>
      <c r="AE90" s="189">
        <f t="shared" si="27"/>
        <v>0</v>
      </c>
      <c r="AF90" s="126" t="e">
        <f t="shared" si="28"/>
        <v>#DIV/0!</v>
      </c>
      <c r="AG90" s="127"/>
      <c r="AH90" s="102"/>
      <c r="AI90" s="102"/>
    </row>
    <row r="91" spans="1:35" ht="33" customHeight="1">
      <c r="A91" s="145" t="s">
        <v>110</v>
      </c>
      <c r="B91" s="146" t="s">
        <v>117</v>
      </c>
      <c r="C91" s="147" t="s">
        <v>206</v>
      </c>
      <c r="D91" s="148" t="s">
        <v>207</v>
      </c>
      <c r="E91" s="149"/>
      <c r="F91" s="150"/>
      <c r="G91" s="151">
        <f>E91*F91</f>
        <v>0</v>
      </c>
      <c r="H91" s="149"/>
      <c r="I91" s="150"/>
      <c r="J91" s="152">
        <f>H91*I91</f>
        <v>0</v>
      </c>
      <c r="K91" s="215"/>
      <c r="L91" s="150"/>
      <c r="M91" s="152">
        <f>K91*L91</f>
        <v>0</v>
      </c>
      <c r="N91" s="149"/>
      <c r="O91" s="150"/>
      <c r="P91" s="152">
        <f>N91*O91</f>
        <v>0</v>
      </c>
      <c r="Q91" s="215"/>
      <c r="R91" s="150"/>
      <c r="S91" s="152">
        <f>Q91*R91</f>
        <v>0</v>
      </c>
      <c r="T91" s="149"/>
      <c r="U91" s="150"/>
      <c r="V91" s="152">
        <f>T91*U91</f>
        <v>0</v>
      </c>
      <c r="W91" s="215"/>
      <c r="X91" s="150"/>
      <c r="Y91" s="152">
        <f>W91*X91</f>
        <v>0</v>
      </c>
      <c r="Z91" s="149"/>
      <c r="AA91" s="150"/>
      <c r="AB91" s="152">
        <f>Z91*AA91</f>
        <v>0</v>
      </c>
      <c r="AC91" s="244">
        <f>G91+M91+S91+Y91</f>
        <v>0</v>
      </c>
      <c r="AD91" s="245">
        <f>J91+P91+V91+AB91</f>
        <v>0</v>
      </c>
      <c r="AE91" s="246">
        <f t="shared" si="27"/>
        <v>0</v>
      </c>
      <c r="AF91" s="126" t="e">
        <f t="shared" si="28"/>
        <v>#DIV/0!</v>
      </c>
      <c r="AG91" s="127"/>
      <c r="AH91" s="102"/>
      <c r="AI91" s="102"/>
    </row>
    <row r="92" spans="1:35" ht="15" customHeight="1">
      <c r="A92" s="193" t="s">
        <v>208</v>
      </c>
      <c r="B92" s="194"/>
      <c r="C92" s="195"/>
      <c r="D92" s="196"/>
      <c r="E92" s="197">
        <f t="shared" ref="E92:AB92" si="35">E88</f>
        <v>0</v>
      </c>
      <c r="F92" s="198">
        <f t="shared" si="35"/>
        <v>0</v>
      </c>
      <c r="G92" s="199">
        <f t="shared" si="35"/>
        <v>0</v>
      </c>
      <c r="H92" s="163">
        <f t="shared" si="35"/>
        <v>0</v>
      </c>
      <c r="I92" s="165">
        <f t="shared" si="35"/>
        <v>0</v>
      </c>
      <c r="J92" s="216">
        <f t="shared" si="35"/>
        <v>0</v>
      </c>
      <c r="K92" s="200">
        <f t="shared" si="35"/>
        <v>0</v>
      </c>
      <c r="L92" s="198">
        <f t="shared" si="35"/>
        <v>0</v>
      </c>
      <c r="M92" s="201">
        <f t="shared" si="35"/>
        <v>0</v>
      </c>
      <c r="N92" s="197">
        <f t="shared" si="35"/>
        <v>0</v>
      </c>
      <c r="O92" s="198">
        <f t="shared" si="35"/>
        <v>0</v>
      </c>
      <c r="P92" s="201">
        <f t="shared" si="35"/>
        <v>0</v>
      </c>
      <c r="Q92" s="200">
        <f t="shared" si="35"/>
        <v>0</v>
      </c>
      <c r="R92" s="198">
        <f t="shared" si="35"/>
        <v>0</v>
      </c>
      <c r="S92" s="201">
        <f t="shared" si="35"/>
        <v>0</v>
      </c>
      <c r="T92" s="197">
        <f t="shared" si="35"/>
        <v>0</v>
      </c>
      <c r="U92" s="198">
        <f t="shared" si="35"/>
        <v>0</v>
      </c>
      <c r="V92" s="201">
        <f t="shared" si="35"/>
        <v>0</v>
      </c>
      <c r="W92" s="200">
        <f t="shared" si="35"/>
        <v>0</v>
      </c>
      <c r="X92" s="198">
        <f t="shared" si="35"/>
        <v>0</v>
      </c>
      <c r="Y92" s="201">
        <f t="shared" si="35"/>
        <v>0</v>
      </c>
      <c r="Z92" s="197">
        <f t="shared" si="35"/>
        <v>0</v>
      </c>
      <c r="AA92" s="198">
        <f t="shared" si="35"/>
        <v>0</v>
      </c>
      <c r="AB92" s="201">
        <f t="shared" si="35"/>
        <v>0</v>
      </c>
      <c r="AC92" s="197">
        <f>G92+M92+S92+Y92</f>
        <v>0</v>
      </c>
      <c r="AD92" s="202">
        <f>J92+P92+V92+AB92</f>
        <v>0</v>
      </c>
      <c r="AE92" s="201">
        <f t="shared" si="27"/>
        <v>0</v>
      </c>
      <c r="AF92" s="203" t="e">
        <f t="shared" si="28"/>
        <v>#DIV/0!</v>
      </c>
      <c r="AG92" s="204"/>
      <c r="AH92" s="102"/>
      <c r="AI92" s="102"/>
    </row>
    <row r="93" spans="1:35" ht="15.75" customHeight="1">
      <c r="A93" s="219" t="s">
        <v>105</v>
      </c>
      <c r="B93" s="239" t="s">
        <v>30</v>
      </c>
      <c r="C93" s="173" t="s">
        <v>209</v>
      </c>
      <c r="D93" s="247"/>
      <c r="E93" s="248"/>
      <c r="F93" s="249"/>
      <c r="G93" s="249"/>
      <c r="H93" s="92"/>
      <c r="I93" s="93"/>
      <c r="J93" s="97"/>
      <c r="K93" s="249"/>
      <c r="L93" s="249"/>
      <c r="M93" s="250"/>
      <c r="N93" s="248"/>
      <c r="O93" s="249"/>
      <c r="P93" s="250"/>
      <c r="Q93" s="249"/>
      <c r="R93" s="249"/>
      <c r="S93" s="250"/>
      <c r="T93" s="248"/>
      <c r="U93" s="249"/>
      <c r="V93" s="250"/>
      <c r="W93" s="249"/>
      <c r="X93" s="249"/>
      <c r="Y93" s="250"/>
      <c r="Z93" s="248"/>
      <c r="AA93" s="249"/>
      <c r="AB93" s="249"/>
      <c r="AC93" s="98"/>
      <c r="AD93" s="99"/>
      <c r="AE93" s="99"/>
      <c r="AF93" s="100"/>
      <c r="AG93" s="101"/>
      <c r="AH93" s="102"/>
      <c r="AI93" s="102"/>
    </row>
    <row r="94" spans="1:35" ht="24.75" customHeight="1">
      <c r="A94" s="103" t="s">
        <v>107</v>
      </c>
      <c r="B94" s="104" t="s">
        <v>210</v>
      </c>
      <c r="C94" s="251" t="s">
        <v>211</v>
      </c>
      <c r="D94" s="187"/>
      <c r="E94" s="208">
        <f t="shared" ref="E94:AB94" si="36">SUM(E95:E97)</f>
        <v>0</v>
      </c>
      <c r="F94" s="209">
        <f t="shared" si="36"/>
        <v>0</v>
      </c>
      <c r="G94" s="210">
        <f t="shared" si="36"/>
        <v>0</v>
      </c>
      <c r="H94" s="107">
        <f t="shared" si="36"/>
        <v>0</v>
      </c>
      <c r="I94" s="108">
        <f t="shared" si="36"/>
        <v>0</v>
      </c>
      <c r="J94" s="143">
        <f t="shared" si="36"/>
        <v>0</v>
      </c>
      <c r="K94" s="221">
        <f t="shared" si="36"/>
        <v>0</v>
      </c>
      <c r="L94" s="209">
        <f t="shared" si="36"/>
        <v>0</v>
      </c>
      <c r="M94" s="222">
        <f t="shared" si="36"/>
        <v>0</v>
      </c>
      <c r="N94" s="208">
        <f t="shared" si="36"/>
        <v>0</v>
      </c>
      <c r="O94" s="209">
        <f t="shared" si="36"/>
        <v>0</v>
      </c>
      <c r="P94" s="222">
        <f t="shared" si="36"/>
        <v>0</v>
      </c>
      <c r="Q94" s="221">
        <f t="shared" si="36"/>
        <v>0</v>
      </c>
      <c r="R94" s="209">
        <f t="shared" si="36"/>
        <v>0</v>
      </c>
      <c r="S94" s="222">
        <f t="shared" si="36"/>
        <v>0</v>
      </c>
      <c r="T94" s="208">
        <f t="shared" si="36"/>
        <v>0</v>
      </c>
      <c r="U94" s="209">
        <f t="shared" si="36"/>
        <v>0</v>
      </c>
      <c r="V94" s="222">
        <f t="shared" si="36"/>
        <v>0</v>
      </c>
      <c r="W94" s="221">
        <f t="shared" si="36"/>
        <v>0</v>
      </c>
      <c r="X94" s="209">
        <f t="shared" si="36"/>
        <v>0</v>
      </c>
      <c r="Y94" s="222">
        <f t="shared" si="36"/>
        <v>0</v>
      </c>
      <c r="Z94" s="208">
        <f t="shared" si="36"/>
        <v>0</v>
      </c>
      <c r="AA94" s="209">
        <f t="shared" si="36"/>
        <v>0</v>
      </c>
      <c r="AB94" s="222">
        <f t="shared" si="36"/>
        <v>0</v>
      </c>
      <c r="AC94" s="110">
        <f t="shared" ref="AC94:AC106" si="37">G94+M94+S94+Y94</f>
        <v>0</v>
      </c>
      <c r="AD94" s="111">
        <f t="shared" ref="AD94:AD106" si="38">J94+P94+V94+AB94</f>
        <v>0</v>
      </c>
      <c r="AE94" s="111">
        <f t="shared" ref="AE94:AE106" si="39">AC94-AD94</f>
        <v>0</v>
      </c>
      <c r="AF94" s="113" t="e">
        <f t="shared" ref="AF94:AF106" si="40">AE94/AC94</f>
        <v>#DIV/0!</v>
      </c>
      <c r="AG94" s="114"/>
      <c r="AH94" s="115"/>
      <c r="AI94" s="115"/>
    </row>
    <row r="95" spans="1:35" ht="24" customHeight="1">
      <c r="A95" s="116" t="s">
        <v>110</v>
      </c>
      <c r="B95" s="117" t="s">
        <v>111</v>
      </c>
      <c r="C95" s="128" t="s">
        <v>212</v>
      </c>
      <c r="D95" s="119" t="s">
        <v>160</v>
      </c>
      <c r="E95" s="120"/>
      <c r="F95" s="121"/>
      <c r="G95" s="122">
        <f>E95*F95</f>
        <v>0</v>
      </c>
      <c r="H95" s="120"/>
      <c r="I95" s="121"/>
      <c r="J95" s="144">
        <f>H95*I95</f>
        <v>0</v>
      </c>
      <c r="K95" s="213"/>
      <c r="L95" s="121"/>
      <c r="M95" s="144">
        <f>K95*L95</f>
        <v>0</v>
      </c>
      <c r="N95" s="120"/>
      <c r="O95" s="121"/>
      <c r="P95" s="144">
        <f>N95*O95</f>
        <v>0</v>
      </c>
      <c r="Q95" s="213"/>
      <c r="R95" s="121"/>
      <c r="S95" s="144">
        <f>Q95*R95</f>
        <v>0</v>
      </c>
      <c r="T95" s="120"/>
      <c r="U95" s="121"/>
      <c r="V95" s="144">
        <f>T95*U95</f>
        <v>0</v>
      </c>
      <c r="W95" s="213"/>
      <c r="X95" s="121"/>
      <c r="Y95" s="144">
        <f>W95*X95</f>
        <v>0</v>
      </c>
      <c r="Z95" s="120"/>
      <c r="AA95" s="121"/>
      <c r="AB95" s="144">
        <f>Z95*AA95</f>
        <v>0</v>
      </c>
      <c r="AC95" s="123">
        <f t="shared" si="37"/>
        <v>0</v>
      </c>
      <c r="AD95" s="124">
        <f t="shared" si="38"/>
        <v>0</v>
      </c>
      <c r="AE95" s="189">
        <f t="shared" si="39"/>
        <v>0</v>
      </c>
      <c r="AF95" s="126" t="e">
        <f t="shared" si="40"/>
        <v>#DIV/0!</v>
      </c>
      <c r="AG95" s="127"/>
      <c r="AH95" s="102"/>
      <c r="AI95" s="102"/>
    </row>
    <row r="96" spans="1:35" ht="18.75" customHeight="1">
      <c r="A96" s="116" t="s">
        <v>110</v>
      </c>
      <c r="B96" s="117" t="s">
        <v>114</v>
      </c>
      <c r="C96" s="128" t="s">
        <v>212</v>
      </c>
      <c r="D96" s="119" t="s">
        <v>160</v>
      </c>
      <c r="E96" s="120"/>
      <c r="F96" s="121"/>
      <c r="G96" s="122">
        <f>E96*F96</f>
        <v>0</v>
      </c>
      <c r="H96" s="120"/>
      <c r="I96" s="121"/>
      <c r="J96" s="144">
        <f>H96*I96</f>
        <v>0</v>
      </c>
      <c r="K96" s="213"/>
      <c r="L96" s="121"/>
      <c r="M96" s="144">
        <f>K96*L96</f>
        <v>0</v>
      </c>
      <c r="N96" s="120"/>
      <c r="O96" s="121"/>
      <c r="P96" s="144">
        <f>N96*O96</f>
        <v>0</v>
      </c>
      <c r="Q96" s="213"/>
      <c r="R96" s="121"/>
      <c r="S96" s="144">
        <f>Q96*R96</f>
        <v>0</v>
      </c>
      <c r="T96" s="120"/>
      <c r="U96" s="121"/>
      <c r="V96" s="144">
        <f>T96*U96</f>
        <v>0</v>
      </c>
      <c r="W96" s="213"/>
      <c r="X96" s="121"/>
      <c r="Y96" s="144">
        <f>W96*X96</f>
        <v>0</v>
      </c>
      <c r="Z96" s="120"/>
      <c r="AA96" s="121"/>
      <c r="AB96" s="144">
        <f>Z96*AA96</f>
        <v>0</v>
      </c>
      <c r="AC96" s="123">
        <f t="shared" si="37"/>
        <v>0</v>
      </c>
      <c r="AD96" s="124">
        <f t="shared" si="38"/>
        <v>0</v>
      </c>
      <c r="AE96" s="189">
        <f t="shared" si="39"/>
        <v>0</v>
      </c>
      <c r="AF96" s="126" t="e">
        <f t="shared" si="40"/>
        <v>#DIV/0!</v>
      </c>
      <c r="AG96" s="127"/>
      <c r="AH96" s="102"/>
      <c r="AI96" s="102"/>
    </row>
    <row r="97" spans="1:35" ht="21.75" customHeight="1">
      <c r="A97" s="130" t="s">
        <v>110</v>
      </c>
      <c r="B97" s="131" t="s">
        <v>117</v>
      </c>
      <c r="C97" s="132" t="s">
        <v>212</v>
      </c>
      <c r="D97" s="133" t="s">
        <v>160</v>
      </c>
      <c r="E97" s="134"/>
      <c r="F97" s="135"/>
      <c r="G97" s="136">
        <f>E97*F97</f>
        <v>0</v>
      </c>
      <c r="H97" s="149"/>
      <c r="I97" s="150"/>
      <c r="J97" s="152">
        <f>H97*I97</f>
        <v>0</v>
      </c>
      <c r="K97" s="235"/>
      <c r="L97" s="135"/>
      <c r="M97" s="236">
        <f>K97*L97</f>
        <v>0</v>
      </c>
      <c r="N97" s="134"/>
      <c r="O97" s="135"/>
      <c r="P97" s="236">
        <f>N97*O97</f>
        <v>0</v>
      </c>
      <c r="Q97" s="235"/>
      <c r="R97" s="135"/>
      <c r="S97" s="236">
        <f>Q97*R97</f>
        <v>0</v>
      </c>
      <c r="T97" s="134"/>
      <c r="U97" s="135"/>
      <c r="V97" s="236">
        <f>T97*U97</f>
        <v>0</v>
      </c>
      <c r="W97" s="235"/>
      <c r="X97" s="135"/>
      <c r="Y97" s="236">
        <f>W97*X97</f>
        <v>0</v>
      </c>
      <c r="Z97" s="134"/>
      <c r="AA97" s="135"/>
      <c r="AB97" s="236">
        <f>Z97*AA97</f>
        <v>0</v>
      </c>
      <c r="AC97" s="244">
        <f t="shared" si="37"/>
        <v>0</v>
      </c>
      <c r="AD97" s="245">
        <f t="shared" si="38"/>
        <v>0</v>
      </c>
      <c r="AE97" s="246">
        <f t="shared" si="39"/>
        <v>0</v>
      </c>
      <c r="AF97" s="126" t="e">
        <f t="shared" si="40"/>
        <v>#DIV/0!</v>
      </c>
      <c r="AG97" s="127"/>
      <c r="AH97" s="102"/>
      <c r="AI97" s="102"/>
    </row>
    <row r="98" spans="1:35" ht="24.75" customHeight="1">
      <c r="A98" s="103" t="s">
        <v>107</v>
      </c>
      <c r="B98" s="104" t="s">
        <v>213</v>
      </c>
      <c r="C98" s="252" t="s">
        <v>214</v>
      </c>
      <c r="D98" s="106"/>
      <c r="E98" s="107">
        <f t="shared" ref="E98:AB98" si="41">SUM(E99:E101)</f>
        <v>0</v>
      </c>
      <c r="F98" s="108">
        <f t="shared" si="41"/>
        <v>0</v>
      </c>
      <c r="G98" s="109">
        <f t="shared" si="41"/>
        <v>0</v>
      </c>
      <c r="H98" s="107">
        <f t="shared" si="41"/>
        <v>0</v>
      </c>
      <c r="I98" s="108">
        <f t="shared" si="41"/>
        <v>0</v>
      </c>
      <c r="J98" s="143">
        <f t="shared" si="41"/>
        <v>0</v>
      </c>
      <c r="K98" s="211">
        <f t="shared" si="41"/>
        <v>0</v>
      </c>
      <c r="L98" s="108">
        <f t="shared" si="41"/>
        <v>0</v>
      </c>
      <c r="M98" s="143">
        <f t="shared" si="41"/>
        <v>0</v>
      </c>
      <c r="N98" s="107">
        <f t="shared" si="41"/>
        <v>0</v>
      </c>
      <c r="O98" s="108">
        <f t="shared" si="41"/>
        <v>0</v>
      </c>
      <c r="P98" s="143">
        <f t="shared" si="41"/>
        <v>0</v>
      </c>
      <c r="Q98" s="211">
        <f t="shared" si="41"/>
        <v>0</v>
      </c>
      <c r="R98" s="108">
        <f t="shared" si="41"/>
        <v>0</v>
      </c>
      <c r="S98" s="143">
        <f t="shared" si="41"/>
        <v>0</v>
      </c>
      <c r="T98" s="107">
        <f t="shared" si="41"/>
        <v>0</v>
      </c>
      <c r="U98" s="108">
        <f t="shared" si="41"/>
        <v>0</v>
      </c>
      <c r="V98" s="143">
        <f t="shared" si="41"/>
        <v>0</v>
      </c>
      <c r="W98" s="211">
        <f t="shared" si="41"/>
        <v>0</v>
      </c>
      <c r="X98" s="108">
        <f t="shared" si="41"/>
        <v>0</v>
      </c>
      <c r="Y98" s="143">
        <f t="shared" si="41"/>
        <v>0</v>
      </c>
      <c r="Z98" s="107">
        <f t="shared" si="41"/>
        <v>0</v>
      </c>
      <c r="AA98" s="108">
        <f t="shared" si="41"/>
        <v>0</v>
      </c>
      <c r="AB98" s="143">
        <f t="shared" si="41"/>
        <v>0</v>
      </c>
      <c r="AC98" s="110">
        <f t="shared" si="37"/>
        <v>0</v>
      </c>
      <c r="AD98" s="111">
        <f t="shared" si="38"/>
        <v>0</v>
      </c>
      <c r="AE98" s="111">
        <f t="shared" si="39"/>
        <v>0</v>
      </c>
      <c r="AF98" s="153" t="e">
        <f t="shared" si="40"/>
        <v>#DIV/0!</v>
      </c>
      <c r="AG98" s="154"/>
      <c r="AH98" s="115"/>
      <c r="AI98" s="115"/>
    </row>
    <row r="99" spans="1:35" ht="24" customHeight="1">
      <c r="A99" s="116" t="s">
        <v>110</v>
      </c>
      <c r="B99" s="117" t="s">
        <v>111</v>
      </c>
      <c r="C99" s="128" t="s">
        <v>212</v>
      </c>
      <c r="D99" s="119" t="s">
        <v>160</v>
      </c>
      <c r="E99" s="120"/>
      <c r="F99" s="121"/>
      <c r="G99" s="122">
        <f>E99*F99</f>
        <v>0</v>
      </c>
      <c r="H99" s="120"/>
      <c r="I99" s="121"/>
      <c r="J99" s="144">
        <f>H99*I99</f>
        <v>0</v>
      </c>
      <c r="K99" s="213"/>
      <c r="L99" s="121"/>
      <c r="M99" s="144">
        <f>K99*L99</f>
        <v>0</v>
      </c>
      <c r="N99" s="120"/>
      <c r="O99" s="121"/>
      <c r="P99" s="144">
        <f>N99*O99</f>
        <v>0</v>
      </c>
      <c r="Q99" s="213"/>
      <c r="R99" s="121"/>
      <c r="S99" s="144">
        <f>Q99*R99</f>
        <v>0</v>
      </c>
      <c r="T99" s="120"/>
      <c r="U99" s="121"/>
      <c r="V99" s="144">
        <f>T99*U99</f>
        <v>0</v>
      </c>
      <c r="W99" s="213"/>
      <c r="X99" s="121"/>
      <c r="Y99" s="144">
        <f>W99*X99</f>
        <v>0</v>
      </c>
      <c r="Z99" s="120"/>
      <c r="AA99" s="121"/>
      <c r="AB99" s="144">
        <f>Z99*AA99</f>
        <v>0</v>
      </c>
      <c r="AC99" s="123">
        <f t="shared" si="37"/>
        <v>0</v>
      </c>
      <c r="AD99" s="124">
        <f t="shared" si="38"/>
        <v>0</v>
      </c>
      <c r="AE99" s="189">
        <f t="shared" si="39"/>
        <v>0</v>
      </c>
      <c r="AF99" s="126" t="e">
        <f t="shared" si="40"/>
        <v>#DIV/0!</v>
      </c>
      <c r="AG99" s="127"/>
      <c r="AH99" s="102"/>
      <c r="AI99" s="102"/>
    </row>
    <row r="100" spans="1:35" ht="18.75" customHeight="1">
      <c r="A100" s="116" t="s">
        <v>110</v>
      </c>
      <c r="B100" s="117" t="s">
        <v>114</v>
      </c>
      <c r="C100" s="128" t="s">
        <v>212</v>
      </c>
      <c r="D100" s="119" t="s">
        <v>160</v>
      </c>
      <c r="E100" s="120"/>
      <c r="F100" s="121"/>
      <c r="G100" s="122">
        <f>E100*F100</f>
        <v>0</v>
      </c>
      <c r="H100" s="120"/>
      <c r="I100" s="121"/>
      <c r="J100" s="144">
        <f>H100*I100</f>
        <v>0</v>
      </c>
      <c r="K100" s="213"/>
      <c r="L100" s="121"/>
      <c r="M100" s="144">
        <f>K100*L100</f>
        <v>0</v>
      </c>
      <c r="N100" s="120"/>
      <c r="O100" s="121"/>
      <c r="P100" s="144">
        <f>N100*O100</f>
        <v>0</v>
      </c>
      <c r="Q100" s="213"/>
      <c r="R100" s="121"/>
      <c r="S100" s="144">
        <f>Q100*R100</f>
        <v>0</v>
      </c>
      <c r="T100" s="120"/>
      <c r="U100" s="121"/>
      <c r="V100" s="144">
        <f>T100*U100</f>
        <v>0</v>
      </c>
      <c r="W100" s="213"/>
      <c r="X100" s="121"/>
      <c r="Y100" s="144">
        <f>W100*X100</f>
        <v>0</v>
      </c>
      <c r="Z100" s="120"/>
      <c r="AA100" s="121"/>
      <c r="AB100" s="144">
        <f>Z100*AA100</f>
        <v>0</v>
      </c>
      <c r="AC100" s="123">
        <f t="shared" si="37"/>
        <v>0</v>
      </c>
      <c r="AD100" s="124">
        <f t="shared" si="38"/>
        <v>0</v>
      </c>
      <c r="AE100" s="189">
        <f t="shared" si="39"/>
        <v>0</v>
      </c>
      <c r="AF100" s="126" t="e">
        <f t="shared" si="40"/>
        <v>#DIV/0!</v>
      </c>
      <c r="AG100" s="127"/>
      <c r="AH100" s="102"/>
      <c r="AI100" s="102"/>
    </row>
    <row r="101" spans="1:35" ht="21.75" customHeight="1">
      <c r="A101" s="130" t="s">
        <v>110</v>
      </c>
      <c r="B101" s="131" t="s">
        <v>117</v>
      </c>
      <c r="C101" s="132" t="s">
        <v>212</v>
      </c>
      <c r="D101" s="133" t="s">
        <v>160</v>
      </c>
      <c r="E101" s="134"/>
      <c r="F101" s="135"/>
      <c r="G101" s="136">
        <f>E101*F101</f>
        <v>0</v>
      </c>
      <c r="H101" s="149"/>
      <c r="I101" s="150"/>
      <c r="J101" s="152">
        <f>H101*I101</f>
        <v>0</v>
      </c>
      <c r="K101" s="235"/>
      <c r="L101" s="135"/>
      <c r="M101" s="236">
        <f>K101*L101</f>
        <v>0</v>
      </c>
      <c r="N101" s="134"/>
      <c r="O101" s="135"/>
      <c r="P101" s="236">
        <f>N101*O101</f>
        <v>0</v>
      </c>
      <c r="Q101" s="235"/>
      <c r="R101" s="135"/>
      <c r="S101" s="236">
        <f>Q101*R101</f>
        <v>0</v>
      </c>
      <c r="T101" s="134"/>
      <c r="U101" s="135"/>
      <c r="V101" s="236">
        <f>T101*U101</f>
        <v>0</v>
      </c>
      <c r="W101" s="235"/>
      <c r="X101" s="135"/>
      <c r="Y101" s="236">
        <f>W101*X101</f>
        <v>0</v>
      </c>
      <c r="Z101" s="134"/>
      <c r="AA101" s="135"/>
      <c r="AB101" s="236">
        <f>Z101*AA101</f>
        <v>0</v>
      </c>
      <c r="AC101" s="244">
        <f t="shared" si="37"/>
        <v>0</v>
      </c>
      <c r="AD101" s="245">
        <f t="shared" si="38"/>
        <v>0</v>
      </c>
      <c r="AE101" s="246">
        <f t="shared" si="39"/>
        <v>0</v>
      </c>
      <c r="AF101" s="126" t="e">
        <f t="shared" si="40"/>
        <v>#DIV/0!</v>
      </c>
      <c r="AG101" s="127"/>
      <c r="AH101" s="102"/>
      <c r="AI101" s="102"/>
    </row>
    <row r="102" spans="1:35" ht="24.75" customHeight="1">
      <c r="A102" s="103" t="s">
        <v>107</v>
      </c>
      <c r="B102" s="104" t="s">
        <v>215</v>
      </c>
      <c r="C102" s="252" t="s">
        <v>216</v>
      </c>
      <c r="D102" s="106"/>
      <c r="E102" s="107">
        <f t="shared" ref="E102:AB102" si="42">SUM(E103:E105)</f>
        <v>0</v>
      </c>
      <c r="F102" s="108">
        <f t="shared" si="42"/>
        <v>0</v>
      </c>
      <c r="G102" s="109">
        <f t="shared" si="42"/>
        <v>0</v>
      </c>
      <c r="H102" s="107">
        <f t="shared" si="42"/>
        <v>0</v>
      </c>
      <c r="I102" s="108">
        <f t="shared" si="42"/>
        <v>0</v>
      </c>
      <c r="J102" s="143">
        <f t="shared" si="42"/>
        <v>0</v>
      </c>
      <c r="K102" s="211">
        <f t="shared" si="42"/>
        <v>0</v>
      </c>
      <c r="L102" s="108">
        <f t="shared" si="42"/>
        <v>0</v>
      </c>
      <c r="M102" s="143">
        <f t="shared" si="42"/>
        <v>0</v>
      </c>
      <c r="N102" s="107">
        <f t="shared" si="42"/>
        <v>0</v>
      </c>
      <c r="O102" s="108">
        <f t="shared" si="42"/>
        <v>0</v>
      </c>
      <c r="P102" s="143">
        <f t="shared" si="42"/>
        <v>0</v>
      </c>
      <c r="Q102" s="211">
        <f t="shared" si="42"/>
        <v>0</v>
      </c>
      <c r="R102" s="108">
        <f t="shared" si="42"/>
        <v>0</v>
      </c>
      <c r="S102" s="143">
        <f t="shared" si="42"/>
        <v>0</v>
      </c>
      <c r="T102" s="107">
        <f t="shared" si="42"/>
        <v>0</v>
      </c>
      <c r="U102" s="108">
        <f t="shared" si="42"/>
        <v>0</v>
      </c>
      <c r="V102" s="143">
        <f t="shared" si="42"/>
        <v>0</v>
      </c>
      <c r="W102" s="211">
        <f t="shared" si="42"/>
        <v>0</v>
      </c>
      <c r="X102" s="108">
        <f t="shared" si="42"/>
        <v>0</v>
      </c>
      <c r="Y102" s="143">
        <f t="shared" si="42"/>
        <v>0</v>
      </c>
      <c r="Z102" s="107">
        <f t="shared" si="42"/>
        <v>0</v>
      </c>
      <c r="AA102" s="108">
        <f t="shared" si="42"/>
        <v>0</v>
      </c>
      <c r="AB102" s="143">
        <f t="shared" si="42"/>
        <v>0</v>
      </c>
      <c r="AC102" s="110">
        <f t="shared" si="37"/>
        <v>0</v>
      </c>
      <c r="AD102" s="111">
        <f t="shared" si="38"/>
        <v>0</v>
      </c>
      <c r="AE102" s="111">
        <f t="shared" si="39"/>
        <v>0</v>
      </c>
      <c r="AF102" s="153" t="e">
        <f t="shared" si="40"/>
        <v>#DIV/0!</v>
      </c>
      <c r="AG102" s="154"/>
      <c r="AH102" s="115"/>
      <c r="AI102" s="115"/>
    </row>
    <row r="103" spans="1:35" ht="24" customHeight="1">
      <c r="A103" s="116" t="s">
        <v>110</v>
      </c>
      <c r="B103" s="117" t="s">
        <v>111</v>
      </c>
      <c r="C103" s="128" t="s">
        <v>212</v>
      </c>
      <c r="D103" s="119" t="s">
        <v>160</v>
      </c>
      <c r="E103" s="120"/>
      <c r="F103" s="121"/>
      <c r="G103" s="122">
        <f>E103*F103</f>
        <v>0</v>
      </c>
      <c r="H103" s="120"/>
      <c r="I103" s="121"/>
      <c r="J103" s="144">
        <f>H103*I103</f>
        <v>0</v>
      </c>
      <c r="K103" s="213"/>
      <c r="L103" s="121"/>
      <c r="M103" s="144">
        <f>K103*L103</f>
        <v>0</v>
      </c>
      <c r="N103" s="120"/>
      <c r="O103" s="121"/>
      <c r="P103" s="144">
        <f>N103*O103</f>
        <v>0</v>
      </c>
      <c r="Q103" s="213"/>
      <c r="R103" s="121"/>
      <c r="S103" s="144">
        <f>Q103*R103</f>
        <v>0</v>
      </c>
      <c r="T103" s="120"/>
      <c r="U103" s="121"/>
      <c r="V103" s="144">
        <f>T103*U103</f>
        <v>0</v>
      </c>
      <c r="W103" s="213"/>
      <c r="X103" s="121"/>
      <c r="Y103" s="144">
        <f>W103*X103</f>
        <v>0</v>
      </c>
      <c r="Z103" s="120"/>
      <c r="AA103" s="121"/>
      <c r="AB103" s="144">
        <f>Z103*AA103</f>
        <v>0</v>
      </c>
      <c r="AC103" s="123">
        <f t="shared" si="37"/>
        <v>0</v>
      </c>
      <c r="AD103" s="124">
        <f t="shared" si="38"/>
        <v>0</v>
      </c>
      <c r="AE103" s="189">
        <f t="shared" si="39"/>
        <v>0</v>
      </c>
      <c r="AF103" s="126" t="e">
        <f t="shared" si="40"/>
        <v>#DIV/0!</v>
      </c>
      <c r="AG103" s="127"/>
      <c r="AH103" s="102"/>
      <c r="AI103" s="102"/>
    </row>
    <row r="104" spans="1:35" ht="18.75" customHeight="1">
      <c r="A104" s="116" t="s">
        <v>110</v>
      </c>
      <c r="B104" s="117" t="s">
        <v>114</v>
      </c>
      <c r="C104" s="128" t="s">
        <v>212</v>
      </c>
      <c r="D104" s="119" t="s">
        <v>160</v>
      </c>
      <c r="E104" s="120"/>
      <c r="F104" s="121"/>
      <c r="G104" s="122">
        <f>E104*F104</f>
        <v>0</v>
      </c>
      <c r="H104" s="120"/>
      <c r="I104" s="121"/>
      <c r="J104" s="144">
        <f>H104*I104</f>
        <v>0</v>
      </c>
      <c r="K104" s="213"/>
      <c r="L104" s="121"/>
      <c r="M104" s="144">
        <f>K104*L104</f>
        <v>0</v>
      </c>
      <c r="N104" s="120"/>
      <c r="O104" s="121"/>
      <c r="P104" s="144">
        <f>N104*O104</f>
        <v>0</v>
      </c>
      <c r="Q104" s="213"/>
      <c r="R104" s="121"/>
      <c r="S104" s="144">
        <f>Q104*R104</f>
        <v>0</v>
      </c>
      <c r="T104" s="120"/>
      <c r="U104" s="121"/>
      <c r="V104" s="144">
        <f>T104*U104</f>
        <v>0</v>
      </c>
      <c r="W104" s="213"/>
      <c r="X104" s="121"/>
      <c r="Y104" s="144">
        <f>W104*X104</f>
        <v>0</v>
      </c>
      <c r="Z104" s="120"/>
      <c r="AA104" s="121"/>
      <c r="AB104" s="144">
        <f>Z104*AA104</f>
        <v>0</v>
      </c>
      <c r="AC104" s="123">
        <f t="shared" si="37"/>
        <v>0</v>
      </c>
      <c r="AD104" s="124">
        <f t="shared" si="38"/>
        <v>0</v>
      </c>
      <c r="AE104" s="189">
        <f t="shared" si="39"/>
        <v>0</v>
      </c>
      <c r="AF104" s="126" t="e">
        <f t="shared" si="40"/>
        <v>#DIV/0!</v>
      </c>
      <c r="AG104" s="127"/>
      <c r="AH104" s="102"/>
      <c r="AI104" s="102"/>
    </row>
    <row r="105" spans="1:35" ht="21.75" customHeight="1">
      <c r="A105" s="145" t="s">
        <v>110</v>
      </c>
      <c r="B105" s="146" t="s">
        <v>117</v>
      </c>
      <c r="C105" s="147" t="s">
        <v>212</v>
      </c>
      <c r="D105" s="148" t="s">
        <v>160</v>
      </c>
      <c r="E105" s="149"/>
      <c r="F105" s="150"/>
      <c r="G105" s="151">
        <f>E105*F105</f>
        <v>0</v>
      </c>
      <c r="H105" s="149"/>
      <c r="I105" s="150"/>
      <c r="J105" s="152">
        <f>H105*I105</f>
        <v>0</v>
      </c>
      <c r="K105" s="215"/>
      <c r="L105" s="150"/>
      <c r="M105" s="152">
        <f>K105*L105</f>
        <v>0</v>
      </c>
      <c r="N105" s="149"/>
      <c r="O105" s="150"/>
      <c r="P105" s="152">
        <f>N105*O105</f>
        <v>0</v>
      </c>
      <c r="Q105" s="215"/>
      <c r="R105" s="150"/>
      <c r="S105" s="152">
        <f>Q105*R105</f>
        <v>0</v>
      </c>
      <c r="T105" s="149"/>
      <c r="U105" s="150"/>
      <c r="V105" s="152">
        <f>T105*U105</f>
        <v>0</v>
      </c>
      <c r="W105" s="215"/>
      <c r="X105" s="150"/>
      <c r="Y105" s="152">
        <f>W105*X105</f>
        <v>0</v>
      </c>
      <c r="Z105" s="149"/>
      <c r="AA105" s="150"/>
      <c r="AB105" s="152">
        <f>Z105*AA105</f>
        <v>0</v>
      </c>
      <c r="AC105" s="137">
        <f t="shared" si="37"/>
        <v>0</v>
      </c>
      <c r="AD105" s="138">
        <f t="shared" si="38"/>
        <v>0</v>
      </c>
      <c r="AE105" s="191">
        <f t="shared" si="39"/>
        <v>0</v>
      </c>
      <c r="AF105" s="157" t="e">
        <f t="shared" si="40"/>
        <v>#DIV/0!</v>
      </c>
      <c r="AG105" s="158"/>
      <c r="AH105" s="102"/>
      <c r="AI105" s="102"/>
    </row>
    <row r="106" spans="1:35" ht="15" customHeight="1">
      <c r="A106" s="193" t="s">
        <v>217</v>
      </c>
      <c r="B106" s="194"/>
      <c r="C106" s="195"/>
      <c r="D106" s="196"/>
      <c r="E106" s="197">
        <f t="shared" ref="E106:AB106" si="43">E102+E98+E94</f>
        <v>0</v>
      </c>
      <c r="F106" s="198">
        <f t="shared" si="43"/>
        <v>0</v>
      </c>
      <c r="G106" s="199">
        <f t="shared" si="43"/>
        <v>0</v>
      </c>
      <c r="H106" s="197">
        <f t="shared" si="43"/>
        <v>0</v>
      </c>
      <c r="I106" s="198">
        <f t="shared" si="43"/>
        <v>0</v>
      </c>
      <c r="J106" s="201">
        <f t="shared" si="43"/>
        <v>0</v>
      </c>
      <c r="K106" s="200">
        <f t="shared" si="43"/>
        <v>0</v>
      </c>
      <c r="L106" s="198">
        <f t="shared" si="43"/>
        <v>0</v>
      </c>
      <c r="M106" s="201">
        <f t="shared" si="43"/>
        <v>0</v>
      </c>
      <c r="N106" s="197">
        <f t="shared" si="43"/>
        <v>0</v>
      </c>
      <c r="O106" s="198">
        <f t="shared" si="43"/>
        <v>0</v>
      </c>
      <c r="P106" s="201">
        <f t="shared" si="43"/>
        <v>0</v>
      </c>
      <c r="Q106" s="200">
        <f t="shared" si="43"/>
        <v>0</v>
      </c>
      <c r="R106" s="198">
        <f t="shared" si="43"/>
        <v>0</v>
      </c>
      <c r="S106" s="201">
        <f t="shared" si="43"/>
        <v>0</v>
      </c>
      <c r="T106" s="197">
        <f t="shared" si="43"/>
        <v>0</v>
      </c>
      <c r="U106" s="198">
        <f t="shared" si="43"/>
        <v>0</v>
      </c>
      <c r="V106" s="201">
        <f t="shared" si="43"/>
        <v>0</v>
      </c>
      <c r="W106" s="200">
        <f t="shared" si="43"/>
        <v>0</v>
      </c>
      <c r="X106" s="198">
        <f t="shared" si="43"/>
        <v>0</v>
      </c>
      <c r="Y106" s="201">
        <f t="shared" si="43"/>
        <v>0</v>
      </c>
      <c r="Z106" s="197">
        <f t="shared" si="43"/>
        <v>0</v>
      </c>
      <c r="AA106" s="198">
        <f t="shared" si="43"/>
        <v>0</v>
      </c>
      <c r="AB106" s="201">
        <f t="shared" si="43"/>
        <v>0</v>
      </c>
      <c r="AC106" s="163">
        <f t="shared" si="37"/>
        <v>0</v>
      </c>
      <c r="AD106" s="168">
        <f t="shared" si="38"/>
        <v>0</v>
      </c>
      <c r="AE106" s="216">
        <f t="shared" si="39"/>
        <v>0</v>
      </c>
      <c r="AF106" s="253" t="e">
        <f t="shared" si="40"/>
        <v>#DIV/0!</v>
      </c>
      <c r="AG106" s="218"/>
      <c r="AH106" s="102"/>
      <c r="AI106" s="102"/>
    </row>
    <row r="107" spans="1:35" ht="15.75" customHeight="1">
      <c r="A107" s="254" t="s">
        <v>105</v>
      </c>
      <c r="B107" s="255" t="s">
        <v>31</v>
      </c>
      <c r="C107" s="173" t="s">
        <v>218</v>
      </c>
      <c r="D107" s="207"/>
      <c r="E107" s="92"/>
      <c r="F107" s="93"/>
      <c r="G107" s="93"/>
      <c r="H107" s="92"/>
      <c r="I107" s="93"/>
      <c r="J107" s="97"/>
      <c r="K107" s="93"/>
      <c r="L107" s="93"/>
      <c r="M107" s="97"/>
      <c r="N107" s="92"/>
      <c r="O107" s="93"/>
      <c r="P107" s="97"/>
      <c r="Q107" s="93"/>
      <c r="R107" s="93"/>
      <c r="S107" s="97"/>
      <c r="T107" s="92"/>
      <c r="U107" s="93"/>
      <c r="V107" s="97"/>
      <c r="W107" s="93"/>
      <c r="X107" s="93"/>
      <c r="Y107" s="97"/>
      <c r="Z107" s="92"/>
      <c r="AA107" s="93"/>
      <c r="AB107" s="93"/>
      <c r="AC107" s="98"/>
      <c r="AD107" s="99"/>
      <c r="AE107" s="99"/>
      <c r="AF107" s="100"/>
      <c r="AG107" s="101"/>
      <c r="AH107" s="102"/>
      <c r="AI107" s="102"/>
    </row>
    <row r="108" spans="1:35" ht="15.75" customHeight="1">
      <c r="A108" s="103" t="s">
        <v>107</v>
      </c>
      <c r="B108" s="104" t="s">
        <v>219</v>
      </c>
      <c r="C108" s="251" t="s">
        <v>220</v>
      </c>
      <c r="D108" s="187"/>
      <c r="E108" s="208">
        <f t="shared" ref="E108:AB108" si="44">SUM(E109:E118)</f>
        <v>505</v>
      </c>
      <c r="F108" s="209">
        <f t="shared" si="44"/>
        <v>1270.6500000000001</v>
      </c>
      <c r="G108" s="210">
        <f t="shared" si="44"/>
        <v>5075</v>
      </c>
      <c r="H108" s="208">
        <f t="shared" si="44"/>
        <v>505</v>
      </c>
      <c r="I108" s="209">
        <f t="shared" si="44"/>
        <v>1270.6500000000001</v>
      </c>
      <c r="J108" s="222">
        <f t="shared" si="44"/>
        <v>5075</v>
      </c>
      <c r="K108" s="221">
        <f t="shared" si="44"/>
        <v>0</v>
      </c>
      <c r="L108" s="209">
        <f t="shared" si="44"/>
        <v>0</v>
      </c>
      <c r="M108" s="222">
        <f t="shared" si="44"/>
        <v>0</v>
      </c>
      <c r="N108" s="208">
        <f t="shared" si="44"/>
        <v>0</v>
      </c>
      <c r="O108" s="209">
        <f t="shared" si="44"/>
        <v>0</v>
      </c>
      <c r="P108" s="222">
        <f t="shared" si="44"/>
        <v>0</v>
      </c>
      <c r="Q108" s="221">
        <f t="shared" si="44"/>
        <v>0</v>
      </c>
      <c r="R108" s="209">
        <f t="shared" si="44"/>
        <v>0</v>
      </c>
      <c r="S108" s="222">
        <f t="shared" si="44"/>
        <v>0</v>
      </c>
      <c r="T108" s="208">
        <f t="shared" si="44"/>
        <v>0</v>
      </c>
      <c r="U108" s="209">
        <f t="shared" si="44"/>
        <v>0</v>
      </c>
      <c r="V108" s="222">
        <f t="shared" si="44"/>
        <v>0</v>
      </c>
      <c r="W108" s="221">
        <f t="shared" si="44"/>
        <v>0</v>
      </c>
      <c r="X108" s="209">
        <f t="shared" si="44"/>
        <v>0</v>
      </c>
      <c r="Y108" s="222">
        <f t="shared" si="44"/>
        <v>0</v>
      </c>
      <c r="Z108" s="208">
        <f t="shared" si="44"/>
        <v>0</v>
      </c>
      <c r="AA108" s="209">
        <f t="shared" si="44"/>
        <v>0</v>
      </c>
      <c r="AB108" s="222">
        <f t="shared" si="44"/>
        <v>0</v>
      </c>
      <c r="AC108" s="110">
        <f t="shared" ref="AC108:AC119" si="45">G108+M108+S108+Y108</f>
        <v>5075</v>
      </c>
      <c r="AD108" s="111">
        <f t="shared" ref="AD108:AD119" si="46">J108+P108+V108+AB108</f>
        <v>5075</v>
      </c>
      <c r="AE108" s="111">
        <f t="shared" ref="AE108:AE119" si="47">AC108-AD108</f>
        <v>0</v>
      </c>
      <c r="AF108" s="113">
        <f t="shared" ref="AF108:AF119" si="48">AE108/AC108</f>
        <v>0</v>
      </c>
      <c r="AG108" s="114"/>
      <c r="AH108" s="115"/>
      <c r="AI108" s="115"/>
    </row>
    <row r="109" spans="1:35" ht="15.75" customHeight="1">
      <c r="A109" s="116" t="s">
        <v>110</v>
      </c>
      <c r="B109" s="117" t="s">
        <v>111</v>
      </c>
      <c r="C109" s="128" t="s">
        <v>221</v>
      </c>
      <c r="D109" s="119" t="s">
        <v>160</v>
      </c>
      <c r="E109" s="120">
        <v>4</v>
      </c>
      <c r="F109" s="121">
        <v>800</v>
      </c>
      <c r="G109" s="122">
        <f t="shared" ref="G109:G118" si="49">E109*F109</f>
        <v>3200</v>
      </c>
      <c r="H109" s="120">
        <v>4</v>
      </c>
      <c r="I109" s="121">
        <v>800</v>
      </c>
      <c r="J109" s="144">
        <f t="shared" ref="J109:J118" si="50">H109*I109</f>
        <v>3200</v>
      </c>
      <c r="K109" s="213"/>
      <c r="L109" s="121"/>
      <c r="M109" s="144">
        <f t="shared" ref="M109:M118" si="51">K109*L109</f>
        <v>0</v>
      </c>
      <c r="N109" s="120"/>
      <c r="O109" s="121"/>
      <c r="P109" s="144">
        <f t="shared" ref="P109:P118" si="52">N109*O109</f>
        <v>0</v>
      </c>
      <c r="Q109" s="213"/>
      <c r="R109" s="121"/>
      <c r="S109" s="144">
        <f t="shared" ref="S109:S118" si="53">Q109*R109</f>
        <v>0</v>
      </c>
      <c r="T109" s="120"/>
      <c r="U109" s="121"/>
      <c r="V109" s="144">
        <f t="shared" ref="V109:V118" si="54">T109*U109</f>
        <v>0</v>
      </c>
      <c r="W109" s="213"/>
      <c r="X109" s="121"/>
      <c r="Y109" s="144">
        <f t="shared" ref="Y109:Y118" si="55">W109*X109</f>
        <v>0</v>
      </c>
      <c r="Z109" s="120"/>
      <c r="AA109" s="121"/>
      <c r="AB109" s="144">
        <f t="shared" ref="AB109:AB118" si="56">Z109*AA109</f>
        <v>0</v>
      </c>
      <c r="AC109" s="123">
        <f t="shared" si="45"/>
        <v>3200</v>
      </c>
      <c r="AD109" s="124">
        <f t="shared" si="46"/>
        <v>3200</v>
      </c>
      <c r="AE109" s="189">
        <f t="shared" si="47"/>
        <v>0</v>
      </c>
      <c r="AF109" s="126">
        <f t="shared" si="48"/>
        <v>0</v>
      </c>
      <c r="AG109" s="127"/>
      <c r="AH109" s="102"/>
      <c r="AI109" s="102"/>
    </row>
    <row r="110" spans="1:35" ht="15.75" customHeight="1">
      <c r="A110" s="116" t="s">
        <v>110</v>
      </c>
      <c r="B110" s="117" t="s">
        <v>114</v>
      </c>
      <c r="C110" s="128" t="s">
        <v>222</v>
      </c>
      <c r="D110" s="119" t="s">
        <v>160</v>
      </c>
      <c r="E110" s="120"/>
      <c r="F110" s="121"/>
      <c r="G110" s="122">
        <f t="shared" si="49"/>
        <v>0</v>
      </c>
      <c r="H110" s="120"/>
      <c r="I110" s="121"/>
      <c r="J110" s="144">
        <f t="shared" si="50"/>
        <v>0</v>
      </c>
      <c r="K110" s="213"/>
      <c r="L110" s="121"/>
      <c r="M110" s="144">
        <f t="shared" si="51"/>
        <v>0</v>
      </c>
      <c r="N110" s="120"/>
      <c r="O110" s="121"/>
      <c r="P110" s="144">
        <f t="shared" si="52"/>
        <v>0</v>
      </c>
      <c r="Q110" s="213"/>
      <c r="R110" s="121"/>
      <c r="S110" s="144">
        <f t="shared" si="53"/>
        <v>0</v>
      </c>
      <c r="T110" s="120"/>
      <c r="U110" s="121"/>
      <c r="V110" s="144">
        <f t="shared" si="54"/>
        <v>0</v>
      </c>
      <c r="W110" s="213"/>
      <c r="X110" s="121"/>
      <c r="Y110" s="144">
        <f t="shared" si="55"/>
        <v>0</v>
      </c>
      <c r="Z110" s="120"/>
      <c r="AA110" s="121"/>
      <c r="AB110" s="144">
        <f t="shared" si="56"/>
        <v>0</v>
      </c>
      <c r="AC110" s="123">
        <f t="shared" si="45"/>
        <v>0</v>
      </c>
      <c r="AD110" s="124">
        <f t="shared" si="46"/>
        <v>0</v>
      </c>
      <c r="AE110" s="189">
        <f t="shared" si="47"/>
        <v>0</v>
      </c>
      <c r="AF110" s="126" t="e">
        <f t="shared" si="48"/>
        <v>#DIV/0!</v>
      </c>
      <c r="AG110" s="127"/>
      <c r="AH110" s="102"/>
      <c r="AI110" s="102"/>
    </row>
    <row r="111" spans="1:35" ht="15.75" customHeight="1">
      <c r="A111" s="116" t="s">
        <v>110</v>
      </c>
      <c r="B111" s="117" t="s">
        <v>117</v>
      </c>
      <c r="C111" s="128" t="s">
        <v>223</v>
      </c>
      <c r="D111" s="119" t="s">
        <v>160</v>
      </c>
      <c r="E111" s="120">
        <v>250</v>
      </c>
      <c r="F111" s="121">
        <v>1.75</v>
      </c>
      <c r="G111" s="122">
        <f t="shared" si="49"/>
        <v>437.5</v>
      </c>
      <c r="H111" s="120">
        <v>250</v>
      </c>
      <c r="I111" s="121">
        <v>1.75</v>
      </c>
      <c r="J111" s="144">
        <f t="shared" si="50"/>
        <v>437.5</v>
      </c>
      <c r="K111" s="213"/>
      <c r="L111" s="121"/>
      <c r="M111" s="144">
        <f t="shared" si="51"/>
        <v>0</v>
      </c>
      <c r="N111" s="120"/>
      <c r="O111" s="121"/>
      <c r="P111" s="144">
        <f t="shared" si="52"/>
        <v>0</v>
      </c>
      <c r="Q111" s="213"/>
      <c r="R111" s="121"/>
      <c r="S111" s="144">
        <f t="shared" si="53"/>
        <v>0</v>
      </c>
      <c r="T111" s="120"/>
      <c r="U111" s="121"/>
      <c r="V111" s="144">
        <f t="shared" si="54"/>
        <v>0</v>
      </c>
      <c r="W111" s="213"/>
      <c r="X111" s="121"/>
      <c r="Y111" s="144">
        <f t="shared" si="55"/>
        <v>0</v>
      </c>
      <c r="Z111" s="120"/>
      <c r="AA111" s="121"/>
      <c r="AB111" s="144">
        <f t="shared" si="56"/>
        <v>0</v>
      </c>
      <c r="AC111" s="123">
        <f t="shared" si="45"/>
        <v>437.5</v>
      </c>
      <c r="AD111" s="124">
        <f t="shared" si="46"/>
        <v>437.5</v>
      </c>
      <c r="AE111" s="189">
        <f t="shared" si="47"/>
        <v>0</v>
      </c>
      <c r="AF111" s="126">
        <f t="shared" si="48"/>
        <v>0</v>
      </c>
      <c r="AG111" s="127"/>
      <c r="AH111" s="102"/>
      <c r="AI111" s="102"/>
    </row>
    <row r="112" spans="1:35" ht="15.75" customHeight="1">
      <c r="A112" s="116" t="s">
        <v>110</v>
      </c>
      <c r="B112" s="117" t="s">
        <v>119</v>
      </c>
      <c r="C112" s="128" t="s">
        <v>224</v>
      </c>
      <c r="D112" s="119" t="s">
        <v>160</v>
      </c>
      <c r="E112" s="120"/>
      <c r="F112" s="121"/>
      <c r="G112" s="122">
        <f t="shared" si="49"/>
        <v>0</v>
      </c>
      <c r="H112" s="120"/>
      <c r="I112" s="121"/>
      <c r="J112" s="144">
        <f t="shared" si="50"/>
        <v>0</v>
      </c>
      <c r="K112" s="213"/>
      <c r="L112" s="121"/>
      <c r="M112" s="144">
        <f t="shared" si="51"/>
        <v>0</v>
      </c>
      <c r="N112" s="120"/>
      <c r="O112" s="121"/>
      <c r="P112" s="144">
        <f t="shared" si="52"/>
        <v>0</v>
      </c>
      <c r="Q112" s="213"/>
      <c r="R112" s="121"/>
      <c r="S112" s="144">
        <f t="shared" si="53"/>
        <v>0</v>
      </c>
      <c r="T112" s="120"/>
      <c r="U112" s="121"/>
      <c r="V112" s="144">
        <f t="shared" si="54"/>
        <v>0</v>
      </c>
      <c r="W112" s="213"/>
      <c r="X112" s="121"/>
      <c r="Y112" s="144">
        <f t="shared" si="55"/>
        <v>0</v>
      </c>
      <c r="Z112" s="120"/>
      <c r="AA112" s="121"/>
      <c r="AB112" s="144">
        <f t="shared" si="56"/>
        <v>0</v>
      </c>
      <c r="AC112" s="123">
        <f t="shared" si="45"/>
        <v>0</v>
      </c>
      <c r="AD112" s="124">
        <f t="shared" si="46"/>
        <v>0</v>
      </c>
      <c r="AE112" s="189">
        <f t="shared" si="47"/>
        <v>0</v>
      </c>
      <c r="AF112" s="126" t="e">
        <f t="shared" si="48"/>
        <v>#DIV/0!</v>
      </c>
      <c r="AG112" s="127"/>
      <c r="AH112" s="102"/>
      <c r="AI112" s="102"/>
    </row>
    <row r="113" spans="1:35" ht="15.75" customHeight="1">
      <c r="A113" s="116" t="s">
        <v>110</v>
      </c>
      <c r="B113" s="117" t="s">
        <v>121</v>
      </c>
      <c r="C113" s="128" t="s">
        <v>225</v>
      </c>
      <c r="D113" s="119" t="s">
        <v>160</v>
      </c>
      <c r="E113" s="120"/>
      <c r="F113" s="121"/>
      <c r="G113" s="122">
        <f t="shared" si="49"/>
        <v>0</v>
      </c>
      <c r="H113" s="120"/>
      <c r="I113" s="121"/>
      <c r="J113" s="144">
        <f t="shared" si="50"/>
        <v>0</v>
      </c>
      <c r="K113" s="213"/>
      <c r="L113" s="121"/>
      <c r="M113" s="144">
        <f t="shared" si="51"/>
        <v>0</v>
      </c>
      <c r="N113" s="120"/>
      <c r="O113" s="121"/>
      <c r="P113" s="144">
        <f t="shared" si="52"/>
        <v>0</v>
      </c>
      <c r="Q113" s="213"/>
      <c r="R113" s="121"/>
      <c r="S113" s="144">
        <f t="shared" si="53"/>
        <v>0</v>
      </c>
      <c r="T113" s="120"/>
      <c r="U113" s="121"/>
      <c r="V113" s="144">
        <f t="shared" si="54"/>
        <v>0</v>
      </c>
      <c r="W113" s="213"/>
      <c r="X113" s="121"/>
      <c r="Y113" s="144">
        <f t="shared" si="55"/>
        <v>0</v>
      </c>
      <c r="Z113" s="120"/>
      <c r="AA113" s="121"/>
      <c r="AB113" s="144">
        <f t="shared" si="56"/>
        <v>0</v>
      </c>
      <c r="AC113" s="123">
        <f t="shared" si="45"/>
        <v>0</v>
      </c>
      <c r="AD113" s="124">
        <f t="shared" si="46"/>
        <v>0</v>
      </c>
      <c r="AE113" s="189">
        <f t="shared" si="47"/>
        <v>0</v>
      </c>
      <c r="AF113" s="126" t="e">
        <f t="shared" si="48"/>
        <v>#DIV/0!</v>
      </c>
      <c r="AG113" s="127"/>
      <c r="AH113" s="102"/>
      <c r="AI113" s="102"/>
    </row>
    <row r="114" spans="1:35" ht="15.75" customHeight="1">
      <c r="A114" s="116" t="s">
        <v>110</v>
      </c>
      <c r="B114" s="117" t="s">
        <v>123</v>
      </c>
      <c r="C114" s="128" t="s">
        <v>226</v>
      </c>
      <c r="D114" s="119" t="s">
        <v>160</v>
      </c>
      <c r="E114" s="120">
        <v>100</v>
      </c>
      <c r="F114" s="121">
        <v>7.15</v>
      </c>
      <c r="G114" s="122">
        <f t="shared" si="49"/>
        <v>715</v>
      </c>
      <c r="H114" s="120">
        <v>100</v>
      </c>
      <c r="I114" s="121">
        <v>7.15</v>
      </c>
      <c r="J114" s="144">
        <f t="shared" si="50"/>
        <v>715</v>
      </c>
      <c r="K114" s="213"/>
      <c r="L114" s="121"/>
      <c r="M114" s="144">
        <f t="shared" si="51"/>
        <v>0</v>
      </c>
      <c r="N114" s="120"/>
      <c r="O114" s="121"/>
      <c r="P114" s="144">
        <f t="shared" si="52"/>
        <v>0</v>
      </c>
      <c r="Q114" s="213"/>
      <c r="R114" s="121"/>
      <c r="S114" s="144">
        <f t="shared" si="53"/>
        <v>0</v>
      </c>
      <c r="T114" s="120"/>
      <c r="U114" s="121"/>
      <c r="V114" s="144">
        <f t="shared" si="54"/>
        <v>0</v>
      </c>
      <c r="W114" s="213"/>
      <c r="X114" s="121"/>
      <c r="Y114" s="144">
        <f t="shared" si="55"/>
        <v>0</v>
      </c>
      <c r="Z114" s="120"/>
      <c r="AA114" s="121"/>
      <c r="AB114" s="144">
        <f t="shared" si="56"/>
        <v>0</v>
      </c>
      <c r="AC114" s="123">
        <f t="shared" si="45"/>
        <v>715</v>
      </c>
      <c r="AD114" s="124">
        <f t="shared" si="46"/>
        <v>715</v>
      </c>
      <c r="AE114" s="189">
        <f t="shared" si="47"/>
        <v>0</v>
      </c>
      <c r="AF114" s="126">
        <f t="shared" si="48"/>
        <v>0</v>
      </c>
      <c r="AG114" s="127"/>
      <c r="AH114" s="102"/>
      <c r="AI114" s="102"/>
    </row>
    <row r="115" spans="1:35" ht="15.75" customHeight="1">
      <c r="A115" s="116" t="s">
        <v>110</v>
      </c>
      <c r="B115" s="117" t="s">
        <v>125</v>
      </c>
      <c r="C115" s="128" t="s">
        <v>227</v>
      </c>
      <c r="D115" s="119" t="s">
        <v>160</v>
      </c>
      <c r="E115" s="120">
        <v>1</v>
      </c>
      <c r="F115" s="121">
        <v>460</v>
      </c>
      <c r="G115" s="122">
        <f t="shared" si="49"/>
        <v>460</v>
      </c>
      <c r="H115" s="120">
        <v>1</v>
      </c>
      <c r="I115" s="121">
        <v>460</v>
      </c>
      <c r="J115" s="144">
        <f t="shared" si="50"/>
        <v>460</v>
      </c>
      <c r="K115" s="213"/>
      <c r="L115" s="121"/>
      <c r="M115" s="144">
        <f t="shared" si="51"/>
        <v>0</v>
      </c>
      <c r="N115" s="120"/>
      <c r="O115" s="121"/>
      <c r="P115" s="144">
        <f t="shared" si="52"/>
        <v>0</v>
      </c>
      <c r="Q115" s="213"/>
      <c r="R115" s="121"/>
      <c r="S115" s="144">
        <f t="shared" si="53"/>
        <v>0</v>
      </c>
      <c r="T115" s="120"/>
      <c r="U115" s="121"/>
      <c r="V115" s="144">
        <f t="shared" si="54"/>
        <v>0</v>
      </c>
      <c r="W115" s="213"/>
      <c r="X115" s="121"/>
      <c r="Y115" s="144">
        <f t="shared" si="55"/>
        <v>0</v>
      </c>
      <c r="Z115" s="120"/>
      <c r="AA115" s="121"/>
      <c r="AB115" s="144">
        <f t="shared" si="56"/>
        <v>0</v>
      </c>
      <c r="AC115" s="123">
        <f t="shared" si="45"/>
        <v>460</v>
      </c>
      <c r="AD115" s="124">
        <f t="shared" si="46"/>
        <v>460</v>
      </c>
      <c r="AE115" s="189">
        <f t="shared" si="47"/>
        <v>0</v>
      </c>
      <c r="AF115" s="126">
        <f t="shared" si="48"/>
        <v>0</v>
      </c>
      <c r="AG115" s="127"/>
      <c r="AH115" s="102"/>
      <c r="AI115" s="102"/>
    </row>
    <row r="116" spans="1:35" ht="15.75" customHeight="1">
      <c r="A116" s="116" t="s">
        <v>110</v>
      </c>
      <c r="B116" s="117" t="s">
        <v>127</v>
      </c>
      <c r="C116" s="128" t="s">
        <v>228</v>
      </c>
      <c r="D116" s="119" t="s">
        <v>160</v>
      </c>
      <c r="E116" s="120">
        <v>150</v>
      </c>
      <c r="F116" s="121">
        <v>1.75</v>
      </c>
      <c r="G116" s="122">
        <f t="shared" si="49"/>
        <v>262.5</v>
      </c>
      <c r="H116" s="120">
        <v>150</v>
      </c>
      <c r="I116" s="121">
        <v>1.75</v>
      </c>
      <c r="J116" s="144">
        <f t="shared" si="50"/>
        <v>262.5</v>
      </c>
      <c r="K116" s="213"/>
      <c r="L116" s="121"/>
      <c r="M116" s="144">
        <f t="shared" si="51"/>
        <v>0</v>
      </c>
      <c r="N116" s="120"/>
      <c r="O116" s="121"/>
      <c r="P116" s="144">
        <f t="shared" si="52"/>
        <v>0</v>
      </c>
      <c r="Q116" s="213"/>
      <c r="R116" s="121"/>
      <c r="S116" s="144">
        <f t="shared" si="53"/>
        <v>0</v>
      </c>
      <c r="T116" s="120"/>
      <c r="U116" s="121"/>
      <c r="V116" s="144">
        <f t="shared" si="54"/>
        <v>0</v>
      </c>
      <c r="W116" s="213"/>
      <c r="X116" s="121"/>
      <c r="Y116" s="144">
        <f t="shared" si="55"/>
        <v>0</v>
      </c>
      <c r="Z116" s="120"/>
      <c r="AA116" s="121"/>
      <c r="AB116" s="144">
        <f t="shared" si="56"/>
        <v>0</v>
      </c>
      <c r="AC116" s="123">
        <f t="shared" si="45"/>
        <v>262.5</v>
      </c>
      <c r="AD116" s="124">
        <f t="shared" si="46"/>
        <v>262.5</v>
      </c>
      <c r="AE116" s="189">
        <f t="shared" si="47"/>
        <v>0</v>
      </c>
      <c r="AF116" s="126">
        <f t="shared" si="48"/>
        <v>0</v>
      </c>
      <c r="AG116" s="127"/>
      <c r="AH116" s="102"/>
      <c r="AI116" s="102"/>
    </row>
    <row r="117" spans="1:35" ht="15.75" customHeight="1">
      <c r="A117" s="130" t="s">
        <v>110</v>
      </c>
      <c r="B117" s="131" t="s">
        <v>129</v>
      </c>
      <c r="C117" s="132" t="s">
        <v>229</v>
      </c>
      <c r="D117" s="119" t="s">
        <v>160</v>
      </c>
      <c r="E117" s="134"/>
      <c r="F117" s="135"/>
      <c r="G117" s="122">
        <f t="shared" si="49"/>
        <v>0</v>
      </c>
      <c r="H117" s="134"/>
      <c r="I117" s="135"/>
      <c r="J117" s="144">
        <f t="shared" si="50"/>
        <v>0</v>
      </c>
      <c r="K117" s="213"/>
      <c r="L117" s="121"/>
      <c r="M117" s="144">
        <f t="shared" si="51"/>
        <v>0</v>
      </c>
      <c r="N117" s="120"/>
      <c r="O117" s="121"/>
      <c r="P117" s="144">
        <f t="shared" si="52"/>
        <v>0</v>
      </c>
      <c r="Q117" s="213"/>
      <c r="R117" s="121"/>
      <c r="S117" s="144">
        <f t="shared" si="53"/>
        <v>0</v>
      </c>
      <c r="T117" s="120"/>
      <c r="U117" s="121"/>
      <c r="V117" s="144">
        <f t="shared" si="54"/>
        <v>0</v>
      </c>
      <c r="W117" s="213"/>
      <c r="X117" s="121"/>
      <c r="Y117" s="144">
        <f t="shared" si="55"/>
        <v>0</v>
      </c>
      <c r="Z117" s="120"/>
      <c r="AA117" s="121"/>
      <c r="AB117" s="144">
        <f t="shared" si="56"/>
        <v>0</v>
      </c>
      <c r="AC117" s="123">
        <f t="shared" si="45"/>
        <v>0</v>
      </c>
      <c r="AD117" s="124">
        <f t="shared" si="46"/>
        <v>0</v>
      </c>
      <c r="AE117" s="189">
        <f t="shared" si="47"/>
        <v>0</v>
      </c>
      <c r="AF117" s="126" t="e">
        <f t="shared" si="48"/>
        <v>#DIV/0!</v>
      </c>
      <c r="AG117" s="127"/>
      <c r="AH117" s="102"/>
      <c r="AI117" s="102"/>
    </row>
    <row r="118" spans="1:35" ht="15.75" customHeight="1">
      <c r="A118" s="145" t="s">
        <v>110</v>
      </c>
      <c r="B118" s="146" t="s">
        <v>131</v>
      </c>
      <c r="C118" s="147" t="s">
        <v>230</v>
      </c>
      <c r="D118" s="148" t="s">
        <v>160</v>
      </c>
      <c r="E118" s="149"/>
      <c r="F118" s="150"/>
      <c r="G118" s="151">
        <f t="shared" si="49"/>
        <v>0</v>
      </c>
      <c r="H118" s="149"/>
      <c r="I118" s="150"/>
      <c r="J118" s="152">
        <f t="shared" si="50"/>
        <v>0</v>
      </c>
      <c r="K118" s="215"/>
      <c r="L118" s="150"/>
      <c r="M118" s="152">
        <f t="shared" si="51"/>
        <v>0</v>
      </c>
      <c r="N118" s="149"/>
      <c r="O118" s="150"/>
      <c r="P118" s="152">
        <f t="shared" si="52"/>
        <v>0</v>
      </c>
      <c r="Q118" s="215"/>
      <c r="R118" s="150"/>
      <c r="S118" s="152">
        <f t="shared" si="53"/>
        <v>0</v>
      </c>
      <c r="T118" s="149"/>
      <c r="U118" s="150"/>
      <c r="V118" s="152">
        <f t="shared" si="54"/>
        <v>0</v>
      </c>
      <c r="W118" s="215"/>
      <c r="X118" s="150"/>
      <c r="Y118" s="152">
        <f t="shared" si="55"/>
        <v>0</v>
      </c>
      <c r="Z118" s="149"/>
      <c r="AA118" s="150"/>
      <c r="AB118" s="152">
        <f t="shared" si="56"/>
        <v>0</v>
      </c>
      <c r="AC118" s="137">
        <f t="shared" si="45"/>
        <v>0</v>
      </c>
      <c r="AD118" s="138">
        <f t="shared" si="46"/>
        <v>0</v>
      </c>
      <c r="AE118" s="191">
        <f t="shared" si="47"/>
        <v>0</v>
      </c>
      <c r="AF118" s="126" t="e">
        <f t="shared" si="48"/>
        <v>#DIV/0!</v>
      </c>
      <c r="AG118" s="127"/>
      <c r="AH118" s="102"/>
      <c r="AI118" s="102"/>
    </row>
    <row r="119" spans="1:35" ht="15" customHeight="1">
      <c r="A119" s="193" t="s">
        <v>231</v>
      </c>
      <c r="B119" s="194"/>
      <c r="C119" s="195"/>
      <c r="D119" s="196"/>
      <c r="E119" s="197">
        <f t="shared" ref="E119:AB119" si="57">E108</f>
        <v>505</v>
      </c>
      <c r="F119" s="198">
        <f t="shared" si="57"/>
        <v>1270.6500000000001</v>
      </c>
      <c r="G119" s="199">
        <f t="shared" si="57"/>
        <v>5075</v>
      </c>
      <c r="H119" s="163">
        <f t="shared" si="57"/>
        <v>505</v>
      </c>
      <c r="I119" s="165">
        <f t="shared" si="57"/>
        <v>1270.6500000000001</v>
      </c>
      <c r="J119" s="216">
        <f t="shared" si="57"/>
        <v>5075</v>
      </c>
      <c r="K119" s="200">
        <f t="shared" si="57"/>
        <v>0</v>
      </c>
      <c r="L119" s="198">
        <f t="shared" si="57"/>
        <v>0</v>
      </c>
      <c r="M119" s="201">
        <f t="shared" si="57"/>
        <v>0</v>
      </c>
      <c r="N119" s="197">
        <f t="shared" si="57"/>
        <v>0</v>
      </c>
      <c r="O119" s="198">
        <f t="shared" si="57"/>
        <v>0</v>
      </c>
      <c r="P119" s="201">
        <f t="shared" si="57"/>
        <v>0</v>
      </c>
      <c r="Q119" s="200">
        <f t="shared" si="57"/>
        <v>0</v>
      </c>
      <c r="R119" s="198">
        <f t="shared" si="57"/>
        <v>0</v>
      </c>
      <c r="S119" s="201">
        <f t="shared" si="57"/>
        <v>0</v>
      </c>
      <c r="T119" s="197">
        <f t="shared" si="57"/>
        <v>0</v>
      </c>
      <c r="U119" s="198">
        <f t="shared" si="57"/>
        <v>0</v>
      </c>
      <c r="V119" s="201">
        <f t="shared" si="57"/>
        <v>0</v>
      </c>
      <c r="W119" s="200">
        <f t="shared" si="57"/>
        <v>0</v>
      </c>
      <c r="X119" s="198">
        <f t="shared" si="57"/>
        <v>0</v>
      </c>
      <c r="Y119" s="201">
        <f t="shared" si="57"/>
        <v>0</v>
      </c>
      <c r="Z119" s="197">
        <f t="shared" si="57"/>
        <v>0</v>
      </c>
      <c r="AA119" s="198">
        <f t="shared" si="57"/>
        <v>0</v>
      </c>
      <c r="AB119" s="201">
        <f t="shared" si="57"/>
        <v>0</v>
      </c>
      <c r="AC119" s="197">
        <f t="shared" si="45"/>
        <v>5075</v>
      </c>
      <c r="AD119" s="202">
        <f t="shared" si="46"/>
        <v>5075</v>
      </c>
      <c r="AE119" s="201">
        <f t="shared" si="47"/>
        <v>0</v>
      </c>
      <c r="AF119" s="256">
        <f t="shared" si="48"/>
        <v>0</v>
      </c>
      <c r="AG119" s="204"/>
      <c r="AH119" s="102"/>
      <c r="AI119" s="102"/>
    </row>
    <row r="120" spans="1:35" ht="30" customHeight="1">
      <c r="A120" s="254" t="s">
        <v>105</v>
      </c>
      <c r="B120" s="255" t="s">
        <v>32</v>
      </c>
      <c r="C120" s="257" t="s">
        <v>232</v>
      </c>
      <c r="D120" s="258"/>
      <c r="E120" s="259"/>
      <c r="F120" s="260"/>
      <c r="G120" s="260"/>
      <c r="H120" s="259"/>
      <c r="I120" s="260"/>
      <c r="J120" s="260"/>
      <c r="K120" s="260"/>
      <c r="L120" s="260"/>
      <c r="M120" s="261"/>
      <c r="N120" s="259"/>
      <c r="O120" s="260"/>
      <c r="P120" s="261"/>
      <c r="Q120" s="260"/>
      <c r="R120" s="260"/>
      <c r="S120" s="261"/>
      <c r="T120" s="259"/>
      <c r="U120" s="260"/>
      <c r="V120" s="261"/>
      <c r="W120" s="260"/>
      <c r="X120" s="260"/>
      <c r="Y120" s="261"/>
      <c r="Z120" s="259"/>
      <c r="AA120" s="260"/>
      <c r="AB120" s="260"/>
      <c r="AC120" s="248"/>
      <c r="AD120" s="249"/>
      <c r="AE120" s="249"/>
      <c r="AF120" s="262"/>
      <c r="AG120" s="263"/>
      <c r="AH120" s="102"/>
      <c r="AI120" s="102"/>
    </row>
    <row r="121" spans="1:35" ht="30" customHeight="1">
      <c r="A121" s="264" t="s">
        <v>110</v>
      </c>
      <c r="B121" s="265" t="s">
        <v>111</v>
      </c>
      <c r="C121" s="266" t="s">
        <v>233</v>
      </c>
      <c r="D121" s="267" t="s">
        <v>234</v>
      </c>
      <c r="E121" s="268">
        <v>3</v>
      </c>
      <c r="F121" s="269">
        <v>2000</v>
      </c>
      <c r="G121" s="270">
        <f>E121*F121</f>
        <v>6000</v>
      </c>
      <c r="H121" s="268">
        <v>3</v>
      </c>
      <c r="I121" s="269">
        <v>2000</v>
      </c>
      <c r="J121" s="271">
        <f>H121*I121</f>
        <v>6000</v>
      </c>
      <c r="K121" s="272"/>
      <c r="L121" s="269"/>
      <c r="M121" s="271">
        <f>K121*L121</f>
        <v>0</v>
      </c>
      <c r="N121" s="268"/>
      <c r="O121" s="269"/>
      <c r="P121" s="271">
        <f>N121*O121</f>
        <v>0</v>
      </c>
      <c r="Q121" s="272"/>
      <c r="R121" s="269"/>
      <c r="S121" s="271">
        <f>Q121*R121</f>
        <v>0</v>
      </c>
      <c r="T121" s="268"/>
      <c r="U121" s="269"/>
      <c r="V121" s="271">
        <f>T121*U121</f>
        <v>0</v>
      </c>
      <c r="W121" s="272"/>
      <c r="X121" s="269"/>
      <c r="Y121" s="271">
        <f>W121*X121</f>
        <v>0</v>
      </c>
      <c r="Z121" s="268"/>
      <c r="AA121" s="269"/>
      <c r="AB121" s="271">
        <f>Z121*AA121</f>
        <v>0</v>
      </c>
      <c r="AC121" s="273">
        <f>G121+M121+S121+Y121</f>
        <v>6000</v>
      </c>
      <c r="AD121" s="274">
        <f>J121+P121+V121+AB121</f>
        <v>6000</v>
      </c>
      <c r="AE121" s="275">
        <f>AC121-AD121</f>
        <v>0</v>
      </c>
      <c r="AF121" s="276">
        <f>AE121/AC121</f>
        <v>0</v>
      </c>
      <c r="AG121" s="277"/>
      <c r="AH121" s="102"/>
      <c r="AI121" s="102"/>
    </row>
    <row r="122" spans="1:35" ht="30" customHeight="1">
      <c r="A122" s="116" t="s">
        <v>110</v>
      </c>
      <c r="B122" s="278" t="s">
        <v>114</v>
      </c>
      <c r="C122" s="279" t="s">
        <v>235</v>
      </c>
      <c r="D122" s="280"/>
      <c r="E122" s="120"/>
      <c r="F122" s="121"/>
      <c r="G122" s="122">
        <f>E122*F122</f>
        <v>0</v>
      </c>
      <c r="H122" s="120"/>
      <c r="I122" s="121"/>
      <c r="J122" s="144">
        <f>H122*I122</f>
        <v>0</v>
      </c>
      <c r="K122" s="213"/>
      <c r="L122" s="121"/>
      <c r="M122" s="144">
        <f>K122*L122</f>
        <v>0</v>
      </c>
      <c r="N122" s="120"/>
      <c r="O122" s="121"/>
      <c r="P122" s="144">
        <f>N122*O122</f>
        <v>0</v>
      </c>
      <c r="Q122" s="213"/>
      <c r="R122" s="121"/>
      <c r="S122" s="144">
        <f>Q122*R122</f>
        <v>0</v>
      </c>
      <c r="T122" s="120"/>
      <c r="U122" s="121"/>
      <c r="V122" s="144">
        <f>T122*U122</f>
        <v>0</v>
      </c>
      <c r="W122" s="213"/>
      <c r="X122" s="121"/>
      <c r="Y122" s="144">
        <f>W122*X122</f>
        <v>0</v>
      </c>
      <c r="Z122" s="120"/>
      <c r="AA122" s="121"/>
      <c r="AB122" s="144">
        <f>Z122*AA122</f>
        <v>0</v>
      </c>
      <c r="AC122" s="123">
        <f>G122+M122+S122+Y122</f>
        <v>0</v>
      </c>
      <c r="AD122" s="124">
        <f>J122+P122+V122+AB122</f>
        <v>0</v>
      </c>
      <c r="AE122" s="189">
        <f>AC122-AD122</f>
        <v>0</v>
      </c>
      <c r="AF122" s="281" t="e">
        <f>AE122/AC122</f>
        <v>#DIV/0!</v>
      </c>
      <c r="AG122" s="282"/>
      <c r="AH122" s="102"/>
      <c r="AI122" s="102"/>
    </row>
    <row r="123" spans="1:35" ht="30" customHeight="1">
      <c r="A123" s="116" t="s">
        <v>110</v>
      </c>
      <c r="B123" s="278" t="s">
        <v>117</v>
      </c>
      <c r="C123" s="279" t="s">
        <v>236</v>
      </c>
      <c r="D123" s="280" t="s">
        <v>234</v>
      </c>
      <c r="E123" s="120">
        <v>50</v>
      </c>
      <c r="F123" s="121">
        <v>50</v>
      </c>
      <c r="G123" s="122">
        <f>E123*F123</f>
        <v>2500</v>
      </c>
      <c r="H123" s="120">
        <v>50</v>
      </c>
      <c r="I123" s="121">
        <v>50</v>
      </c>
      <c r="J123" s="144">
        <f>H123*I123</f>
        <v>2500</v>
      </c>
      <c r="K123" s="213"/>
      <c r="L123" s="121"/>
      <c r="M123" s="144">
        <f>K123*L123</f>
        <v>0</v>
      </c>
      <c r="N123" s="120"/>
      <c r="O123" s="121"/>
      <c r="P123" s="144">
        <f>N123*O123</f>
        <v>0</v>
      </c>
      <c r="Q123" s="213"/>
      <c r="R123" s="121"/>
      <c r="S123" s="144">
        <f>Q123*R123</f>
        <v>0</v>
      </c>
      <c r="T123" s="120"/>
      <c r="U123" s="121"/>
      <c r="V123" s="144">
        <f>T123*U123</f>
        <v>0</v>
      </c>
      <c r="W123" s="213"/>
      <c r="X123" s="121"/>
      <c r="Y123" s="144">
        <f>W123*X123</f>
        <v>0</v>
      </c>
      <c r="Z123" s="120"/>
      <c r="AA123" s="121"/>
      <c r="AB123" s="144">
        <f>Z123*AA123</f>
        <v>0</v>
      </c>
      <c r="AC123" s="123">
        <f>G123+M123+S123+Y123</f>
        <v>2500</v>
      </c>
      <c r="AD123" s="124">
        <f>J123+P123+V123+AB123</f>
        <v>2500</v>
      </c>
      <c r="AE123" s="189">
        <f>AC123-AD123</f>
        <v>0</v>
      </c>
      <c r="AF123" s="281">
        <f>AE123/AC123</f>
        <v>0</v>
      </c>
      <c r="AG123" s="282"/>
      <c r="AH123" s="102"/>
      <c r="AI123" s="102"/>
    </row>
    <row r="124" spans="1:35" ht="30" customHeight="1">
      <c r="A124" s="145" t="s">
        <v>110</v>
      </c>
      <c r="B124" s="283" t="s">
        <v>119</v>
      </c>
      <c r="C124" s="284" t="s">
        <v>237</v>
      </c>
      <c r="D124" s="285"/>
      <c r="E124" s="149"/>
      <c r="F124" s="150"/>
      <c r="G124" s="151">
        <f>E124*F124</f>
        <v>0</v>
      </c>
      <c r="H124" s="149"/>
      <c r="I124" s="150"/>
      <c r="J124" s="152">
        <f>H124*I124</f>
        <v>0</v>
      </c>
      <c r="K124" s="215"/>
      <c r="L124" s="150"/>
      <c r="M124" s="152">
        <f>K124*L124</f>
        <v>0</v>
      </c>
      <c r="N124" s="149"/>
      <c r="O124" s="150"/>
      <c r="P124" s="152">
        <f>N124*O124</f>
        <v>0</v>
      </c>
      <c r="Q124" s="215"/>
      <c r="R124" s="150"/>
      <c r="S124" s="152">
        <f>Q124*R124</f>
        <v>0</v>
      </c>
      <c r="T124" s="149"/>
      <c r="U124" s="150"/>
      <c r="V124" s="152">
        <f>T124*U124</f>
        <v>0</v>
      </c>
      <c r="W124" s="215"/>
      <c r="X124" s="150"/>
      <c r="Y124" s="152">
        <f>W124*X124</f>
        <v>0</v>
      </c>
      <c r="Z124" s="149"/>
      <c r="AA124" s="150"/>
      <c r="AB124" s="152">
        <f>Z124*AA124</f>
        <v>0</v>
      </c>
      <c r="AC124" s="137">
        <f>G124+M124+S124+Y124</f>
        <v>0</v>
      </c>
      <c r="AD124" s="138">
        <f>J124+P124+V124+AB124</f>
        <v>0</v>
      </c>
      <c r="AE124" s="191">
        <f>AC124-AD124</f>
        <v>0</v>
      </c>
      <c r="AF124" s="281" t="e">
        <f>AE124/AC124</f>
        <v>#DIV/0!</v>
      </c>
      <c r="AG124" s="282"/>
      <c r="AH124" s="102"/>
      <c r="AI124" s="102"/>
    </row>
    <row r="125" spans="1:35" ht="15" customHeight="1">
      <c r="A125" s="286" t="s">
        <v>238</v>
      </c>
      <c r="B125" s="287"/>
      <c r="C125" s="288"/>
      <c r="D125" s="289"/>
      <c r="E125" s="290">
        <f t="shared" ref="E125:AB125" si="58">SUM(E121:E124)</f>
        <v>53</v>
      </c>
      <c r="F125" s="291">
        <f t="shared" si="58"/>
        <v>2050</v>
      </c>
      <c r="G125" s="292">
        <f t="shared" si="58"/>
        <v>8500</v>
      </c>
      <c r="H125" s="293">
        <f t="shared" si="58"/>
        <v>53</v>
      </c>
      <c r="I125" s="294">
        <f t="shared" si="58"/>
        <v>2050</v>
      </c>
      <c r="J125" s="295">
        <f t="shared" si="58"/>
        <v>8500</v>
      </c>
      <c r="K125" s="296">
        <f t="shared" si="58"/>
        <v>0</v>
      </c>
      <c r="L125" s="291">
        <f t="shared" si="58"/>
        <v>0</v>
      </c>
      <c r="M125" s="297">
        <f t="shared" si="58"/>
        <v>0</v>
      </c>
      <c r="N125" s="290">
        <f t="shared" si="58"/>
        <v>0</v>
      </c>
      <c r="O125" s="291">
        <f t="shared" si="58"/>
        <v>0</v>
      </c>
      <c r="P125" s="297">
        <f t="shared" si="58"/>
        <v>0</v>
      </c>
      <c r="Q125" s="296">
        <f t="shared" si="58"/>
        <v>0</v>
      </c>
      <c r="R125" s="291">
        <f t="shared" si="58"/>
        <v>0</v>
      </c>
      <c r="S125" s="297">
        <f t="shared" si="58"/>
        <v>0</v>
      </c>
      <c r="T125" s="290">
        <f t="shared" si="58"/>
        <v>0</v>
      </c>
      <c r="U125" s="291">
        <f t="shared" si="58"/>
        <v>0</v>
      </c>
      <c r="V125" s="297">
        <f t="shared" si="58"/>
        <v>0</v>
      </c>
      <c r="W125" s="296">
        <f t="shared" si="58"/>
        <v>0</v>
      </c>
      <c r="X125" s="291">
        <f t="shared" si="58"/>
        <v>0</v>
      </c>
      <c r="Y125" s="297">
        <f t="shared" si="58"/>
        <v>0</v>
      </c>
      <c r="Z125" s="290">
        <f t="shared" si="58"/>
        <v>0</v>
      </c>
      <c r="AA125" s="291">
        <f t="shared" si="58"/>
        <v>0</v>
      </c>
      <c r="AB125" s="297">
        <f t="shared" si="58"/>
        <v>0</v>
      </c>
      <c r="AC125" s="197">
        <f>G125+M125+S125+Y125</f>
        <v>8500</v>
      </c>
      <c r="AD125" s="202">
        <f>J125+P125+V125+AB125</f>
        <v>8500</v>
      </c>
      <c r="AE125" s="201">
        <f>AC125-AD125</f>
        <v>0</v>
      </c>
      <c r="AF125" s="256">
        <f>AE125/AC125</f>
        <v>0</v>
      </c>
      <c r="AG125" s="204"/>
      <c r="AH125" s="102"/>
      <c r="AI125" s="102"/>
    </row>
    <row r="126" spans="1:35" ht="15" customHeight="1">
      <c r="A126" s="254" t="s">
        <v>105</v>
      </c>
      <c r="B126" s="298" t="s">
        <v>33</v>
      </c>
      <c r="C126" s="173" t="s">
        <v>239</v>
      </c>
      <c r="D126" s="299"/>
      <c r="E126" s="92"/>
      <c r="F126" s="93"/>
      <c r="G126" s="93"/>
      <c r="H126" s="92"/>
      <c r="I126" s="93"/>
      <c r="J126" s="97"/>
      <c r="K126" s="93"/>
      <c r="L126" s="93"/>
      <c r="M126" s="97"/>
      <c r="N126" s="92"/>
      <c r="O126" s="93"/>
      <c r="P126" s="97"/>
      <c r="Q126" s="93"/>
      <c r="R126" s="93"/>
      <c r="S126" s="97"/>
      <c r="T126" s="92"/>
      <c r="U126" s="93"/>
      <c r="V126" s="97"/>
      <c r="W126" s="93"/>
      <c r="X126" s="93"/>
      <c r="Y126" s="97"/>
      <c r="Z126" s="92"/>
      <c r="AA126" s="93"/>
      <c r="AB126" s="93"/>
      <c r="AC126" s="248"/>
      <c r="AD126" s="249"/>
      <c r="AE126" s="249"/>
      <c r="AF126" s="262"/>
      <c r="AG126" s="263"/>
      <c r="AH126" s="102"/>
      <c r="AI126" s="102"/>
    </row>
    <row r="127" spans="1:35" ht="30" customHeight="1">
      <c r="A127" s="300" t="s">
        <v>110</v>
      </c>
      <c r="B127" s="301" t="s">
        <v>111</v>
      </c>
      <c r="C127" s="302" t="s">
        <v>240</v>
      </c>
      <c r="D127" s="303"/>
      <c r="E127" s="304"/>
      <c r="F127" s="305"/>
      <c r="G127" s="306">
        <f>E127*F127</f>
        <v>0</v>
      </c>
      <c r="H127" s="268"/>
      <c r="I127" s="269"/>
      <c r="J127" s="271">
        <f>H127*I127</f>
        <v>0</v>
      </c>
      <c r="K127" s="307"/>
      <c r="L127" s="305"/>
      <c r="M127" s="308">
        <f>K127*L127</f>
        <v>0</v>
      </c>
      <c r="N127" s="304"/>
      <c r="O127" s="305"/>
      <c r="P127" s="308">
        <f>N127*O127</f>
        <v>0</v>
      </c>
      <c r="Q127" s="307"/>
      <c r="R127" s="305"/>
      <c r="S127" s="308">
        <f>Q127*R127</f>
        <v>0</v>
      </c>
      <c r="T127" s="304"/>
      <c r="U127" s="305"/>
      <c r="V127" s="308">
        <f>T127*U127</f>
        <v>0</v>
      </c>
      <c r="W127" s="307"/>
      <c r="X127" s="305"/>
      <c r="Y127" s="308">
        <f>W127*X127</f>
        <v>0</v>
      </c>
      <c r="Z127" s="304"/>
      <c r="AA127" s="305"/>
      <c r="AB127" s="308">
        <f>Z127*AA127</f>
        <v>0</v>
      </c>
      <c r="AC127" s="273">
        <f>G127+M127+S127+Y127</f>
        <v>0</v>
      </c>
      <c r="AD127" s="274">
        <f>J127+P127+V127+AB127</f>
        <v>0</v>
      </c>
      <c r="AE127" s="275">
        <f>AC127-AD127</f>
        <v>0</v>
      </c>
      <c r="AF127" s="276" t="e">
        <f>AE127/AC127</f>
        <v>#DIV/0!</v>
      </c>
      <c r="AG127" s="277"/>
      <c r="AH127" s="102"/>
      <c r="AI127" s="102"/>
    </row>
    <row r="128" spans="1:35" ht="30" customHeight="1">
      <c r="A128" s="309" t="s">
        <v>110</v>
      </c>
      <c r="B128" s="301" t="s">
        <v>114</v>
      </c>
      <c r="C128" s="310" t="s">
        <v>241</v>
      </c>
      <c r="D128" s="133"/>
      <c r="E128" s="134"/>
      <c r="F128" s="135"/>
      <c r="G128" s="122">
        <f>E128*F128</f>
        <v>0</v>
      </c>
      <c r="H128" s="134"/>
      <c r="I128" s="135"/>
      <c r="J128" s="144">
        <f>H128*I128</f>
        <v>0</v>
      </c>
      <c r="K128" s="235"/>
      <c r="L128" s="135"/>
      <c r="M128" s="236">
        <f>K128*L128</f>
        <v>0</v>
      </c>
      <c r="N128" s="134"/>
      <c r="O128" s="135"/>
      <c r="P128" s="236">
        <f>N128*O128</f>
        <v>0</v>
      </c>
      <c r="Q128" s="235"/>
      <c r="R128" s="135"/>
      <c r="S128" s="236">
        <f>Q128*R128</f>
        <v>0</v>
      </c>
      <c r="T128" s="134"/>
      <c r="U128" s="135"/>
      <c r="V128" s="236">
        <f>T128*U128</f>
        <v>0</v>
      </c>
      <c r="W128" s="235"/>
      <c r="X128" s="135"/>
      <c r="Y128" s="236">
        <f>W128*X128</f>
        <v>0</v>
      </c>
      <c r="Z128" s="134"/>
      <c r="AA128" s="135"/>
      <c r="AB128" s="236">
        <f>Z128*AA128</f>
        <v>0</v>
      </c>
      <c r="AC128" s="137">
        <f>G128+M128+S128+Y128</f>
        <v>0</v>
      </c>
      <c r="AD128" s="138">
        <f>J128+P128+V128+AB128</f>
        <v>0</v>
      </c>
      <c r="AE128" s="191">
        <f>AC128-AD128</f>
        <v>0</v>
      </c>
      <c r="AF128" s="281" t="e">
        <f>AE128/AC128</f>
        <v>#DIV/0!</v>
      </c>
      <c r="AG128" s="282"/>
      <c r="AH128" s="102"/>
      <c r="AI128" s="102"/>
    </row>
    <row r="129" spans="1:35" ht="15" customHeight="1">
      <c r="A129" s="193" t="s">
        <v>242</v>
      </c>
      <c r="B129" s="194"/>
      <c r="C129" s="195"/>
      <c r="D129" s="196"/>
      <c r="E129" s="197">
        <f t="shared" ref="E129:AB129" si="59">SUM(E127:E128)</f>
        <v>0</v>
      </c>
      <c r="F129" s="198">
        <f t="shared" si="59"/>
        <v>0</v>
      </c>
      <c r="G129" s="199">
        <f t="shared" si="59"/>
        <v>0</v>
      </c>
      <c r="H129" s="163">
        <f t="shared" si="59"/>
        <v>0</v>
      </c>
      <c r="I129" s="165">
        <f t="shared" si="59"/>
        <v>0</v>
      </c>
      <c r="J129" s="216">
        <f t="shared" si="59"/>
        <v>0</v>
      </c>
      <c r="K129" s="200">
        <f t="shared" si="59"/>
        <v>0</v>
      </c>
      <c r="L129" s="198">
        <f t="shared" si="59"/>
        <v>0</v>
      </c>
      <c r="M129" s="201">
        <f t="shared" si="59"/>
        <v>0</v>
      </c>
      <c r="N129" s="197">
        <f t="shared" si="59"/>
        <v>0</v>
      </c>
      <c r="O129" s="198">
        <f t="shared" si="59"/>
        <v>0</v>
      </c>
      <c r="P129" s="201">
        <f t="shared" si="59"/>
        <v>0</v>
      </c>
      <c r="Q129" s="200">
        <f t="shared" si="59"/>
        <v>0</v>
      </c>
      <c r="R129" s="198">
        <f t="shared" si="59"/>
        <v>0</v>
      </c>
      <c r="S129" s="201">
        <f t="shared" si="59"/>
        <v>0</v>
      </c>
      <c r="T129" s="197">
        <f t="shared" si="59"/>
        <v>0</v>
      </c>
      <c r="U129" s="198">
        <f t="shared" si="59"/>
        <v>0</v>
      </c>
      <c r="V129" s="201">
        <f t="shared" si="59"/>
        <v>0</v>
      </c>
      <c r="W129" s="200">
        <f t="shared" si="59"/>
        <v>0</v>
      </c>
      <c r="X129" s="198">
        <f t="shared" si="59"/>
        <v>0</v>
      </c>
      <c r="Y129" s="201">
        <f t="shared" si="59"/>
        <v>0</v>
      </c>
      <c r="Z129" s="197">
        <f t="shared" si="59"/>
        <v>0</v>
      </c>
      <c r="AA129" s="198">
        <f t="shared" si="59"/>
        <v>0</v>
      </c>
      <c r="AB129" s="201">
        <f t="shared" si="59"/>
        <v>0</v>
      </c>
      <c r="AC129" s="163">
        <f>G129+M129+S129+Y129</f>
        <v>0</v>
      </c>
      <c r="AD129" s="168">
        <f>J129+P129+V129+AB129</f>
        <v>0</v>
      </c>
      <c r="AE129" s="216">
        <f>AC129-AD129</f>
        <v>0</v>
      </c>
      <c r="AF129" s="311" t="e">
        <f>AE129/AC129</f>
        <v>#DIV/0!</v>
      </c>
      <c r="AG129" s="312"/>
      <c r="AH129" s="102"/>
      <c r="AI129" s="102"/>
    </row>
    <row r="130" spans="1:35" ht="54.75" customHeight="1">
      <c r="A130" s="313" t="s">
        <v>105</v>
      </c>
      <c r="B130" s="298" t="s">
        <v>34</v>
      </c>
      <c r="C130" s="173" t="s">
        <v>243</v>
      </c>
      <c r="D130" s="299"/>
      <c r="E130" s="92"/>
      <c r="F130" s="93"/>
      <c r="G130" s="93"/>
      <c r="H130" s="92"/>
      <c r="I130" s="93"/>
      <c r="J130" s="97"/>
      <c r="K130" s="93"/>
      <c r="L130" s="93"/>
      <c r="M130" s="97"/>
      <c r="N130" s="92"/>
      <c r="O130" s="93"/>
      <c r="P130" s="97"/>
      <c r="Q130" s="93"/>
      <c r="R130" s="93"/>
      <c r="S130" s="97"/>
      <c r="T130" s="92"/>
      <c r="U130" s="93"/>
      <c r="V130" s="97"/>
      <c r="W130" s="93"/>
      <c r="X130" s="93"/>
      <c r="Y130" s="97"/>
      <c r="Z130" s="92"/>
      <c r="AA130" s="93"/>
      <c r="AB130" s="97"/>
      <c r="AC130" s="248"/>
      <c r="AD130" s="249"/>
      <c r="AE130" s="249"/>
      <c r="AF130" s="262"/>
      <c r="AG130" s="263"/>
      <c r="AH130" s="102"/>
      <c r="AI130" s="102"/>
    </row>
    <row r="131" spans="1:35" ht="30" customHeight="1">
      <c r="A131" s="300" t="s">
        <v>110</v>
      </c>
      <c r="B131" s="301" t="s">
        <v>111</v>
      </c>
      <c r="C131" s="302" t="s">
        <v>244</v>
      </c>
      <c r="D131" s="303" t="s">
        <v>245</v>
      </c>
      <c r="E131" s="304"/>
      <c r="F131" s="305"/>
      <c r="G131" s="306">
        <f>E131*F131</f>
        <v>0</v>
      </c>
      <c r="H131" s="268"/>
      <c r="I131" s="269"/>
      <c r="J131" s="271">
        <f>H131*I131</f>
        <v>0</v>
      </c>
      <c r="K131" s="307"/>
      <c r="L131" s="305"/>
      <c r="M131" s="308">
        <f>K131*L131</f>
        <v>0</v>
      </c>
      <c r="N131" s="304"/>
      <c r="O131" s="305"/>
      <c r="P131" s="308">
        <f>N131*O131</f>
        <v>0</v>
      </c>
      <c r="Q131" s="307"/>
      <c r="R131" s="305"/>
      <c r="S131" s="308">
        <f>Q131*R131</f>
        <v>0</v>
      </c>
      <c r="T131" s="304"/>
      <c r="U131" s="305"/>
      <c r="V131" s="308">
        <f>T131*U131</f>
        <v>0</v>
      </c>
      <c r="W131" s="307"/>
      <c r="X131" s="305"/>
      <c r="Y131" s="308">
        <f>W131*X131</f>
        <v>0</v>
      </c>
      <c r="Z131" s="304"/>
      <c r="AA131" s="305"/>
      <c r="AB131" s="308">
        <f>Z131*AA131</f>
        <v>0</v>
      </c>
      <c r="AC131" s="273">
        <f>G131+M131+S131+Y131</f>
        <v>0</v>
      </c>
      <c r="AD131" s="274">
        <f>J131+P131+V131+AB131</f>
        <v>0</v>
      </c>
      <c r="AE131" s="275">
        <f>AC131-AD131</f>
        <v>0</v>
      </c>
      <c r="AF131" s="281" t="e">
        <f>AE131/AC131</f>
        <v>#DIV/0!</v>
      </c>
      <c r="AG131" s="282"/>
      <c r="AH131" s="102"/>
      <c r="AI131" s="102"/>
    </row>
    <row r="132" spans="1:35" ht="30" customHeight="1">
      <c r="A132" s="309" t="s">
        <v>110</v>
      </c>
      <c r="B132" s="301" t="s">
        <v>114</v>
      </c>
      <c r="C132" s="310" t="s">
        <v>244</v>
      </c>
      <c r="D132" s="133" t="s">
        <v>245</v>
      </c>
      <c r="E132" s="134"/>
      <c r="F132" s="135"/>
      <c r="G132" s="122">
        <f>E132*F132</f>
        <v>0</v>
      </c>
      <c r="H132" s="134"/>
      <c r="I132" s="135"/>
      <c r="J132" s="144">
        <f>H132*I132</f>
        <v>0</v>
      </c>
      <c r="K132" s="235"/>
      <c r="L132" s="135"/>
      <c r="M132" s="236">
        <f>K132*L132</f>
        <v>0</v>
      </c>
      <c r="N132" s="134"/>
      <c r="O132" s="135"/>
      <c r="P132" s="236">
        <f>N132*O132</f>
        <v>0</v>
      </c>
      <c r="Q132" s="235"/>
      <c r="R132" s="135"/>
      <c r="S132" s="236">
        <f>Q132*R132</f>
        <v>0</v>
      </c>
      <c r="T132" s="134"/>
      <c r="U132" s="135"/>
      <c r="V132" s="236">
        <f>T132*U132</f>
        <v>0</v>
      </c>
      <c r="W132" s="235"/>
      <c r="X132" s="135"/>
      <c r="Y132" s="236">
        <f>W132*X132</f>
        <v>0</v>
      </c>
      <c r="Z132" s="134"/>
      <c r="AA132" s="135"/>
      <c r="AB132" s="236">
        <f>Z132*AA132</f>
        <v>0</v>
      </c>
      <c r="AC132" s="137">
        <f>G132+M132+S132+Y132</f>
        <v>0</v>
      </c>
      <c r="AD132" s="138">
        <f>J132+P132+V132+AB132</f>
        <v>0</v>
      </c>
      <c r="AE132" s="191">
        <f>AC132-AD132</f>
        <v>0</v>
      </c>
      <c r="AF132" s="281" t="e">
        <f>AE132/AC132</f>
        <v>#DIV/0!</v>
      </c>
      <c r="AG132" s="282"/>
      <c r="AH132" s="102"/>
      <c r="AI132" s="102"/>
    </row>
    <row r="133" spans="1:35" ht="42" customHeight="1">
      <c r="A133" s="433" t="s">
        <v>246</v>
      </c>
      <c r="B133" s="433"/>
      <c r="C133" s="433"/>
      <c r="D133" s="314"/>
      <c r="E133" s="315">
        <f t="shared" ref="E133:AB133" si="60">SUM(E131:E132)</f>
        <v>0</v>
      </c>
      <c r="F133" s="316">
        <f t="shared" si="60"/>
        <v>0</v>
      </c>
      <c r="G133" s="317">
        <f t="shared" si="60"/>
        <v>0</v>
      </c>
      <c r="H133" s="318">
        <f t="shared" si="60"/>
        <v>0</v>
      </c>
      <c r="I133" s="319">
        <f t="shared" si="60"/>
        <v>0</v>
      </c>
      <c r="J133" s="319">
        <f t="shared" si="60"/>
        <v>0</v>
      </c>
      <c r="K133" s="320">
        <f t="shared" si="60"/>
        <v>0</v>
      </c>
      <c r="L133" s="316">
        <f t="shared" si="60"/>
        <v>0</v>
      </c>
      <c r="M133" s="316">
        <f t="shared" si="60"/>
        <v>0</v>
      </c>
      <c r="N133" s="315">
        <f t="shared" si="60"/>
        <v>0</v>
      </c>
      <c r="O133" s="316">
        <f t="shared" si="60"/>
        <v>0</v>
      </c>
      <c r="P133" s="316">
        <f t="shared" si="60"/>
        <v>0</v>
      </c>
      <c r="Q133" s="320">
        <f t="shared" si="60"/>
        <v>0</v>
      </c>
      <c r="R133" s="316">
        <f t="shared" si="60"/>
        <v>0</v>
      </c>
      <c r="S133" s="316">
        <f t="shared" si="60"/>
        <v>0</v>
      </c>
      <c r="T133" s="315">
        <f t="shared" si="60"/>
        <v>0</v>
      </c>
      <c r="U133" s="316">
        <f t="shared" si="60"/>
        <v>0</v>
      </c>
      <c r="V133" s="316">
        <f t="shared" si="60"/>
        <v>0</v>
      </c>
      <c r="W133" s="320">
        <f t="shared" si="60"/>
        <v>0</v>
      </c>
      <c r="X133" s="316">
        <f t="shared" si="60"/>
        <v>0</v>
      </c>
      <c r="Y133" s="316">
        <f t="shared" si="60"/>
        <v>0</v>
      </c>
      <c r="Z133" s="315">
        <f t="shared" si="60"/>
        <v>0</v>
      </c>
      <c r="AA133" s="316">
        <f t="shared" si="60"/>
        <v>0</v>
      </c>
      <c r="AB133" s="316">
        <f t="shared" si="60"/>
        <v>0</v>
      </c>
      <c r="AC133" s="163">
        <f>G133+M133+S133+Y133</f>
        <v>0</v>
      </c>
      <c r="AD133" s="168">
        <f>J133+P133+V133+AB133</f>
        <v>0</v>
      </c>
      <c r="AE133" s="216">
        <f>AC133-AD133</f>
        <v>0</v>
      </c>
      <c r="AF133" s="321" t="e">
        <f>AE133/AC133</f>
        <v>#DIV/0!</v>
      </c>
      <c r="AG133" s="322"/>
      <c r="AH133" s="102"/>
      <c r="AI133" s="102"/>
    </row>
    <row r="134" spans="1:35" ht="15.75" customHeight="1">
      <c r="A134" s="205" t="s">
        <v>105</v>
      </c>
      <c r="B134" s="255" t="s">
        <v>35</v>
      </c>
      <c r="C134" s="257" t="s">
        <v>247</v>
      </c>
      <c r="D134" s="323"/>
      <c r="E134" s="324"/>
      <c r="F134" s="325"/>
      <c r="G134" s="325"/>
      <c r="H134" s="324"/>
      <c r="I134" s="325"/>
      <c r="J134" s="325"/>
      <c r="K134" s="325"/>
      <c r="L134" s="325"/>
      <c r="M134" s="326"/>
      <c r="N134" s="324"/>
      <c r="O134" s="325"/>
      <c r="P134" s="326"/>
      <c r="Q134" s="325"/>
      <c r="R134" s="325"/>
      <c r="S134" s="326"/>
      <c r="T134" s="324"/>
      <c r="U134" s="325"/>
      <c r="V134" s="326"/>
      <c r="W134" s="325"/>
      <c r="X134" s="325"/>
      <c r="Y134" s="326"/>
      <c r="Z134" s="324"/>
      <c r="AA134" s="325"/>
      <c r="AB134" s="326"/>
      <c r="AC134" s="324"/>
      <c r="AD134" s="325"/>
      <c r="AE134" s="325"/>
      <c r="AF134" s="262"/>
      <c r="AG134" s="263"/>
      <c r="AH134" s="102"/>
      <c r="AI134" s="102"/>
    </row>
    <row r="135" spans="1:35" ht="30" customHeight="1">
      <c r="A135" s="264" t="s">
        <v>110</v>
      </c>
      <c r="B135" s="265" t="s">
        <v>111</v>
      </c>
      <c r="C135" s="266" t="s">
        <v>248</v>
      </c>
      <c r="D135" s="267" t="s">
        <v>249</v>
      </c>
      <c r="E135" s="268"/>
      <c r="F135" s="269"/>
      <c r="G135" s="270">
        <f>E135*F135</f>
        <v>0</v>
      </c>
      <c r="H135" s="268"/>
      <c r="I135" s="269"/>
      <c r="J135" s="271">
        <f>H135*I135</f>
        <v>0</v>
      </c>
      <c r="K135" s="272"/>
      <c r="L135" s="269"/>
      <c r="M135" s="271">
        <f>K135*L135</f>
        <v>0</v>
      </c>
      <c r="N135" s="268"/>
      <c r="O135" s="269"/>
      <c r="P135" s="271">
        <f>N135*O135</f>
        <v>0</v>
      </c>
      <c r="Q135" s="272"/>
      <c r="R135" s="269"/>
      <c r="S135" s="271">
        <f>Q135*R135</f>
        <v>0</v>
      </c>
      <c r="T135" s="268"/>
      <c r="U135" s="269"/>
      <c r="V135" s="271">
        <f>T135*U135</f>
        <v>0</v>
      </c>
      <c r="W135" s="272"/>
      <c r="X135" s="269"/>
      <c r="Y135" s="271">
        <f>W135*X135</f>
        <v>0</v>
      </c>
      <c r="Z135" s="268"/>
      <c r="AA135" s="269"/>
      <c r="AB135" s="270">
        <f>Z135*AA135</f>
        <v>0</v>
      </c>
      <c r="AC135" s="273">
        <f>G135+M135+S135+Y135</f>
        <v>0</v>
      </c>
      <c r="AD135" s="327">
        <f>J135+P135+V135+AB135</f>
        <v>0</v>
      </c>
      <c r="AE135" s="328">
        <f>AC135-AD135</f>
        <v>0</v>
      </c>
      <c r="AF135" s="329" t="e">
        <f>AE135/AC135</f>
        <v>#DIV/0!</v>
      </c>
      <c r="AG135" s="282"/>
      <c r="AH135" s="102"/>
      <c r="AI135" s="102"/>
    </row>
    <row r="136" spans="1:35" ht="30" customHeight="1">
      <c r="A136" s="116" t="s">
        <v>110</v>
      </c>
      <c r="B136" s="278" t="s">
        <v>114</v>
      </c>
      <c r="C136" s="279" t="s">
        <v>250</v>
      </c>
      <c r="D136" s="280" t="s">
        <v>251</v>
      </c>
      <c r="E136" s="120"/>
      <c r="F136" s="121"/>
      <c r="G136" s="122">
        <f>E136*F136</f>
        <v>0</v>
      </c>
      <c r="H136" s="120"/>
      <c r="I136" s="121"/>
      <c r="J136" s="144">
        <f>H136*I136</f>
        <v>0</v>
      </c>
      <c r="K136" s="213"/>
      <c r="L136" s="121"/>
      <c r="M136" s="144">
        <f>K136*L136</f>
        <v>0</v>
      </c>
      <c r="N136" s="120"/>
      <c r="O136" s="121"/>
      <c r="P136" s="144">
        <f>N136*O136</f>
        <v>0</v>
      </c>
      <c r="Q136" s="213"/>
      <c r="R136" s="121"/>
      <c r="S136" s="144">
        <f>Q136*R136</f>
        <v>0</v>
      </c>
      <c r="T136" s="120"/>
      <c r="U136" s="121"/>
      <c r="V136" s="144">
        <f>T136*U136</f>
        <v>0</v>
      </c>
      <c r="W136" s="213"/>
      <c r="X136" s="121"/>
      <c r="Y136" s="144">
        <f>W136*X136</f>
        <v>0</v>
      </c>
      <c r="Z136" s="120"/>
      <c r="AA136" s="121"/>
      <c r="AB136" s="122">
        <f>Z136*AA136</f>
        <v>0</v>
      </c>
      <c r="AC136" s="123">
        <f>G136+M136+S136+Y136</f>
        <v>0</v>
      </c>
      <c r="AD136" s="330">
        <f>J136+P136+V136+AB136</f>
        <v>0</v>
      </c>
      <c r="AE136" s="331">
        <f>AC136-AD136</f>
        <v>0</v>
      </c>
      <c r="AF136" s="329" t="e">
        <f>AE136/AC136</f>
        <v>#DIV/0!</v>
      </c>
      <c r="AG136" s="282"/>
      <c r="AH136" s="102"/>
      <c r="AI136" s="102"/>
    </row>
    <row r="137" spans="1:35" ht="30" customHeight="1">
      <c r="A137" s="145" t="s">
        <v>110</v>
      </c>
      <c r="B137" s="283" t="s">
        <v>117</v>
      </c>
      <c r="C137" s="284" t="s">
        <v>252</v>
      </c>
      <c r="D137" s="285" t="s">
        <v>251</v>
      </c>
      <c r="E137" s="149"/>
      <c r="F137" s="150"/>
      <c r="G137" s="151">
        <f>E137*F137</f>
        <v>0</v>
      </c>
      <c r="H137" s="149"/>
      <c r="I137" s="150"/>
      <c r="J137" s="152">
        <f>H137*I137</f>
        <v>0</v>
      </c>
      <c r="K137" s="215"/>
      <c r="L137" s="150"/>
      <c r="M137" s="152">
        <f>K137*L137</f>
        <v>0</v>
      </c>
      <c r="N137" s="149"/>
      <c r="O137" s="150"/>
      <c r="P137" s="152">
        <f>N137*O137</f>
        <v>0</v>
      </c>
      <c r="Q137" s="215"/>
      <c r="R137" s="150"/>
      <c r="S137" s="152">
        <f>Q137*R137</f>
        <v>0</v>
      </c>
      <c r="T137" s="149"/>
      <c r="U137" s="150"/>
      <c r="V137" s="152">
        <f>T137*U137</f>
        <v>0</v>
      </c>
      <c r="W137" s="215"/>
      <c r="X137" s="150"/>
      <c r="Y137" s="152">
        <f>W137*X137</f>
        <v>0</v>
      </c>
      <c r="Z137" s="149"/>
      <c r="AA137" s="150"/>
      <c r="AB137" s="151">
        <f>Z137*AA137</f>
        <v>0</v>
      </c>
      <c r="AC137" s="244">
        <f>G137+M137+S137+Y137</f>
        <v>0</v>
      </c>
      <c r="AD137" s="332">
        <f>J137+P137+V137+AB137</f>
        <v>0</v>
      </c>
      <c r="AE137" s="331">
        <f>AC137-AD137</f>
        <v>0</v>
      </c>
      <c r="AF137" s="329" t="e">
        <f>AE137/AC137</f>
        <v>#DIV/0!</v>
      </c>
      <c r="AG137" s="282"/>
      <c r="AH137" s="102"/>
      <c r="AI137" s="102"/>
    </row>
    <row r="138" spans="1:35" ht="15.75" customHeight="1">
      <c r="A138" s="434" t="s">
        <v>253</v>
      </c>
      <c r="B138" s="434"/>
      <c r="C138" s="434"/>
      <c r="D138" s="333"/>
      <c r="E138" s="334">
        <f t="shared" ref="E138:AB138" si="61">SUM(E135:E137)</f>
        <v>0</v>
      </c>
      <c r="F138" s="335">
        <f t="shared" si="61"/>
        <v>0</v>
      </c>
      <c r="G138" s="336">
        <f t="shared" si="61"/>
        <v>0</v>
      </c>
      <c r="H138" s="337">
        <f t="shared" si="61"/>
        <v>0</v>
      </c>
      <c r="I138" s="338">
        <f t="shared" si="61"/>
        <v>0</v>
      </c>
      <c r="J138" s="338">
        <f t="shared" si="61"/>
        <v>0</v>
      </c>
      <c r="K138" s="339">
        <f t="shared" si="61"/>
        <v>0</v>
      </c>
      <c r="L138" s="335">
        <f t="shared" si="61"/>
        <v>0</v>
      </c>
      <c r="M138" s="335">
        <f t="shared" si="61"/>
        <v>0</v>
      </c>
      <c r="N138" s="334">
        <f t="shared" si="61"/>
        <v>0</v>
      </c>
      <c r="O138" s="335">
        <f t="shared" si="61"/>
        <v>0</v>
      </c>
      <c r="P138" s="335">
        <f t="shared" si="61"/>
        <v>0</v>
      </c>
      <c r="Q138" s="339">
        <f t="shared" si="61"/>
        <v>0</v>
      </c>
      <c r="R138" s="335">
        <f t="shared" si="61"/>
        <v>0</v>
      </c>
      <c r="S138" s="335">
        <f t="shared" si="61"/>
        <v>0</v>
      </c>
      <c r="T138" s="334">
        <f t="shared" si="61"/>
        <v>0</v>
      </c>
      <c r="U138" s="335">
        <f t="shared" si="61"/>
        <v>0</v>
      </c>
      <c r="V138" s="335">
        <f t="shared" si="61"/>
        <v>0</v>
      </c>
      <c r="W138" s="339">
        <f t="shared" si="61"/>
        <v>0</v>
      </c>
      <c r="X138" s="335">
        <f t="shared" si="61"/>
        <v>0</v>
      </c>
      <c r="Y138" s="335">
        <f t="shared" si="61"/>
        <v>0</v>
      </c>
      <c r="Z138" s="334">
        <f t="shared" si="61"/>
        <v>0</v>
      </c>
      <c r="AA138" s="335">
        <f t="shared" si="61"/>
        <v>0</v>
      </c>
      <c r="AB138" s="335">
        <f t="shared" si="61"/>
        <v>0</v>
      </c>
      <c r="AC138" s="293">
        <f>G138+M138+S138+Y138</f>
        <v>0</v>
      </c>
      <c r="AD138" s="340">
        <f>J138+P138+V138+AB138</f>
        <v>0</v>
      </c>
      <c r="AE138" s="341">
        <f>AC138-AD138</f>
        <v>0</v>
      </c>
      <c r="AF138" s="342" t="e">
        <f>AE138/AC138</f>
        <v>#DIV/0!</v>
      </c>
      <c r="AG138" s="322"/>
      <c r="AH138" s="102"/>
      <c r="AI138" s="102"/>
    </row>
    <row r="139" spans="1:35" ht="15" customHeight="1">
      <c r="A139" s="205" t="s">
        <v>105</v>
      </c>
      <c r="B139" s="255" t="s">
        <v>36</v>
      </c>
      <c r="C139" s="257" t="s">
        <v>254</v>
      </c>
      <c r="D139" s="258"/>
      <c r="E139" s="259"/>
      <c r="F139" s="260"/>
      <c r="G139" s="260"/>
      <c r="H139" s="259"/>
      <c r="I139" s="260"/>
      <c r="J139" s="261"/>
      <c r="K139" s="260"/>
      <c r="L139" s="260"/>
      <c r="M139" s="261"/>
      <c r="N139" s="259"/>
      <c r="O139" s="260"/>
      <c r="P139" s="261"/>
      <c r="Q139" s="260"/>
      <c r="R139" s="260"/>
      <c r="S139" s="261"/>
      <c r="T139" s="259"/>
      <c r="U139" s="260"/>
      <c r="V139" s="261"/>
      <c r="W139" s="260"/>
      <c r="X139" s="260"/>
      <c r="Y139" s="261"/>
      <c r="Z139" s="259"/>
      <c r="AA139" s="260"/>
      <c r="AB139" s="261"/>
      <c r="AC139" s="324"/>
      <c r="AD139" s="325"/>
      <c r="AE139" s="343"/>
      <c r="AF139" s="344"/>
      <c r="AG139" s="345"/>
      <c r="AH139" s="102"/>
      <c r="AI139" s="102"/>
    </row>
    <row r="140" spans="1:35" ht="30" customHeight="1">
      <c r="A140" s="264" t="s">
        <v>110</v>
      </c>
      <c r="B140" s="265" t="s">
        <v>111</v>
      </c>
      <c r="C140" s="266" t="s">
        <v>255</v>
      </c>
      <c r="D140" s="267" t="s">
        <v>256</v>
      </c>
      <c r="E140" s="268"/>
      <c r="F140" s="269"/>
      <c r="G140" s="270">
        <f>E140*F140</f>
        <v>0</v>
      </c>
      <c r="H140" s="268"/>
      <c r="I140" s="269"/>
      <c r="J140" s="271">
        <f>H140*I140</f>
        <v>0</v>
      </c>
      <c r="K140" s="272"/>
      <c r="L140" s="269"/>
      <c r="M140" s="271">
        <f>K140*L140</f>
        <v>0</v>
      </c>
      <c r="N140" s="268"/>
      <c r="O140" s="269"/>
      <c r="P140" s="271">
        <f>N140*O140</f>
        <v>0</v>
      </c>
      <c r="Q140" s="272"/>
      <c r="R140" s="269"/>
      <c r="S140" s="271">
        <f>Q140*R140</f>
        <v>0</v>
      </c>
      <c r="T140" s="268"/>
      <c r="U140" s="269"/>
      <c r="V140" s="271">
        <f>T140*U140</f>
        <v>0</v>
      </c>
      <c r="W140" s="272"/>
      <c r="X140" s="269"/>
      <c r="Y140" s="271">
        <f>W140*X140</f>
        <v>0</v>
      </c>
      <c r="Z140" s="268"/>
      <c r="AA140" s="269"/>
      <c r="AB140" s="270">
        <f>Z140*AA140</f>
        <v>0</v>
      </c>
      <c r="AC140" s="273">
        <f>G140+M140+S140+Y140</f>
        <v>0</v>
      </c>
      <c r="AD140" s="327">
        <f>J140+P140+V140+AB140</f>
        <v>0</v>
      </c>
      <c r="AE140" s="273">
        <f>AC140-AD140</f>
        <v>0</v>
      </c>
      <c r="AF140" s="276" t="e">
        <f>AE140/AC140</f>
        <v>#DIV/0!</v>
      </c>
      <c r="AG140" s="277"/>
      <c r="AH140" s="102"/>
      <c r="AI140" s="102"/>
    </row>
    <row r="141" spans="1:35" ht="30" customHeight="1">
      <c r="A141" s="116" t="s">
        <v>110</v>
      </c>
      <c r="B141" s="278" t="s">
        <v>114</v>
      </c>
      <c r="C141" s="279" t="s">
        <v>257</v>
      </c>
      <c r="D141" s="280" t="s">
        <v>256</v>
      </c>
      <c r="E141" s="120"/>
      <c r="F141" s="121"/>
      <c r="G141" s="122">
        <f>E141*F141</f>
        <v>0</v>
      </c>
      <c r="H141" s="120"/>
      <c r="I141" s="121"/>
      <c r="J141" s="144">
        <f>H141*I141</f>
        <v>0</v>
      </c>
      <c r="K141" s="213"/>
      <c r="L141" s="121"/>
      <c r="M141" s="144">
        <f>K141*L141</f>
        <v>0</v>
      </c>
      <c r="N141" s="120"/>
      <c r="O141" s="121"/>
      <c r="P141" s="144">
        <f>N141*O141</f>
        <v>0</v>
      </c>
      <c r="Q141" s="213"/>
      <c r="R141" s="121"/>
      <c r="S141" s="144">
        <f>Q141*R141</f>
        <v>0</v>
      </c>
      <c r="T141" s="120"/>
      <c r="U141" s="121"/>
      <c r="V141" s="144">
        <f>T141*U141</f>
        <v>0</v>
      </c>
      <c r="W141" s="213"/>
      <c r="X141" s="121"/>
      <c r="Y141" s="144">
        <f>W141*X141</f>
        <v>0</v>
      </c>
      <c r="Z141" s="120"/>
      <c r="AA141" s="121"/>
      <c r="AB141" s="122">
        <f>Z141*AA141</f>
        <v>0</v>
      </c>
      <c r="AC141" s="123">
        <f>G141+M141+S141+Y141</f>
        <v>0</v>
      </c>
      <c r="AD141" s="330">
        <f>J141+P141+V141+AB141</f>
        <v>0</v>
      </c>
      <c r="AE141" s="123">
        <f>AC141-AD141</f>
        <v>0</v>
      </c>
      <c r="AF141" s="281" t="e">
        <f>AE141/AC141</f>
        <v>#DIV/0!</v>
      </c>
      <c r="AG141" s="282"/>
      <c r="AH141" s="102"/>
      <c r="AI141" s="102"/>
    </row>
    <row r="142" spans="1:35" ht="30" customHeight="1">
      <c r="A142" s="116" t="s">
        <v>110</v>
      </c>
      <c r="B142" s="278" t="s">
        <v>117</v>
      </c>
      <c r="C142" s="279" t="s">
        <v>258</v>
      </c>
      <c r="D142" s="280" t="s">
        <v>256</v>
      </c>
      <c r="E142" s="120">
        <v>1</v>
      </c>
      <c r="F142" s="121">
        <v>15000</v>
      </c>
      <c r="G142" s="122">
        <f>E142*F142</f>
        <v>15000</v>
      </c>
      <c r="H142" s="120">
        <v>1</v>
      </c>
      <c r="I142" s="121">
        <v>15000</v>
      </c>
      <c r="J142" s="144">
        <f>H142*I142</f>
        <v>15000</v>
      </c>
      <c r="K142" s="213"/>
      <c r="L142" s="121"/>
      <c r="M142" s="144">
        <f>K142*L142</f>
        <v>0</v>
      </c>
      <c r="N142" s="120"/>
      <c r="O142" s="121"/>
      <c r="P142" s="144">
        <f>N142*O142</f>
        <v>0</v>
      </c>
      <c r="Q142" s="213"/>
      <c r="R142" s="121"/>
      <c r="S142" s="144">
        <f>Q142*R142</f>
        <v>0</v>
      </c>
      <c r="T142" s="120"/>
      <c r="U142" s="121"/>
      <c r="V142" s="144">
        <f>T142*U142</f>
        <v>0</v>
      </c>
      <c r="W142" s="213"/>
      <c r="X142" s="121"/>
      <c r="Y142" s="144">
        <f>W142*X142</f>
        <v>0</v>
      </c>
      <c r="Z142" s="120"/>
      <c r="AA142" s="121"/>
      <c r="AB142" s="122">
        <f>Z142*AA142</f>
        <v>0</v>
      </c>
      <c r="AC142" s="123">
        <f>G142+M142+S142+Y142</f>
        <v>15000</v>
      </c>
      <c r="AD142" s="330">
        <f>J142+P142+V142+AB142</f>
        <v>15000</v>
      </c>
      <c r="AE142" s="123">
        <f>AC142-AD142</f>
        <v>0</v>
      </c>
      <c r="AF142" s="281">
        <f>AE142/AC142</f>
        <v>0</v>
      </c>
      <c r="AG142" s="282"/>
      <c r="AH142" s="102"/>
      <c r="AI142" s="102"/>
    </row>
    <row r="143" spans="1:35" ht="30" customHeight="1">
      <c r="A143" s="145" t="s">
        <v>110</v>
      </c>
      <c r="B143" s="283" t="s">
        <v>119</v>
      </c>
      <c r="C143" s="284" t="s">
        <v>259</v>
      </c>
      <c r="D143" s="285" t="s">
        <v>256</v>
      </c>
      <c r="E143" s="149"/>
      <c r="F143" s="150"/>
      <c r="G143" s="151">
        <f>E143*F143</f>
        <v>0</v>
      </c>
      <c r="H143" s="149"/>
      <c r="I143" s="150"/>
      <c r="J143" s="152">
        <f>H143*I143</f>
        <v>0</v>
      </c>
      <c r="K143" s="215"/>
      <c r="L143" s="150"/>
      <c r="M143" s="152">
        <f>K143*L143</f>
        <v>0</v>
      </c>
      <c r="N143" s="149"/>
      <c r="O143" s="150"/>
      <c r="P143" s="152">
        <f>N143*O143</f>
        <v>0</v>
      </c>
      <c r="Q143" s="215"/>
      <c r="R143" s="150"/>
      <c r="S143" s="152">
        <f>Q143*R143</f>
        <v>0</v>
      </c>
      <c r="T143" s="149"/>
      <c r="U143" s="150"/>
      <c r="V143" s="152">
        <f>T143*U143</f>
        <v>0</v>
      </c>
      <c r="W143" s="215"/>
      <c r="X143" s="150"/>
      <c r="Y143" s="152">
        <f>W143*X143</f>
        <v>0</v>
      </c>
      <c r="Z143" s="149"/>
      <c r="AA143" s="150"/>
      <c r="AB143" s="151">
        <f>Z143*AA143</f>
        <v>0</v>
      </c>
      <c r="AC143" s="244">
        <f>G143+M143+S143+Y143</f>
        <v>0</v>
      </c>
      <c r="AD143" s="332">
        <f>J143+P143+V143+AB143</f>
        <v>0</v>
      </c>
      <c r="AE143" s="244">
        <f>AC143-AD143</f>
        <v>0</v>
      </c>
      <c r="AF143" s="346" t="e">
        <f>AE143/AC143</f>
        <v>#DIV/0!</v>
      </c>
      <c r="AG143" s="347"/>
      <c r="AH143" s="102"/>
      <c r="AI143" s="102"/>
    </row>
    <row r="144" spans="1:35" ht="15" customHeight="1">
      <c r="A144" s="434" t="s">
        <v>260</v>
      </c>
      <c r="B144" s="434"/>
      <c r="C144" s="434"/>
      <c r="D144" s="289"/>
      <c r="E144" s="334">
        <f t="shared" ref="E144:AB144" si="62">SUM(E140:E143)</f>
        <v>1</v>
      </c>
      <c r="F144" s="335">
        <f t="shared" si="62"/>
        <v>15000</v>
      </c>
      <c r="G144" s="336">
        <f t="shared" si="62"/>
        <v>15000</v>
      </c>
      <c r="H144" s="337">
        <f t="shared" si="62"/>
        <v>1</v>
      </c>
      <c r="I144" s="338">
        <f t="shared" si="62"/>
        <v>15000</v>
      </c>
      <c r="J144" s="338">
        <f t="shared" si="62"/>
        <v>15000</v>
      </c>
      <c r="K144" s="339">
        <f t="shared" si="62"/>
        <v>0</v>
      </c>
      <c r="L144" s="335">
        <f t="shared" si="62"/>
        <v>0</v>
      </c>
      <c r="M144" s="335">
        <f t="shared" si="62"/>
        <v>0</v>
      </c>
      <c r="N144" s="334">
        <f t="shared" si="62"/>
        <v>0</v>
      </c>
      <c r="O144" s="335">
        <f t="shared" si="62"/>
        <v>0</v>
      </c>
      <c r="P144" s="335">
        <f t="shared" si="62"/>
        <v>0</v>
      </c>
      <c r="Q144" s="339">
        <f t="shared" si="62"/>
        <v>0</v>
      </c>
      <c r="R144" s="335">
        <f t="shared" si="62"/>
        <v>0</v>
      </c>
      <c r="S144" s="335">
        <f t="shared" si="62"/>
        <v>0</v>
      </c>
      <c r="T144" s="334">
        <f t="shared" si="62"/>
        <v>0</v>
      </c>
      <c r="U144" s="335">
        <f t="shared" si="62"/>
        <v>0</v>
      </c>
      <c r="V144" s="335">
        <f t="shared" si="62"/>
        <v>0</v>
      </c>
      <c r="W144" s="339">
        <f t="shared" si="62"/>
        <v>0</v>
      </c>
      <c r="X144" s="335">
        <f t="shared" si="62"/>
        <v>0</v>
      </c>
      <c r="Y144" s="335">
        <f t="shared" si="62"/>
        <v>0</v>
      </c>
      <c r="Z144" s="334">
        <f t="shared" si="62"/>
        <v>0</v>
      </c>
      <c r="AA144" s="335">
        <f t="shared" si="62"/>
        <v>0</v>
      </c>
      <c r="AB144" s="335">
        <f t="shared" si="62"/>
        <v>0</v>
      </c>
      <c r="AC144" s="293">
        <f>G144+M144+S144+Y144</f>
        <v>15000</v>
      </c>
      <c r="AD144" s="340">
        <f>J144+P144+V144+AB144</f>
        <v>15000</v>
      </c>
      <c r="AE144" s="348">
        <f>AC144-AD144</f>
        <v>0</v>
      </c>
      <c r="AF144" s="349">
        <f>AE144/AC144</f>
        <v>0</v>
      </c>
      <c r="AG144" s="350"/>
      <c r="AH144" s="102"/>
      <c r="AI144" s="102"/>
    </row>
    <row r="145" spans="1:35" ht="15" customHeight="1">
      <c r="A145" s="351" t="s">
        <v>105</v>
      </c>
      <c r="B145" s="255" t="s">
        <v>261</v>
      </c>
      <c r="C145" s="173" t="s">
        <v>262</v>
      </c>
      <c r="D145" s="247"/>
      <c r="E145" s="248"/>
      <c r="F145" s="249"/>
      <c r="G145" s="249"/>
      <c r="H145" s="248"/>
      <c r="I145" s="249"/>
      <c r="J145" s="249"/>
      <c r="K145" s="249"/>
      <c r="L145" s="249"/>
      <c r="M145" s="250"/>
      <c r="N145" s="248"/>
      <c r="O145" s="249"/>
      <c r="P145" s="250"/>
      <c r="Q145" s="249"/>
      <c r="R145" s="249"/>
      <c r="S145" s="250"/>
      <c r="T145" s="248"/>
      <c r="U145" s="249"/>
      <c r="V145" s="250"/>
      <c r="W145" s="249"/>
      <c r="X145" s="249"/>
      <c r="Y145" s="250"/>
      <c r="Z145" s="248"/>
      <c r="AA145" s="249"/>
      <c r="AB145" s="250"/>
      <c r="AC145" s="248"/>
      <c r="AD145" s="249"/>
      <c r="AE145" s="325"/>
      <c r="AF145" s="344"/>
      <c r="AG145" s="345"/>
      <c r="AH145" s="102"/>
      <c r="AI145" s="102"/>
    </row>
    <row r="146" spans="1:35" ht="30" customHeight="1">
      <c r="A146" s="103" t="s">
        <v>107</v>
      </c>
      <c r="B146" s="104" t="s">
        <v>263</v>
      </c>
      <c r="C146" s="251" t="s">
        <v>264</v>
      </c>
      <c r="D146" s="187"/>
      <c r="E146" s="208">
        <f t="shared" ref="E146:AB146" si="63">SUM(E147:E149)</f>
        <v>0</v>
      </c>
      <c r="F146" s="209">
        <f t="shared" si="63"/>
        <v>0</v>
      </c>
      <c r="G146" s="210">
        <f t="shared" si="63"/>
        <v>0</v>
      </c>
      <c r="H146" s="107">
        <f t="shared" si="63"/>
        <v>0</v>
      </c>
      <c r="I146" s="108">
        <f t="shared" si="63"/>
        <v>0</v>
      </c>
      <c r="J146" s="143">
        <f t="shared" si="63"/>
        <v>0</v>
      </c>
      <c r="K146" s="221">
        <f t="shared" si="63"/>
        <v>0</v>
      </c>
      <c r="L146" s="209">
        <f t="shared" si="63"/>
        <v>0</v>
      </c>
      <c r="M146" s="222">
        <f t="shared" si="63"/>
        <v>0</v>
      </c>
      <c r="N146" s="208">
        <f t="shared" si="63"/>
        <v>0</v>
      </c>
      <c r="O146" s="209">
        <f t="shared" si="63"/>
        <v>0</v>
      </c>
      <c r="P146" s="222">
        <f t="shared" si="63"/>
        <v>0</v>
      </c>
      <c r="Q146" s="221">
        <f t="shared" si="63"/>
        <v>0</v>
      </c>
      <c r="R146" s="209">
        <f t="shared" si="63"/>
        <v>0</v>
      </c>
      <c r="S146" s="222">
        <f t="shared" si="63"/>
        <v>0</v>
      </c>
      <c r="T146" s="208">
        <f t="shared" si="63"/>
        <v>0</v>
      </c>
      <c r="U146" s="209">
        <f t="shared" si="63"/>
        <v>0</v>
      </c>
      <c r="V146" s="222">
        <f t="shared" si="63"/>
        <v>0</v>
      </c>
      <c r="W146" s="221">
        <f t="shared" si="63"/>
        <v>0</v>
      </c>
      <c r="X146" s="209">
        <f t="shared" si="63"/>
        <v>0</v>
      </c>
      <c r="Y146" s="222">
        <f t="shared" si="63"/>
        <v>0</v>
      </c>
      <c r="Z146" s="208">
        <f t="shared" si="63"/>
        <v>0</v>
      </c>
      <c r="AA146" s="209">
        <f t="shared" si="63"/>
        <v>0</v>
      </c>
      <c r="AB146" s="222">
        <f t="shared" si="63"/>
        <v>0</v>
      </c>
      <c r="AC146" s="110">
        <f t="shared" ref="AC146:AC167" si="64">G146+M146+S146+Y146</f>
        <v>0</v>
      </c>
      <c r="AD146" s="352">
        <f t="shared" ref="AD146:AD167" si="65">J146+P146+V146+AB146</f>
        <v>0</v>
      </c>
      <c r="AE146" s="353">
        <f t="shared" ref="AE146:AE168" si="66">AC146-AD146</f>
        <v>0</v>
      </c>
      <c r="AF146" s="354" t="e">
        <f t="shared" ref="AF146:AF168" si="67">AE146/AC146</f>
        <v>#DIV/0!</v>
      </c>
      <c r="AG146" s="355"/>
      <c r="AH146" s="115"/>
      <c r="AI146" s="115"/>
    </row>
    <row r="147" spans="1:35" ht="30" customHeight="1">
      <c r="A147" s="116" t="s">
        <v>110</v>
      </c>
      <c r="B147" s="117" t="s">
        <v>111</v>
      </c>
      <c r="C147" s="128" t="s">
        <v>265</v>
      </c>
      <c r="D147" s="119" t="s">
        <v>160</v>
      </c>
      <c r="E147" s="120"/>
      <c r="F147" s="121"/>
      <c r="G147" s="122">
        <f>E147*F147</f>
        <v>0</v>
      </c>
      <c r="H147" s="120"/>
      <c r="I147" s="121"/>
      <c r="J147" s="144">
        <f>H147*I147</f>
        <v>0</v>
      </c>
      <c r="K147" s="213"/>
      <c r="L147" s="121"/>
      <c r="M147" s="144">
        <f>K147*L147</f>
        <v>0</v>
      </c>
      <c r="N147" s="120"/>
      <c r="O147" s="121"/>
      <c r="P147" s="144">
        <f>N147*O147</f>
        <v>0</v>
      </c>
      <c r="Q147" s="213"/>
      <c r="R147" s="121"/>
      <c r="S147" s="144">
        <f>Q147*R147</f>
        <v>0</v>
      </c>
      <c r="T147" s="120"/>
      <c r="U147" s="121"/>
      <c r="V147" s="144">
        <f>T147*U147</f>
        <v>0</v>
      </c>
      <c r="W147" s="213"/>
      <c r="X147" s="121"/>
      <c r="Y147" s="144">
        <f>W147*X147</f>
        <v>0</v>
      </c>
      <c r="Z147" s="120"/>
      <c r="AA147" s="121"/>
      <c r="AB147" s="144">
        <f>Z147*AA147</f>
        <v>0</v>
      </c>
      <c r="AC147" s="123">
        <f t="shared" si="64"/>
        <v>0</v>
      </c>
      <c r="AD147" s="330">
        <f t="shared" si="65"/>
        <v>0</v>
      </c>
      <c r="AE147" s="123">
        <f t="shared" si="66"/>
        <v>0</v>
      </c>
      <c r="AF147" s="281" t="e">
        <f t="shared" si="67"/>
        <v>#DIV/0!</v>
      </c>
      <c r="AG147" s="282"/>
      <c r="AH147" s="102"/>
      <c r="AI147" s="102"/>
    </row>
    <row r="148" spans="1:35" ht="30" customHeight="1">
      <c r="A148" s="116" t="s">
        <v>110</v>
      </c>
      <c r="B148" s="117" t="s">
        <v>114</v>
      </c>
      <c r="C148" s="128" t="s">
        <v>265</v>
      </c>
      <c r="D148" s="119" t="s">
        <v>160</v>
      </c>
      <c r="E148" s="120"/>
      <c r="F148" s="121"/>
      <c r="G148" s="122">
        <f>E148*F148</f>
        <v>0</v>
      </c>
      <c r="H148" s="120"/>
      <c r="I148" s="121"/>
      <c r="J148" s="144">
        <f>H148*I148</f>
        <v>0</v>
      </c>
      <c r="K148" s="213"/>
      <c r="L148" s="121"/>
      <c r="M148" s="144">
        <f>K148*L148</f>
        <v>0</v>
      </c>
      <c r="N148" s="120"/>
      <c r="O148" s="121"/>
      <c r="P148" s="144">
        <f>N148*O148</f>
        <v>0</v>
      </c>
      <c r="Q148" s="213"/>
      <c r="R148" s="121"/>
      <c r="S148" s="144">
        <f>Q148*R148</f>
        <v>0</v>
      </c>
      <c r="T148" s="120"/>
      <c r="U148" s="121"/>
      <c r="V148" s="144">
        <f>T148*U148</f>
        <v>0</v>
      </c>
      <c r="W148" s="213"/>
      <c r="X148" s="121"/>
      <c r="Y148" s="144">
        <f>W148*X148</f>
        <v>0</v>
      </c>
      <c r="Z148" s="120"/>
      <c r="AA148" s="121"/>
      <c r="AB148" s="144">
        <f>Z148*AA148</f>
        <v>0</v>
      </c>
      <c r="AC148" s="123">
        <f t="shared" si="64"/>
        <v>0</v>
      </c>
      <c r="AD148" s="330">
        <f t="shared" si="65"/>
        <v>0</v>
      </c>
      <c r="AE148" s="123">
        <f t="shared" si="66"/>
        <v>0</v>
      </c>
      <c r="AF148" s="281" t="e">
        <f t="shared" si="67"/>
        <v>#DIV/0!</v>
      </c>
      <c r="AG148" s="282"/>
      <c r="AH148" s="102"/>
      <c r="AI148" s="102"/>
    </row>
    <row r="149" spans="1:35" ht="30" customHeight="1">
      <c r="A149" s="130" t="s">
        <v>110</v>
      </c>
      <c r="B149" s="131" t="s">
        <v>117</v>
      </c>
      <c r="C149" s="132" t="s">
        <v>265</v>
      </c>
      <c r="D149" s="133" t="s">
        <v>160</v>
      </c>
      <c r="E149" s="134"/>
      <c r="F149" s="135"/>
      <c r="G149" s="136">
        <f>E149*F149</f>
        <v>0</v>
      </c>
      <c r="H149" s="134"/>
      <c r="I149" s="135"/>
      <c r="J149" s="236">
        <f>H149*I149</f>
        <v>0</v>
      </c>
      <c r="K149" s="235"/>
      <c r="L149" s="135"/>
      <c r="M149" s="236">
        <f>K149*L149</f>
        <v>0</v>
      </c>
      <c r="N149" s="134"/>
      <c r="O149" s="135"/>
      <c r="P149" s="236">
        <f>N149*O149</f>
        <v>0</v>
      </c>
      <c r="Q149" s="235"/>
      <c r="R149" s="135"/>
      <c r="S149" s="236">
        <f>Q149*R149</f>
        <v>0</v>
      </c>
      <c r="T149" s="134"/>
      <c r="U149" s="135"/>
      <c r="V149" s="236">
        <f>T149*U149</f>
        <v>0</v>
      </c>
      <c r="W149" s="235"/>
      <c r="X149" s="135"/>
      <c r="Y149" s="236">
        <f>W149*X149</f>
        <v>0</v>
      </c>
      <c r="Z149" s="134"/>
      <c r="AA149" s="135"/>
      <c r="AB149" s="236">
        <f>Z149*AA149</f>
        <v>0</v>
      </c>
      <c r="AC149" s="244">
        <f t="shared" si="64"/>
        <v>0</v>
      </c>
      <c r="AD149" s="332">
        <f t="shared" si="65"/>
        <v>0</v>
      </c>
      <c r="AE149" s="137">
        <f t="shared" si="66"/>
        <v>0</v>
      </c>
      <c r="AF149" s="356" t="e">
        <f t="shared" si="67"/>
        <v>#DIV/0!</v>
      </c>
      <c r="AG149" s="357"/>
      <c r="AH149" s="102"/>
      <c r="AI149" s="102"/>
    </row>
    <row r="150" spans="1:35" ht="15" customHeight="1">
      <c r="A150" s="103" t="s">
        <v>107</v>
      </c>
      <c r="B150" s="104" t="s">
        <v>266</v>
      </c>
      <c r="C150" s="252" t="s">
        <v>267</v>
      </c>
      <c r="D150" s="106"/>
      <c r="E150" s="107">
        <f t="shared" ref="E150:AB150" si="68">SUM(E151:E153)</f>
        <v>0</v>
      </c>
      <c r="F150" s="108">
        <f t="shared" si="68"/>
        <v>0</v>
      </c>
      <c r="G150" s="109">
        <f t="shared" si="68"/>
        <v>0</v>
      </c>
      <c r="H150" s="107">
        <f t="shared" si="68"/>
        <v>0</v>
      </c>
      <c r="I150" s="108">
        <f t="shared" si="68"/>
        <v>0</v>
      </c>
      <c r="J150" s="143">
        <f t="shared" si="68"/>
        <v>0</v>
      </c>
      <c r="K150" s="211">
        <f t="shared" si="68"/>
        <v>0</v>
      </c>
      <c r="L150" s="108">
        <f t="shared" si="68"/>
        <v>0</v>
      </c>
      <c r="M150" s="143">
        <f t="shared" si="68"/>
        <v>0</v>
      </c>
      <c r="N150" s="107">
        <f t="shared" si="68"/>
        <v>0</v>
      </c>
      <c r="O150" s="108">
        <f t="shared" si="68"/>
        <v>0</v>
      </c>
      <c r="P150" s="143">
        <f t="shared" si="68"/>
        <v>0</v>
      </c>
      <c r="Q150" s="211">
        <f t="shared" si="68"/>
        <v>0</v>
      </c>
      <c r="R150" s="108">
        <f t="shared" si="68"/>
        <v>0</v>
      </c>
      <c r="S150" s="143">
        <f t="shared" si="68"/>
        <v>0</v>
      </c>
      <c r="T150" s="107">
        <f t="shared" si="68"/>
        <v>0</v>
      </c>
      <c r="U150" s="108">
        <f t="shared" si="68"/>
        <v>0</v>
      </c>
      <c r="V150" s="143">
        <f t="shared" si="68"/>
        <v>0</v>
      </c>
      <c r="W150" s="211">
        <f t="shared" si="68"/>
        <v>0</v>
      </c>
      <c r="X150" s="108">
        <f t="shared" si="68"/>
        <v>0</v>
      </c>
      <c r="Y150" s="143">
        <f t="shared" si="68"/>
        <v>0</v>
      </c>
      <c r="Z150" s="107">
        <f t="shared" si="68"/>
        <v>0</v>
      </c>
      <c r="AA150" s="108">
        <f t="shared" si="68"/>
        <v>0</v>
      </c>
      <c r="AB150" s="143">
        <f t="shared" si="68"/>
        <v>0</v>
      </c>
      <c r="AC150" s="110">
        <f t="shared" si="64"/>
        <v>0</v>
      </c>
      <c r="AD150" s="352">
        <f t="shared" si="65"/>
        <v>0</v>
      </c>
      <c r="AE150" s="353">
        <f t="shared" si="66"/>
        <v>0</v>
      </c>
      <c r="AF150" s="354" t="e">
        <f t="shared" si="67"/>
        <v>#DIV/0!</v>
      </c>
      <c r="AG150" s="355"/>
      <c r="AH150" s="115"/>
      <c r="AI150" s="115"/>
    </row>
    <row r="151" spans="1:35" ht="30" customHeight="1">
      <c r="A151" s="116" t="s">
        <v>110</v>
      </c>
      <c r="B151" s="117" t="s">
        <v>111</v>
      </c>
      <c r="C151" s="128" t="s">
        <v>268</v>
      </c>
      <c r="D151" s="119" t="s">
        <v>160</v>
      </c>
      <c r="E151" s="120"/>
      <c r="F151" s="121"/>
      <c r="G151" s="122">
        <f>E151*F151</f>
        <v>0</v>
      </c>
      <c r="H151" s="120"/>
      <c r="I151" s="121"/>
      <c r="J151" s="144">
        <f>H151*I151</f>
        <v>0</v>
      </c>
      <c r="K151" s="213"/>
      <c r="L151" s="121"/>
      <c r="M151" s="144">
        <f>K151*L151</f>
        <v>0</v>
      </c>
      <c r="N151" s="120"/>
      <c r="O151" s="121"/>
      <c r="P151" s="144">
        <f>N151*O151</f>
        <v>0</v>
      </c>
      <c r="Q151" s="213"/>
      <c r="R151" s="121"/>
      <c r="S151" s="144">
        <f>Q151*R151</f>
        <v>0</v>
      </c>
      <c r="T151" s="120"/>
      <c r="U151" s="121"/>
      <c r="V151" s="144">
        <f>T151*U151</f>
        <v>0</v>
      </c>
      <c r="W151" s="213"/>
      <c r="X151" s="121"/>
      <c r="Y151" s="144">
        <f>W151*X151</f>
        <v>0</v>
      </c>
      <c r="Z151" s="120"/>
      <c r="AA151" s="121"/>
      <c r="AB151" s="144">
        <f>Z151*AA151</f>
        <v>0</v>
      </c>
      <c r="AC151" s="123">
        <f t="shared" si="64"/>
        <v>0</v>
      </c>
      <c r="AD151" s="330">
        <f t="shared" si="65"/>
        <v>0</v>
      </c>
      <c r="AE151" s="123">
        <f t="shared" si="66"/>
        <v>0</v>
      </c>
      <c r="AF151" s="281" t="e">
        <f t="shared" si="67"/>
        <v>#DIV/0!</v>
      </c>
      <c r="AG151" s="282"/>
      <c r="AH151" s="102"/>
      <c r="AI151" s="102"/>
    </row>
    <row r="152" spans="1:35" ht="30" customHeight="1">
      <c r="A152" s="116" t="s">
        <v>110</v>
      </c>
      <c r="B152" s="117" t="s">
        <v>114</v>
      </c>
      <c r="C152" s="128" t="s">
        <v>268</v>
      </c>
      <c r="D152" s="119" t="s">
        <v>160</v>
      </c>
      <c r="E152" s="120"/>
      <c r="F152" s="121"/>
      <c r="G152" s="122">
        <f>E152*F152</f>
        <v>0</v>
      </c>
      <c r="H152" s="120"/>
      <c r="I152" s="121"/>
      <c r="J152" s="144">
        <f>H152*I152</f>
        <v>0</v>
      </c>
      <c r="K152" s="213"/>
      <c r="L152" s="121"/>
      <c r="M152" s="144">
        <f>K152*L152</f>
        <v>0</v>
      </c>
      <c r="N152" s="120"/>
      <c r="O152" s="121"/>
      <c r="P152" s="144">
        <f>N152*O152</f>
        <v>0</v>
      </c>
      <c r="Q152" s="213"/>
      <c r="R152" s="121"/>
      <c r="S152" s="144">
        <f>Q152*R152</f>
        <v>0</v>
      </c>
      <c r="T152" s="120"/>
      <c r="U152" s="121"/>
      <c r="V152" s="144">
        <f>T152*U152</f>
        <v>0</v>
      </c>
      <c r="W152" s="213"/>
      <c r="X152" s="121"/>
      <c r="Y152" s="144">
        <f>W152*X152</f>
        <v>0</v>
      </c>
      <c r="Z152" s="120"/>
      <c r="AA152" s="121"/>
      <c r="AB152" s="144">
        <f>Z152*AA152</f>
        <v>0</v>
      </c>
      <c r="AC152" s="123">
        <f t="shared" si="64"/>
        <v>0</v>
      </c>
      <c r="AD152" s="330">
        <f t="shared" si="65"/>
        <v>0</v>
      </c>
      <c r="AE152" s="123">
        <f t="shared" si="66"/>
        <v>0</v>
      </c>
      <c r="AF152" s="281" t="e">
        <f t="shared" si="67"/>
        <v>#DIV/0!</v>
      </c>
      <c r="AG152" s="282"/>
      <c r="AH152" s="102"/>
      <c r="AI152" s="102"/>
    </row>
    <row r="153" spans="1:35" ht="30" customHeight="1">
      <c r="A153" s="130" t="s">
        <v>110</v>
      </c>
      <c r="B153" s="131" t="s">
        <v>117</v>
      </c>
      <c r="C153" s="132" t="s">
        <v>268</v>
      </c>
      <c r="D153" s="133" t="s">
        <v>160</v>
      </c>
      <c r="E153" s="134"/>
      <c r="F153" s="135"/>
      <c r="G153" s="136">
        <f>E153*F153</f>
        <v>0</v>
      </c>
      <c r="H153" s="134"/>
      <c r="I153" s="135"/>
      <c r="J153" s="236">
        <f>H153*I153</f>
        <v>0</v>
      </c>
      <c r="K153" s="235"/>
      <c r="L153" s="135"/>
      <c r="M153" s="236">
        <f>K153*L153</f>
        <v>0</v>
      </c>
      <c r="N153" s="134"/>
      <c r="O153" s="135"/>
      <c r="P153" s="236">
        <f>N153*O153</f>
        <v>0</v>
      </c>
      <c r="Q153" s="235"/>
      <c r="R153" s="135"/>
      <c r="S153" s="236">
        <f>Q153*R153</f>
        <v>0</v>
      </c>
      <c r="T153" s="134"/>
      <c r="U153" s="135"/>
      <c r="V153" s="236">
        <f>T153*U153</f>
        <v>0</v>
      </c>
      <c r="W153" s="235"/>
      <c r="X153" s="135"/>
      <c r="Y153" s="236">
        <f>W153*X153</f>
        <v>0</v>
      </c>
      <c r="Z153" s="134"/>
      <c r="AA153" s="135"/>
      <c r="AB153" s="236">
        <f>Z153*AA153</f>
        <v>0</v>
      </c>
      <c r="AC153" s="137">
        <f t="shared" si="64"/>
        <v>0</v>
      </c>
      <c r="AD153" s="358">
        <f t="shared" si="65"/>
        <v>0</v>
      </c>
      <c r="AE153" s="137">
        <f t="shared" si="66"/>
        <v>0</v>
      </c>
      <c r="AF153" s="356" t="e">
        <f t="shared" si="67"/>
        <v>#DIV/0!</v>
      </c>
      <c r="AG153" s="357"/>
      <c r="AH153" s="102"/>
      <c r="AI153" s="102"/>
    </row>
    <row r="154" spans="1:35" ht="15" customHeight="1">
      <c r="A154" s="103" t="s">
        <v>107</v>
      </c>
      <c r="B154" s="104" t="s">
        <v>269</v>
      </c>
      <c r="C154" s="252" t="s">
        <v>270</v>
      </c>
      <c r="D154" s="106"/>
      <c r="E154" s="107">
        <f t="shared" ref="E154:AB154" si="69">SUM(E155:E159)</f>
        <v>0</v>
      </c>
      <c r="F154" s="108">
        <f t="shared" si="69"/>
        <v>0</v>
      </c>
      <c r="G154" s="109">
        <f t="shared" si="69"/>
        <v>0</v>
      </c>
      <c r="H154" s="107">
        <f t="shared" si="69"/>
        <v>0</v>
      </c>
      <c r="I154" s="108">
        <f t="shared" si="69"/>
        <v>0</v>
      </c>
      <c r="J154" s="143">
        <f t="shared" si="69"/>
        <v>0</v>
      </c>
      <c r="K154" s="211">
        <f t="shared" si="69"/>
        <v>0</v>
      </c>
      <c r="L154" s="108">
        <f t="shared" si="69"/>
        <v>0</v>
      </c>
      <c r="M154" s="143">
        <f t="shared" si="69"/>
        <v>0</v>
      </c>
      <c r="N154" s="107">
        <f t="shared" si="69"/>
        <v>0</v>
      </c>
      <c r="O154" s="108">
        <f t="shared" si="69"/>
        <v>0</v>
      </c>
      <c r="P154" s="143">
        <f t="shared" si="69"/>
        <v>0</v>
      </c>
      <c r="Q154" s="211">
        <f t="shared" si="69"/>
        <v>0</v>
      </c>
      <c r="R154" s="108">
        <f t="shared" si="69"/>
        <v>0</v>
      </c>
      <c r="S154" s="143">
        <f t="shared" si="69"/>
        <v>0</v>
      </c>
      <c r="T154" s="107">
        <f t="shared" si="69"/>
        <v>0</v>
      </c>
      <c r="U154" s="108">
        <f t="shared" si="69"/>
        <v>0</v>
      </c>
      <c r="V154" s="143">
        <f t="shared" si="69"/>
        <v>0</v>
      </c>
      <c r="W154" s="211">
        <f t="shared" si="69"/>
        <v>0</v>
      </c>
      <c r="X154" s="108">
        <f t="shared" si="69"/>
        <v>0</v>
      </c>
      <c r="Y154" s="143">
        <f t="shared" si="69"/>
        <v>0</v>
      </c>
      <c r="Z154" s="107">
        <f t="shared" si="69"/>
        <v>0</v>
      </c>
      <c r="AA154" s="108">
        <f t="shared" si="69"/>
        <v>0</v>
      </c>
      <c r="AB154" s="109">
        <f t="shared" si="69"/>
        <v>0</v>
      </c>
      <c r="AC154" s="353">
        <f t="shared" si="64"/>
        <v>0</v>
      </c>
      <c r="AD154" s="359">
        <f t="shared" si="65"/>
        <v>0</v>
      </c>
      <c r="AE154" s="353">
        <f t="shared" si="66"/>
        <v>0</v>
      </c>
      <c r="AF154" s="354" t="e">
        <f t="shared" si="67"/>
        <v>#DIV/0!</v>
      </c>
      <c r="AG154" s="355"/>
      <c r="AH154" s="115"/>
      <c r="AI154" s="115"/>
    </row>
    <row r="155" spans="1:35" ht="30" customHeight="1">
      <c r="A155" s="116" t="s">
        <v>110</v>
      </c>
      <c r="B155" s="117" t="s">
        <v>111</v>
      </c>
      <c r="C155" s="128" t="s">
        <v>271</v>
      </c>
      <c r="D155" s="119" t="s">
        <v>272</v>
      </c>
      <c r="E155" s="120"/>
      <c r="F155" s="121"/>
      <c r="G155" s="122">
        <f>E155*F155</f>
        <v>0</v>
      </c>
      <c r="H155" s="120"/>
      <c r="I155" s="121"/>
      <c r="J155" s="144">
        <f>H155*I155</f>
        <v>0</v>
      </c>
      <c r="K155" s="213"/>
      <c r="L155" s="121"/>
      <c r="M155" s="144">
        <f>K155*L155</f>
        <v>0</v>
      </c>
      <c r="N155" s="120"/>
      <c r="O155" s="121"/>
      <c r="P155" s="144">
        <f>N155*O155</f>
        <v>0</v>
      </c>
      <c r="Q155" s="213"/>
      <c r="R155" s="121"/>
      <c r="S155" s="144">
        <f>Q155*R155</f>
        <v>0</v>
      </c>
      <c r="T155" s="120"/>
      <c r="U155" s="121"/>
      <c r="V155" s="144">
        <f>T155*U155</f>
        <v>0</v>
      </c>
      <c r="W155" s="213"/>
      <c r="X155" s="121"/>
      <c r="Y155" s="144">
        <f>W155*X155</f>
        <v>0</v>
      </c>
      <c r="Z155" s="120"/>
      <c r="AA155" s="121"/>
      <c r="AB155" s="122">
        <f>Z155*AA155</f>
        <v>0</v>
      </c>
      <c r="AC155" s="123">
        <f t="shared" si="64"/>
        <v>0</v>
      </c>
      <c r="AD155" s="330">
        <f t="shared" si="65"/>
        <v>0</v>
      </c>
      <c r="AE155" s="123">
        <f t="shared" si="66"/>
        <v>0</v>
      </c>
      <c r="AF155" s="281" t="e">
        <f t="shared" si="67"/>
        <v>#DIV/0!</v>
      </c>
      <c r="AG155" s="282"/>
      <c r="AH155" s="102"/>
      <c r="AI155" s="102"/>
    </row>
    <row r="156" spans="1:35" ht="30" customHeight="1">
      <c r="A156" s="116" t="s">
        <v>110</v>
      </c>
      <c r="B156" s="117" t="s">
        <v>114</v>
      </c>
      <c r="C156" s="128" t="s">
        <v>273</v>
      </c>
      <c r="D156" s="119" t="s">
        <v>272</v>
      </c>
      <c r="E156" s="120"/>
      <c r="F156" s="121"/>
      <c r="G156" s="122">
        <f>E156*F156</f>
        <v>0</v>
      </c>
      <c r="H156" s="120"/>
      <c r="I156" s="121"/>
      <c r="J156" s="144">
        <f>H156*I156</f>
        <v>0</v>
      </c>
      <c r="K156" s="213"/>
      <c r="L156" s="121"/>
      <c r="M156" s="144">
        <f>K156*L156</f>
        <v>0</v>
      </c>
      <c r="N156" s="120"/>
      <c r="O156" s="121"/>
      <c r="P156" s="144">
        <f>N156*O156</f>
        <v>0</v>
      </c>
      <c r="Q156" s="213"/>
      <c r="R156" s="121"/>
      <c r="S156" s="144">
        <f>Q156*R156</f>
        <v>0</v>
      </c>
      <c r="T156" s="120"/>
      <c r="U156" s="121"/>
      <c r="V156" s="144">
        <f>T156*U156</f>
        <v>0</v>
      </c>
      <c r="W156" s="213"/>
      <c r="X156" s="121"/>
      <c r="Y156" s="144">
        <f>W156*X156</f>
        <v>0</v>
      </c>
      <c r="Z156" s="120"/>
      <c r="AA156" s="121"/>
      <c r="AB156" s="122">
        <f>Z156*AA156</f>
        <v>0</v>
      </c>
      <c r="AC156" s="123">
        <f t="shared" si="64"/>
        <v>0</v>
      </c>
      <c r="AD156" s="330">
        <f t="shared" si="65"/>
        <v>0</v>
      </c>
      <c r="AE156" s="123">
        <f t="shared" si="66"/>
        <v>0</v>
      </c>
      <c r="AF156" s="281" t="e">
        <f t="shared" si="67"/>
        <v>#DIV/0!</v>
      </c>
      <c r="AG156" s="282"/>
      <c r="AH156" s="102"/>
      <c r="AI156" s="102"/>
    </row>
    <row r="157" spans="1:35" ht="30" customHeight="1">
      <c r="A157" s="116" t="s">
        <v>110</v>
      </c>
      <c r="B157" s="117" t="s">
        <v>117</v>
      </c>
      <c r="C157" s="128" t="s">
        <v>274</v>
      </c>
      <c r="D157" s="119" t="s">
        <v>272</v>
      </c>
      <c r="E157" s="120"/>
      <c r="F157" s="121"/>
      <c r="G157" s="122">
        <f>E157*F157</f>
        <v>0</v>
      </c>
      <c r="H157" s="120"/>
      <c r="I157" s="121"/>
      <c r="J157" s="144">
        <f>H157*I157</f>
        <v>0</v>
      </c>
      <c r="K157" s="213"/>
      <c r="L157" s="121"/>
      <c r="M157" s="144">
        <f>K157*L157</f>
        <v>0</v>
      </c>
      <c r="N157" s="120"/>
      <c r="O157" s="121"/>
      <c r="P157" s="144">
        <f>N157*O157</f>
        <v>0</v>
      </c>
      <c r="Q157" s="213"/>
      <c r="R157" s="121"/>
      <c r="S157" s="144">
        <f>Q157*R157</f>
        <v>0</v>
      </c>
      <c r="T157" s="120"/>
      <c r="U157" s="121"/>
      <c r="V157" s="144">
        <f>T157*U157</f>
        <v>0</v>
      </c>
      <c r="W157" s="213"/>
      <c r="X157" s="121"/>
      <c r="Y157" s="144">
        <f>W157*X157</f>
        <v>0</v>
      </c>
      <c r="Z157" s="120"/>
      <c r="AA157" s="121"/>
      <c r="AB157" s="122">
        <f>Z157*AA157</f>
        <v>0</v>
      </c>
      <c r="AC157" s="123">
        <f t="shared" si="64"/>
        <v>0</v>
      </c>
      <c r="AD157" s="330">
        <f t="shared" si="65"/>
        <v>0</v>
      </c>
      <c r="AE157" s="123">
        <f t="shared" si="66"/>
        <v>0</v>
      </c>
      <c r="AF157" s="281" t="e">
        <f t="shared" si="67"/>
        <v>#DIV/0!</v>
      </c>
      <c r="AG157" s="282"/>
      <c r="AH157" s="102"/>
      <c r="AI157" s="102"/>
    </row>
    <row r="158" spans="1:35" ht="30" customHeight="1">
      <c r="A158" s="116" t="s">
        <v>110</v>
      </c>
      <c r="B158" s="117" t="s">
        <v>119</v>
      </c>
      <c r="C158" s="128" t="s">
        <v>275</v>
      </c>
      <c r="D158" s="119" t="s">
        <v>272</v>
      </c>
      <c r="E158" s="120"/>
      <c r="F158" s="121"/>
      <c r="G158" s="122">
        <f>E158*F158</f>
        <v>0</v>
      </c>
      <c r="H158" s="120"/>
      <c r="I158" s="121"/>
      <c r="J158" s="144">
        <f>H158*I158</f>
        <v>0</v>
      </c>
      <c r="K158" s="213"/>
      <c r="L158" s="121"/>
      <c r="M158" s="144">
        <f>K158*L158</f>
        <v>0</v>
      </c>
      <c r="N158" s="120"/>
      <c r="O158" s="121"/>
      <c r="P158" s="144">
        <f>N158*O158</f>
        <v>0</v>
      </c>
      <c r="Q158" s="213"/>
      <c r="R158" s="121"/>
      <c r="S158" s="144">
        <f>Q158*R158</f>
        <v>0</v>
      </c>
      <c r="T158" s="120"/>
      <c r="U158" s="121"/>
      <c r="V158" s="144">
        <f>T158*U158</f>
        <v>0</v>
      </c>
      <c r="W158" s="213"/>
      <c r="X158" s="121"/>
      <c r="Y158" s="144">
        <f>W158*X158</f>
        <v>0</v>
      </c>
      <c r="Z158" s="120"/>
      <c r="AA158" s="121"/>
      <c r="AB158" s="122">
        <f>Z158*AA158</f>
        <v>0</v>
      </c>
      <c r="AC158" s="123">
        <f t="shared" si="64"/>
        <v>0</v>
      </c>
      <c r="AD158" s="330">
        <f t="shared" si="65"/>
        <v>0</v>
      </c>
      <c r="AE158" s="123">
        <f t="shared" si="66"/>
        <v>0</v>
      </c>
      <c r="AF158" s="281" t="e">
        <f t="shared" si="67"/>
        <v>#DIV/0!</v>
      </c>
      <c r="AG158" s="282"/>
      <c r="AH158" s="102"/>
      <c r="AI158" s="102"/>
    </row>
    <row r="159" spans="1:35" ht="30" customHeight="1">
      <c r="A159" s="145" t="s">
        <v>110</v>
      </c>
      <c r="B159" s="146" t="s">
        <v>121</v>
      </c>
      <c r="C159" s="147" t="s">
        <v>276</v>
      </c>
      <c r="D159" s="148" t="s">
        <v>272</v>
      </c>
      <c r="E159" s="149"/>
      <c r="F159" s="150"/>
      <c r="G159" s="151">
        <f>E159*F159</f>
        <v>0</v>
      </c>
      <c r="H159" s="149"/>
      <c r="I159" s="150"/>
      <c r="J159" s="152">
        <f>H159*I159</f>
        <v>0</v>
      </c>
      <c r="K159" s="215"/>
      <c r="L159" s="150"/>
      <c r="M159" s="152">
        <f>K159*L159</f>
        <v>0</v>
      </c>
      <c r="N159" s="149"/>
      <c r="O159" s="150"/>
      <c r="P159" s="152">
        <f>N159*O159</f>
        <v>0</v>
      </c>
      <c r="Q159" s="215"/>
      <c r="R159" s="150"/>
      <c r="S159" s="152">
        <f>Q159*R159</f>
        <v>0</v>
      </c>
      <c r="T159" s="149"/>
      <c r="U159" s="150"/>
      <c r="V159" s="152">
        <f>T159*U159</f>
        <v>0</v>
      </c>
      <c r="W159" s="215"/>
      <c r="X159" s="150"/>
      <c r="Y159" s="152">
        <f>W159*X159</f>
        <v>0</v>
      </c>
      <c r="Z159" s="149"/>
      <c r="AA159" s="150"/>
      <c r="AB159" s="151">
        <f>Z159*AA159</f>
        <v>0</v>
      </c>
      <c r="AC159" s="137">
        <f t="shared" si="64"/>
        <v>0</v>
      </c>
      <c r="AD159" s="358">
        <f t="shared" si="65"/>
        <v>0</v>
      </c>
      <c r="AE159" s="137">
        <f t="shared" si="66"/>
        <v>0</v>
      </c>
      <c r="AF159" s="356" t="e">
        <f t="shared" si="67"/>
        <v>#DIV/0!</v>
      </c>
      <c r="AG159" s="357"/>
      <c r="AH159" s="102"/>
      <c r="AI159" s="102"/>
    </row>
    <row r="160" spans="1:35" ht="15" customHeight="1">
      <c r="A160" s="103" t="s">
        <v>107</v>
      </c>
      <c r="B160" s="104" t="s">
        <v>277</v>
      </c>
      <c r="C160" s="252" t="s">
        <v>262</v>
      </c>
      <c r="D160" s="106"/>
      <c r="E160" s="107">
        <f t="shared" ref="E160:AB160" si="70">SUM(E161:E166)</f>
        <v>12</v>
      </c>
      <c r="F160" s="108">
        <f t="shared" si="70"/>
        <v>109000</v>
      </c>
      <c r="G160" s="109">
        <f t="shared" si="70"/>
        <v>118000</v>
      </c>
      <c r="H160" s="107">
        <f t="shared" si="70"/>
        <v>12</v>
      </c>
      <c r="I160" s="108">
        <f t="shared" si="70"/>
        <v>156915.15</v>
      </c>
      <c r="J160" s="143">
        <f t="shared" si="70"/>
        <v>165915.15</v>
      </c>
      <c r="K160" s="211">
        <f t="shared" si="70"/>
        <v>0</v>
      </c>
      <c r="L160" s="108">
        <f t="shared" si="70"/>
        <v>0</v>
      </c>
      <c r="M160" s="143">
        <f t="shared" si="70"/>
        <v>0</v>
      </c>
      <c r="N160" s="107">
        <f t="shared" si="70"/>
        <v>0</v>
      </c>
      <c r="O160" s="108">
        <f t="shared" si="70"/>
        <v>0</v>
      </c>
      <c r="P160" s="143">
        <f t="shared" si="70"/>
        <v>0</v>
      </c>
      <c r="Q160" s="211">
        <f t="shared" si="70"/>
        <v>0</v>
      </c>
      <c r="R160" s="108">
        <f t="shared" si="70"/>
        <v>0</v>
      </c>
      <c r="S160" s="143">
        <f t="shared" si="70"/>
        <v>0</v>
      </c>
      <c r="T160" s="107">
        <f t="shared" si="70"/>
        <v>0</v>
      </c>
      <c r="U160" s="108">
        <f t="shared" si="70"/>
        <v>0</v>
      </c>
      <c r="V160" s="143">
        <f t="shared" si="70"/>
        <v>0</v>
      </c>
      <c r="W160" s="211">
        <f t="shared" si="70"/>
        <v>0</v>
      </c>
      <c r="X160" s="108">
        <f t="shared" si="70"/>
        <v>0</v>
      </c>
      <c r="Y160" s="143">
        <f t="shared" si="70"/>
        <v>0</v>
      </c>
      <c r="Z160" s="107">
        <f t="shared" si="70"/>
        <v>0</v>
      </c>
      <c r="AA160" s="108">
        <f t="shared" si="70"/>
        <v>0</v>
      </c>
      <c r="AB160" s="109">
        <f t="shared" si="70"/>
        <v>0</v>
      </c>
      <c r="AC160" s="353">
        <f t="shared" si="64"/>
        <v>118000</v>
      </c>
      <c r="AD160" s="359">
        <f t="shared" si="65"/>
        <v>165915.15</v>
      </c>
      <c r="AE160" s="353">
        <f t="shared" si="66"/>
        <v>-47915.149999999994</v>
      </c>
      <c r="AF160" s="354">
        <f t="shared" si="67"/>
        <v>-0.40606059322033894</v>
      </c>
      <c r="AG160" s="355"/>
      <c r="AH160" s="115"/>
      <c r="AI160" s="115"/>
    </row>
    <row r="161" spans="1:35" ht="30" customHeight="1">
      <c r="A161" s="116" t="s">
        <v>110</v>
      </c>
      <c r="B161" s="117" t="s">
        <v>111</v>
      </c>
      <c r="C161" s="128" t="s">
        <v>278</v>
      </c>
      <c r="D161" s="119" t="s">
        <v>234</v>
      </c>
      <c r="E161" s="120">
        <v>1</v>
      </c>
      <c r="F161" s="121">
        <v>80000</v>
      </c>
      <c r="G161" s="122">
        <f t="shared" ref="G161:G166" si="71">E161*F161</f>
        <v>80000</v>
      </c>
      <c r="H161" s="120">
        <v>1</v>
      </c>
      <c r="I161" s="121">
        <v>127915.15</v>
      </c>
      <c r="J161" s="144">
        <f t="shared" ref="J161:J166" si="72">H161*I161</f>
        <v>127915.15</v>
      </c>
      <c r="K161" s="213"/>
      <c r="L161" s="121"/>
      <c r="M161" s="144">
        <f t="shared" ref="M161:M166" si="73">K161*L161</f>
        <v>0</v>
      </c>
      <c r="N161" s="120"/>
      <c r="O161" s="121"/>
      <c r="P161" s="144">
        <f t="shared" ref="P161:P166" si="74">N161*O161</f>
        <v>0</v>
      </c>
      <c r="Q161" s="213"/>
      <c r="R161" s="121"/>
      <c r="S161" s="144">
        <f t="shared" ref="S161:S166" si="75">Q161*R161</f>
        <v>0</v>
      </c>
      <c r="T161" s="120"/>
      <c r="U161" s="121"/>
      <c r="V161" s="144">
        <f t="shared" ref="V161:V166" si="76">T161*U161</f>
        <v>0</v>
      </c>
      <c r="W161" s="213"/>
      <c r="X161" s="121"/>
      <c r="Y161" s="144">
        <f t="shared" ref="Y161:Y166" si="77">W161*X161</f>
        <v>0</v>
      </c>
      <c r="Z161" s="120"/>
      <c r="AA161" s="121"/>
      <c r="AB161" s="122">
        <f t="shared" ref="AB161:AB166" si="78">Z161*AA161</f>
        <v>0</v>
      </c>
      <c r="AC161" s="123">
        <f t="shared" si="64"/>
        <v>80000</v>
      </c>
      <c r="AD161" s="330">
        <f t="shared" si="65"/>
        <v>127915.15</v>
      </c>
      <c r="AE161" s="123">
        <f t="shared" si="66"/>
        <v>-47915.149999999994</v>
      </c>
      <c r="AF161" s="281">
        <f t="shared" si="67"/>
        <v>-0.59893937499999994</v>
      </c>
      <c r="AG161" s="282"/>
      <c r="AH161" s="102"/>
      <c r="AI161" s="102"/>
    </row>
    <row r="162" spans="1:35" ht="30" customHeight="1">
      <c r="A162" s="116" t="s">
        <v>110</v>
      </c>
      <c r="B162" s="117" t="s">
        <v>114</v>
      </c>
      <c r="C162" s="128" t="s">
        <v>279</v>
      </c>
      <c r="D162" s="119" t="s">
        <v>234</v>
      </c>
      <c r="E162" s="120">
        <v>10</v>
      </c>
      <c r="F162" s="121">
        <v>1000</v>
      </c>
      <c r="G162" s="122">
        <f t="shared" si="71"/>
        <v>10000</v>
      </c>
      <c r="H162" s="120">
        <v>10</v>
      </c>
      <c r="I162" s="121">
        <v>1000</v>
      </c>
      <c r="J162" s="144">
        <f t="shared" si="72"/>
        <v>10000</v>
      </c>
      <c r="K162" s="213"/>
      <c r="L162" s="121"/>
      <c r="M162" s="144">
        <f t="shared" si="73"/>
        <v>0</v>
      </c>
      <c r="N162" s="120"/>
      <c r="O162" s="121"/>
      <c r="P162" s="144">
        <f t="shared" si="74"/>
        <v>0</v>
      </c>
      <c r="Q162" s="213"/>
      <c r="R162" s="121"/>
      <c r="S162" s="144">
        <f t="shared" si="75"/>
        <v>0</v>
      </c>
      <c r="T162" s="120"/>
      <c r="U162" s="121"/>
      <c r="V162" s="144">
        <f t="shared" si="76"/>
        <v>0</v>
      </c>
      <c r="W162" s="213"/>
      <c r="X162" s="121"/>
      <c r="Y162" s="144">
        <f t="shared" si="77"/>
        <v>0</v>
      </c>
      <c r="Z162" s="120"/>
      <c r="AA162" s="121"/>
      <c r="AB162" s="122">
        <f t="shared" si="78"/>
        <v>0</v>
      </c>
      <c r="AC162" s="123">
        <f t="shared" si="64"/>
        <v>10000</v>
      </c>
      <c r="AD162" s="330">
        <f t="shared" si="65"/>
        <v>10000</v>
      </c>
      <c r="AE162" s="123">
        <f t="shared" si="66"/>
        <v>0</v>
      </c>
      <c r="AF162" s="281">
        <f t="shared" si="67"/>
        <v>0</v>
      </c>
      <c r="AG162" s="282"/>
      <c r="AH162" s="102"/>
      <c r="AI162" s="102"/>
    </row>
    <row r="163" spans="1:35" ht="30" customHeight="1">
      <c r="A163" s="116" t="s">
        <v>110</v>
      </c>
      <c r="B163" s="117" t="s">
        <v>117</v>
      </c>
      <c r="C163" s="128" t="s">
        <v>280</v>
      </c>
      <c r="D163" s="119" t="s">
        <v>234</v>
      </c>
      <c r="E163" s="120"/>
      <c r="F163" s="121"/>
      <c r="G163" s="122">
        <f t="shared" si="71"/>
        <v>0</v>
      </c>
      <c r="H163" s="120"/>
      <c r="I163" s="121"/>
      <c r="J163" s="144">
        <f t="shared" si="72"/>
        <v>0</v>
      </c>
      <c r="K163" s="213"/>
      <c r="L163" s="121"/>
      <c r="M163" s="144">
        <f t="shared" si="73"/>
        <v>0</v>
      </c>
      <c r="N163" s="120"/>
      <c r="O163" s="121"/>
      <c r="P163" s="144">
        <f t="shared" si="74"/>
        <v>0</v>
      </c>
      <c r="Q163" s="213"/>
      <c r="R163" s="121"/>
      <c r="S163" s="144">
        <f t="shared" si="75"/>
        <v>0</v>
      </c>
      <c r="T163" s="120"/>
      <c r="U163" s="121"/>
      <c r="V163" s="144">
        <f t="shared" si="76"/>
        <v>0</v>
      </c>
      <c r="W163" s="213"/>
      <c r="X163" s="121"/>
      <c r="Y163" s="144">
        <f t="shared" si="77"/>
        <v>0</v>
      </c>
      <c r="Z163" s="120"/>
      <c r="AA163" s="121"/>
      <c r="AB163" s="122">
        <f t="shared" si="78"/>
        <v>0</v>
      </c>
      <c r="AC163" s="123">
        <f t="shared" si="64"/>
        <v>0</v>
      </c>
      <c r="AD163" s="330">
        <f t="shared" si="65"/>
        <v>0</v>
      </c>
      <c r="AE163" s="123">
        <f t="shared" si="66"/>
        <v>0</v>
      </c>
      <c r="AF163" s="281" t="e">
        <f t="shared" si="67"/>
        <v>#DIV/0!</v>
      </c>
      <c r="AG163" s="282"/>
      <c r="AH163" s="102"/>
      <c r="AI163" s="102"/>
    </row>
    <row r="164" spans="1:35" ht="30" customHeight="1">
      <c r="A164" s="116" t="s">
        <v>110</v>
      </c>
      <c r="B164" s="117" t="s">
        <v>119</v>
      </c>
      <c r="C164" s="128" t="s">
        <v>281</v>
      </c>
      <c r="D164" s="119" t="s">
        <v>234</v>
      </c>
      <c r="E164" s="120"/>
      <c r="F164" s="121"/>
      <c r="G164" s="122">
        <f t="shared" si="71"/>
        <v>0</v>
      </c>
      <c r="H164" s="120"/>
      <c r="I164" s="121"/>
      <c r="J164" s="144">
        <f t="shared" si="72"/>
        <v>0</v>
      </c>
      <c r="K164" s="213"/>
      <c r="L164" s="121"/>
      <c r="M164" s="144">
        <f t="shared" si="73"/>
        <v>0</v>
      </c>
      <c r="N164" s="120"/>
      <c r="O164" s="121"/>
      <c r="P164" s="144">
        <f t="shared" si="74"/>
        <v>0</v>
      </c>
      <c r="Q164" s="213"/>
      <c r="R164" s="121"/>
      <c r="S164" s="144">
        <f t="shared" si="75"/>
        <v>0</v>
      </c>
      <c r="T164" s="120"/>
      <c r="U164" s="121"/>
      <c r="V164" s="144">
        <f t="shared" si="76"/>
        <v>0</v>
      </c>
      <c r="W164" s="213"/>
      <c r="X164" s="121"/>
      <c r="Y164" s="144">
        <f t="shared" si="77"/>
        <v>0</v>
      </c>
      <c r="Z164" s="120"/>
      <c r="AA164" s="121"/>
      <c r="AB164" s="122">
        <f t="shared" si="78"/>
        <v>0</v>
      </c>
      <c r="AC164" s="123">
        <f t="shared" si="64"/>
        <v>0</v>
      </c>
      <c r="AD164" s="330">
        <f t="shared" si="65"/>
        <v>0</v>
      </c>
      <c r="AE164" s="123">
        <f t="shared" si="66"/>
        <v>0</v>
      </c>
      <c r="AF164" s="281" t="e">
        <f t="shared" si="67"/>
        <v>#DIV/0!</v>
      </c>
      <c r="AG164" s="282"/>
      <c r="AH164" s="102"/>
      <c r="AI164" s="102"/>
    </row>
    <row r="165" spans="1:35" ht="30" customHeight="1">
      <c r="A165" s="116" t="s">
        <v>110</v>
      </c>
      <c r="B165" s="117" t="s">
        <v>121</v>
      </c>
      <c r="C165" s="128" t="s">
        <v>282</v>
      </c>
      <c r="D165" s="119" t="s">
        <v>234</v>
      </c>
      <c r="E165" s="120"/>
      <c r="F165" s="121"/>
      <c r="G165" s="122">
        <f t="shared" si="71"/>
        <v>0</v>
      </c>
      <c r="H165" s="120"/>
      <c r="I165" s="121"/>
      <c r="J165" s="144">
        <f t="shared" si="72"/>
        <v>0</v>
      </c>
      <c r="K165" s="213"/>
      <c r="L165" s="121"/>
      <c r="M165" s="144">
        <f t="shared" si="73"/>
        <v>0</v>
      </c>
      <c r="N165" s="120"/>
      <c r="O165" s="121"/>
      <c r="P165" s="144">
        <f t="shared" si="74"/>
        <v>0</v>
      </c>
      <c r="Q165" s="213"/>
      <c r="R165" s="121"/>
      <c r="S165" s="144">
        <f t="shared" si="75"/>
        <v>0</v>
      </c>
      <c r="T165" s="120"/>
      <c r="U165" s="121"/>
      <c r="V165" s="144">
        <f t="shared" si="76"/>
        <v>0</v>
      </c>
      <c r="W165" s="213"/>
      <c r="X165" s="121"/>
      <c r="Y165" s="144">
        <f t="shared" si="77"/>
        <v>0</v>
      </c>
      <c r="Z165" s="120"/>
      <c r="AA165" s="121"/>
      <c r="AB165" s="122">
        <f t="shared" si="78"/>
        <v>0</v>
      </c>
      <c r="AC165" s="123">
        <f t="shared" si="64"/>
        <v>0</v>
      </c>
      <c r="AD165" s="330">
        <f t="shared" si="65"/>
        <v>0</v>
      </c>
      <c r="AE165" s="123">
        <f t="shared" si="66"/>
        <v>0</v>
      </c>
      <c r="AF165" s="281" t="e">
        <f t="shared" si="67"/>
        <v>#DIV/0!</v>
      </c>
      <c r="AG165" s="282"/>
      <c r="AH165" s="102"/>
      <c r="AI165" s="102"/>
    </row>
    <row r="166" spans="1:35" ht="30" customHeight="1">
      <c r="A166" s="145" t="s">
        <v>110</v>
      </c>
      <c r="B166" s="146" t="s">
        <v>123</v>
      </c>
      <c r="C166" s="128" t="s">
        <v>283</v>
      </c>
      <c r="D166" s="119" t="s">
        <v>234</v>
      </c>
      <c r="E166" s="149">
        <v>1</v>
      </c>
      <c r="F166" s="150">
        <v>28000</v>
      </c>
      <c r="G166" s="151">
        <f t="shared" si="71"/>
        <v>28000</v>
      </c>
      <c r="H166" s="149">
        <v>1</v>
      </c>
      <c r="I166" s="150">
        <v>28000</v>
      </c>
      <c r="J166" s="152">
        <f t="shared" si="72"/>
        <v>28000</v>
      </c>
      <c r="K166" s="215"/>
      <c r="L166" s="150"/>
      <c r="M166" s="152">
        <f t="shared" si="73"/>
        <v>0</v>
      </c>
      <c r="N166" s="149"/>
      <c r="O166" s="150"/>
      <c r="P166" s="152">
        <f t="shared" si="74"/>
        <v>0</v>
      </c>
      <c r="Q166" s="215"/>
      <c r="R166" s="150"/>
      <c r="S166" s="152">
        <f t="shared" si="75"/>
        <v>0</v>
      </c>
      <c r="T166" s="149"/>
      <c r="U166" s="150"/>
      <c r="V166" s="152">
        <f t="shared" si="76"/>
        <v>0</v>
      </c>
      <c r="W166" s="215"/>
      <c r="X166" s="150"/>
      <c r="Y166" s="152">
        <f t="shared" si="77"/>
        <v>0</v>
      </c>
      <c r="Z166" s="149"/>
      <c r="AA166" s="150"/>
      <c r="AB166" s="151">
        <f t="shared" si="78"/>
        <v>0</v>
      </c>
      <c r="AC166" s="244">
        <f t="shared" si="64"/>
        <v>28000</v>
      </c>
      <c r="AD166" s="332">
        <f t="shared" si="65"/>
        <v>28000</v>
      </c>
      <c r="AE166" s="244">
        <f t="shared" si="66"/>
        <v>0</v>
      </c>
      <c r="AF166" s="346">
        <f t="shared" si="67"/>
        <v>0</v>
      </c>
      <c r="AG166" s="347"/>
      <c r="AH166" s="102"/>
      <c r="AI166" s="102"/>
    </row>
    <row r="167" spans="1:35" ht="15.75" customHeight="1">
      <c r="A167" s="435" t="s">
        <v>284</v>
      </c>
      <c r="B167" s="435"/>
      <c r="C167" s="435"/>
      <c r="D167" s="360"/>
      <c r="E167" s="318">
        <f t="shared" ref="E167:AB167" si="79">E160+E154+E150+E146</f>
        <v>12</v>
      </c>
      <c r="F167" s="318">
        <f t="shared" si="79"/>
        <v>109000</v>
      </c>
      <c r="G167" s="318">
        <f t="shared" si="79"/>
        <v>118000</v>
      </c>
      <c r="H167" s="318">
        <f t="shared" si="79"/>
        <v>12</v>
      </c>
      <c r="I167" s="318">
        <f t="shared" si="79"/>
        <v>156915.15</v>
      </c>
      <c r="J167" s="318">
        <f t="shared" si="79"/>
        <v>165915.15</v>
      </c>
      <c r="K167" s="361">
        <f t="shared" si="79"/>
        <v>0</v>
      </c>
      <c r="L167" s="318">
        <f t="shared" si="79"/>
        <v>0</v>
      </c>
      <c r="M167" s="318">
        <f t="shared" si="79"/>
        <v>0</v>
      </c>
      <c r="N167" s="318">
        <f t="shared" si="79"/>
        <v>0</v>
      </c>
      <c r="O167" s="318">
        <f t="shared" si="79"/>
        <v>0</v>
      </c>
      <c r="P167" s="318">
        <f t="shared" si="79"/>
        <v>0</v>
      </c>
      <c r="Q167" s="361">
        <f t="shared" si="79"/>
        <v>0</v>
      </c>
      <c r="R167" s="318">
        <f t="shared" si="79"/>
        <v>0</v>
      </c>
      <c r="S167" s="318">
        <f t="shared" si="79"/>
        <v>0</v>
      </c>
      <c r="T167" s="318">
        <f t="shared" si="79"/>
        <v>0</v>
      </c>
      <c r="U167" s="318">
        <f t="shared" si="79"/>
        <v>0</v>
      </c>
      <c r="V167" s="318">
        <f t="shared" si="79"/>
        <v>0</v>
      </c>
      <c r="W167" s="361">
        <f t="shared" si="79"/>
        <v>0</v>
      </c>
      <c r="X167" s="318">
        <f t="shared" si="79"/>
        <v>0</v>
      </c>
      <c r="Y167" s="318">
        <f t="shared" si="79"/>
        <v>0</v>
      </c>
      <c r="Z167" s="318">
        <f t="shared" si="79"/>
        <v>0</v>
      </c>
      <c r="AA167" s="318">
        <f t="shared" si="79"/>
        <v>0</v>
      </c>
      <c r="AB167" s="318">
        <f t="shared" si="79"/>
        <v>0</v>
      </c>
      <c r="AC167" s="293">
        <f t="shared" si="64"/>
        <v>118000</v>
      </c>
      <c r="AD167" s="340">
        <f t="shared" si="65"/>
        <v>165915.15</v>
      </c>
      <c r="AE167" s="348">
        <f t="shared" si="66"/>
        <v>-47915.149999999994</v>
      </c>
      <c r="AF167" s="362">
        <f t="shared" si="67"/>
        <v>-0.40606059322033894</v>
      </c>
      <c r="AG167" s="363"/>
      <c r="AH167" s="102"/>
      <c r="AI167" s="102"/>
    </row>
    <row r="168" spans="1:35" ht="15.75" customHeight="1">
      <c r="A168" s="364" t="s">
        <v>285</v>
      </c>
      <c r="B168" s="365"/>
      <c r="C168" s="366"/>
      <c r="D168" s="367"/>
      <c r="E168" s="368"/>
      <c r="F168" s="368"/>
      <c r="G168" s="369">
        <f>G36+G40+G54+G64+G86+G92+G106+G119+G125+G129+G133+G138+G144+G167</f>
        <v>312345</v>
      </c>
      <c r="H168" s="370"/>
      <c r="I168" s="370"/>
      <c r="J168" s="369">
        <f>J36+J40+J54+J64+J86+J92+J106+J119+J125+J129+J133+J138+J144+J167</f>
        <v>301802.44700000004</v>
      </c>
      <c r="K168" s="368"/>
      <c r="L168" s="368"/>
      <c r="M168" s="369">
        <f>M36+M40+M54+M64+M86+M92+M106+M119+M125+M129+M133+M138+M144+M167</f>
        <v>0</v>
      </c>
      <c r="N168" s="368"/>
      <c r="O168" s="368"/>
      <c r="P168" s="369">
        <f>P36+P40+P54+P64+P86+P92+P106+P119+P125+P129+P133+P138+P144+P167</f>
        <v>0</v>
      </c>
      <c r="Q168" s="368"/>
      <c r="R168" s="368"/>
      <c r="S168" s="369">
        <f>S36+S40+S54+S64+S86+S92+S106+S119+S125+S129+S133+S138+S144+S167</f>
        <v>0</v>
      </c>
      <c r="T168" s="368"/>
      <c r="U168" s="368"/>
      <c r="V168" s="369">
        <f>V36+V40+V54+V64+V86+V92+V106+V119+V125+V129+V133+V138+V144+V167</f>
        <v>0</v>
      </c>
      <c r="W168" s="368"/>
      <c r="X168" s="368"/>
      <c r="Y168" s="369">
        <f>Y36+Y40+Y54+Y64+Y86+Y92+Y106+Y119+Y125+Y129+Y133+Y138+Y144+Y167</f>
        <v>0</v>
      </c>
      <c r="Z168" s="368"/>
      <c r="AA168" s="368"/>
      <c r="AB168" s="369">
        <f>AB36+AB40+AB54+AB64+AB86+AB92+AB106+AB119+AB125+AB129+AB133+AB138+AB144+AB167</f>
        <v>0</v>
      </c>
      <c r="AC168" s="369">
        <f>AC36+AC40+AC54+AC64+AC86+AC92+AC106+AC119+AC125+AC129+AC133+AC138+AC144+AC167</f>
        <v>312345</v>
      </c>
      <c r="AD168" s="369">
        <f>AD36+AD40+AD54+AD64+AD86+AD92+AD106+AD119+AD125+AD129+AD133+AD138+AD144+AD167</f>
        <v>301802.44700000004</v>
      </c>
      <c r="AE168" s="369">
        <f t="shared" si="66"/>
        <v>10542.552999999956</v>
      </c>
      <c r="AF168" s="371">
        <f t="shared" si="67"/>
        <v>3.375291104387762E-2</v>
      </c>
      <c r="AG168" s="372"/>
      <c r="AH168" s="373"/>
      <c r="AI168" s="373"/>
    </row>
    <row r="169" spans="1:35" ht="15.75" customHeight="1">
      <c r="A169" s="436"/>
      <c r="B169" s="436"/>
      <c r="C169" s="436"/>
      <c r="D169" s="374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6"/>
      <c r="AD169" s="376"/>
      <c r="AE169" s="376"/>
      <c r="AF169" s="377"/>
      <c r="AG169" s="378"/>
      <c r="AH169" s="3"/>
      <c r="AI169" s="3"/>
    </row>
    <row r="170" spans="1:35" ht="15.75" customHeight="1">
      <c r="A170" s="432" t="s">
        <v>286</v>
      </c>
      <c r="B170" s="432"/>
      <c r="C170" s="432"/>
      <c r="D170" s="379"/>
      <c r="E170" s="380"/>
      <c r="F170" s="380"/>
      <c r="G170" s="380">
        <f>Фінансування!C20-Витрати!G168</f>
        <v>0</v>
      </c>
      <c r="H170" s="380"/>
      <c r="I170" s="380"/>
      <c r="J170" s="380">
        <f>Фінансування!C21-Витрати!J168</f>
        <v>2.9999999678693712E-3</v>
      </c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  <c r="V170" s="380"/>
      <c r="W170" s="380"/>
      <c r="X170" s="380"/>
      <c r="Y170" s="380"/>
      <c r="Z170" s="380"/>
      <c r="AA170" s="380"/>
      <c r="AB170" s="380"/>
      <c r="AC170" s="380">
        <f>Фінансування!N20-Витрати!AC168</f>
        <v>0</v>
      </c>
      <c r="AD170" s="380">
        <f>Фінансування!N21-Витрати!AD168</f>
        <v>2.9999999678693712E-3</v>
      </c>
      <c r="AE170" s="381"/>
      <c r="AF170" s="382"/>
      <c r="AG170" s="383"/>
      <c r="AH170" s="3"/>
      <c r="AI170" s="3"/>
    </row>
    <row r="171" spans="1:35" ht="15.75" customHeight="1">
      <c r="A171" s="14"/>
      <c r="B171" s="384"/>
      <c r="C171" s="385"/>
      <c r="D171" s="14"/>
      <c r="E171" s="14"/>
      <c r="F171" s="14"/>
      <c r="G171" s="14"/>
      <c r="H171" s="14"/>
      <c r="I171" s="14"/>
      <c r="J171" s="14"/>
      <c r="K171" s="386"/>
      <c r="L171" s="386"/>
      <c r="M171" s="386"/>
      <c r="N171" s="386"/>
      <c r="O171" s="386"/>
      <c r="P171" s="386"/>
      <c r="Q171" s="386"/>
      <c r="R171" s="386"/>
      <c r="S171" s="386"/>
      <c r="T171" s="386"/>
      <c r="U171" s="386"/>
      <c r="V171" s="386"/>
      <c r="W171" s="386"/>
      <c r="X171" s="386"/>
      <c r="Y171" s="386"/>
      <c r="Z171" s="386"/>
      <c r="AA171" s="386"/>
      <c r="AB171" s="386"/>
      <c r="AC171" s="387"/>
      <c r="AD171" s="387"/>
      <c r="AE171" s="387"/>
      <c r="AF171" s="387"/>
      <c r="AG171" s="388"/>
    </row>
    <row r="172" spans="1:35" ht="15.75" customHeight="1">
      <c r="A172" s="14"/>
      <c r="B172" s="384"/>
      <c r="C172" s="38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1"/>
      <c r="AD172" s="11"/>
      <c r="AE172" s="11"/>
      <c r="AF172" s="11"/>
      <c r="AG172" s="51"/>
    </row>
    <row r="173" spans="1:35" ht="15.75" customHeight="1">
      <c r="A173" s="14"/>
      <c r="B173" s="384"/>
      <c r="C173" s="38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1"/>
      <c r="AD173" s="11"/>
      <c r="AE173" s="11"/>
      <c r="AF173" s="11"/>
      <c r="AG173" s="51"/>
    </row>
    <row r="174" spans="1:35" ht="15.75" customHeight="1">
      <c r="A174" s="14"/>
      <c r="B174" s="384"/>
      <c r="C174" s="38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1"/>
      <c r="AD174" s="11"/>
      <c r="AE174" s="11"/>
      <c r="AF174" s="11"/>
      <c r="AG174" s="51"/>
    </row>
    <row r="175" spans="1:35" ht="15.75" customHeight="1">
      <c r="A175" s="14"/>
      <c r="B175" s="384"/>
      <c r="C175" s="389" t="s">
        <v>287</v>
      </c>
      <c r="D175" s="390" t="s">
        <v>42</v>
      </c>
      <c r="E175" s="391"/>
      <c r="G175" s="391"/>
      <c r="H175" s="391"/>
      <c r="I175" s="391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1"/>
      <c r="AD175" s="11"/>
      <c r="AE175" s="11"/>
      <c r="AF175" s="11"/>
      <c r="AG175" s="51"/>
    </row>
    <row r="176" spans="1:35" ht="15.75" customHeight="1">
      <c r="A176" s="14"/>
      <c r="B176" s="384"/>
      <c r="D176" s="49" t="s">
        <v>44</v>
      </c>
      <c r="G176" s="49" t="s">
        <v>45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1"/>
      <c r="AD176" s="11"/>
      <c r="AE176" s="11"/>
      <c r="AF176" s="11"/>
      <c r="AG176" s="51"/>
    </row>
    <row r="177" spans="1:33" ht="15.75" customHeight="1">
      <c r="A177" s="14"/>
      <c r="B177" s="384"/>
      <c r="C177" s="38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1"/>
      <c r="AD177" s="11"/>
      <c r="AE177" s="11"/>
      <c r="AF177" s="11"/>
      <c r="AG177" s="51"/>
    </row>
    <row r="178" spans="1:33" ht="15.75" customHeight="1">
      <c r="A178" s="14"/>
      <c r="B178" s="384"/>
      <c r="C178" s="38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1"/>
      <c r="AD178" s="11"/>
      <c r="AE178" s="11"/>
      <c r="AF178" s="11"/>
      <c r="AG178" s="51"/>
    </row>
    <row r="179" spans="1:33" ht="15.75" customHeight="1">
      <c r="A179" s="49"/>
      <c r="B179" s="392"/>
      <c r="C179" s="393"/>
      <c r="AG179" s="393"/>
    </row>
    <row r="180" spans="1:33" ht="15.75" customHeight="1">
      <c r="A180" s="49"/>
      <c r="B180" s="392"/>
      <c r="C180" s="393"/>
      <c r="AG180" s="393"/>
    </row>
    <row r="181" spans="1:33" ht="15.75" customHeight="1">
      <c r="A181" s="49"/>
      <c r="B181" s="392"/>
      <c r="C181" s="393"/>
      <c r="AG181" s="393"/>
    </row>
    <row r="182" spans="1:33" ht="15.75" customHeight="1">
      <c r="A182" s="49"/>
      <c r="B182" s="392"/>
      <c r="C182" s="393"/>
      <c r="AG182" s="393"/>
    </row>
    <row r="183" spans="1:33" ht="15.75" customHeight="1">
      <c r="A183" s="49"/>
      <c r="B183" s="392"/>
      <c r="C183" s="393"/>
      <c r="AG183" s="393"/>
    </row>
    <row r="184" spans="1:33" ht="15.75" customHeight="1">
      <c r="A184" s="49"/>
      <c r="B184" s="392"/>
      <c r="C184" s="393"/>
      <c r="AG184" s="393"/>
    </row>
    <row r="185" spans="1:33" ht="15.75" customHeight="1">
      <c r="A185" s="49"/>
      <c r="B185" s="392"/>
      <c r="C185" s="393"/>
      <c r="AG185" s="393"/>
    </row>
    <row r="186" spans="1:33" ht="15.75" customHeight="1">
      <c r="A186" s="49"/>
      <c r="B186" s="392"/>
      <c r="C186" s="393"/>
      <c r="AG186" s="393"/>
    </row>
    <row r="187" spans="1:33" ht="15.75" customHeight="1">
      <c r="A187" s="49"/>
      <c r="B187" s="392"/>
      <c r="C187" s="393"/>
      <c r="AG187" s="393"/>
    </row>
    <row r="188" spans="1:33" ht="15.75" customHeight="1">
      <c r="A188" s="49"/>
      <c r="B188" s="392"/>
      <c r="C188" s="393"/>
      <c r="AG188" s="393"/>
    </row>
    <row r="189" spans="1:33" ht="15.75" customHeight="1">
      <c r="A189" s="49"/>
      <c r="B189" s="392"/>
      <c r="C189" s="393"/>
      <c r="AG189" s="393"/>
    </row>
    <row r="190" spans="1:33" ht="15.75" customHeight="1">
      <c r="A190" s="49"/>
      <c r="B190" s="392"/>
      <c r="C190" s="393"/>
      <c r="AG190" s="393"/>
    </row>
    <row r="191" spans="1:33" ht="15.75" customHeight="1">
      <c r="A191" s="49"/>
      <c r="B191" s="392"/>
      <c r="C191" s="393"/>
      <c r="AG191" s="393"/>
    </row>
    <row r="192" spans="1:33" ht="15.75" customHeight="1">
      <c r="A192" s="49"/>
      <c r="B192" s="392"/>
      <c r="C192" s="393"/>
      <c r="AG192" s="393"/>
    </row>
    <row r="193" spans="1:33" ht="15.75" customHeight="1">
      <c r="A193" s="49"/>
      <c r="B193" s="392"/>
      <c r="C193" s="393"/>
      <c r="AG193" s="393"/>
    </row>
    <row r="194" spans="1:33" ht="15.75" customHeight="1">
      <c r="A194" s="49"/>
      <c r="B194" s="392"/>
      <c r="C194" s="393"/>
      <c r="AG194" s="393"/>
    </row>
    <row r="195" spans="1:33" ht="15.75" customHeight="1">
      <c r="A195" s="49"/>
      <c r="B195" s="392"/>
      <c r="C195" s="393"/>
      <c r="AG195" s="393"/>
    </row>
    <row r="196" spans="1:33" ht="15.75" customHeight="1">
      <c r="A196" s="49"/>
      <c r="B196" s="392"/>
      <c r="C196" s="393"/>
      <c r="AG196" s="393"/>
    </row>
    <row r="197" spans="1:33" ht="15.75" customHeight="1">
      <c r="A197" s="49"/>
      <c r="B197" s="392"/>
      <c r="C197" s="393"/>
      <c r="AG197" s="393"/>
    </row>
    <row r="198" spans="1:33" ht="15.75" customHeight="1">
      <c r="A198" s="49"/>
      <c r="B198" s="392"/>
      <c r="C198" s="393"/>
      <c r="AG198" s="393"/>
    </row>
    <row r="199" spans="1:33" ht="15.75" customHeight="1">
      <c r="A199" s="49"/>
      <c r="B199" s="392"/>
      <c r="C199" s="393"/>
      <c r="AG199" s="393"/>
    </row>
    <row r="200" spans="1:33" ht="15.75" customHeight="1">
      <c r="A200" s="49"/>
      <c r="B200" s="392"/>
      <c r="C200" s="393"/>
      <c r="AG200" s="393"/>
    </row>
    <row r="201" spans="1:33" ht="15.75" customHeight="1">
      <c r="A201" s="49"/>
      <c r="B201" s="392"/>
      <c r="C201" s="393"/>
      <c r="AG201" s="393"/>
    </row>
    <row r="202" spans="1:33" ht="15.75" customHeight="1">
      <c r="A202" s="49"/>
      <c r="B202" s="392"/>
      <c r="C202" s="393"/>
      <c r="AG202" s="393"/>
    </row>
    <row r="203" spans="1:33" ht="15.75" customHeight="1">
      <c r="A203" s="49"/>
      <c r="B203" s="392"/>
      <c r="C203" s="393"/>
      <c r="AG203" s="393"/>
    </row>
    <row r="204" spans="1:33" ht="15.75" customHeight="1">
      <c r="A204" s="49"/>
      <c r="B204" s="392"/>
      <c r="C204" s="393"/>
      <c r="AG204" s="393"/>
    </row>
    <row r="205" spans="1:33" ht="15.75" customHeight="1">
      <c r="A205" s="49"/>
      <c r="B205" s="392"/>
      <c r="C205" s="393"/>
      <c r="AG205" s="393"/>
    </row>
    <row r="206" spans="1:33" ht="15.75" customHeight="1">
      <c r="A206" s="49"/>
      <c r="B206" s="392"/>
      <c r="C206" s="393"/>
      <c r="AG206" s="393"/>
    </row>
    <row r="207" spans="1:33" ht="15.75" customHeight="1">
      <c r="A207" s="49"/>
      <c r="B207" s="392"/>
      <c r="C207" s="393"/>
      <c r="AG207" s="393"/>
    </row>
    <row r="208" spans="1:33" ht="15.75" customHeight="1">
      <c r="A208" s="49"/>
      <c r="B208" s="392"/>
      <c r="C208" s="393"/>
      <c r="AG208" s="393"/>
    </row>
    <row r="209" spans="1:33" ht="15.75" customHeight="1">
      <c r="A209" s="49"/>
      <c r="B209" s="392"/>
      <c r="C209" s="393"/>
      <c r="AG209" s="393"/>
    </row>
    <row r="210" spans="1:33" ht="15.75" customHeight="1">
      <c r="A210" s="49"/>
      <c r="B210" s="392"/>
      <c r="C210" s="393"/>
      <c r="AG210" s="393"/>
    </row>
    <row r="211" spans="1:33" ht="15.75" customHeight="1">
      <c r="A211" s="49"/>
      <c r="B211" s="392"/>
      <c r="C211" s="393"/>
      <c r="AG211" s="393"/>
    </row>
    <row r="212" spans="1:33" ht="15.75" customHeight="1">
      <c r="A212" s="49"/>
      <c r="B212" s="392"/>
      <c r="C212" s="393"/>
      <c r="AG212" s="393"/>
    </row>
    <row r="213" spans="1:33" ht="15.75" customHeight="1">
      <c r="A213" s="49"/>
      <c r="B213" s="392"/>
      <c r="C213" s="393"/>
      <c r="AG213" s="393"/>
    </row>
    <row r="214" spans="1:33" ht="15.75" customHeight="1">
      <c r="A214" s="49"/>
      <c r="B214" s="392"/>
      <c r="C214" s="393"/>
      <c r="AG214" s="393"/>
    </row>
    <row r="215" spans="1:33" ht="15.75" customHeight="1">
      <c r="A215" s="49"/>
      <c r="B215" s="392"/>
      <c r="C215" s="393"/>
      <c r="AG215" s="393"/>
    </row>
    <row r="216" spans="1:33" ht="15.75" customHeight="1">
      <c r="A216" s="49"/>
      <c r="B216" s="392"/>
      <c r="C216" s="393"/>
      <c r="AG216" s="393"/>
    </row>
    <row r="217" spans="1:33" ht="15.75" customHeight="1">
      <c r="A217" s="49"/>
      <c r="B217" s="392"/>
      <c r="C217" s="393"/>
      <c r="AG217" s="393"/>
    </row>
    <row r="218" spans="1:33" ht="15.75" customHeight="1">
      <c r="A218" s="49"/>
      <c r="B218" s="392"/>
      <c r="C218" s="393"/>
      <c r="AG218" s="393"/>
    </row>
    <row r="219" spans="1:33" ht="15.75" customHeight="1">
      <c r="A219" s="49"/>
      <c r="B219" s="392"/>
      <c r="C219" s="393"/>
      <c r="AG219" s="393"/>
    </row>
    <row r="220" spans="1:33" ht="15.75" customHeight="1">
      <c r="A220" s="49"/>
      <c r="B220" s="392"/>
      <c r="C220" s="393"/>
      <c r="AG220" s="393"/>
    </row>
    <row r="221" spans="1:33" ht="15.75" customHeight="1">
      <c r="A221" s="49"/>
      <c r="B221" s="392"/>
      <c r="C221" s="393"/>
      <c r="AG221" s="393"/>
    </row>
    <row r="222" spans="1:33" ht="15.75" customHeight="1">
      <c r="A222" s="49"/>
      <c r="B222" s="392"/>
      <c r="C222" s="393"/>
      <c r="AG222" s="393"/>
    </row>
    <row r="223" spans="1:33" ht="15.75" customHeight="1">
      <c r="A223" s="49"/>
      <c r="B223" s="392"/>
      <c r="C223" s="393"/>
      <c r="AG223" s="393"/>
    </row>
    <row r="224" spans="1:33" ht="15.75" customHeight="1">
      <c r="A224" s="49"/>
      <c r="B224" s="392"/>
      <c r="C224" s="393"/>
      <c r="AG224" s="393"/>
    </row>
    <row r="225" spans="1:33" ht="15.75" customHeight="1">
      <c r="A225" s="49"/>
      <c r="B225" s="392"/>
      <c r="C225" s="393"/>
      <c r="AG225" s="393"/>
    </row>
    <row r="226" spans="1:33" ht="15.75" customHeight="1">
      <c r="A226" s="49"/>
      <c r="B226" s="392"/>
      <c r="C226" s="393"/>
      <c r="AG226" s="393"/>
    </row>
    <row r="227" spans="1:33" ht="15.75" customHeight="1">
      <c r="A227" s="49"/>
      <c r="B227" s="392"/>
      <c r="C227" s="393"/>
      <c r="AG227" s="393"/>
    </row>
    <row r="228" spans="1:33" ht="15.75" customHeight="1">
      <c r="A228" s="49"/>
      <c r="B228" s="392"/>
      <c r="C228" s="393"/>
      <c r="AG228" s="393"/>
    </row>
    <row r="229" spans="1:33" ht="15.75" customHeight="1">
      <c r="A229" s="49"/>
      <c r="B229" s="392"/>
      <c r="C229" s="393"/>
      <c r="AG229" s="393"/>
    </row>
    <row r="230" spans="1:33" ht="15.75" customHeight="1">
      <c r="A230" s="49"/>
      <c r="B230" s="392"/>
      <c r="C230" s="393"/>
      <c r="AG230" s="393"/>
    </row>
    <row r="231" spans="1:33" ht="15.75" customHeight="1">
      <c r="A231" s="49"/>
      <c r="B231" s="392"/>
      <c r="C231" s="393"/>
      <c r="AG231" s="393"/>
    </row>
    <row r="232" spans="1:33" ht="15.75" customHeight="1">
      <c r="A232" s="49"/>
      <c r="B232" s="392"/>
      <c r="C232" s="393"/>
      <c r="AG232" s="393"/>
    </row>
    <row r="233" spans="1:33" ht="15.75" customHeight="1">
      <c r="A233" s="49"/>
      <c r="B233" s="392"/>
      <c r="C233" s="393"/>
      <c r="AG233" s="393"/>
    </row>
    <row r="234" spans="1:33" ht="15.75" customHeight="1">
      <c r="A234" s="49"/>
      <c r="B234" s="392"/>
      <c r="C234" s="393"/>
      <c r="AG234" s="393"/>
    </row>
    <row r="235" spans="1:33" ht="15.75" customHeight="1">
      <c r="A235" s="49"/>
      <c r="B235" s="392"/>
      <c r="C235" s="393"/>
      <c r="AG235" s="393"/>
    </row>
    <row r="236" spans="1:33" ht="15.75" customHeight="1">
      <c r="A236" s="49"/>
      <c r="B236" s="392"/>
      <c r="C236" s="393"/>
      <c r="AG236" s="393"/>
    </row>
    <row r="237" spans="1:33" ht="15.75" customHeight="1">
      <c r="A237" s="49"/>
      <c r="B237" s="392"/>
      <c r="C237" s="393"/>
      <c r="AG237" s="393"/>
    </row>
    <row r="238" spans="1:33" ht="15.75" customHeight="1">
      <c r="A238" s="49"/>
      <c r="B238" s="392"/>
      <c r="C238" s="393"/>
      <c r="AG238" s="393"/>
    </row>
    <row r="239" spans="1:33" ht="15.75" customHeight="1">
      <c r="A239" s="49"/>
      <c r="B239" s="392"/>
      <c r="C239" s="393"/>
      <c r="AG239" s="393"/>
    </row>
    <row r="240" spans="1:33" ht="15.75" customHeight="1">
      <c r="A240" s="49"/>
      <c r="B240" s="392"/>
      <c r="C240" s="393"/>
      <c r="AG240" s="393"/>
    </row>
    <row r="241" spans="1:33" ht="15.75" customHeight="1">
      <c r="A241" s="49"/>
      <c r="B241" s="392"/>
      <c r="C241" s="393"/>
      <c r="AG241" s="393"/>
    </row>
    <row r="242" spans="1:33" ht="15.75" customHeight="1">
      <c r="A242" s="49"/>
      <c r="B242" s="392"/>
      <c r="C242" s="393"/>
      <c r="AG242" s="393"/>
    </row>
    <row r="243" spans="1:33" ht="15.75" customHeight="1">
      <c r="A243" s="49"/>
      <c r="B243" s="392"/>
      <c r="C243" s="393"/>
      <c r="AG243" s="393"/>
    </row>
    <row r="244" spans="1:33" ht="15.75" customHeight="1">
      <c r="A244" s="49"/>
      <c r="B244" s="392"/>
      <c r="C244" s="393"/>
      <c r="AG244" s="393"/>
    </row>
    <row r="245" spans="1:33" ht="15.75" customHeight="1">
      <c r="A245" s="49"/>
      <c r="B245" s="392"/>
      <c r="C245" s="393"/>
      <c r="AG245" s="393"/>
    </row>
    <row r="246" spans="1:33" ht="15.75" customHeight="1">
      <c r="A246" s="49"/>
      <c r="B246" s="392"/>
      <c r="C246" s="393"/>
      <c r="AG246" s="393"/>
    </row>
    <row r="247" spans="1:33" ht="15.75" customHeight="1">
      <c r="A247" s="49"/>
      <c r="B247" s="392"/>
      <c r="C247" s="393"/>
      <c r="AG247" s="393"/>
    </row>
    <row r="248" spans="1:33" ht="15.75" customHeight="1">
      <c r="A248" s="49"/>
      <c r="B248" s="392"/>
      <c r="C248" s="393"/>
      <c r="AG248" s="393"/>
    </row>
    <row r="249" spans="1:33" ht="15.75" customHeight="1">
      <c r="A249" s="49"/>
      <c r="B249" s="392"/>
      <c r="C249" s="393"/>
      <c r="AG249" s="393"/>
    </row>
    <row r="250" spans="1:33" ht="15.75" customHeight="1">
      <c r="A250" s="49"/>
      <c r="B250" s="392"/>
      <c r="C250" s="393"/>
      <c r="AG250" s="393"/>
    </row>
    <row r="251" spans="1:33" ht="15.75" customHeight="1">
      <c r="A251" s="49"/>
      <c r="B251" s="392"/>
      <c r="C251" s="393"/>
      <c r="AG251" s="393"/>
    </row>
    <row r="252" spans="1:33" ht="15.75" customHeight="1">
      <c r="A252" s="49"/>
      <c r="B252" s="392"/>
      <c r="C252" s="393"/>
      <c r="AG252" s="393"/>
    </row>
    <row r="253" spans="1:33" ht="15.75" customHeight="1">
      <c r="A253" s="49"/>
      <c r="B253" s="392"/>
      <c r="C253" s="393"/>
      <c r="AG253" s="393"/>
    </row>
    <row r="254" spans="1:33" ht="15.75" customHeight="1">
      <c r="A254" s="49"/>
      <c r="B254" s="392"/>
      <c r="C254" s="393"/>
      <c r="AG254" s="393"/>
    </row>
    <row r="255" spans="1:33" ht="15.75" customHeight="1">
      <c r="A255" s="49"/>
      <c r="B255" s="392"/>
      <c r="C255" s="393"/>
      <c r="AG255" s="393"/>
    </row>
    <row r="256" spans="1:33" ht="15.75" customHeight="1">
      <c r="A256" s="49"/>
      <c r="B256" s="392"/>
      <c r="C256" s="393"/>
      <c r="AG256" s="393"/>
    </row>
    <row r="257" spans="1:33" ht="15.75" customHeight="1">
      <c r="A257" s="49"/>
      <c r="B257" s="392"/>
      <c r="C257" s="393"/>
      <c r="AG257" s="393"/>
    </row>
    <row r="258" spans="1:33" ht="15.75" customHeight="1">
      <c r="A258" s="49"/>
      <c r="B258" s="392"/>
      <c r="C258" s="393"/>
      <c r="AG258" s="393"/>
    </row>
    <row r="259" spans="1:33" ht="15.75" customHeight="1">
      <c r="A259" s="49"/>
      <c r="B259" s="392"/>
      <c r="C259" s="393"/>
      <c r="AG259" s="393"/>
    </row>
    <row r="260" spans="1:33" ht="15.75" customHeight="1">
      <c r="A260" s="49"/>
      <c r="B260" s="392"/>
      <c r="C260" s="393"/>
      <c r="AG260" s="393"/>
    </row>
    <row r="261" spans="1:33" ht="15.75" customHeight="1">
      <c r="A261" s="49"/>
      <c r="B261" s="392"/>
      <c r="C261" s="393"/>
      <c r="AG261" s="393"/>
    </row>
    <row r="262" spans="1:33" ht="15.75" customHeight="1">
      <c r="A262" s="49"/>
      <c r="B262" s="392"/>
      <c r="C262" s="393"/>
      <c r="AG262" s="393"/>
    </row>
    <row r="263" spans="1:33" ht="15.75" customHeight="1">
      <c r="A263" s="49"/>
      <c r="B263" s="392"/>
      <c r="C263" s="393"/>
      <c r="AG263" s="393"/>
    </row>
    <row r="264" spans="1:33" ht="15.75" customHeight="1">
      <c r="A264" s="49"/>
      <c r="B264" s="392"/>
      <c r="C264" s="393"/>
      <c r="AG264" s="393"/>
    </row>
    <row r="265" spans="1:33" ht="15.75" customHeight="1">
      <c r="A265" s="49"/>
      <c r="B265" s="392"/>
      <c r="C265" s="393"/>
      <c r="AG265" s="393"/>
    </row>
    <row r="266" spans="1:33" ht="15.75" customHeight="1">
      <c r="A266" s="49"/>
      <c r="B266" s="392"/>
      <c r="C266" s="393"/>
      <c r="AG266" s="393"/>
    </row>
    <row r="267" spans="1:33" ht="15.75" customHeight="1">
      <c r="A267" s="49"/>
      <c r="B267" s="392"/>
      <c r="C267" s="393"/>
      <c r="AG267" s="393"/>
    </row>
    <row r="268" spans="1:33" ht="15.75" customHeight="1">
      <c r="A268" s="49"/>
      <c r="B268" s="392"/>
      <c r="C268" s="393"/>
      <c r="AG268" s="393"/>
    </row>
    <row r="269" spans="1:33" ht="15.75" customHeight="1">
      <c r="A269" s="49"/>
      <c r="B269" s="392"/>
      <c r="C269" s="393"/>
      <c r="AG269" s="393"/>
    </row>
    <row r="270" spans="1:33" ht="15.75" customHeight="1">
      <c r="A270" s="49"/>
      <c r="B270" s="392"/>
      <c r="C270" s="393"/>
      <c r="AG270" s="393"/>
    </row>
    <row r="271" spans="1:33" ht="15.75" customHeight="1">
      <c r="A271" s="49"/>
      <c r="B271" s="392"/>
      <c r="C271" s="393"/>
      <c r="AG271" s="393"/>
    </row>
    <row r="272" spans="1:33" ht="15.75" customHeight="1">
      <c r="A272" s="49"/>
      <c r="B272" s="392"/>
      <c r="C272" s="393"/>
      <c r="AG272" s="393"/>
    </row>
    <row r="273" spans="1:33" ht="15.75" customHeight="1">
      <c r="A273" s="49"/>
      <c r="B273" s="392"/>
      <c r="C273" s="393"/>
      <c r="AG273" s="393"/>
    </row>
    <row r="274" spans="1:33" ht="15.75" customHeight="1">
      <c r="A274" s="49"/>
      <c r="B274" s="392"/>
      <c r="C274" s="393"/>
      <c r="AG274" s="393"/>
    </row>
    <row r="275" spans="1:33" ht="15.75" customHeight="1">
      <c r="A275" s="49"/>
      <c r="B275" s="392"/>
      <c r="C275" s="393"/>
      <c r="AG275" s="393"/>
    </row>
    <row r="276" spans="1:33" ht="15.75" customHeight="1">
      <c r="A276" s="49"/>
      <c r="B276" s="392"/>
      <c r="C276" s="393"/>
      <c r="AG276" s="393"/>
    </row>
    <row r="277" spans="1:33" ht="15.75" customHeight="1">
      <c r="A277" s="49"/>
      <c r="B277" s="392"/>
      <c r="C277" s="393"/>
      <c r="AG277" s="393"/>
    </row>
    <row r="278" spans="1:33" ht="15.75" customHeight="1">
      <c r="A278" s="49"/>
      <c r="B278" s="392"/>
      <c r="C278" s="393"/>
      <c r="AG278" s="393"/>
    </row>
    <row r="279" spans="1:33" ht="15.75" customHeight="1">
      <c r="A279" s="49"/>
      <c r="B279" s="392"/>
      <c r="C279" s="393"/>
      <c r="AG279" s="393"/>
    </row>
    <row r="280" spans="1:33" ht="15.75" customHeight="1">
      <c r="A280" s="49"/>
      <c r="B280" s="392"/>
      <c r="C280" s="393"/>
      <c r="AG280" s="393"/>
    </row>
    <row r="281" spans="1:33" ht="15.75" customHeight="1">
      <c r="A281" s="49"/>
      <c r="B281" s="392"/>
      <c r="C281" s="393"/>
      <c r="AG281" s="393"/>
    </row>
    <row r="282" spans="1:33" ht="15.75" customHeight="1">
      <c r="A282" s="49"/>
      <c r="B282" s="392"/>
      <c r="C282" s="393"/>
      <c r="AG282" s="393"/>
    </row>
    <row r="283" spans="1:33" ht="15.75" customHeight="1">
      <c r="A283" s="49"/>
      <c r="B283" s="392"/>
      <c r="C283" s="393"/>
      <c r="AG283" s="393"/>
    </row>
    <row r="284" spans="1:33" ht="15.75" customHeight="1">
      <c r="A284" s="49"/>
      <c r="B284" s="392"/>
      <c r="C284" s="393"/>
      <c r="AG284" s="393"/>
    </row>
    <row r="285" spans="1:33" ht="15.75" customHeight="1">
      <c r="A285" s="49"/>
      <c r="B285" s="392"/>
      <c r="C285" s="393"/>
      <c r="AG285" s="393"/>
    </row>
    <row r="286" spans="1:33" ht="15.75" customHeight="1">
      <c r="A286" s="49"/>
      <c r="B286" s="392"/>
      <c r="C286" s="393"/>
      <c r="AG286" s="393"/>
    </row>
    <row r="287" spans="1:33" ht="15.75" customHeight="1">
      <c r="A287" s="49"/>
      <c r="B287" s="392"/>
      <c r="C287" s="393"/>
      <c r="AG287" s="393"/>
    </row>
    <row r="288" spans="1:33" ht="15.75" customHeight="1">
      <c r="A288" s="49"/>
      <c r="B288" s="392"/>
      <c r="C288" s="393"/>
      <c r="AG288" s="393"/>
    </row>
    <row r="289" spans="1:33" ht="15.75" customHeight="1">
      <c r="A289" s="49"/>
      <c r="B289" s="392"/>
      <c r="C289" s="393"/>
      <c r="AG289" s="393"/>
    </row>
    <row r="290" spans="1:33" ht="15.75" customHeight="1">
      <c r="A290" s="49"/>
      <c r="B290" s="392"/>
      <c r="C290" s="393"/>
      <c r="AG290" s="393"/>
    </row>
    <row r="291" spans="1:33" ht="15.75" customHeight="1">
      <c r="A291" s="49"/>
      <c r="B291" s="392"/>
      <c r="C291" s="393"/>
      <c r="AG291" s="393"/>
    </row>
    <row r="292" spans="1:33" ht="15.75" customHeight="1">
      <c r="A292" s="49"/>
      <c r="B292" s="392"/>
      <c r="C292" s="393"/>
      <c r="AG292" s="393"/>
    </row>
    <row r="293" spans="1:33" ht="15.75" customHeight="1">
      <c r="A293" s="49"/>
      <c r="B293" s="392"/>
      <c r="C293" s="393"/>
      <c r="AG293" s="393"/>
    </row>
    <row r="294" spans="1:33" ht="15.75" customHeight="1">
      <c r="A294" s="49"/>
      <c r="B294" s="392"/>
      <c r="C294" s="393"/>
      <c r="AG294" s="393"/>
    </row>
    <row r="295" spans="1:33" ht="15.75" customHeight="1">
      <c r="A295" s="49"/>
      <c r="B295" s="392"/>
      <c r="C295" s="393"/>
      <c r="AG295" s="393"/>
    </row>
    <row r="296" spans="1:33" ht="15.75" customHeight="1">
      <c r="A296" s="49"/>
      <c r="B296" s="392"/>
      <c r="C296" s="393"/>
      <c r="AG296" s="393"/>
    </row>
    <row r="297" spans="1:33" ht="15.75" customHeight="1">
      <c r="A297" s="49"/>
      <c r="B297" s="392"/>
      <c r="C297" s="393"/>
      <c r="AG297" s="393"/>
    </row>
    <row r="298" spans="1:33" ht="15.75" customHeight="1">
      <c r="A298" s="49"/>
      <c r="B298" s="392"/>
      <c r="C298" s="393"/>
      <c r="AG298" s="393"/>
    </row>
    <row r="299" spans="1:33" ht="15.75" customHeight="1">
      <c r="A299" s="49"/>
      <c r="B299" s="392"/>
      <c r="C299" s="393"/>
      <c r="AG299" s="393"/>
    </row>
    <row r="300" spans="1:33" ht="15.75" customHeight="1">
      <c r="A300" s="49"/>
      <c r="B300" s="392"/>
      <c r="C300" s="393"/>
      <c r="AG300" s="393"/>
    </row>
    <row r="301" spans="1:33" ht="15.75" customHeight="1">
      <c r="A301" s="49"/>
      <c r="B301" s="392"/>
      <c r="C301" s="393"/>
      <c r="AG301" s="393"/>
    </row>
    <row r="302" spans="1:33" ht="15.75" customHeight="1">
      <c r="A302" s="49"/>
      <c r="B302" s="392"/>
      <c r="C302" s="393"/>
      <c r="AG302" s="393"/>
    </row>
    <row r="303" spans="1:33" ht="15.75" customHeight="1">
      <c r="A303" s="49"/>
      <c r="B303" s="392"/>
      <c r="C303" s="393"/>
      <c r="AG303" s="393"/>
    </row>
    <row r="304" spans="1:33" ht="15.75" customHeight="1">
      <c r="A304" s="49"/>
      <c r="B304" s="392"/>
      <c r="C304" s="393"/>
      <c r="AG304" s="393"/>
    </row>
    <row r="305" spans="1:33" ht="15.75" customHeight="1">
      <c r="A305" s="49"/>
      <c r="B305" s="392"/>
      <c r="C305" s="393"/>
      <c r="AG305" s="393"/>
    </row>
    <row r="306" spans="1:33" ht="15.75" customHeight="1">
      <c r="A306" s="49"/>
      <c r="B306" s="392"/>
      <c r="C306" s="393"/>
      <c r="AG306" s="393"/>
    </row>
    <row r="307" spans="1:33" ht="15.75" customHeight="1">
      <c r="A307" s="49"/>
      <c r="B307" s="392"/>
      <c r="C307" s="393"/>
      <c r="AG307" s="393"/>
    </row>
    <row r="308" spans="1:33" ht="15.75" customHeight="1">
      <c r="A308" s="49"/>
      <c r="B308" s="392"/>
      <c r="C308" s="393"/>
      <c r="AG308" s="393"/>
    </row>
    <row r="309" spans="1:33" ht="15.75" customHeight="1">
      <c r="A309" s="49"/>
      <c r="B309" s="392"/>
      <c r="C309" s="393"/>
      <c r="AG309" s="393"/>
    </row>
    <row r="310" spans="1:33" ht="15.75" customHeight="1">
      <c r="A310" s="49"/>
      <c r="B310" s="392"/>
      <c r="C310" s="393"/>
      <c r="AG310" s="393"/>
    </row>
    <row r="311" spans="1:33" ht="15.75" customHeight="1">
      <c r="A311" s="49"/>
      <c r="B311" s="392"/>
      <c r="C311" s="393"/>
      <c r="AG311" s="393"/>
    </row>
    <row r="312" spans="1:33" ht="15.75" customHeight="1">
      <c r="A312" s="49"/>
      <c r="B312" s="392"/>
      <c r="C312" s="393"/>
      <c r="AG312" s="393"/>
    </row>
    <row r="313" spans="1:33" ht="15.75" customHeight="1">
      <c r="A313" s="49"/>
      <c r="B313" s="392"/>
      <c r="C313" s="393"/>
      <c r="AG313" s="393"/>
    </row>
    <row r="314" spans="1:33" ht="15.75" customHeight="1">
      <c r="A314" s="49"/>
      <c r="B314" s="392"/>
      <c r="C314" s="393"/>
      <c r="AG314" s="393"/>
    </row>
    <row r="315" spans="1:33" ht="15.75" customHeight="1">
      <c r="A315" s="49"/>
      <c r="B315" s="392"/>
      <c r="C315" s="393"/>
      <c r="AG315" s="393"/>
    </row>
    <row r="316" spans="1:33" ht="15.75" customHeight="1">
      <c r="A316" s="49"/>
      <c r="B316" s="392"/>
      <c r="C316" s="393"/>
      <c r="AG316" s="393"/>
    </row>
    <row r="317" spans="1:33" ht="15.75" customHeight="1">
      <c r="A317" s="49"/>
      <c r="B317" s="392"/>
      <c r="C317" s="393"/>
      <c r="AG317" s="393"/>
    </row>
    <row r="318" spans="1:33" ht="15.75" customHeight="1">
      <c r="A318" s="49"/>
      <c r="B318" s="392"/>
      <c r="C318" s="393"/>
      <c r="AG318" s="393"/>
    </row>
    <row r="319" spans="1:33" ht="15.75" customHeight="1">
      <c r="A319" s="49"/>
      <c r="B319" s="392"/>
      <c r="C319" s="393"/>
      <c r="AG319" s="393"/>
    </row>
    <row r="320" spans="1:33" ht="15.75" customHeight="1">
      <c r="A320" s="49"/>
      <c r="B320" s="392"/>
      <c r="C320" s="393"/>
      <c r="AG320" s="393"/>
    </row>
    <row r="321" spans="1:33" ht="15.75" customHeight="1">
      <c r="A321" s="49"/>
      <c r="B321" s="392"/>
      <c r="C321" s="393"/>
      <c r="AG321" s="393"/>
    </row>
    <row r="322" spans="1:33" ht="15.75" customHeight="1">
      <c r="A322" s="49"/>
      <c r="B322" s="392"/>
      <c r="C322" s="393"/>
      <c r="AG322" s="393"/>
    </row>
    <row r="323" spans="1:33" ht="15.75" customHeight="1">
      <c r="A323" s="49"/>
      <c r="B323" s="392"/>
      <c r="C323" s="393"/>
      <c r="AG323" s="393"/>
    </row>
    <row r="324" spans="1:33" ht="15.75" customHeight="1">
      <c r="A324" s="49"/>
      <c r="B324" s="392"/>
      <c r="C324" s="393"/>
      <c r="AG324" s="393"/>
    </row>
    <row r="325" spans="1:33" ht="15.75" customHeight="1">
      <c r="A325" s="49"/>
      <c r="B325" s="392"/>
      <c r="C325" s="393"/>
      <c r="AG325" s="393"/>
    </row>
    <row r="326" spans="1:33" ht="15.75" customHeight="1">
      <c r="A326" s="49"/>
      <c r="B326" s="392"/>
      <c r="C326" s="393"/>
      <c r="AG326" s="393"/>
    </row>
    <row r="327" spans="1:33" ht="15.75" customHeight="1">
      <c r="A327" s="49"/>
      <c r="B327" s="392"/>
      <c r="C327" s="393"/>
      <c r="AG327" s="393"/>
    </row>
    <row r="328" spans="1:33" ht="15.75" customHeight="1">
      <c r="A328" s="49"/>
      <c r="B328" s="392"/>
      <c r="C328" s="393"/>
      <c r="AG328" s="393"/>
    </row>
    <row r="329" spans="1:33" ht="15.75" customHeight="1">
      <c r="A329" s="49"/>
      <c r="B329" s="392"/>
      <c r="C329" s="393"/>
      <c r="AG329" s="393"/>
    </row>
    <row r="330" spans="1:33" ht="15.75" customHeight="1">
      <c r="A330" s="49"/>
      <c r="B330" s="392"/>
      <c r="C330" s="393"/>
      <c r="AG330" s="393"/>
    </row>
    <row r="331" spans="1:33" ht="15.75" customHeight="1">
      <c r="A331" s="49"/>
      <c r="B331" s="392"/>
      <c r="C331" s="393"/>
      <c r="AG331" s="393"/>
    </row>
    <row r="332" spans="1:33" ht="15.75" customHeight="1">
      <c r="A332" s="49"/>
      <c r="B332" s="392"/>
      <c r="C332" s="393"/>
      <c r="AG332" s="393"/>
    </row>
    <row r="333" spans="1:33" ht="15.75" customHeight="1">
      <c r="A333" s="49"/>
      <c r="B333" s="392"/>
      <c r="C333" s="393"/>
      <c r="AG333" s="393"/>
    </row>
    <row r="334" spans="1:33" ht="15.75" customHeight="1">
      <c r="A334" s="49"/>
      <c r="B334" s="392"/>
      <c r="C334" s="393"/>
      <c r="AG334" s="393"/>
    </row>
    <row r="335" spans="1:33" ht="15.75" customHeight="1">
      <c r="A335" s="49"/>
      <c r="B335" s="392"/>
      <c r="C335" s="393"/>
      <c r="AG335" s="393"/>
    </row>
    <row r="336" spans="1:33" ht="15.75" customHeight="1">
      <c r="A336" s="49"/>
      <c r="B336" s="392"/>
      <c r="C336" s="393"/>
      <c r="AG336" s="393"/>
    </row>
    <row r="337" spans="1:33" ht="15.75" customHeight="1">
      <c r="A337" s="49"/>
      <c r="B337" s="392"/>
      <c r="C337" s="393"/>
      <c r="AG337" s="393"/>
    </row>
    <row r="338" spans="1:33" ht="15.75" customHeight="1">
      <c r="A338" s="49"/>
      <c r="B338" s="392"/>
      <c r="C338" s="393"/>
      <c r="AG338" s="393"/>
    </row>
    <row r="339" spans="1:33" ht="15.75" customHeight="1">
      <c r="A339" s="49"/>
      <c r="B339" s="392"/>
      <c r="C339" s="393"/>
      <c r="AG339" s="393"/>
    </row>
    <row r="340" spans="1:33" ht="15.75" customHeight="1">
      <c r="A340" s="49"/>
      <c r="B340" s="392"/>
      <c r="C340" s="393"/>
      <c r="AG340" s="393"/>
    </row>
    <row r="341" spans="1:33" ht="15.75" customHeight="1">
      <c r="A341" s="49"/>
      <c r="B341" s="392"/>
      <c r="C341" s="393"/>
      <c r="AG341" s="393"/>
    </row>
    <row r="342" spans="1:33" ht="15.75" customHeight="1">
      <c r="A342" s="49"/>
      <c r="B342" s="392"/>
      <c r="C342" s="393"/>
      <c r="AG342" s="393"/>
    </row>
    <row r="343" spans="1:33" ht="15.75" customHeight="1">
      <c r="A343" s="49"/>
      <c r="B343" s="392"/>
      <c r="C343" s="393"/>
      <c r="AG343" s="393"/>
    </row>
    <row r="344" spans="1:33" ht="15.75" customHeight="1">
      <c r="A344" s="49"/>
      <c r="B344" s="392"/>
      <c r="C344" s="393"/>
      <c r="AG344" s="393"/>
    </row>
    <row r="345" spans="1:33" ht="15.75" customHeight="1">
      <c r="A345" s="49"/>
      <c r="B345" s="392"/>
      <c r="C345" s="393"/>
      <c r="AG345" s="393"/>
    </row>
    <row r="346" spans="1:33" ht="15.75" customHeight="1">
      <c r="A346" s="49"/>
      <c r="B346" s="392"/>
      <c r="C346" s="393"/>
      <c r="AG346" s="393"/>
    </row>
    <row r="347" spans="1:33" ht="15.75" customHeight="1">
      <c r="A347" s="49"/>
      <c r="B347" s="392"/>
      <c r="C347" s="393"/>
      <c r="AG347" s="393"/>
    </row>
    <row r="348" spans="1:33" ht="15.75" customHeight="1">
      <c r="A348" s="49"/>
      <c r="B348" s="392"/>
      <c r="C348" s="393"/>
      <c r="AG348" s="393"/>
    </row>
    <row r="349" spans="1:33" ht="15.75" customHeight="1">
      <c r="A349" s="49"/>
      <c r="B349" s="392"/>
      <c r="C349" s="393"/>
      <c r="AG349" s="393"/>
    </row>
    <row r="350" spans="1:33" ht="15.75" customHeight="1">
      <c r="A350" s="49"/>
      <c r="B350" s="392"/>
      <c r="C350" s="393"/>
      <c r="AG350" s="393"/>
    </row>
    <row r="351" spans="1:33" ht="15.75" customHeight="1">
      <c r="A351" s="49"/>
      <c r="B351" s="392"/>
      <c r="C351" s="393"/>
      <c r="AG351" s="393"/>
    </row>
    <row r="352" spans="1:33" ht="15.75" customHeight="1">
      <c r="A352" s="49"/>
      <c r="B352" s="392"/>
      <c r="C352" s="393"/>
      <c r="AG352" s="393"/>
    </row>
    <row r="353" spans="1:33" ht="15.75" customHeight="1">
      <c r="A353" s="49"/>
      <c r="B353" s="392"/>
      <c r="C353" s="393"/>
      <c r="AG353" s="393"/>
    </row>
    <row r="354" spans="1:33" ht="15.75" customHeight="1">
      <c r="A354" s="49"/>
      <c r="B354" s="392"/>
      <c r="C354" s="393"/>
      <c r="AG354" s="393"/>
    </row>
    <row r="355" spans="1:33" ht="15.75" customHeight="1">
      <c r="A355" s="49"/>
      <c r="B355" s="392"/>
      <c r="C355" s="393"/>
      <c r="AG355" s="393"/>
    </row>
    <row r="356" spans="1:33" ht="15.75" customHeight="1">
      <c r="A356" s="49"/>
      <c r="B356" s="392"/>
      <c r="C356" s="393"/>
      <c r="AG356" s="393"/>
    </row>
    <row r="357" spans="1:33" ht="15.75" customHeight="1">
      <c r="A357" s="49"/>
      <c r="B357" s="392"/>
      <c r="C357" s="393"/>
      <c r="AG357" s="393"/>
    </row>
    <row r="358" spans="1:33" ht="15.75" customHeight="1">
      <c r="A358" s="49"/>
      <c r="B358" s="392"/>
      <c r="C358" s="393"/>
      <c r="AG358" s="393"/>
    </row>
    <row r="359" spans="1:33" ht="15.75" customHeight="1">
      <c r="A359" s="49"/>
      <c r="B359" s="392"/>
      <c r="C359" s="393"/>
      <c r="AG359" s="393"/>
    </row>
    <row r="360" spans="1:33" ht="15.75" customHeight="1">
      <c r="A360" s="49"/>
      <c r="B360" s="392"/>
      <c r="C360" s="393"/>
      <c r="AG360" s="393"/>
    </row>
    <row r="361" spans="1:33" ht="15.75" customHeight="1">
      <c r="A361" s="49"/>
      <c r="B361" s="392"/>
      <c r="C361" s="393"/>
      <c r="AG361" s="393"/>
    </row>
    <row r="362" spans="1:33" ht="15.75" customHeight="1">
      <c r="A362" s="49"/>
      <c r="B362" s="392"/>
      <c r="C362" s="393"/>
      <c r="AG362" s="393"/>
    </row>
    <row r="363" spans="1:33" ht="15.75" customHeight="1">
      <c r="A363" s="49"/>
      <c r="B363" s="392"/>
      <c r="C363" s="393"/>
      <c r="AG363" s="393"/>
    </row>
    <row r="364" spans="1:33" ht="15.75" customHeight="1">
      <c r="A364" s="49"/>
      <c r="B364" s="392"/>
      <c r="C364" s="393"/>
      <c r="AG364" s="393"/>
    </row>
    <row r="365" spans="1:33" ht="15.75" customHeight="1">
      <c r="A365" s="49"/>
      <c r="B365" s="392"/>
      <c r="C365" s="393"/>
      <c r="AG365" s="393"/>
    </row>
    <row r="366" spans="1:33" ht="15.75" customHeight="1">
      <c r="A366" s="49"/>
      <c r="B366" s="392"/>
      <c r="C366" s="393"/>
      <c r="AG366" s="393"/>
    </row>
    <row r="367" spans="1:33" ht="15.75" customHeight="1">
      <c r="A367" s="49"/>
      <c r="B367" s="392"/>
      <c r="C367" s="393"/>
      <c r="AG367" s="393"/>
    </row>
    <row r="368" spans="1:33" ht="15.75" customHeight="1">
      <c r="A368" s="49"/>
      <c r="B368" s="392"/>
      <c r="C368" s="393"/>
      <c r="AG368" s="393"/>
    </row>
    <row r="369" spans="1:33" ht="15.75" customHeight="1">
      <c r="A369" s="49"/>
      <c r="B369" s="392"/>
      <c r="C369" s="393"/>
      <c r="AG369" s="393"/>
    </row>
    <row r="370" spans="1:33" ht="15.75" customHeight="1">
      <c r="A370" s="49"/>
      <c r="B370" s="392"/>
      <c r="C370" s="393"/>
      <c r="AG370" s="393"/>
    </row>
    <row r="371" spans="1:33" ht="15.75" customHeight="1">
      <c r="A371" s="49"/>
      <c r="B371" s="392"/>
      <c r="C371" s="393"/>
      <c r="AG371" s="393"/>
    </row>
    <row r="372" spans="1:33" ht="15.75" customHeight="1">
      <c r="A372" s="49"/>
      <c r="B372" s="392"/>
      <c r="C372" s="393"/>
      <c r="AG372" s="393"/>
    </row>
    <row r="373" spans="1:33" ht="15.75" customHeight="1">
      <c r="A373" s="49"/>
      <c r="B373" s="392"/>
      <c r="C373" s="393"/>
      <c r="AG373" s="393"/>
    </row>
    <row r="374" spans="1:33" ht="15.75" customHeight="1">
      <c r="A374" s="49"/>
      <c r="B374" s="392"/>
      <c r="C374" s="393"/>
      <c r="AG374" s="393"/>
    </row>
    <row r="375" spans="1:33" ht="15.75" customHeight="1">
      <c r="A375" s="49"/>
      <c r="B375" s="392"/>
      <c r="C375" s="393"/>
      <c r="AG375" s="393"/>
    </row>
    <row r="376" spans="1:33" ht="15.75" customHeight="1">
      <c r="A376" s="49"/>
      <c r="B376" s="392"/>
      <c r="C376" s="393"/>
      <c r="AG376" s="393"/>
    </row>
    <row r="377" spans="1:33" ht="15.75" customHeight="1"/>
    <row r="378" spans="1:33" ht="15.75" customHeight="1"/>
    <row r="379" spans="1:33" ht="15.75" customHeight="1"/>
    <row r="380" spans="1:33" ht="15.75" customHeight="1"/>
    <row r="381" spans="1:33" ht="15.75" customHeight="1"/>
    <row r="382" spans="1:33" ht="15.75" customHeight="1"/>
    <row r="383" spans="1:33" ht="15.75" customHeight="1"/>
    <row r="384" spans="1:3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autoFilter ref="A9:AF9"/>
  <mergeCells count="27">
    <mergeCell ref="A170:C170"/>
    <mergeCell ref="A133:C133"/>
    <mergeCell ref="A138:C138"/>
    <mergeCell ref="A144:C144"/>
    <mergeCell ref="A167:C167"/>
    <mergeCell ref="A169:C169"/>
    <mergeCell ref="K6:P6"/>
    <mergeCell ref="Q6:V6"/>
    <mergeCell ref="W6:AB6"/>
    <mergeCell ref="AC6:AF6"/>
    <mergeCell ref="AG6:AG8"/>
    <mergeCell ref="K7:M7"/>
    <mergeCell ref="N7:P7"/>
    <mergeCell ref="Q7:S7"/>
    <mergeCell ref="T7:V7"/>
    <mergeCell ref="W7:Y7"/>
    <mergeCell ref="Z7:AB7"/>
    <mergeCell ref="AC7:AC8"/>
    <mergeCell ref="AD7:AD8"/>
    <mergeCell ref="AE7:AF7"/>
    <mergeCell ref="A6:A8"/>
    <mergeCell ref="B6:B8"/>
    <mergeCell ref="C6:C8"/>
    <mergeCell ref="D6:D8"/>
    <mergeCell ref="E6:J6"/>
    <mergeCell ref="E7:G7"/>
    <mergeCell ref="H7:J7"/>
  </mergeCells>
  <pageMargins left="0" right="0" top="0.35416666666666702" bottom="0.35416666666666702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8"/>
  <sheetViews>
    <sheetView topLeftCell="B28" zoomScaleNormal="100" workbookViewId="0">
      <selection activeCell="P31" sqref="P31"/>
    </sheetView>
  </sheetViews>
  <sheetFormatPr defaultColWidth="12.6640625" defaultRowHeight="14"/>
  <cols>
    <col min="1" max="1" width="16.83203125" hidden="1" customWidth="1"/>
    <col min="2" max="2" width="9.6640625" customWidth="1"/>
    <col min="3" max="3" width="29.83203125" customWidth="1"/>
    <col min="4" max="4" width="16.33203125" customWidth="1"/>
    <col min="5" max="5" width="17.83203125" customWidth="1"/>
    <col min="6" max="6" width="16.33203125" customWidth="1"/>
    <col min="7" max="7" width="13.5" customWidth="1"/>
    <col min="8" max="8" width="14" customWidth="1"/>
    <col min="9" max="9" width="13.6640625" customWidth="1"/>
    <col min="10" max="10" width="20.6640625" style="394" customWidth="1"/>
    <col min="11" max="26" width="7.6640625" customWidth="1"/>
  </cols>
  <sheetData>
    <row r="1" spans="1:26" ht="14.5">
      <c r="A1" s="393"/>
      <c r="B1" s="393"/>
      <c r="C1" s="393"/>
      <c r="D1" s="3"/>
      <c r="E1" s="393"/>
      <c r="F1" s="3"/>
      <c r="G1" s="393"/>
      <c r="H1" s="393"/>
      <c r="I1" s="49"/>
      <c r="J1" s="395" t="s">
        <v>288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66.75" customHeight="1">
      <c r="A2" s="393"/>
      <c r="B2" s="393"/>
      <c r="C2" s="393"/>
      <c r="D2" s="3"/>
      <c r="E2" s="393"/>
      <c r="F2" s="3"/>
      <c r="G2" s="393"/>
      <c r="H2" s="437" t="s">
        <v>289</v>
      </c>
      <c r="I2" s="437"/>
      <c r="J2" s="437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4.5">
      <c r="A3" s="393"/>
      <c r="B3" s="393"/>
      <c r="C3" s="393"/>
      <c r="D3" s="3"/>
      <c r="E3" s="393"/>
      <c r="F3" s="3"/>
      <c r="G3" s="393"/>
      <c r="H3" s="393"/>
      <c r="I3" s="49"/>
      <c r="J3" s="393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7.25" customHeight="1">
      <c r="A4" s="393"/>
      <c r="B4" s="438" t="s">
        <v>290</v>
      </c>
      <c r="C4" s="438"/>
      <c r="D4" s="438"/>
      <c r="E4" s="438"/>
      <c r="F4" s="438"/>
      <c r="G4" s="438"/>
      <c r="H4" s="438"/>
      <c r="I4" s="438"/>
      <c r="J4" s="438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7.25" customHeight="1">
      <c r="A5" s="393"/>
      <c r="B5" s="438" t="s">
        <v>291</v>
      </c>
      <c r="C5" s="438"/>
      <c r="D5" s="438"/>
      <c r="E5" s="438"/>
      <c r="F5" s="438"/>
      <c r="G5" s="438"/>
      <c r="H5" s="438"/>
      <c r="I5" s="438"/>
      <c r="J5" s="438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20.25" customHeight="1">
      <c r="A6" s="393"/>
      <c r="B6" s="439" t="s">
        <v>292</v>
      </c>
      <c r="C6" s="439"/>
      <c r="D6" s="439"/>
      <c r="E6" s="439"/>
      <c r="F6" s="439"/>
      <c r="G6" s="439"/>
      <c r="H6" s="439"/>
      <c r="I6" s="439"/>
      <c r="J6" s="43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7.25" customHeight="1">
      <c r="A7" s="393"/>
      <c r="B7" s="438" t="s">
        <v>293</v>
      </c>
      <c r="C7" s="438"/>
      <c r="D7" s="438"/>
      <c r="E7" s="438"/>
      <c r="F7" s="438"/>
      <c r="G7" s="438"/>
      <c r="H7" s="438"/>
      <c r="I7" s="438"/>
      <c r="J7" s="43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4.5">
      <c r="A8" s="393"/>
      <c r="B8" s="393"/>
      <c r="C8" s="393"/>
      <c r="D8" s="3"/>
      <c r="E8" s="393"/>
      <c r="F8" s="3"/>
      <c r="G8" s="393"/>
      <c r="H8" s="393"/>
      <c r="I8" s="49"/>
      <c r="J8" s="393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3.75" customHeight="1">
      <c r="A9" s="17"/>
      <c r="B9" s="441" t="s">
        <v>294</v>
      </c>
      <c r="C9" s="441"/>
      <c r="D9" s="441"/>
      <c r="E9" s="442" t="s">
        <v>295</v>
      </c>
      <c r="F9" s="442"/>
      <c r="G9" s="442"/>
      <c r="H9" s="442"/>
      <c r="I9" s="442"/>
      <c r="J9" s="44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58">
      <c r="A10" s="396" t="s">
        <v>296</v>
      </c>
      <c r="B10" s="396" t="s">
        <v>297</v>
      </c>
      <c r="C10" s="396" t="s">
        <v>51</v>
      </c>
      <c r="D10" s="397" t="s">
        <v>298</v>
      </c>
      <c r="E10" s="396" t="s">
        <v>299</v>
      </c>
      <c r="F10" s="397" t="s">
        <v>298</v>
      </c>
      <c r="G10" s="396" t="s">
        <v>300</v>
      </c>
      <c r="H10" s="396" t="s">
        <v>301</v>
      </c>
      <c r="I10" s="396" t="s">
        <v>302</v>
      </c>
      <c r="J10" s="396" t="s">
        <v>303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72.5">
      <c r="A11" s="398"/>
      <c r="B11" s="398" t="s">
        <v>304</v>
      </c>
      <c r="C11" s="118" t="s">
        <v>112</v>
      </c>
      <c r="D11" s="121">
        <v>8596.33</v>
      </c>
      <c r="E11" s="399" t="s">
        <v>305</v>
      </c>
      <c r="F11" s="121">
        <v>8596.33</v>
      </c>
      <c r="G11" s="399" t="s">
        <v>306</v>
      </c>
      <c r="H11" s="225" t="s">
        <v>307</v>
      </c>
      <c r="I11" s="121">
        <v>8596.33</v>
      </c>
      <c r="J11" s="399" t="s">
        <v>308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72.5">
      <c r="A12" s="398"/>
      <c r="B12" s="398" t="s">
        <v>309</v>
      </c>
      <c r="C12" s="128" t="s">
        <v>115</v>
      </c>
      <c r="D12" s="120">
        <v>1614.9</v>
      </c>
      <c r="E12" s="399" t="s">
        <v>310</v>
      </c>
      <c r="F12" s="213">
        <v>1614.9</v>
      </c>
      <c r="G12" s="399" t="s">
        <v>306</v>
      </c>
      <c r="H12" s="400" t="s">
        <v>311</v>
      </c>
      <c r="I12" s="213">
        <v>1614.9</v>
      </c>
      <c r="J12" s="399" t="s">
        <v>312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72.5">
      <c r="A13" s="398"/>
      <c r="B13" s="398" t="s">
        <v>313</v>
      </c>
      <c r="C13" s="118" t="s">
        <v>118</v>
      </c>
      <c r="D13" s="121">
        <v>1242.23</v>
      </c>
      <c r="E13" s="399" t="s">
        <v>314</v>
      </c>
      <c r="F13" s="401">
        <v>1242.23</v>
      </c>
      <c r="G13" s="399" t="s">
        <v>306</v>
      </c>
      <c r="H13" s="225" t="s">
        <v>315</v>
      </c>
      <c r="I13" s="401">
        <v>1242.23</v>
      </c>
      <c r="J13" s="399" t="s">
        <v>316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87">
      <c r="A14" s="398"/>
      <c r="B14" s="398" t="s">
        <v>317</v>
      </c>
      <c r="C14" s="128" t="s">
        <v>120</v>
      </c>
      <c r="D14" s="401">
        <v>1242.23</v>
      </c>
      <c r="E14" s="399" t="s">
        <v>318</v>
      </c>
      <c r="F14" s="401">
        <v>1242.23</v>
      </c>
      <c r="G14" s="399" t="s">
        <v>306</v>
      </c>
      <c r="H14" s="225" t="s">
        <v>319</v>
      </c>
      <c r="I14" s="401">
        <v>1242.23</v>
      </c>
      <c r="J14" s="399" t="s">
        <v>320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87">
      <c r="A15" s="398"/>
      <c r="B15" s="398" t="s">
        <v>321</v>
      </c>
      <c r="C15" s="118" t="s">
        <v>122</v>
      </c>
      <c r="D15" s="121">
        <v>2608.6999999999998</v>
      </c>
      <c r="E15" s="399" t="s">
        <v>322</v>
      </c>
      <c r="F15" s="121">
        <v>2608.6999999999998</v>
      </c>
      <c r="G15" s="399" t="s">
        <v>306</v>
      </c>
      <c r="H15" s="225" t="s">
        <v>323</v>
      </c>
      <c r="I15" s="121">
        <v>2608.6999999999998</v>
      </c>
      <c r="J15" s="399" t="s">
        <v>324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87">
      <c r="A16" s="398"/>
      <c r="B16" s="398" t="s">
        <v>325</v>
      </c>
      <c r="C16" s="128" t="s">
        <v>124</v>
      </c>
      <c r="D16" s="401">
        <v>1242.23</v>
      </c>
      <c r="E16" s="399" t="s">
        <v>326</v>
      </c>
      <c r="F16" s="401">
        <v>1242.23</v>
      </c>
      <c r="G16" s="399" t="s">
        <v>306</v>
      </c>
      <c r="H16" s="225" t="s">
        <v>327</v>
      </c>
      <c r="I16" s="401">
        <v>1242.23</v>
      </c>
      <c r="J16" s="399" t="s">
        <v>328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87">
      <c r="A17" s="398"/>
      <c r="B17" s="398" t="s">
        <v>329</v>
      </c>
      <c r="C17" s="118" t="s">
        <v>126</v>
      </c>
      <c r="D17" s="401">
        <v>1242.23</v>
      </c>
      <c r="E17" s="399" t="s">
        <v>330</v>
      </c>
      <c r="F17" s="401">
        <v>1242.23</v>
      </c>
      <c r="G17" s="399" t="s">
        <v>306</v>
      </c>
      <c r="H17" s="225" t="s">
        <v>331</v>
      </c>
      <c r="I17" s="401">
        <v>1242.23</v>
      </c>
      <c r="J17" s="399" t="s">
        <v>332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87">
      <c r="A18" s="398"/>
      <c r="B18" s="398" t="s">
        <v>333</v>
      </c>
      <c r="C18" s="128" t="s">
        <v>128</v>
      </c>
      <c r="D18" s="401">
        <v>1242.23</v>
      </c>
      <c r="E18" s="399" t="s">
        <v>334</v>
      </c>
      <c r="F18" s="401">
        <v>1242.23</v>
      </c>
      <c r="G18" s="399" t="s">
        <v>306</v>
      </c>
      <c r="H18" s="225" t="s">
        <v>335</v>
      </c>
      <c r="I18" s="401">
        <v>1242.23</v>
      </c>
      <c r="J18" s="399" t="s">
        <v>336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87">
      <c r="A19" s="398"/>
      <c r="B19" s="398" t="s">
        <v>337</v>
      </c>
      <c r="C19" s="118" t="s">
        <v>130</v>
      </c>
      <c r="D19" s="401">
        <v>1242.23</v>
      </c>
      <c r="E19" s="399" t="s">
        <v>338</v>
      </c>
      <c r="F19" s="401">
        <v>1242.23</v>
      </c>
      <c r="G19" s="399" t="s">
        <v>306</v>
      </c>
      <c r="H19" s="225" t="s">
        <v>339</v>
      </c>
      <c r="I19" s="401">
        <v>1242.23</v>
      </c>
      <c r="J19" s="399" t="s">
        <v>340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72.5">
      <c r="A20" s="398"/>
      <c r="B20" s="398" t="s">
        <v>341</v>
      </c>
      <c r="C20" s="132" t="s">
        <v>132</v>
      </c>
      <c r="D20" s="401">
        <v>1242.23</v>
      </c>
      <c r="E20" s="399" t="s">
        <v>342</v>
      </c>
      <c r="F20" s="401">
        <v>1242.23</v>
      </c>
      <c r="G20" s="399" t="s">
        <v>306</v>
      </c>
      <c r="H20" s="225" t="s">
        <v>343</v>
      </c>
      <c r="I20" s="401">
        <v>1242.23</v>
      </c>
      <c r="J20" s="399" t="s">
        <v>344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72.5">
      <c r="A21" s="398"/>
      <c r="B21" s="398" t="s">
        <v>345</v>
      </c>
      <c r="C21" s="132" t="s">
        <v>134</v>
      </c>
      <c r="D21" s="401">
        <v>1242.23</v>
      </c>
      <c r="E21" s="399" t="s">
        <v>346</v>
      </c>
      <c r="F21" s="401">
        <v>1242.23</v>
      </c>
      <c r="G21" s="399" t="s">
        <v>306</v>
      </c>
      <c r="H21" s="225" t="s">
        <v>347</v>
      </c>
      <c r="I21" s="401">
        <v>1242.23</v>
      </c>
      <c r="J21" s="399" t="s">
        <v>348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72.5">
      <c r="A22" s="398"/>
      <c r="B22" s="398" t="s">
        <v>349</v>
      </c>
      <c r="C22" s="132" t="s">
        <v>136</v>
      </c>
      <c r="D22" s="401">
        <v>1242.23</v>
      </c>
      <c r="E22" s="399" t="s">
        <v>350</v>
      </c>
      <c r="F22" s="401">
        <v>1242.23</v>
      </c>
      <c r="G22" s="399" t="s">
        <v>306</v>
      </c>
      <c r="H22" s="225" t="s">
        <v>351</v>
      </c>
      <c r="I22" s="401">
        <v>1242.23</v>
      </c>
      <c r="J22" s="399" t="s">
        <v>352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87">
      <c r="A23" s="398"/>
      <c r="B23" s="398" t="s">
        <v>353</v>
      </c>
      <c r="C23" s="399" t="s">
        <v>354</v>
      </c>
      <c r="D23" s="121">
        <v>31055</v>
      </c>
      <c r="E23" s="402" t="s">
        <v>355</v>
      </c>
      <c r="F23" s="121">
        <v>31055</v>
      </c>
      <c r="G23" s="399" t="s">
        <v>356</v>
      </c>
      <c r="H23" s="399" t="s">
        <v>357</v>
      </c>
      <c r="I23" s="122">
        <v>31055</v>
      </c>
      <c r="J23" s="399" t="s">
        <v>358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87">
      <c r="A24" s="398"/>
      <c r="B24" s="398" t="s">
        <v>359</v>
      </c>
      <c r="C24" s="399" t="s">
        <v>360</v>
      </c>
      <c r="D24" s="403">
        <v>15527.5</v>
      </c>
      <c r="E24" s="399" t="s">
        <v>361</v>
      </c>
      <c r="F24" s="403">
        <v>15527.5</v>
      </c>
      <c r="G24" s="399" t="s">
        <v>362</v>
      </c>
      <c r="H24" s="399" t="s">
        <v>357</v>
      </c>
      <c r="I24" s="403">
        <v>15527.5</v>
      </c>
      <c r="J24" s="399" t="s">
        <v>363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87">
      <c r="A25" s="398"/>
      <c r="B25" s="398" t="s">
        <v>364</v>
      </c>
      <c r="C25" s="399" t="s">
        <v>365</v>
      </c>
      <c r="D25" s="403">
        <v>12500</v>
      </c>
      <c r="E25" s="399" t="s">
        <v>366</v>
      </c>
      <c r="F25" s="403">
        <v>12500</v>
      </c>
      <c r="G25" s="399" t="s">
        <v>367</v>
      </c>
      <c r="H25" s="399" t="s">
        <v>357</v>
      </c>
      <c r="I25" s="403">
        <v>12500</v>
      </c>
      <c r="J25" s="399" t="s">
        <v>368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9" customHeight="1">
      <c r="A26" s="398"/>
      <c r="B26" s="398" t="s">
        <v>369</v>
      </c>
      <c r="C26" s="399" t="s">
        <v>153</v>
      </c>
      <c r="D26" s="151">
        <v>18278.150000000001</v>
      </c>
      <c r="E26" s="399"/>
      <c r="F26" s="151">
        <v>18278.150000000001</v>
      </c>
      <c r="G26" s="399"/>
      <c r="H26" s="399"/>
      <c r="I26" s="151">
        <v>18278.45</v>
      </c>
      <c r="J26" s="404" t="s">
        <v>370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58">
      <c r="A27" s="398"/>
      <c r="B27" s="398" t="s">
        <v>170</v>
      </c>
      <c r="C27" s="399" t="s">
        <v>371</v>
      </c>
      <c r="D27" s="403">
        <v>5950</v>
      </c>
      <c r="E27" s="399" t="s">
        <v>372</v>
      </c>
      <c r="F27" s="403">
        <v>5950</v>
      </c>
      <c r="G27" s="399" t="s">
        <v>373</v>
      </c>
      <c r="H27" s="399" t="s">
        <v>374</v>
      </c>
      <c r="I27" s="403">
        <v>4390</v>
      </c>
      <c r="J27" s="399" t="s">
        <v>375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43.5">
      <c r="A28" s="398"/>
      <c r="B28" s="398" t="s">
        <v>219</v>
      </c>
      <c r="C28" s="399" t="s">
        <v>376</v>
      </c>
      <c r="D28" s="403">
        <v>5075</v>
      </c>
      <c r="E28" s="399" t="s">
        <v>377</v>
      </c>
      <c r="F28" s="403">
        <v>5075</v>
      </c>
      <c r="G28" s="399" t="s">
        <v>378</v>
      </c>
      <c r="H28" s="399" t="s">
        <v>379</v>
      </c>
      <c r="I28" s="403">
        <v>5075</v>
      </c>
      <c r="J28" s="399" t="s">
        <v>380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9">
      <c r="A29" s="398"/>
      <c r="B29" s="398" t="s">
        <v>381</v>
      </c>
      <c r="C29" s="399" t="s">
        <v>382</v>
      </c>
      <c r="D29" s="403">
        <v>6000</v>
      </c>
      <c r="E29" s="399" t="s">
        <v>383</v>
      </c>
      <c r="F29" s="403">
        <v>6000</v>
      </c>
      <c r="G29" s="399" t="s">
        <v>384</v>
      </c>
      <c r="H29" s="399" t="s">
        <v>385</v>
      </c>
      <c r="I29" s="403">
        <v>6000</v>
      </c>
      <c r="J29" s="399" t="s">
        <v>386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29">
      <c r="A30" s="398"/>
      <c r="B30" s="398" t="s">
        <v>387</v>
      </c>
      <c r="C30" s="399" t="s">
        <v>388</v>
      </c>
      <c r="D30" s="403">
        <v>2500</v>
      </c>
      <c r="E30" s="405" t="s">
        <v>389</v>
      </c>
      <c r="F30" s="405">
        <v>2500</v>
      </c>
      <c r="G30" s="406" t="s">
        <v>390</v>
      </c>
      <c r="H30" s="399" t="s">
        <v>385</v>
      </c>
      <c r="I30" s="403">
        <v>2500</v>
      </c>
      <c r="J30" s="399" t="s">
        <v>391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58">
      <c r="A31" s="407"/>
      <c r="B31" s="408" t="s">
        <v>392</v>
      </c>
      <c r="C31" s="409" t="s">
        <v>393</v>
      </c>
      <c r="D31" s="403">
        <v>15000</v>
      </c>
      <c r="E31" s="399" t="s">
        <v>394</v>
      </c>
      <c r="F31" s="403">
        <v>15000</v>
      </c>
      <c r="G31" s="399" t="s">
        <v>395</v>
      </c>
      <c r="H31" s="405" t="s">
        <v>396</v>
      </c>
      <c r="I31" s="403">
        <v>0</v>
      </c>
      <c r="J31" s="39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38" customHeight="1">
      <c r="A32" s="407"/>
      <c r="B32" s="408" t="s">
        <v>397</v>
      </c>
      <c r="C32" s="409" t="s">
        <v>278</v>
      </c>
      <c r="D32" s="403">
        <v>127915.15</v>
      </c>
      <c r="E32" s="399" t="s">
        <v>398</v>
      </c>
      <c r="F32" s="403">
        <v>127915.15</v>
      </c>
      <c r="G32" s="399" t="s">
        <v>399</v>
      </c>
      <c r="H32" s="403" t="s">
        <v>400</v>
      </c>
      <c r="I32" s="403">
        <v>80000</v>
      </c>
      <c r="J32" s="399" t="s">
        <v>401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9">
      <c r="A33" s="407"/>
      <c r="B33" s="408" t="s">
        <v>402</v>
      </c>
      <c r="C33" s="409" t="s">
        <v>279</v>
      </c>
      <c r="D33" s="403">
        <v>10000</v>
      </c>
      <c r="E33" s="399" t="s">
        <v>403</v>
      </c>
      <c r="F33" s="403">
        <v>10000</v>
      </c>
      <c r="G33" s="399" t="s">
        <v>404</v>
      </c>
      <c r="H33" s="403" t="s">
        <v>405</v>
      </c>
      <c r="I33" s="403">
        <v>10000</v>
      </c>
      <c r="J33" s="399" t="s">
        <v>406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29">
      <c r="A34" s="407"/>
      <c r="B34" s="408" t="s">
        <v>407</v>
      </c>
      <c r="C34" s="409" t="s">
        <v>283</v>
      </c>
      <c r="D34" s="403">
        <v>28000</v>
      </c>
      <c r="E34" s="399" t="s">
        <v>408</v>
      </c>
      <c r="F34" s="403">
        <v>28000</v>
      </c>
      <c r="G34" s="399" t="s">
        <v>409</v>
      </c>
      <c r="H34" s="403" t="s">
        <v>410</v>
      </c>
      <c r="I34" s="403">
        <v>28000</v>
      </c>
      <c r="J34" s="399" t="s">
        <v>411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" customHeight="1">
      <c r="A35" s="410"/>
      <c r="B35" s="440" t="s">
        <v>412</v>
      </c>
      <c r="C35" s="440"/>
      <c r="D35" s="411">
        <f>SUM(D11:D34)</f>
        <v>301800.8</v>
      </c>
      <c r="E35" s="412"/>
      <c r="F35" s="411">
        <f>SUM(F11:F34)</f>
        <v>301800.8</v>
      </c>
      <c r="G35" s="412"/>
      <c r="H35" s="412"/>
      <c r="I35" s="413">
        <f>SUM(I11:I34)</f>
        <v>237325.95</v>
      </c>
      <c r="J35" s="4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5">
      <c r="A36" s="393"/>
      <c r="B36" s="393"/>
      <c r="C36" s="393"/>
      <c r="D36" s="3"/>
      <c r="E36" s="393"/>
      <c r="F36" s="3"/>
      <c r="G36" s="393"/>
      <c r="H36" s="393"/>
      <c r="I36" s="49"/>
      <c r="J36" s="393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3.75" customHeight="1">
      <c r="A37" s="17"/>
      <c r="B37" s="441" t="s">
        <v>413</v>
      </c>
      <c r="C37" s="441"/>
      <c r="D37" s="441"/>
      <c r="E37" s="442" t="s">
        <v>295</v>
      </c>
      <c r="F37" s="442"/>
      <c r="G37" s="442"/>
      <c r="H37" s="442"/>
      <c r="I37" s="442"/>
      <c r="J37" s="44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58">
      <c r="A38" s="396" t="s">
        <v>296</v>
      </c>
      <c r="B38" s="396" t="s">
        <v>297</v>
      </c>
      <c r="C38" s="396" t="s">
        <v>51</v>
      </c>
      <c r="D38" s="397" t="s">
        <v>298</v>
      </c>
      <c r="E38" s="396" t="s">
        <v>299</v>
      </c>
      <c r="F38" s="397" t="s">
        <v>298</v>
      </c>
      <c r="G38" s="396" t="s">
        <v>300</v>
      </c>
      <c r="H38" s="396" t="s">
        <v>301</v>
      </c>
      <c r="I38" s="396" t="s">
        <v>302</v>
      </c>
      <c r="J38" s="396" t="s">
        <v>303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398"/>
      <c r="B39" s="398" t="s">
        <v>108</v>
      </c>
      <c r="C39" s="399"/>
      <c r="D39" s="414"/>
      <c r="E39" s="399"/>
      <c r="F39" s="414"/>
      <c r="G39" s="399"/>
      <c r="H39" s="399"/>
      <c r="I39" s="414"/>
      <c r="J39" s="39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398"/>
      <c r="B40" s="398" t="s">
        <v>151</v>
      </c>
      <c r="C40" s="399"/>
      <c r="D40" s="414"/>
      <c r="E40" s="399"/>
      <c r="F40" s="414"/>
      <c r="G40" s="399"/>
      <c r="H40" s="399"/>
      <c r="I40" s="414"/>
      <c r="J40" s="39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398"/>
      <c r="B41" s="398" t="s">
        <v>414</v>
      </c>
      <c r="C41" s="399"/>
      <c r="D41" s="414"/>
      <c r="E41" s="399"/>
      <c r="F41" s="414"/>
      <c r="G41" s="399"/>
      <c r="H41" s="399"/>
      <c r="I41" s="414"/>
      <c r="J41" s="39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398"/>
      <c r="B42" s="398" t="s">
        <v>157</v>
      </c>
      <c r="C42" s="399"/>
      <c r="D42" s="414"/>
      <c r="E42" s="399"/>
      <c r="F42" s="414"/>
      <c r="G42" s="399"/>
      <c r="H42" s="399"/>
      <c r="I42" s="414"/>
      <c r="J42" s="39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398"/>
      <c r="B43" s="398" t="s">
        <v>170</v>
      </c>
      <c r="C43" s="399"/>
      <c r="D43" s="414"/>
      <c r="E43" s="399"/>
      <c r="F43" s="414"/>
      <c r="G43" s="399"/>
      <c r="H43" s="399"/>
      <c r="I43" s="414"/>
      <c r="J43" s="39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398"/>
      <c r="B44" s="398"/>
      <c r="C44" s="399"/>
      <c r="D44" s="414"/>
      <c r="E44" s="399"/>
      <c r="F44" s="414"/>
      <c r="G44" s="399"/>
      <c r="H44" s="399"/>
      <c r="I44" s="414"/>
      <c r="J44" s="39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" customHeight="1">
      <c r="A45" s="410"/>
      <c r="B45" s="440" t="s">
        <v>412</v>
      </c>
      <c r="C45" s="440"/>
      <c r="D45" s="412"/>
      <c r="E45" s="412"/>
      <c r="F45" s="412"/>
      <c r="G45" s="412"/>
      <c r="H45" s="412"/>
      <c r="I45" s="413"/>
      <c r="J45" s="41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93"/>
      <c r="B46" s="393"/>
      <c r="C46" s="393"/>
      <c r="D46" s="3"/>
      <c r="E46" s="393"/>
      <c r="F46" s="3"/>
      <c r="G46" s="393"/>
      <c r="H46" s="393"/>
      <c r="I46" s="49"/>
      <c r="J46" s="393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17"/>
      <c r="B47" s="441" t="s">
        <v>415</v>
      </c>
      <c r="C47" s="441"/>
      <c r="D47" s="441"/>
      <c r="E47" s="442" t="s">
        <v>295</v>
      </c>
      <c r="F47" s="442"/>
      <c r="G47" s="442"/>
      <c r="H47" s="442"/>
      <c r="I47" s="442"/>
      <c r="J47" s="44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37.25" customHeight="1">
      <c r="A48" s="396" t="s">
        <v>296</v>
      </c>
      <c r="B48" s="396" t="s">
        <v>297</v>
      </c>
      <c r="C48" s="396" t="s">
        <v>51</v>
      </c>
      <c r="D48" s="397" t="s">
        <v>298</v>
      </c>
      <c r="E48" s="396" t="s">
        <v>299</v>
      </c>
      <c r="F48" s="397" t="s">
        <v>298</v>
      </c>
      <c r="G48" s="396" t="s">
        <v>300</v>
      </c>
      <c r="H48" s="396" t="s">
        <v>301</v>
      </c>
      <c r="I48" s="396" t="s">
        <v>302</v>
      </c>
      <c r="J48" s="396" t="s">
        <v>303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398"/>
      <c r="B49" s="398" t="s">
        <v>108</v>
      </c>
      <c r="C49" s="399"/>
      <c r="D49" s="414"/>
      <c r="E49" s="399"/>
      <c r="F49" s="414"/>
      <c r="G49" s="399"/>
      <c r="H49" s="399"/>
      <c r="I49" s="414"/>
      <c r="J49" s="39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398"/>
      <c r="B50" s="398" t="s">
        <v>151</v>
      </c>
      <c r="C50" s="399"/>
      <c r="D50" s="414"/>
      <c r="E50" s="399"/>
      <c r="F50" s="414"/>
      <c r="G50" s="399"/>
      <c r="H50" s="399"/>
      <c r="I50" s="414"/>
      <c r="J50" s="39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398"/>
      <c r="B51" s="398" t="s">
        <v>414</v>
      </c>
      <c r="C51" s="399"/>
      <c r="D51" s="414"/>
      <c r="E51" s="399"/>
      <c r="F51" s="414"/>
      <c r="G51" s="399"/>
      <c r="H51" s="399"/>
      <c r="I51" s="414"/>
      <c r="J51" s="39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398"/>
      <c r="B52" s="398" t="s">
        <v>157</v>
      </c>
      <c r="C52" s="399"/>
      <c r="D52" s="414"/>
      <c r="E52" s="399"/>
      <c r="F52" s="414"/>
      <c r="G52" s="399"/>
      <c r="H52" s="399"/>
      <c r="I52" s="414"/>
      <c r="J52" s="39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398"/>
      <c r="B53" s="398" t="s">
        <v>170</v>
      </c>
      <c r="C53" s="399"/>
      <c r="D53" s="414"/>
      <c r="E53" s="399"/>
      <c r="F53" s="414"/>
      <c r="G53" s="399"/>
      <c r="H53" s="399"/>
      <c r="I53" s="414"/>
      <c r="J53" s="39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398"/>
      <c r="B54" s="398"/>
      <c r="C54" s="399"/>
      <c r="D54" s="414"/>
      <c r="E54" s="399"/>
      <c r="F54" s="414"/>
      <c r="G54" s="399"/>
      <c r="H54" s="399"/>
      <c r="I54" s="414"/>
      <c r="J54" s="39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" customHeight="1">
      <c r="A55" s="410"/>
      <c r="B55" s="440" t="s">
        <v>412</v>
      </c>
      <c r="C55" s="440"/>
      <c r="D55" s="412"/>
      <c r="E55" s="412"/>
      <c r="F55" s="412"/>
      <c r="G55" s="412"/>
      <c r="H55" s="412"/>
      <c r="I55" s="413"/>
      <c r="J55" s="41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93"/>
      <c r="B56" s="393"/>
      <c r="C56" s="393"/>
      <c r="D56" s="3"/>
      <c r="E56" s="393"/>
      <c r="F56" s="3"/>
      <c r="G56" s="393"/>
      <c r="H56" s="393"/>
      <c r="I56" s="49"/>
      <c r="J56" s="393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15"/>
      <c r="B57" s="415" t="s">
        <v>416</v>
      </c>
      <c r="C57" s="415"/>
      <c r="D57" s="416"/>
      <c r="E57" s="415"/>
      <c r="F57" s="416"/>
      <c r="G57" s="415"/>
      <c r="H57" s="415"/>
      <c r="I57" s="415"/>
      <c r="J57" s="417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</row>
    <row r="58" spans="1:26" ht="15.75" customHeight="1">
      <c r="A58" s="393"/>
      <c r="B58" s="393"/>
      <c r="C58" s="393"/>
      <c r="D58" s="3"/>
      <c r="E58" s="393"/>
      <c r="F58" s="3"/>
      <c r="G58" s="393"/>
      <c r="H58" s="393"/>
      <c r="I58" s="49"/>
      <c r="J58" s="393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393"/>
      <c r="B59" s="393"/>
      <c r="C59" s="393"/>
      <c r="D59" s="3"/>
      <c r="E59" s="393"/>
      <c r="F59" s="3"/>
      <c r="G59" s="393"/>
      <c r="H59" s="393"/>
      <c r="I59" s="49"/>
      <c r="J59" s="393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393"/>
      <c r="B60" s="393"/>
      <c r="C60" s="393"/>
      <c r="D60" s="3"/>
      <c r="E60" s="393"/>
      <c r="F60" s="3"/>
      <c r="G60" s="393"/>
      <c r="H60" s="393"/>
      <c r="I60" s="49"/>
      <c r="J60" s="393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393"/>
      <c r="B61" s="393"/>
      <c r="C61" s="393"/>
      <c r="D61" s="3"/>
      <c r="E61" s="393"/>
      <c r="F61" s="3"/>
      <c r="G61" s="393"/>
      <c r="H61" s="393"/>
      <c r="I61" s="49"/>
      <c r="J61" s="393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393"/>
      <c r="B62" s="393"/>
      <c r="C62" s="393"/>
      <c r="D62" s="3"/>
      <c r="E62" s="393"/>
      <c r="F62" s="3"/>
      <c r="G62" s="393"/>
      <c r="H62" s="393"/>
      <c r="I62" s="49"/>
      <c r="J62" s="393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393"/>
      <c r="B63" s="393"/>
      <c r="C63" s="393"/>
      <c r="D63" s="3"/>
      <c r="E63" s="393"/>
      <c r="F63" s="3"/>
      <c r="G63" s="393"/>
      <c r="H63" s="393"/>
      <c r="I63" s="49"/>
      <c r="J63" s="393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393"/>
      <c r="B64" s="393"/>
      <c r="C64" s="393"/>
      <c r="D64" s="3"/>
      <c r="E64" s="393"/>
      <c r="F64" s="3"/>
      <c r="G64" s="393"/>
      <c r="H64" s="393"/>
      <c r="I64" s="49"/>
      <c r="J64" s="393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393"/>
      <c r="B65" s="393"/>
      <c r="C65" s="393"/>
      <c r="D65" s="3"/>
      <c r="E65" s="393"/>
      <c r="F65" s="3"/>
      <c r="G65" s="393"/>
      <c r="H65" s="393"/>
      <c r="I65" s="49"/>
      <c r="J65" s="393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393"/>
      <c r="B66" s="393"/>
      <c r="C66" s="393"/>
      <c r="D66" s="3"/>
      <c r="E66" s="393"/>
      <c r="F66" s="3"/>
      <c r="G66" s="393"/>
      <c r="H66" s="393"/>
      <c r="I66" s="49"/>
      <c r="J66" s="393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393"/>
      <c r="B67" s="393"/>
      <c r="C67" s="393"/>
      <c r="D67" s="3"/>
      <c r="E67" s="393"/>
      <c r="F67" s="3"/>
      <c r="G67" s="393"/>
      <c r="H67" s="393"/>
      <c r="I67" s="49"/>
      <c r="J67" s="393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393"/>
      <c r="B68" s="393"/>
      <c r="C68" s="393"/>
      <c r="D68" s="3"/>
      <c r="E68" s="393"/>
      <c r="F68" s="3"/>
      <c r="G68" s="393"/>
      <c r="H68" s="393"/>
      <c r="I68" s="49"/>
      <c r="J68" s="393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393"/>
      <c r="B69" s="393"/>
      <c r="C69" s="393"/>
      <c r="D69" s="3"/>
      <c r="E69" s="393"/>
      <c r="F69" s="3"/>
      <c r="G69" s="393"/>
      <c r="H69" s="393"/>
      <c r="I69" s="49"/>
      <c r="J69" s="393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393"/>
      <c r="B70" s="393"/>
      <c r="C70" s="393"/>
      <c r="D70" s="3"/>
      <c r="E70" s="393"/>
      <c r="F70" s="3"/>
      <c r="G70" s="393"/>
      <c r="H70" s="393"/>
      <c r="I70" s="49"/>
      <c r="J70" s="393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393"/>
      <c r="B71" s="393"/>
      <c r="C71" s="393"/>
      <c r="D71" s="3"/>
      <c r="E71" s="393"/>
      <c r="F71" s="3"/>
      <c r="G71" s="393"/>
      <c r="H71" s="393"/>
      <c r="I71" s="49"/>
      <c r="J71" s="393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393"/>
      <c r="B72" s="393"/>
      <c r="C72" s="393"/>
      <c r="D72" s="3"/>
      <c r="E72" s="393"/>
      <c r="F72" s="3"/>
      <c r="G72" s="393"/>
      <c r="H72" s="393"/>
      <c r="I72" s="49"/>
      <c r="J72" s="393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393"/>
      <c r="B73" s="393"/>
      <c r="C73" s="393"/>
      <c r="D73" s="3"/>
      <c r="E73" s="393"/>
      <c r="F73" s="3"/>
      <c r="G73" s="393"/>
      <c r="H73" s="393"/>
      <c r="I73" s="49"/>
      <c r="J73" s="393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393"/>
      <c r="B74" s="393"/>
      <c r="C74" s="393"/>
      <c r="D74" s="3"/>
      <c r="E74" s="393"/>
      <c r="F74" s="3"/>
      <c r="G74" s="393"/>
      <c r="H74" s="393"/>
      <c r="I74" s="49"/>
      <c r="J74" s="393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393"/>
      <c r="B75" s="393"/>
      <c r="C75" s="393"/>
      <c r="D75" s="3"/>
      <c r="E75" s="393"/>
      <c r="F75" s="3"/>
      <c r="G75" s="393"/>
      <c r="H75" s="393"/>
      <c r="I75" s="49"/>
      <c r="J75" s="393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393"/>
      <c r="B76" s="393"/>
      <c r="C76" s="393"/>
      <c r="D76" s="3"/>
      <c r="E76" s="393"/>
      <c r="F76" s="3"/>
      <c r="G76" s="393"/>
      <c r="H76" s="393"/>
      <c r="I76" s="49"/>
      <c r="J76" s="393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393"/>
      <c r="B77" s="393"/>
      <c r="C77" s="393"/>
      <c r="D77" s="3"/>
      <c r="E77" s="393"/>
      <c r="F77" s="3"/>
      <c r="G77" s="393"/>
      <c r="H77" s="393"/>
      <c r="I77" s="49"/>
      <c r="J77" s="393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393"/>
      <c r="B78" s="393"/>
      <c r="C78" s="393"/>
      <c r="D78" s="3"/>
      <c r="E78" s="393"/>
      <c r="F78" s="3"/>
      <c r="G78" s="393"/>
      <c r="H78" s="393"/>
      <c r="I78" s="49"/>
      <c r="J78" s="393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393"/>
      <c r="B79" s="393"/>
      <c r="C79" s="393"/>
      <c r="D79" s="3"/>
      <c r="E79" s="393"/>
      <c r="F79" s="3"/>
      <c r="G79" s="393"/>
      <c r="H79" s="393"/>
      <c r="I79" s="49"/>
      <c r="J79" s="393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393"/>
      <c r="B80" s="393"/>
      <c r="C80" s="393"/>
      <c r="D80" s="3"/>
      <c r="E80" s="393"/>
      <c r="F80" s="3"/>
      <c r="G80" s="393"/>
      <c r="H80" s="393"/>
      <c r="I80" s="49"/>
      <c r="J80" s="393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393"/>
      <c r="B81" s="393"/>
      <c r="C81" s="393"/>
      <c r="D81" s="3"/>
      <c r="E81" s="393"/>
      <c r="F81" s="3"/>
      <c r="G81" s="393"/>
      <c r="H81" s="393"/>
      <c r="I81" s="49"/>
      <c r="J81" s="393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393"/>
      <c r="B82" s="393"/>
      <c r="C82" s="393"/>
      <c r="D82" s="3"/>
      <c r="E82" s="393"/>
      <c r="F82" s="3"/>
      <c r="G82" s="393"/>
      <c r="H82" s="393"/>
      <c r="I82" s="49"/>
      <c r="J82" s="393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393"/>
      <c r="B83" s="393"/>
      <c r="C83" s="393"/>
      <c r="D83" s="3"/>
      <c r="E83" s="393"/>
      <c r="F83" s="3"/>
      <c r="G83" s="393"/>
      <c r="H83" s="393"/>
      <c r="I83" s="49"/>
      <c r="J83" s="393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393"/>
      <c r="B84" s="393"/>
      <c r="C84" s="393"/>
      <c r="D84" s="3"/>
      <c r="E84" s="393"/>
      <c r="F84" s="3"/>
      <c r="G84" s="393"/>
      <c r="H84" s="393"/>
      <c r="I84" s="49"/>
      <c r="J84" s="393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393"/>
      <c r="B85" s="393"/>
      <c r="C85" s="393"/>
      <c r="D85" s="3"/>
      <c r="E85" s="393"/>
      <c r="F85" s="3"/>
      <c r="G85" s="393"/>
      <c r="H85" s="393"/>
      <c r="I85" s="49"/>
      <c r="J85" s="393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393"/>
      <c r="B86" s="393"/>
      <c r="C86" s="393"/>
      <c r="D86" s="3"/>
      <c r="E86" s="393"/>
      <c r="F86" s="3"/>
      <c r="G86" s="393"/>
      <c r="H86" s="393"/>
      <c r="I86" s="49"/>
      <c r="J86" s="393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393"/>
      <c r="B87" s="393"/>
      <c r="C87" s="393"/>
      <c r="D87" s="3"/>
      <c r="E87" s="393"/>
      <c r="F87" s="3"/>
      <c r="G87" s="393"/>
      <c r="H87" s="393"/>
      <c r="I87" s="49"/>
      <c r="J87" s="393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393"/>
      <c r="B88" s="393"/>
      <c r="C88" s="393"/>
      <c r="D88" s="3"/>
      <c r="E88" s="393"/>
      <c r="F88" s="3"/>
      <c r="G88" s="393"/>
      <c r="H88" s="393"/>
      <c r="I88" s="49"/>
      <c r="J88" s="393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393"/>
      <c r="B89" s="393"/>
      <c r="C89" s="393"/>
      <c r="D89" s="3"/>
      <c r="E89" s="393"/>
      <c r="F89" s="3"/>
      <c r="G89" s="393"/>
      <c r="H89" s="393"/>
      <c r="I89" s="49"/>
      <c r="J89" s="393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393"/>
      <c r="B90" s="393"/>
      <c r="C90" s="393"/>
      <c r="D90" s="3"/>
      <c r="E90" s="393"/>
      <c r="F90" s="3"/>
      <c r="G90" s="393"/>
      <c r="H90" s="393"/>
      <c r="I90" s="49"/>
      <c r="J90" s="393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393"/>
      <c r="B91" s="393"/>
      <c r="C91" s="393"/>
      <c r="D91" s="3"/>
      <c r="E91" s="393"/>
      <c r="F91" s="3"/>
      <c r="G91" s="393"/>
      <c r="H91" s="393"/>
      <c r="I91" s="49"/>
      <c r="J91" s="393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393"/>
      <c r="B92" s="393"/>
      <c r="C92" s="393"/>
      <c r="D92" s="3"/>
      <c r="E92" s="393"/>
      <c r="F92" s="3"/>
      <c r="G92" s="393"/>
      <c r="H92" s="393"/>
      <c r="I92" s="49"/>
      <c r="J92" s="393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393"/>
      <c r="B93" s="393"/>
      <c r="C93" s="393"/>
      <c r="D93" s="3"/>
      <c r="E93" s="393"/>
      <c r="F93" s="3"/>
      <c r="G93" s="393"/>
      <c r="H93" s="393"/>
      <c r="I93" s="49"/>
      <c r="J93" s="393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393"/>
      <c r="B94" s="393"/>
      <c r="C94" s="393"/>
      <c r="D94" s="3"/>
      <c r="E94" s="393"/>
      <c r="F94" s="3"/>
      <c r="G94" s="393"/>
      <c r="H94" s="393"/>
      <c r="I94" s="49"/>
      <c r="J94" s="393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393"/>
      <c r="B95" s="393"/>
      <c r="C95" s="393"/>
      <c r="D95" s="3"/>
      <c r="E95" s="393"/>
      <c r="F95" s="3"/>
      <c r="G95" s="393"/>
      <c r="H95" s="393"/>
      <c r="I95" s="49"/>
      <c r="J95" s="393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393"/>
      <c r="B96" s="393"/>
      <c r="C96" s="393"/>
      <c r="D96" s="3"/>
      <c r="E96" s="393"/>
      <c r="F96" s="3"/>
      <c r="G96" s="393"/>
      <c r="H96" s="393"/>
      <c r="I96" s="49"/>
      <c r="J96" s="393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393"/>
      <c r="B97" s="393"/>
      <c r="C97" s="393"/>
      <c r="D97" s="3"/>
      <c r="E97" s="393"/>
      <c r="F97" s="3"/>
      <c r="G97" s="393"/>
      <c r="H97" s="393"/>
      <c r="I97" s="49"/>
      <c r="J97" s="393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393"/>
      <c r="B98" s="393"/>
      <c r="C98" s="393"/>
      <c r="D98" s="3"/>
      <c r="E98" s="393"/>
      <c r="F98" s="3"/>
      <c r="G98" s="393"/>
      <c r="H98" s="393"/>
      <c r="I98" s="49"/>
      <c r="J98" s="393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393"/>
      <c r="B99" s="393"/>
      <c r="C99" s="393"/>
      <c r="D99" s="3"/>
      <c r="E99" s="393"/>
      <c r="F99" s="3"/>
      <c r="G99" s="393"/>
      <c r="H99" s="393"/>
      <c r="I99" s="49"/>
      <c r="J99" s="393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393"/>
      <c r="B100" s="393"/>
      <c r="C100" s="393"/>
      <c r="D100" s="3"/>
      <c r="E100" s="393"/>
      <c r="F100" s="3"/>
      <c r="G100" s="393"/>
      <c r="H100" s="393"/>
      <c r="I100" s="49"/>
      <c r="J100" s="393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393"/>
      <c r="B101" s="393"/>
      <c r="C101" s="393"/>
      <c r="D101" s="3"/>
      <c r="E101" s="393"/>
      <c r="F101" s="3"/>
      <c r="G101" s="393"/>
      <c r="H101" s="393"/>
      <c r="I101" s="49"/>
      <c r="J101" s="393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393"/>
      <c r="B102" s="393"/>
      <c r="C102" s="393"/>
      <c r="D102" s="3"/>
      <c r="E102" s="393"/>
      <c r="F102" s="3"/>
      <c r="G102" s="393"/>
      <c r="H102" s="393"/>
      <c r="I102" s="49"/>
      <c r="J102" s="393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393"/>
      <c r="B103" s="393"/>
      <c r="C103" s="393"/>
      <c r="D103" s="3"/>
      <c r="E103" s="393"/>
      <c r="F103" s="3"/>
      <c r="G103" s="393"/>
      <c r="H103" s="393"/>
      <c r="I103" s="49"/>
      <c r="J103" s="393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393"/>
      <c r="B104" s="393"/>
      <c r="C104" s="393"/>
      <c r="D104" s="3"/>
      <c r="E104" s="393"/>
      <c r="F104" s="3"/>
      <c r="G104" s="393"/>
      <c r="H104" s="393"/>
      <c r="I104" s="49"/>
      <c r="J104" s="393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393"/>
      <c r="B105" s="393"/>
      <c r="C105" s="393"/>
      <c r="D105" s="3"/>
      <c r="E105" s="393"/>
      <c r="F105" s="3"/>
      <c r="G105" s="393"/>
      <c r="H105" s="393"/>
      <c r="I105" s="49"/>
      <c r="J105" s="393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393"/>
      <c r="B106" s="393"/>
      <c r="C106" s="393"/>
      <c r="D106" s="3"/>
      <c r="E106" s="393"/>
      <c r="F106" s="3"/>
      <c r="G106" s="393"/>
      <c r="H106" s="393"/>
      <c r="I106" s="49"/>
      <c r="J106" s="393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393"/>
      <c r="B107" s="393"/>
      <c r="C107" s="393"/>
      <c r="D107" s="3"/>
      <c r="E107" s="393"/>
      <c r="F107" s="3"/>
      <c r="G107" s="393"/>
      <c r="H107" s="393"/>
      <c r="I107" s="49"/>
      <c r="J107" s="393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393"/>
      <c r="B108" s="393"/>
      <c r="C108" s="393"/>
      <c r="D108" s="3"/>
      <c r="E108" s="393"/>
      <c r="F108" s="3"/>
      <c r="G108" s="393"/>
      <c r="H108" s="393"/>
      <c r="I108" s="49"/>
      <c r="J108" s="393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393"/>
      <c r="B109" s="393"/>
      <c r="C109" s="393"/>
      <c r="D109" s="3"/>
      <c r="E109" s="393"/>
      <c r="F109" s="3"/>
      <c r="G109" s="393"/>
      <c r="H109" s="393"/>
      <c r="I109" s="49"/>
      <c r="J109" s="393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393"/>
      <c r="B110" s="393"/>
      <c r="C110" s="393"/>
      <c r="D110" s="3"/>
      <c r="E110" s="393"/>
      <c r="F110" s="3"/>
      <c r="G110" s="393"/>
      <c r="H110" s="393"/>
      <c r="I110" s="49"/>
      <c r="J110" s="393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393"/>
      <c r="B111" s="393"/>
      <c r="C111" s="393"/>
      <c r="D111" s="3"/>
      <c r="E111" s="393"/>
      <c r="F111" s="3"/>
      <c r="G111" s="393"/>
      <c r="H111" s="393"/>
      <c r="I111" s="49"/>
      <c r="J111" s="393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393"/>
      <c r="B112" s="393"/>
      <c r="C112" s="393"/>
      <c r="D112" s="3"/>
      <c r="E112" s="393"/>
      <c r="F112" s="3"/>
      <c r="G112" s="393"/>
      <c r="H112" s="393"/>
      <c r="I112" s="49"/>
      <c r="J112" s="393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393"/>
      <c r="B113" s="393"/>
      <c r="C113" s="393"/>
      <c r="D113" s="3"/>
      <c r="E113" s="393"/>
      <c r="F113" s="3"/>
      <c r="G113" s="393"/>
      <c r="H113" s="393"/>
      <c r="I113" s="49"/>
      <c r="J113" s="393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393"/>
      <c r="B114" s="393"/>
      <c r="C114" s="393"/>
      <c r="D114" s="3"/>
      <c r="E114" s="393"/>
      <c r="F114" s="3"/>
      <c r="G114" s="393"/>
      <c r="H114" s="393"/>
      <c r="I114" s="49"/>
      <c r="J114" s="393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393"/>
      <c r="B115" s="393"/>
      <c r="C115" s="393"/>
      <c r="D115" s="3"/>
      <c r="E115" s="393"/>
      <c r="F115" s="3"/>
      <c r="G115" s="393"/>
      <c r="H115" s="393"/>
      <c r="I115" s="49"/>
      <c r="J115" s="393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393"/>
      <c r="B116" s="393"/>
      <c r="C116" s="393"/>
      <c r="D116" s="3"/>
      <c r="E116" s="393"/>
      <c r="F116" s="3"/>
      <c r="G116" s="393"/>
      <c r="H116" s="393"/>
      <c r="I116" s="49"/>
      <c r="J116" s="393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393"/>
      <c r="B117" s="393"/>
      <c r="C117" s="393"/>
      <c r="D117" s="3"/>
      <c r="E117" s="393"/>
      <c r="F117" s="3"/>
      <c r="G117" s="393"/>
      <c r="H117" s="393"/>
      <c r="I117" s="49"/>
      <c r="J117" s="393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393"/>
      <c r="B118" s="393"/>
      <c r="C118" s="393"/>
      <c r="D118" s="3"/>
      <c r="E118" s="393"/>
      <c r="F118" s="3"/>
      <c r="G118" s="393"/>
      <c r="H118" s="393"/>
      <c r="I118" s="49"/>
      <c r="J118" s="393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393"/>
      <c r="B119" s="393"/>
      <c r="C119" s="393"/>
      <c r="D119" s="3"/>
      <c r="E119" s="393"/>
      <c r="F119" s="3"/>
      <c r="G119" s="393"/>
      <c r="H119" s="393"/>
      <c r="I119" s="49"/>
      <c r="J119" s="393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393"/>
      <c r="B120" s="393"/>
      <c r="C120" s="393"/>
      <c r="D120" s="3"/>
      <c r="E120" s="393"/>
      <c r="F120" s="3"/>
      <c r="G120" s="393"/>
      <c r="H120" s="393"/>
      <c r="I120" s="49"/>
      <c r="J120" s="393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393"/>
      <c r="B121" s="393"/>
      <c r="C121" s="393"/>
      <c r="D121" s="3"/>
      <c r="E121" s="393"/>
      <c r="F121" s="3"/>
      <c r="G121" s="393"/>
      <c r="H121" s="393"/>
      <c r="I121" s="49"/>
      <c r="J121" s="393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393"/>
      <c r="B122" s="393"/>
      <c r="C122" s="393"/>
      <c r="D122" s="3"/>
      <c r="E122" s="393"/>
      <c r="F122" s="3"/>
      <c r="G122" s="393"/>
      <c r="H122" s="393"/>
      <c r="I122" s="49"/>
      <c r="J122" s="393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393"/>
      <c r="B123" s="393"/>
      <c r="C123" s="393"/>
      <c r="D123" s="3"/>
      <c r="E123" s="393"/>
      <c r="F123" s="3"/>
      <c r="G123" s="393"/>
      <c r="H123" s="393"/>
      <c r="I123" s="49"/>
      <c r="J123" s="393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393"/>
      <c r="B124" s="393"/>
      <c r="C124" s="393"/>
      <c r="D124" s="3"/>
      <c r="E124" s="393"/>
      <c r="F124" s="3"/>
      <c r="G124" s="393"/>
      <c r="H124" s="393"/>
      <c r="I124" s="49"/>
      <c r="J124" s="393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393"/>
      <c r="B125" s="393"/>
      <c r="C125" s="393"/>
      <c r="D125" s="3"/>
      <c r="E125" s="393"/>
      <c r="F125" s="3"/>
      <c r="G125" s="393"/>
      <c r="H125" s="393"/>
      <c r="I125" s="49"/>
      <c r="J125" s="393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393"/>
      <c r="B126" s="393"/>
      <c r="C126" s="393"/>
      <c r="D126" s="3"/>
      <c r="E126" s="393"/>
      <c r="F126" s="3"/>
      <c r="G126" s="393"/>
      <c r="H126" s="393"/>
      <c r="I126" s="49"/>
      <c r="J126" s="393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393"/>
      <c r="B127" s="393"/>
      <c r="C127" s="393"/>
      <c r="D127" s="3"/>
      <c r="E127" s="393"/>
      <c r="F127" s="3"/>
      <c r="G127" s="393"/>
      <c r="H127" s="393"/>
      <c r="I127" s="49"/>
      <c r="J127" s="393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393"/>
      <c r="B128" s="393"/>
      <c r="C128" s="393"/>
      <c r="D128" s="3"/>
      <c r="E128" s="393"/>
      <c r="F128" s="3"/>
      <c r="G128" s="393"/>
      <c r="H128" s="393"/>
      <c r="I128" s="49"/>
      <c r="J128" s="393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393"/>
      <c r="B129" s="393"/>
      <c r="C129" s="393"/>
      <c r="D129" s="3"/>
      <c r="E129" s="393"/>
      <c r="F129" s="3"/>
      <c r="G129" s="393"/>
      <c r="H129" s="393"/>
      <c r="I129" s="49"/>
      <c r="J129" s="393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393"/>
      <c r="B130" s="393"/>
      <c r="C130" s="393"/>
      <c r="D130" s="3"/>
      <c r="E130" s="393"/>
      <c r="F130" s="3"/>
      <c r="G130" s="393"/>
      <c r="H130" s="393"/>
      <c r="I130" s="49"/>
      <c r="J130" s="393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393"/>
      <c r="B131" s="393"/>
      <c r="C131" s="393"/>
      <c r="D131" s="3"/>
      <c r="E131" s="393"/>
      <c r="F131" s="3"/>
      <c r="G131" s="393"/>
      <c r="H131" s="393"/>
      <c r="I131" s="49"/>
      <c r="J131" s="393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393"/>
      <c r="B132" s="393"/>
      <c r="C132" s="393"/>
      <c r="D132" s="3"/>
      <c r="E132" s="393"/>
      <c r="F132" s="3"/>
      <c r="G132" s="393"/>
      <c r="H132" s="393"/>
      <c r="I132" s="49"/>
      <c r="J132" s="393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393"/>
      <c r="B133" s="393"/>
      <c r="C133" s="393"/>
      <c r="D133" s="3"/>
      <c r="E133" s="393"/>
      <c r="F133" s="3"/>
      <c r="G133" s="393"/>
      <c r="H133" s="393"/>
      <c r="I133" s="49"/>
      <c r="J133" s="393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393"/>
      <c r="B134" s="393"/>
      <c r="C134" s="393"/>
      <c r="D134" s="3"/>
      <c r="E134" s="393"/>
      <c r="F134" s="3"/>
      <c r="G134" s="393"/>
      <c r="H134" s="393"/>
      <c r="I134" s="49"/>
      <c r="J134" s="393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393"/>
      <c r="B135" s="393"/>
      <c r="C135" s="393"/>
      <c r="D135" s="3"/>
      <c r="E135" s="393"/>
      <c r="F135" s="3"/>
      <c r="G135" s="393"/>
      <c r="H135" s="393"/>
      <c r="I135" s="49"/>
      <c r="J135" s="393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393"/>
      <c r="B136" s="393"/>
      <c r="C136" s="393"/>
      <c r="D136" s="3"/>
      <c r="E136" s="393"/>
      <c r="F136" s="3"/>
      <c r="G136" s="393"/>
      <c r="H136" s="393"/>
      <c r="I136" s="49"/>
      <c r="J136" s="393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393"/>
      <c r="B137" s="393"/>
      <c r="C137" s="393"/>
      <c r="D137" s="3"/>
      <c r="E137" s="393"/>
      <c r="F137" s="3"/>
      <c r="G137" s="393"/>
      <c r="H137" s="393"/>
      <c r="I137" s="49"/>
      <c r="J137" s="393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393"/>
      <c r="B138" s="393"/>
      <c r="C138" s="393"/>
      <c r="D138" s="3"/>
      <c r="E138" s="393"/>
      <c r="F138" s="3"/>
      <c r="G138" s="393"/>
      <c r="H138" s="393"/>
      <c r="I138" s="49"/>
      <c r="J138" s="393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393"/>
      <c r="B139" s="393"/>
      <c r="C139" s="393"/>
      <c r="D139" s="3"/>
      <c r="E139" s="393"/>
      <c r="F139" s="3"/>
      <c r="G139" s="393"/>
      <c r="H139" s="393"/>
      <c r="I139" s="49"/>
      <c r="J139" s="393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393"/>
      <c r="B140" s="393"/>
      <c r="C140" s="393"/>
      <c r="D140" s="3"/>
      <c r="E140" s="393"/>
      <c r="F140" s="3"/>
      <c r="G140" s="393"/>
      <c r="H140" s="393"/>
      <c r="I140" s="49"/>
      <c r="J140" s="393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393"/>
      <c r="B141" s="393"/>
      <c r="C141" s="393"/>
      <c r="D141" s="3"/>
      <c r="E141" s="393"/>
      <c r="F141" s="3"/>
      <c r="G141" s="393"/>
      <c r="H141" s="393"/>
      <c r="I141" s="49"/>
      <c r="J141" s="393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393"/>
      <c r="B142" s="393"/>
      <c r="C142" s="393"/>
      <c r="D142" s="3"/>
      <c r="E142" s="393"/>
      <c r="F142" s="3"/>
      <c r="G142" s="393"/>
      <c r="H142" s="393"/>
      <c r="I142" s="49"/>
      <c r="J142" s="393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393"/>
      <c r="B143" s="393"/>
      <c r="C143" s="393"/>
      <c r="D143" s="3"/>
      <c r="E143" s="393"/>
      <c r="F143" s="3"/>
      <c r="G143" s="393"/>
      <c r="H143" s="393"/>
      <c r="I143" s="49"/>
      <c r="J143" s="393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393"/>
      <c r="B144" s="393"/>
      <c r="C144" s="393"/>
      <c r="D144" s="3"/>
      <c r="E144" s="393"/>
      <c r="F144" s="3"/>
      <c r="G144" s="393"/>
      <c r="H144" s="393"/>
      <c r="I144" s="49"/>
      <c r="J144" s="393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393"/>
      <c r="B145" s="393"/>
      <c r="C145" s="393"/>
      <c r="D145" s="3"/>
      <c r="E145" s="393"/>
      <c r="F145" s="3"/>
      <c r="G145" s="393"/>
      <c r="H145" s="393"/>
      <c r="I145" s="49"/>
      <c r="J145" s="393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393"/>
      <c r="B146" s="393"/>
      <c r="C146" s="393"/>
      <c r="D146" s="3"/>
      <c r="E146" s="393"/>
      <c r="F146" s="3"/>
      <c r="G146" s="393"/>
      <c r="H146" s="393"/>
      <c r="I146" s="49"/>
      <c r="J146" s="393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393"/>
      <c r="B147" s="393"/>
      <c r="C147" s="393"/>
      <c r="D147" s="3"/>
      <c r="E147" s="393"/>
      <c r="F147" s="3"/>
      <c r="G147" s="393"/>
      <c r="H147" s="393"/>
      <c r="I147" s="49"/>
      <c r="J147" s="393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393"/>
      <c r="B148" s="393"/>
      <c r="C148" s="393"/>
      <c r="D148" s="3"/>
      <c r="E148" s="393"/>
      <c r="F148" s="3"/>
      <c r="G148" s="393"/>
      <c r="H148" s="393"/>
      <c r="I148" s="49"/>
      <c r="J148" s="393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393"/>
      <c r="B149" s="393"/>
      <c r="C149" s="393"/>
      <c r="D149" s="3"/>
      <c r="E149" s="393"/>
      <c r="F149" s="3"/>
      <c r="G149" s="393"/>
      <c r="H149" s="393"/>
      <c r="I149" s="49"/>
      <c r="J149" s="393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393"/>
      <c r="B150" s="393"/>
      <c r="C150" s="393"/>
      <c r="D150" s="3"/>
      <c r="E150" s="393"/>
      <c r="F150" s="3"/>
      <c r="G150" s="393"/>
      <c r="H150" s="393"/>
      <c r="I150" s="49"/>
      <c r="J150" s="393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393"/>
      <c r="B151" s="393"/>
      <c r="C151" s="393"/>
      <c r="D151" s="3"/>
      <c r="E151" s="393"/>
      <c r="F151" s="3"/>
      <c r="G151" s="393"/>
      <c r="H151" s="393"/>
      <c r="I151" s="49"/>
      <c r="J151" s="393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393"/>
      <c r="B152" s="393"/>
      <c r="C152" s="393"/>
      <c r="D152" s="3"/>
      <c r="E152" s="393"/>
      <c r="F152" s="3"/>
      <c r="G152" s="393"/>
      <c r="H152" s="393"/>
      <c r="I152" s="49"/>
      <c r="J152" s="393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393"/>
      <c r="B153" s="393"/>
      <c r="C153" s="393"/>
      <c r="D153" s="3"/>
      <c r="E153" s="393"/>
      <c r="F153" s="3"/>
      <c r="G153" s="393"/>
      <c r="H153" s="393"/>
      <c r="I153" s="49"/>
      <c r="J153" s="393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393"/>
      <c r="B154" s="393"/>
      <c r="C154" s="393"/>
      <c r="D154" s="3"/>
      <c r="E154" s="393"/>
      <c r="F154" s="3"/>
      <c r="G154" s="393"/>
      <c r="H154" s="393"/>
      <c r="I154" s="49"/>
      <c r="J154" s="393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393"/>
      <c r="B155" s="393"/>
      <c r="C155" s="393"/>
      <c r="D155" s="3"/>
      <c r="E155" s="393"/>
      <c r="F155" s="3"/>
      <c r="G155" s="393"/>
      <c r="H155" s="393"/>
      <c r="I155" s="49"/>
      <c r="J155" s="393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393"/>
      <c r="B156" s="393"/>
      <c r="C156" s="393"/>
      <c r="D156" s="3"/>
      <c r="E156" s="393"/>
      <c r="F156" s="3"/>
      <c r="G156" s="393"/>
      <c r="H156" s="393"/>
      <c r="I156" s="49"/>
      <c r="J156" s="393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393"/>
      <c r="B157" s="393"/>
      <c r="C157" s="393"/>
      <c r="D157" s="3"/>
      <c r="E157" s="393"/>
      <c r="F157" s="3"/>
      <c r="G157" s="393"/>
      <c r="H157" s="393"/>
      <c r="I157" s="49"/>
      <c r="J157" s="393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393"/>
      <c r="B158" s="393"/>
      <c r="C158" s="393"/>
      <c r="D158" s="3"/>
      <c r="E158" s="393"/>
      <c r="F158" s="3"/>
      <c r="G158" s="393"/>
      <c r="H158" s="393"/>
      <c r="I158" s="49"/>
      <c r="J158" s="393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393"/>
      <c r="B159" s="393"/>
      <c r="C159" s="393"/>
      <c r="D159" s="3"/>
      <c r="E159" s="393"/>
      <c r="F159" s="3"/>
      <c r="G159" s="393"/>
      <c r="H159" s="393"/>
      <c r="I159" s="49"/>
      <c r="J159" s="393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393"/>
      <c r="B160" s="393"/>
      <c r="C160" s="393"/>
      <c r="D160" s="3"/>
      <c r="E160" s="393"/>
      <c r="F160" s="3"/>
      <c r="G160" s="393"/>
      <c r="H160" s="393"/>
      <c r="I160" s="49"/>
      <c r="J160" s="393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393"/>
      <c r="B161" s="393"/>
      <c r="C161" s="393"/>
      <c r="D161" s="3"/>
      <c r="E161" s="393"/>
      <c r="F161" s="3"/>
      <c r="G161" s="393"/>
      <c r="H161" s="393"/>
      <c r="I161" s="49"/>
      <c r="J161" s="393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393"/>
      <c r="B162" s="393"/>
      <c r="C162" s="393"/>
      <c r="D162" s="3"/>
      <c r="E162" s="393"/>
      <c r="F162" s="3"/>
      <c r="G162" s="393"/>
      <c r="H162" s="393"/>
      <c r="I162" s="49"/>
      <c r="J162" s="393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393"/>
      <c r="B163" s="393"/>
      <c r="C163" s="393"/>
      <c r="D163" s="3"/>
      <c r="E163" s="393"/>
      <c r="F163" s="3"/>
      <c r="G163" s="393"/>
      <c r="H163" s="393"/>
      <c r="I163" s="49"/>
      <c r="J163" s="393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393"/>
      <c r="B164" s="393"/>
      <c r="C164" s="393"/>
      <c r="D164" s="3"/>
      <c r="E164" s="393"/>
      <c r="F164" s="3"/>
      <c r="G164" s="393"/>
      <c r="H164" s="393"/>
      <c r="I164" s="49"/>
      <c r="J164" s="393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393"/>
      <c r="B165" s="393"/>
      <c r="C165" s="393"/>
      <c r="D165" s="3"/>
      <c r="E165" s="393"/>
      <c r="F165" s="3"/>
      <c r="G165" s="393"/>
      <c r="H165" s="393"/>
      <c r="I165" s="49"/>
      <c r="J165" s="393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393"/>
      <c r="B166" s="393"/>
      <c r="C166" s="393"/>
      <c r="D166" s="3"/>
      <c r="E166" s="393"/>
      <c r="F166" s="3"/>
      <c r="G166" s="393"/>
      <c r="H166" s="393"/>
      <c r="I166" s="49"/>
      <c r="J166" s="393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393"/>
      <c r="B167" s="393"/>
      <c r="C167" s="393"/>
      <c r="D167" s="3"/>
      <c r="E167" s="393"/>
      <c r="F167" s="3"/>
      <c r="G167" s="393"/>
      <c r="H167" s="393"/>
      <c r="I167" s="49"/>
      <c r="J167" s="393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393"/>
      <c r="B168" s="393"/>
      <c r="C168" s="393"/>
      <c r="D168" s="3"/>
      <c r="E168" s="393"/>
      <c r="F168" s="3"/>
      <c r="G168" s="393"/>
      <c r="H168" s="393"/>
      <c r="I168" s="49"/>
      <c r="J168" s="393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393"/>
      <c r="B169" s="393"/>
      <c r="C169" s="393"/>
      <c r="D169" s="3"/>
      <c r="E169" s="393"/>
      <c r="F169" s="3"/>
      <c r="G169" s="393"/>
      <c r="H169" s="393"/>
      <c r="I169" s="49"/>
      <c r="J169" s="393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393"/>
      <c r="B170" s="393"/>
      <c r="C170" s="393"/>
      <c r="D170" s="3"/>
      <c r="E170" s="393"/>
      <c r="F170" s="3"/>
      <c r="G170" s="393"/>
      <c r="H170" s="393"/>
      <c r="I170" s="49"/>
      <c r="J170" s="393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393"/>
      <c r="B171" s="393"/>
      <c r="C171" s="393"/>
      <c r="D171" s="3"/>
      <c r="E171" s="393"/>
      <c r="F171" s="3"/>
      <c r="G171" s="393"/>
      <c r="H171" s="393"/>
      <c r="I171" s="49"/>
      <c r="J171" s="393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393"/>
      <c r="B172" s="393"/>
      <c r="C172" s="393"/>
      <c r="D172" s="3"/>
      <c r="E172" s="393"/>
      <c r="F172" s="3"/>
      <c r="G172" s="393"/>
      <c r="H172" s="393"/>
      <c r="I172" s="49"/>
      <c r="J172" s="393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393"/>
      <c r="B173" s="393"/>
      <c r="C173" s="393"/>
      <c r="D173" s="3"/>
      <c r="E173" s="393"/>
      <c r="F173" s="3"/>
      <c r="G173" s="393"/>
      <c r="H173" s="393"/>
      <c r="I173" s="49"/>
      <c r="J173" s="393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393"/>
      <c r="B174" s="393"/>
      <c r="C174" s="393"/>
      <c r="D174" s="3"/>
      <c r="E174" s="393"/>
      <c r="F174" s="3"/>
      <c r="G174" s="393"/>
      <c r="H174" s="393"/>
      <c r="I174" s="49"/>
      <c r="J174" s="393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393"/>
      <c r="B175" s="393"/>
      <c r="C175" s="393"/>
      <c r="D175" s="3"/>
      <c r="E175" s="393"/>
      <c r="F175" s="3"/>
      <c r="G175" s="393"/>
      <c r="H175" s="393"/>
      <c r="I175" s="49"/>
      <c r="J175" s="393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393"/>
      <c r="B176" s="393"/>
      <c r="C176" s="393"/>
      <c r="D176" s="3"/>
      <c r="E176" s="393"/>
      <c r="F176" s="3"/>
      <c r="G176" s="393"/>
      <c r="H176" s="393"/>
      <c r="I176" s="49"/>
      <c r="J176" s="393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393"/>
      <c r="B177" s="393"/>
      <c r="C177" s="393"/>
      <c r="D177" s="3"/>
      <c r="E177" s="393"/>
      <c r="F177" s="3"/>
      <c r="G177" s="393"/>
      <c r="H177" s="393"/>
      <c r="I177" s="49"/>
      <c r="J177" s="393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393"/>
      <c r="B178" s="393"/>
      <c r="C178" s="393"/>
      <c r="D178" s="3"/>
      <c r="E178" s="393"/>
      <c r="F178" s="3"/>
      <c r="G178" s="393"/>
      <c r="H178" s="393"/>
      <c r="I178" s="49"/>
      <c r="J178" s="393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393"/>
      <c r="B179" s="393"/>
      <c r="C179" s="393"/>
      <c r="D179" s="3"/>
      <c r="E179" s="393"/>
      <c r="F179" s="3"/>
      <c r="G179" s="393"/>
      <c r="H179" s="393"/>
      <c r="I179" s="49"/>
      <c r="J179" s="393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393"/>
      <c r="B180" s="393"/>
      <c r="C180" s="393"/>
      <c r="D180" s="3"/>
      <c r="E180" s="393"/>
      <c r="F180" s="3"/>
      <c r="G180" s="393"/>
      <c r="H180" s="393"/>
      <c r="I180" s="49"/>
      <c r="J180" s="393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393"/>
      <c r="B181" s="393"/>
      <c r="C181" s="393"/>
      <c r="D181" s="3"/>
      <c r="E181" s="393"/>
      <c r="F181" s="3"/>
      <c r="G181" s="393"/>
      <c r="H181" s="393"/>
      <c r="I181" s="49"/>
      <c r="J181" s="393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393"/>
      <c r="B182" s="393"/>
      <c r="C182" s="393"/>
      <c r="D182" s="3"/>
      <c r="E182" s="393"/>
      <c r="F182" s="3"/>
      <c r="G182" s="393"/>
      <c r="H182" s="393"/>
      <c r="I182" s="49"/>
      <c r="J182" s="393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393"/>
      <c r="B183" s="393"/>
      <c r="C183" s="393"/>
      <c r="D183" s="3"/>
      <c r="E183" s="393"/>
      <c r="F183" s="3"/>
      <c r="G183" s="393"/>
      <c r="H183" s="393"/>
      <c r="I183" s="49"/>
      <c r="J183" s="393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393"/>
      <c r="B184" s="393"/>
      <c r="C184" s="393"/>
      <c r="D184" s="3"/>
      <c r="E184" s="393"/>
      <c r="F184" s="3"/>
      <c r="G184" s="393"/>
      <c r="H184" s="393"/>
      <c r="I184" s="49"/>
      <c r="J184" s="393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393"/>
      <c r="B185" s="393"/>
      <c r="C185" s="393"/>
      <c r="D185" s="3"/>
      <c r="E185" s="393"/>
      <c r="F185" s="3"/>
      <c r="G185" s="393"/>
      <c r="H185" s="393"/>
      <c r="I185" s="49"/>
      <c r="J185" s="393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393"/>
      <c r="B186" s="393"/>
      <c r="C186" s="393"/>
      <c r="D186" s="3"/>
      <c r="E186" s="393"/>
      <c r="F186" s="3"/>
      <c r="G186" s="393"/>
      <c r="H186" s="393"/>
      <c r="I186" s="49"/>
      <c r="J186" s="393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393"/>
      <c r="B187" s="393"/>
      <c r="C187" s="393"/>
      <c r="D187" s="3"/>
      <c r="E187" s="393"/>
      <c r="F187" s="3"/>
      <c r="G187" s="393"/>
      <c r="H187" s="393"/>
      <c r="I187" s="49"/>
      <c r="J187" s="393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393"/>
      <c r="B188" s="393"/>
      <c r="C188" s="393"/>
      <c r="D188" s="3"/>
      <c r="E188" s="393"/>
      <c r="F188" s="3"/>
      <c r="G188" s="393"/>
      <c r="H188" s="393"/>
      <c r="I188" s="49"/>
      <c r="J188" s="393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393"/>
      <c r="B189" s="393"/>
      <c r="C189" s="393"/>
      <c r="D189" s="3"/>
      <c r="E189" s="393"/>
      <c r="F189" s="3"/>
      <c r="G189" s="393"/>
      <c r="H189" s="393"/>
      <c r="I189" s="49"/>
      <c r="J189" s="393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393"/>
      <c r="B190" s="393"/>
      <c r="C190" s="393"/>
      <c r="D190" s="3"/>
      <c r="E190" s="393"/>
      <c r="F190" s="3"/>
      <c r="G190" s="393"/>
      <c r="H190" s="393"/>
      <c r="I190" s="49"/>
      <c r="J190" s="393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393"/>
      <c r="B191" s="393"/>
      <c r="C191" s="393"/>
      <c r="D191" s="3"/>
      <c r="E191" s="393"/>
      <c r="F191" s="3"/>
      <c r="G191" s="393"/>
      <c r="H191" s="393"/>
      <c r="I191" s="49"/>
      <c r="J191" s="393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393"/>
      <c r="B192" s="393"/>
      <c r="C192" s="393"/>
      <c r="D192" s="3"/>
      <c r="E192" s="393"/>
      <c r="F192" s="3"/>
      <c r="G192" s="393"/>
      <c r="H192" s="393"/>
      <c r="I192" s="49"/>
      <c r="J192" s="393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393"/>
      <c r="B193" s="393"/>
      <c r="C193" s="393"/>
      <c r="D193" s="3"/>
      <c r="E193" s="393"/>
      <c r="F193" s="3"/>
      <c r="G193" s="393"/>
      <c r="H193" s="393"/>
      <c r="I193" s="49"/>
      <c r="J193" s="393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393"/>
      <c r="B194" s="393"/>
      <c r="C194" s="393"/>
      <c r="D194" s="3"/>
      <c r="E194" s="393"/>
      <c r="F194" s="3"/>
      <c r="G194" s="393"/>
      <c r="H194" s="393"/>
      <c r="I194" s="49"/>
      <c r="J194" s="393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393"/>
      <c r="B195" s="393"/>
      <c r="C195" s="393"/>
      <c r="D195" s="3"/>
      <c r="E195" s="393"/>
      <c r="F195" s="3"/>
      <c r="G195" s="393"/>
      <c r="H195" s="393"/>
      <c r="I195" s="49"/>
      <c r="J195" s="393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393"/>
      <c r="B196" s="393"/>
      <c r="C196" s="393"/>
      <c r="D196" s="3"/>
      <c r="E196" s="393"/>
      <c r="F196" s="3"/>
      <c r="G196" s="393"/>
      <c r="H196" s="393"/>
      <c r="I196" s="49"/>
      <c r="J196" s="393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393"/>
      <c r="B197" s="393"/>
      <c r="C197" s="393"/>
      <c r="D197" s="3"/>
      <c r="E197" s="393"/>
      <c r="F197" s="3"/>
      <c r="G197" s="393"/>
      <c r="H197" s="393"/>
      <c r="I197" s="49"/>
      <c r="J197" s="393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393"/>
      <c r="B198" s="393"/>
      <c r="C198" s="393"/>
      <c r="D198" s="3"/>
      <c r="E198" s="393"/>
      <c r="F198" s="3"/>
      <c r="G198" s="393"/>
      <c r="H198" s="393"/>
      <c r="I198" s="49"/>
      <c r="J198" s="393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393"/>
      <c r="B199" s="393"/>
      <c r="C199" s="393"/>
      <c r="D199" s="3"/>
      <c r="E199" s="393"/>
      <c r="F199" s="3"/>
      <c r="G199" s="393"/>
      <c r="H199" s="393"/>
      <c r="I199" s="49"/>
      <c r="J199" s="393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393"/>
      <c r="B200" s="393"/>
      <c r="C200" s="393"/>
      <c r="D200" s="3"/>
      <c r="E200" s="393"/>
      <c r="F200" s="3"/>
      <c r="G200" s="393"/>
      <c r="H200" s="393"/>
      <c r="I200" s="49"/>
      <c r="J200" s="393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393"/>
      <c r="B201" s="393"/>
      <c r="C201" s="393"/>
      <c r="D201" s="3"/>
      <c r="E201" s="393"/>
      <c r="F201" s="3"/>
      <c r="G201" s="393"/>
      <c r="H201" s="393"/>
      <c r="I201" s="49"/>
      <c r="J201" s="393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393"/>
      <c r="B202" s="393"/>
      <c r="C202" s="393"/>
      <c r="D202" s="3"/>
      <c r="E202" s="393"/>
      <c r="F202" s="3"/>
      <c r="G202" s="393"/>
      <c r="H202" s="393"/>
      <c r="I202" s="49"/>
      <c r="J202" s="393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393"/>
      <c r="B203" s="393"/>
      <c r="C203" s="393"/>
      <c r="D203" s="3"/>
      <c r="E203" s="393"/>
      <c r="F203" s="3"/>
      <c r="G203" s="393"/>
      <c r="H203" s="393"/>
      <c r="I203" s="49"/>
      <c r="J203" s="393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393"/>
      <c r="B204" s="393"/>
      <c r="C204" s="393"/>
      <c r="D204" s="3"/>
      <c r="E204" s="393"/>
      <c r="F204" s="3"/>
      <c r="G204" s="393"/>
      <c r="H204" s="393"/>
      <c r="I204" s="49"/>
      <c r="J204" s="393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393"/>
      <c r="B205" s="393"/>
      <c r="C205" s="393"/>
      <c r="D205" s="3"/>
      <c r="E205" s="393"/>
      <c r="F205" s="3"/>
      <c r="G205" s="393"/>
      <c r="H205" s="393"/>
      <c r="I205" s="49"/>
      <c r="J205" s="393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393"/>
      <c r="B206" s="393"/>
      <c r="C206" s="393"/>
      <c r="D206" s="3"/>
      <c r="E206" s="393"/>
      <c r="F206" s="3"/>
      <c r="G206" s="393"/>
      <c r="H206" s="393"/>
      <c r="I206" s="49"/>
      <c r="J206" s="393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393"/>
      <c r="B207" s="393"/>
      <c r="C207" s="393"/>
      <c r="D207" s="3"/>
      <c r="E207" s="393"/>
      <c r="F207" s="3"/>
      <c r="G207" s="393"/>
      <c r="H207" s="393"/>
      <c r="I207" s="49"/>
      <c r="J207" s="393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393"/>
      <c r="B208" s="393"/>
      <c r="C208" s="393"/>
      <c r="D208" s="3"/>
      <c r="E208" s="393"/>
      <c r="F208" s="3"/>
      <c r="G208" s="393"/>
      <c r="H208" s="393"/>
      <c r="I208" s="49"/>
      <c r="J208" s="393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393"/>
      <c r="B209" s="393"/>
      <c r="C209" s="393"/>
      <c r="D209" s="3"/>
      <c r="E209" s="393"/>
      <c r="F209" s="3"/>
      <c r="G209" s="393"/>
      <c r="H209" s="393"/>
      <c r="I209" s="49"/>
      <c r="J209" s="393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393"/>
      <c r="B210" s="393"/>
      <c r="C210" s="393"/>
      <c r="D210" s="3"/>
      <c r="E210" s="393"/>
      <c r="F210" s="3"/>
      <c r="G210" s="393"/>
      <c r="H210" s="393"/>
      <c r="I210" s="49"/>
      <c r="J210" s="393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393"/>
      <c r="B211" s="393"/>
      <c r="C211" s="393"/>
      <c r="D211" s="3"/>
      <c r="E211" s="393"/>
      <c r="F211" s="3"/>
      <c r="G211" s="393"/>
      <c r="H211" s="393"/>
      <c r="I211" s="49"/>
      <c r="J211" s="393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393"/>
      <c r="B212" s="393"/>
      <c r="C212" s="393"/>
      <c r="D212" s="3"/>
      <c r="E212" s="393"/>
      <c r="F212" s="3"/>
      <c r="G212" s="393"/>
      <c r="H212" s="393"/>
      <c r="I212" s="49"/>
      <c r="J212" s="393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393"/>
      <c r="B213" s="393"/>
      <c r="C213" s="393"/>
      <c r="D213" s="3"/>
      <c r="E213" s="393"/>
      <c r="F213" s="3"/>
      <c r="G213" s="393"/>
      <c r="H213" s="393"/>
      <c r="I213" s="49"/>
      <c r="J213" s="393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393"/>
      <c r="B214" s="393"/>
      <c r="C214" s="393"/>
      <c r="D214" s="3"/>
      <c r="E214" s="393"/>
      <c r="F214" s="3"/>
      <c r="G214" s="393"/>
      <c r="H214" s="393"/>
      <c r="I214" s="49"/>
      <c r="J214" s="393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393"/>
      <c r="B215" s="393"/>
      <c r="C215" s="393"/>
      <c r="D215" s="3"/>
      <c r="E215" s="393"/>
      <c r="F215" s="3"/>
      <c r="G215" s="393"/>
      <c r="H215" s="393"/>
      <c r="I215" s="49"/>
      <c r="J215" s="393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393"/>
      <c r="B216" s="393"/>
      <c r="C216" s="393"/>
      <c r="D216" s="3"/>
      <c r="E216" s="393"/>
      <c r="F216" s="3"/>
      <c r="G216" s="393"/>
      <c r="H216" s="393"/>
      <c r="I216" s="49"/>
      <c r="J216" s="393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393"/>
      <c r="B217" s="393"/>
      <c r="C217" s="393"/>
      <c r="D217" s="3"/>
      <c r="E217" s="393"/>
      <c r="F217" s="3"/>
      <c r="G217" s="393"/>
      <c r="H217" s="393"/>
      <c r="I217" s="49"/>
      <c r="J217" s="393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393"/>
      <c r="B218" s="393"/>
      <c r="C218" s="393"/>
      <c r="D218" s="3"/>
      <c r="E218" s="393"/>
      <c r="F218" s="3"/>
      <c r="G218" s="393"/>
      <c r="H218" s="393"/>
      <c r="I218" s="49"/>
      <c r="J218" s="393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393"/>
      <c r="B219" s="393"/>
      <c r="C219" s="393"/>
      <c r="D219" s="3"/>
      <c r="E219" s="393"/>
      <c r="F219" s="3"/>
      <c r="G219" s="393"/>
      <c r="H219" s="393"/>
      <c r="I219" s="49"/>
      <c r="J219" s="393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393"/>
      <c r="B220" s="393"/>
      <c r="C220" s="393"/>
      <c r="D220" s="3"/>
      <c r="E220" s="393"/>
      <c r="F220" s="3"/>
      <c r="G220" s="393"/>
      <c r="H220" s="393"/>
      <c r="I220" s="49"/>
      <c r="J220" s="393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393"/>
      <c r="B221" s="393"/>
      <c r="C221" s="393"/>
      <c r="D221" s="3"/>
      <c r="E221" s="393"/>
      <c r="F221" s="3"/>
      <c r="G221" s="393"/>
      <c r="H221" s="393"/>
      <c r="I221" s="49"/>
      <c r="J221" s="393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393"/>
      <c r="B222" s="393"/>
      <c r="C222" s="393"/>
      <c r="D222" s="3"/>
      <c r="E222" s="393"/>
      <c r="F222" s="3"/>
      <c r="G222" s="393"/>
      <c r="H222" s="393"/>
      <c r="I222" s="49"/>
      <c r="J222" s="393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393"/>
      <c r="B223" s="393"/>
      <c r="C223" s="393"/>
      <c r="D223" s="3"/>
      <c r="E223" s="393"/>
      <c r="F223" s="3"/>
      <c r="G223" s="393"/>
      <c r="H223" s="393"/>
      <c r="I223" s="49"/>
      <c r="J223" s="393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393"/>
      <c r="B224" s="393"/>
      <c r="C224" s="393"/>
      <c r="D224" s="3"/>
      <c r="E224" s="393"/>
      <c r="F224" s="3"/>
      <c r="G224" s="393"/>
      <c r="H224" s="393"/>
      <c r="I224" s="49"/>
      <c r="J224" s="393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393"/>
      <c r="B225" s="393"/>
      <c r="C225" s="393"/>
      <c r="D225" s="3"/>
      <c r="E225" s="393"/>
      <c r="F225" s="3"/>
      <c r="G225" s="393"/>
      <c r="H225" s="393"/>
      <c r="I225" s="49"/>
      <c r="J225" s="393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393"/>
      <c r="B226" s="393"/>
      <c r="C226" s="393"/>
      <c r="D226" s="3"/>
      <c r="E226" s="393"/>
      <c r="F226" s="3"/>
      <c r="G226" s="393"/>
      <c r="H226" s="393"/>
      <c r="I226" s="49"/>
      <c r="J226" s="393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393"/>
      <c r="B227" s="393"/>
      <c r="C227" s="393"/>
      <c r="D227" s="3"/>
      <c r="E227" s="393"/>
      <c r="F227" s="3"/>
      <c r="G227" s="393"/>
      <c r="H227" s="393"/>
      <c r="I227" s="49"/>
      <c r="J227" s="393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393"/>
      <c r="B228" s="393"/>
      <c r="C228" s="393"/>
      <c r="D228" s="3"/>
      <c r="E228" s="393"/>
      <c r="F228" s="3"/>
      <c r="G228" s="393"/>
      <c r="H228" s="393"/>
      <c r="I228" s="49"/>
      <c r="J228" s="393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393"/>
      <c r="B229" s="393"/>
      <c r="C229" s="393"/>
      <c r="D229" s="3"/>
      <c r="E229" s="393"/>
      <c r="F229" s="3"/>
      <c r="G229" s="393"/>
      <c r="H229" s="393"/>
      <c r="I229" s="49"/>
      <c r="J229" s="393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393"/>
      <c r="B230" s="393"/>
      <c r="C230" s="393"/>
      <c r="D230" s="3"/>
      <c r="E230" s="393"/>
      <c r="F230" s="3"/>
      <c r="G230" s="393"/>
      <c r="H230" s="393"/>
      <c r="I230" s="49"/>
      <c r="J230" s="393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393"/>
      <c r="B231" s="393"/>
      <c r="C231" s="393"/>
      <c r="D231" s="3"/>
      <c r="E231" s="393"/>
      <c r="F231" s="3"/>
      <c r="G231" s="393"/>
      <c r="H231" s="393"/>
      <c r="I231" s="49"/>
      <c r="J231" s="393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393"/>
      <c r="B232" s="393"/>
      <c r="C232" s="393"/>
      <c r="D232" s="3"/>
      <c r="E232" s="393"/>
      <c r="F232" s="3"/>
      <c r="G232" s="393"/>
      <c r="H232" s="393"/>
      <c r="I232" s="49"/>
      <c r="J232" s="393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393"/>
      <c r="B233" s="393"/>
      <c r="C233" s="393"/>
      <c r="D233" s="3"/>
      <c r="E233" s="393"/>
      <c r="F233" s="3"/>
      <c r="G233" s="393"/>
      <c r="H233" s="393"/>
      <c r="I233" s="49"/>
      <c r="J233" s="393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393"/>
      <c r="B234" s="393"/>
      <c r="C234" s="393"/>
      <c r="D234" s="3"/>
      <c r="E234" s="393"/>
      <c r="F234" s="3"/>
      <c r="G234" s="393"/>
      <c r="H234" s="393"/>
      <c r="I234" s="49"/>
      <c r="J234" s="393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393"/>
      <c r="B235" s="393"/>
      <c r="C235" s="393"/>
      <c r="D235" s="3"/>
      <c r="E235" s="393"/>
      <c r="F235" s="3"/>
      <c r="G235" s="393"/>
      <c r="H235" s="393"/>
      <c r="I235" s="49"/>
      <c r="J235" s="393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393"/>
      <c r="B236" s="393"/>
      <c r="C236" s="393"/>
      <c r="D236" s="3"/>
      <c r="E236" s="393"/>
      <c r="F236" s="3"/>
      <c r="G236" s="393"/>
      <c r="H236" s="393"/>
      <c r="I236" s="49"/>
      <c r="J236" s="393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393"/>
      <c r="B237" s="393"/>
      <c r="C237" s="393"/>
      <c r="D237" s="3"/>
      <c r="E237" s="393"/>
      <c r="F237" s="3"/>
      <c r="G237" s="393"/>
      <c r="H237" s="393"/>
      <c r="I237" s="49"/>
      <c r="J237" s="393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393"/>
      <c r="B238" s="393"/>
      <c r="C238" s="393"/>
      <c r="D238" s="3"/>
      <c r="E238" s="393"/>
      <c r="F238" s="3"/>
      <c r="G238" s="393"/>
      <c r="H238" s="393"/>
      <c r="I238" s="49"/>
      <c r="J238" s="393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393"/>
      <c r="B239" s="393"/>
      <c r="C239" s="393"/>
      <c r="D239" s="3"/>
      <c r="E239" s="393"/>
      <c r="F239" s="3"/>
      <c r="G239" s="393"/>
      <c r="H239" s="393"/>
      <c r="I239" s="49"/>
      <c r="J239" s="393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393"/>
      <c r="B240" s="393"/>
      <c r="C240" s="393"/>
      <c r="D240" s="3"/>
      <c r="E240" s="393"/>
      <c r="F240" s="3"/>
      <c r="G240" s="393"/>
      <c r="H240" s="393"/>
      <c r="I240" s="49"/>
      <c r="J240" s="393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393"/>
      <c r="B241" s="393"/>
      <c r="C241" s="393"/>
      <c r="D241" s="3"/>
      <c r="E241" s="393"/>
      <c r="F241" s="3"/>
      <c r="G241" s="393"/>
      <c r="H241" s="393"/>
      <c r="I241" s="49"/>
      <c r="J241" s="393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393"/>
      <c r="B242" s="393"/>
      <c r="C242" s="393"/>
      <c r="D242" s="3"/>
      <c r="E242" s="393"/>
      <c r="F242" s="3"/>
      <c r="G242" s="393"/>
      <c r="H242" s="393"/>
      <c r="I242" s="49"/>
      <c r="J242" s="393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393"/>
      <c r="B243" s="393"/>
      <c r="C243" s="393"/>
      <c r="D243" s="3"/>
      <c r="E243" s="393"/>
      <c r="F243" s="3"/>
      <c r="G243" s="393"/>
      <c r="H243" s="393"/>
      <c r="I243" s="49"/>
      <c r="J243" s="393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393"/>
      <c r="B244" s="393"/>
      <c r="C244" s="393"/>
      <c r="D244" s="3"/>
      <c r="E244" s="393"/>
      <c r="F244" s="3"/>
      <c r="G244" s="393"/>
      <c r="H244" s="393"/>
      <c r="I244" s="49"/>
      <c r="J244" s="393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393"/>
      <c r="B245" s="393"/>
      <c r="C245" s="393"/>
      <c r="D245" s="3"/>
      <c r="E245" s="393"/>
      <c r="F245" s="3"/>
      <c r="G245" s="393"/>
      <c r="H245" s="393"/>
      <c r="I245" s="49"/>
      <c r="J245" s="393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393"/>
      <c r="B246" s="393"/>
      <c r="C246" s="393"/>
      <c r="D246" s="3"/>
      <c r="E246" s="393"/>
      <c r="F246" s="3"/>
      <c r="G246" s="393"/>
      <c r="H246" s="393"/>
      <c r="I246" s="49"/>
      <c r="J246" s="393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393"/>
      <c r="B247" s="393"/>
      <c r="C247" s="393"/>
      <c r="D247" s="3"/>
      <c r="E247" s="393"/>
      <c r="F247" s="3"/>
      <c r="G247" s="393"/>
      <c r="H247" s="393"/>
      <c r="I247" s="49"/>
      <c r="J247" s="393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393"/>
      <c r="B248" s="393"/>
      <c r="C248" s="393"/>
      <c r="D248" s="3"/>
      <c r="E248" s="393"/>
      <c r="F248" s="3"/>
      <c r="G248" s="393"/>
      <c r="H248" s="393"/>
      <c r="I248" s="49"/>
      <c r="J248" s="393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393"/>
      <c r="B249" s="393"/>
      <c r="C249" s="393"/>
      <c r="D249" s="3"/>
      <c r="E249" s="393"/>
      <c r="F249" s="3"/>
      <c r="G249" s="393"/>
      <c r="H249" s="393"/>
      <c r="I249" s="49"/>
      <c r="J249" s="393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393"/>
      <c r="B250" s="393"/>
      <c r="C250" s="393"/>
      <c r="D250" s="3"/>
      <c r="E250" s="393"/>
      <c r="F250" s="3"/>
      <c r="G250" s="393"/>
      <c r="H250" s="393"/>
      <c r="I250" s="49"/>
      <c r="J250" s="393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393"/>
      <c r="B251" s="393"/>
      <c r="C251" s="393"/>
      <c r="D251" s="3"/>
      <c r="E251" s="393"/>
      <c r="F251" s="3"/>
      <c r="G251" s="393"/>
      <c r="H251" s="393"/>
      <c r="I251" s="49"/>
      <c r="J251" s="393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393"/>
      <c r="B252" s="393"/>
      <c r="C252" s="393"/>
      <c r="D252" s="3"/>
      <c r="E252" s="393"/>
      <c r="F252" s="3"/>
      <c r="G252" s="393"/>
      <c r="H252" s="393"/>
      <c r="I252" s="49"/>
      <c r="J252" s="393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393"/>
      <c r="B253" s="393"/>
      <c r="C253" s="393"/>
      <c r="D253" s="3"/>
      <c r="E253" s="393"/>
      <c r="F253" s="3"/>
      <c r="G253" s="393"/>
      <c r="H253" s="393"/>
      <c r="I253" s="49"/>
      <c r="J253" s="393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393"/>
      <c r="B254" s="393"/>
      <c r="C254" s="393"/>
      <c r="D254" s="3"/>
      <c r="E254" s="393"/>
      <c r="F254" s="3"/>
      <c r="G254" s="393"/>
      <c r="H254" s="393"/>
      <c r="I254" s="49"/>
      <c r="J254" s="393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393"/>
      <c r="B255" s="393"/>
      <c r="C255" s="393"/>
      <c r="D255" s="3"/>
      <c r="E255" s="393"/>
      <c r="F255" s="3"/>
      <c r="G255" s="393"/>
      <c r="H255" s="393"/>
      <c r="I255" s="49"/>
      <c r="J255" s="393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393"/>
      <c r="B256" s="393"/>
      <c r="C256" s="393"/>
      <c r="D256" s="3"/>
      <c r="E256" s="393"/>
      <c r="F256" s="3"/>
      <c r="G256" s="393"/>
      <c r="H256" s="393"/>
      <c r="I256" s="49"/>
      <c r="J256" s="393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393"/>
      <c r="B257" s="393"/>
      <c r="C257" s="393"/>
      <c r="D257" s="3"/>
      <c r="E257" s="393"/>
      <c r="F257" s="3"/>
      <c r="G257" s="393"/>
      <c r="H257" s="393"/>
      <c r="I257" s="49"/>
      <c r="J257" s="393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14">
    <mergeCell ref="B45:C45"/>
    <mergeCell ref="B47:D47"/>
    <mergeCell ref="E47:J47"/>
    <mergeCell ref="B55:C55"/>
    <mergeCell ref="B9:D9"/>
    <mergeCell ref="E9:J9"/>
    <mergeCell ref="B35:C35"/>
    <mergeCell ref="B37:D37"/>
    <mergeCell ref="E37:J37"/>
    <mergeCell ref="H2:J2"/>
    <mergeCell ref="B4:J4"/>
    <mergeCell ref="B5:J5"/>
    <mergeCell ref="B6:J6"/>
    <mergeCell ref="B7:J7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9</cp:revision>
  <dcterms:created xsi:type="dcterms:W3CDTF">2020-12-03T12:01:57Z</dcterms:created>
  <dcterms:modified xsi:type="dcterms:W3CDTF">2021-02-08T11:55:41Z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