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570" windowWidth="24240" windowHeight="11955"/>
  </bookViews>
  <sheets>
    <sheet name="Фінансування" sheetId="1" r:id="rId1"/>
    <sheet name="Витрати" sheetId="2" r:id="rId2"/>
  </sheets>
  <definedNames>
    <definedName name="_xlnm._FilterDatabase" localSheetId="1" hidden="1">Витрати!$A$9:$AF$9</definedName>
  </definedNames>
  <calcPr calcId="145621"/>
</workbook>
</file>

<file path=xl/calcChain.xml><?xml version="1.0" encoding="utf-8"?>
<calcChain xmlns="http://schemas.openxmlformats.org/spreadsheetml/2006/main">
  <c r="B21" i="1" l="1"/>
  <c r="B22" i="1"/>
  <c r="B23" i="1"/>
  <c r="B20" i="1"/>
  <c r="C21" i="1" l="1"/>
  <c r="AB164" i="2" l="1"/>
  <c r="Y164" i="2"/>
  <c r="V164" i="2"/>
  <c r="S164" i="2"/>
  <c r="P164" i="2"/>
  <c r="M164" i="2"/>
  <c r="J164" i="2"/>
  <c r="G164" i="2"/>
  <c r="AB163" i="2"/>
  <c r="Y163" i="2"/>
  <c r="V163" i="2"/>
  <c r="S163" i="2"/>
  <c r="P163" i="2"/>
  <c r="M163" i="2"/>
  <c r="J163" i="2"/>
  <c r="AD163" i="2" s="1"/>
  <c r="G163" i="2"/>
  <c r="AB162" i="2"/>
  <c r="Y162" i="2"/>
  <c r="V162" i="2"/>
  <c r="S162" i="2"/>
  <c r="P162" i="2"/>
  <c r="M162" i="2"/>
  <c r="J162" i="2"/>
  <c r="AD162" i="2" s="1"/>
  <c r="G162" i="2"/>
  <c r="AB161" i="2"/>
  <c r="Y161" i="2"/>
  <c r="V161" i="2"/>
  <c r="S161" i="2"/>
  <c r="P161" i="2"/>
  <c r="M161" i="2"/>
  <c r="J161" i="2"/>
  <c r="AD161" i="2" s="1"/>
  <c r="G161" i="2"/>
  <c r="AB160" i="2"/>
  <c r="Y160" i="2"/>
  <c r="V160" i="2"/>
  <c r="S160" i="2"/>
  <c r="P160" i="2"/>
  <c r="M160" i="2"/>
  <c r="J160" i="2"/>
  <c r="AD160" i="2" s="1"/>
  <c r="G160" i="2"/>
  <c r="AB159" i="2"/>
  <c r="Y159" i="2"/>
  <c r="V159" i="2"/>
  <c r="S159" i="2"/>
  <c r="P159" i="2"/>
  <c r="M159" i="2"/>
  <c r="J159" i="2"/>
  <c r="AD159" i="2" s="1"/>
  <c r="G159" i="2"/>
  <c r="AB158" i="2"/>
  <c r="Y158" i="2"/>
  <c r="V158" i="2"/>
  <c r="S158" i="2"/>
  <c r="P158" i="2"/>
  <c r="M158" i="2"/>
  <c r="J158" i="2"/>
  <c r="AD158" i="2" s="1"/>
  <c r="G158" i="2"/>
  <c r="AB81" i="2"/>
  <c r="Y81" i="2"/>
  <c r="V81" i="2"/>
  <c r="S81" i="2"/>
  <c r="P81" i="2"/>
  <c r="M81" i="2"/>
  <c r="J81" i="2"/>
  <c r="AD81" i="2" s="1"/>
  <c r="G81" i="2"/>
  <c r="AB82" i="2"/>
  <c r="Y82" i="2"/>
  <c r="V82" i="2"/>
  <c r="S82" i="2"/>
  <c r="P82" i="2"/>
  <c r="M82" i="2"/>
  <c r="J82" i="2"/>
  <c r="AD82" i="2" s="1"/>
  <c r="G82" i="2"/>
  <c r="G28" i="2"/>
  <c r="AD164" i="2" l="1"/>
  <c r="AC82" i="2"/>
  <c r="AE82" i="2" s="1"/>
  <c r="AF82" i="2" s="1"/>
  <c r="AC158" i="2"/>
  <c r="AE158" i="2" s="1"/>
  <c r="AF158" i="2" s="1"/>
  <c r="AC160" i="2"/>
  <c r="AE160" i="2" s="1"/>
  <c r="AF160" i="2" s="1"/>
  <c r="AC161" i="2"/>
  <c r="AE161" i="2" s="1"/>
  <c r="AF161" i="2" s="1"/>
  <c r="AC162" i="2"/>
  <c r="AE162" i="2" s="1"/>
  <c r="AF162" i="2" s="1"/>
  <c r="AC164" i="2"/>
  <c r="AE164" i="2" s="1"/>
  <c r="AF164" i="2" s="1"/>
  <c r="AC81" i="2"/>
  <c r="AC159" i="2"/>
  <c r="AE159" i="2" s="1"/>
  <c r="AF159" i="2" s="1"/>
  <c r="AC163" i="2"/>
  <c r="AE163" i="2" s="1"/>
  <c r="AF163" i="2" s="1"/>
  <c r="AE81" i="2"/>
  <c r="AF81" i="2" s="1"/>
  <c r="AB157" i="2" l="1"/>
  <c r="Y157" i="2"/>
  <c r="V157" i="2"/>
  <c r="S157" i="2"/>
  <c r="P157" i="2"/>
  <c r="M157" i="2"/>
  <c r="J157" i="2"/>
  <c r="G157" i="2"/>
  <c r="AB156" i="2"/>
  <c r="Y156" i="2"/>
  <c r="V156" i="2"/>
  <c r="S156" i="2"/>
  <c r="P156" i="2"/>
  <c r="M156" i="2"/>
  <c r="J156" i="2"/>
  <c r="AD156" i="2" s="1"/>
  <c r="G156" i="2"/>
  <c r="AB155" i="2"/>
  <c r="Y155" i="2"/>
  <c r="V155" i="2"/>
  <c r="S155" i="2"/>
  <c r="P155" i="2"/>
  <c r="M155" i="2"/>
  <c r="J155" i="2"/>
  <c r="AD155" i="2" s="1"/>
  <c r="G155" i="2"/>
  <c r="AB154" i="2"/>
  <c r="Y154" i="2"/>
  <c r="V154" i="2"/>
  <c r="S154" i="2"/>
  <c r="P154" i="2"/>
  <c r="M154" i="2"/>
  <c r="J154" i="2"/>
  <c r="AD154" i="2" s="1"/>
  <c r="G154" i="2"/>
  <c r="AB153" i="2"/>
  <c r="Y153" i="2"/>
  <c r="Y152" i="2" s="1"/>
  <c r="V153" i="2"/>
  <c r="V152" i="2" s="1"/>
  <c r="S153" i="2"/>
  <c r="S152" i="2" s="1"/>
  <c r="P153" i="2"/>
  <c r="M153" i="2"/>
  <c r="M152" i="2" s="1"/>
  <c r="J153" i="2"/>
  <c r="AD153" i="2" s="1"/>
  <c r="G153" i="2"/>
  <c r="AB152" i="2"/>
  <c r="AA152" i="2"/>
  <c r="Z152" i="2"/>
  <c r="X152" i="2"/>
  <c r="W152" i="2"/>
  <c r="U152" i="2"/>
  <c r="T152" i="2"/>
  <c r="R152" i="2"/>
  <c r="Q152" i="2"/>
  <c r="P152" i="2"/>
  <c r="O152" i="2"/>
  <c r="N152" i="2"/>
  <c r="L152" i="2"/>
  <c r="K152" i="2"/>
  <c r="I152" i="2"/>
  <c r="H152" i="2"/>
  <c r="F152" i="2"/>
  <c r="E152" i="2"/>
  <c r="AB151" i="2"/>
  <c r="Y151" i="2"/>
  <c r="V151" i="2"/>
  <c r="S151" i="2"/>
  <c r="P151" i="2"/>
  <c r="M151" i="2"/>
  <c r="J151" i="2"/>
  <c r="G151" i="2"/>
  <c r="AB150" i="2"/>
  <c r="Y150" i="2"/>
  <c r="V150" i="2"/>
  <c r="S150" i="2"/>
  <c r="P150" i="2"/>
  <c r="M150" i="2"/>
  <c r="J150" i="2"/>
  <c r="G150" i="2"/>
  <c r="AB149" i="2"/>
  <c r="Y149" i="2"/>
  <c r="V149" i="2"/>
  <c r="S149" i="2"/>
  <c r="P149" i="2"/>
  <c r="M149" i="2"/>
  <c r="J149" i="2"/>
  <c r="G149" i="2"/>
  <c r="AB148" i="2"/>
  <c r="Y148" i="2"/>
  <c r="V148" i="2"/>
  <c r="S148" i="2"/>
  <c r="P148" i="2"/>
  <c r="M148" i="2"/>
  <c r="J148" i="2"/>
  <c r="G148" i="2"/>
  <c r="AB147" i="2"/>
  <c r="Y147" i="2"/>
  <c r="Y146" i="2" s="1"/>
  <c r="V147" i="2"/>
  <c r="S147" i="2"/>
  <c r="S146" i="2" s="1"/>
  <c r="P147" i="2"/>
  <c r="P146" i="2" s="1"/>
  <c r="M147" i="2"/>
  <c r="M146" i="2" s="1"/>
  <c r="J147" i="2"/>
  <c r="G147" i="2"/>
  <c r="AB146" i="2"/>
  <c r="AA146" i="2"/>
  <c r="Z146" i="2"/>
  <c r="X146" i="2"/>
  <c r="W146" i="2"/>
  <c r="U146" i="2"/>
  <c r="T146" i="2"/>
  <c r="R146" i="2"/>
  <c r="Q146" i="2"/>
  <c r="O146" i="2"/>
  <c r="N146" i="2"/>
  <c r="L146" i="2"/>
  <c r="K146" i="2"/>
  <c r="J146" i="2"/>
  <c r="I146" i="2"/>
  <c r="H146" i="2"/>
  <c r="F146" i="2"/>
  <c r="E146" i="2"/>
  <c r="AB145" i="2"/>
  <c r="Y145" i="2"/>
  <c r="V145" i="2"/>
  <c r="S145" i="2"/>
  <c r="P145" i="2"/>
  <c r="M145" i="2"/>
  <c r="J145" i="2"/>
  <c r="G145" i="2"/>
  <c r="AB144" i="2"/>
  <c r="Y144" i="2"/>
  <c r="V144" i="2"/>
  <c r="S144" i="2"/>
  <c r="P144" i="2"/>
  <c r="M144" i="2"/>
  <c r="J144" i="2"/>
  <c r="G144" i="2"/>
  <c r="AB143" i="2"/>
  <c r="Y143" i="2"/>
  <c r="Y142" i="2" s="1"/>
  <c r="V143" i="2"/>
  <c r="S143" i="2"/>
  <c r="S142" i="2" s="1"/>
  <c r="P143" i="2"/>
  <c r="M143" i="2"/>
  <c r="M142" i="2" s="1"/>
  <c r="J143" i="2"/>
  <c r="J142" i="2" s="1"/>
  <c r="G143" i="2"/>
  <c r="AB142" i="2"/>
  <c r="AA142" i="2"/>
  <c r="Z142" i="2"/>
  <c r="X142" i="2"/>
  <c r="W142" i="2"/>
  <c r="V142" i="2"/>
  <c r="U142" i="2"/>
  <c r="T142" i="2"/>
  <c r="R142" i="2"/>
  <c r="Q142" i="2"/>
  <c r="O142" i="2"/>
  <c r="N142" i="2"/>
  <c r="L142" i="2"/>
  <c r="K142" i="2"/>
  <c r="I142" i="2"/>
  <c r="H142" i="2"/>
  <c r="F142" i="2"/>
  <c r="E142" i="2"/>
  <c r="AB141" i="2"/>
  <c r="Y141" i="2"/>
  <c r="V141" i="2"/>
  <c r="S141" i="2"/>
  <c r="P141" i="2"/>
  <c r="M141" i="2"/>
  <c r="J141" i="2"/>
  <c r="G141" i="2"/>
  <c r="AB140" i="2"/>
  <c r="Y140" i="2"/>
  <c r="V140" i="2"/>
  <c r="S140" i="2"/>
  <c r="P140" i="2"/>
  <c r="M140" i="2"/>
  <c r="J140" i="2"/>
  <c r="G140" i="2"/>
  <c r="AB139" i="2"/>
  <c r="AB138" i="2" s="1"/>
  <c r="Y139" i="2"/>
  <c r="Y138" i="2" s="1"/>
  <c r="V139" i="2"/>
  <c r="S139" i="2"/>
  <c r="S138" i="2" s="1"/>
  <c r="P139" i="2"/>
  <c r="P138" i="2" s="1"/>
  <c r="M139" i="2"/>
  <c r="M138" i="2" s="1"/>
  <c r="J139" i="2"/>
  <c r="G139" i="2"/>
  <c r="AA138" i="2"/>
  <c r="Z138" i="2"/>
  <c r="X138" i="2"/>
  <c r="W138" i="2"/>
  <c r="V138" i="2"/>
  <c r="U138" i="2"/>
  <c r="T138" i="2"/>
  <c r="R138" i="2"/>
  <c r="Q138" i="2"/>
  <c r="O138" i="2"/>
  <c r="N138" i="2"/>
  <c r="L138" i="2"/>
  <c r="K138" i="2"/>
  <c r="J138" i="2"/>
  <c r="I138" i="2"/>
  <c r="H138" i="2"/>
  <c r="F138" i="2"/>
  <c r="E138" i="2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B135" i="2"/>
  <c r="Y135" i="2"/>
  <c r="V135" i="2"/>
  <c r="S135" i="2"/>
  <c r="P135" i="2"/>
  <c r="M135" i="2"/>
  <c r="J135" i="2"/>
  <c r="G135" i="2"/>
  <c r="AB134" i="2"/>
  <c r="Y134" i="2"/>
  <c r="V134" i="2"/>
  <c r="S134" i="2"/>
  <c r="P134" i="2"/>
  <c r="M134" i="2"/>
  <c r="J134" i="2"/>
  <c r="AD134" i="2" s="1"/>
  <c r="G134" i="2"/>
  <c r="AB133" i="2"/>
  <c r="Y133" i="2"/>
  <c r="V133" i="2"/>
  <c r="S133" i="2"/>
  <c r="P133" i="2"/>
  <c r="M133" i="2"/>
  <c r="J133" i="2"/>
  <c r="AD133" i="2" s="1"/>
  <c r="G133" i="2"/>
  <c r="AB132" i="2"/>
  <c r="AB136" i="2" s="1"/>
  <c r="Y132" i="2"/>
  <c r="Y136" i="2" s="1"/>
  <c r="V132" i="2"/>
  <c r="V136" i="2" s="1"/>
  <c r="S132" i="2"/>
  <c r="S136" i="2" s="1"/>
  <c r="P132" i="2"/>
  <c r="P136" i="2" s="1"/>
  <c r="M132" i="2"/>
  <c r="M136" i="2" s="1"/>
  <c r="J132" i="2"/>
  <c r="G132" i="2"/>
  <c r="AA130" i="2"/>
  <c r="Z130" i="2"/>
  <c r="X130" i="2"/>
  <c r="W130" i="2"/>
  <c r="U130" i="2"/>
  <c r="T130" i="2"/>
  <c r="R130" i="2"/>
  <c r="Q130" i="2"/>
  <c r="O130" i="2"/>
  <c r="N130" i="2"/>
  <c r="L130" i="2"/>
  <c r="K130" i="2"/>
  <c r="I130" i="2"/>
  <c r="H130" i="2"/>
  <c r="F130" i="2"/>
  <c r="E130" i="2"/>
  <c r="AB129" i="2"/>
  <c r="Y129" i="2"/>
  <c r="V129" i="2"/>
  <c r="S129" i="2"/>
  <c r="P129" i="2"/>
  <c r="M129" i="2"/>
  <c r="J129" i="2"/>
  <c r="G129" i="2"/>
  <c r="AB128" i="2"/>
  <c r="Y128" i="2"/>
  <c r="V128" i="2"/>
  <c r="S128" i="2"/>
  <c r="P128" i="2"/>
  <c r="M128" i="2"/>
  <c r="J128" i="2"/>
  <c r="G128" i="2"/>
  <c r="AB127" i="2"/>
  <c r="AB130" i="2" s="1"/>
  <c r="Y127" i="2"/>
  <c r="Y130" i="2" s="1"/>
  <c r="V127" i="2"/>
  <c r="V130" i="2" s="1"/>
  <c r="S127" i="2"/>
  <c r="S130" i="2" s="1"/>
  <c r="P127" i="2"/>
  <c r="P130" i="2" s="1"/>
  <c r="M127" i="2"/>
  <c r="M130" i="2" s="1"/>
  <c r="J127" i="2"/>
  <c r="J130" i="2" s="1"/>
  <c r="G127" i="2"/>
  <c r="AA125" i="2"/>
  <c r="Z125" i="2"/>
  <c r="X125" i="2"/>
  <c r="W125" i="2"/>
  <c r="U125" i="2"/>
  <c r="T125" i="2"/>
  <c r="R125" i="2"/>
  <c r="Q125" i="2"/>
  <c r="O125" i="2"/>
  <c r="N125" i="2"/>
  <c r="L125" i="2"/>
  <c r="K125" i="2"/>
  <c r="I125" i="2"/>
  <c r="H125" i="2"/>
  <c r="F125" i="2"/>
  <c r="E125" i="2"/>
  <c r="AB124" i="2"/>
  <c r="Y124" i="2"/>
  <c r="V124" i="2"/>
  <c r="S124" i="2"/>
  <c r="P124" i="2"/>
  <c r="M124" i="2"/>
  <c r="J124" i="2"/>
  <c r="G124" i="2"/>
  <c r="AB123" i="2"/>
  <c r="AB125" i="2" s="1"/>
  <c r="Y123" i="2"/>
  <c r="Y125" i="2" s="1"/>
  <c r="V123" i="2"/>
  <c r="V125" i="2" s="1"/>
  <c r="S123" i="2"/>
  <c r="S125" i="2" s="1"/>
  <c r="P123" i="2"/>
  <c r="P125" i="2" s="1"/>
  <c r="M123" i="2"/>
  <c r="M125" i="2" s="1"/>
  <c r="J123" i="2"/>
  <c r="J125" i="2" s="1"/>
  <c r="G123" i="2"/>
  <c r="AC123" i="2" s="1"/>
  <c r="AA121" i="2"/>
  <c r="Z121" i="2"/>
  <c r="X121" i="2"/>
  <c r="W121" i="2"/>
  <c r="U121" i="2"/>
  <c r="T121" i="2"/>
  <c r="R121" i="2"/>
  <c r="Q121" i="2"/>
  <c r="O121" i="2"/>
  <c r="N121" i="2"/>
  <c r="L121" i="2"/>
  <c r="K121" i="2"/>
  <c r="I121" i="2"/>
  <c r="H121" i="2"/>
  <c r="F121" i="2"/>
  <c r="E121" i="2"/>
  <c r="AB120" i="2"/>
  <c r="Y120" i="2"/>
  <c r="V120" i="2"/>
  <c r="S120" i="2"/>
  <c r="P120" i="2"/>
  <c r="M120" i="2"/>
  <c r="J120" i="2"/>
  <c r="G120" i="2"/>
  <c r="AB119" i="2"/>
  <c r="Y119" i="2"/>
  <c r="Y121" i="2" s="1"/>
  <c r="V119" i="2"/>
  <c r="V121" i="2" s="1"/>
  <c r="S119" i="2"/>
  <c r="S121" i="2" s="1"/>
  <c r="P119" i="2"/>
  <c r="P121" i="2" s="1"/>
  <c r="M119" i="2"/>
  <c r="M121" i="2" s="1"/>
  <c r="J119" i="2"/>
  <c r="J121" i="2" s="1"/>
  <c r="G119" i="2"/>
  <c r="AA117" i="2"/>
  <c r="Z117" i="2"/>
  <c r="X117" i="2"/>
  <c r="W117" i="2"/>
  <c r="U117" i="2"/>
  <c r="T117" i="2"/>
  <c r="R117" i="2"/>
  <c r="Q117" i="2"/>
  <c r="O117" i="2"/>
  <c r="N117" i="2"/>
  <c r="L117" i="2"/>
  <c r="K117" i="2"/>
  <c r="I117" i="2"/>
  <c r="H117" i="2"/>
  <c r="F117" i="2"/>
  <c r="E117" i="2"/>
  <c r="AB116" i="2"/>
  <c r="Y116" i="2"/>
  <c r="V116" i="2"/>
  <c r="S116" i="2"/>
  <c r="P116" i="2"/>
  <c r="M116" i="2"/>
  <c r="J116" i="2"/>
  <c r="G116" i="2"/>
  <c r="AC116" i="2" s="1"/>
  <c r="AB115" i="2"/>
  <c r="Y115" i="2"/>
  <c r="V115" i="2"/>
  <c r="S115" i="2"/>
  <c r="P115" i="2"/>
  <c r="M115" i="2"/>
  <c r="J115" i="2"/>
  <c r="G115" i="2"/>
  <c r="AC115" i="2" s="1"/>
  <c r="AB114" i="2"/>
  <c r="Y114" i="2"/>
  <c r="V114" i="2"/>
  <c r="S114" i="2"/>
  <c r="P114" i="2"/>
  <c r="M114" i="2"/>
  <c r="J114" i="2"/>
  <c r="G114" i="2"/>
  <c r="AC114" i="2" s="1"/>
  <c r="AB113" i="2"/>
  <c r="AB117" i="2" s="1"/>
  <c r="Y113" i="2"/>
  <c r="Y117" i="2" s="1"/>
  <c r="V113" i="2"/>
  <c r="V117" i="2" s="1"/>
  <c r="S113" i="2"/>
  <c r="S117" i="2" s="1"/>
  <c r="P113" i="2"/>
  <c r="M113" i="2"/>
  <c r="M117" i="2" s="1"/>
  <c r="J113" i="2"/>
  <c r="J117" i="2" s="1"/>
  <c r="G113" i="2"/>
  <c r="AC113" i="2" s="1"/>
  <c r="AB110" i="2"/>
  <c r="Y110" i="2"/>
  <c r="V110" i="2"/>
  <c r="S110" i="2"/>
  <c r="P110" i="2"/>
  <c r="M110" i="2"/>
  <c r="J110" i="2"/>
  <c r="AD110" i="2" s="1"/>
  <c r="G110" i="2"/>
  <c r="AC110" i="2" s="1"/>
  <c r="AB109" i="2"/>
  <c r="Y109" i="2"/>
  <c r="V109" i="2"/>
  <c r="S109" i="2"/>
  <c r="P109" i="2"/>
  <c r="M109" i="2"/>
  <c r="J109" i="2"/>
  <c r="G109" i="2"/>
  <c r="AC109" i="2" s="1"/>
  <c r="AB108" i="2"/>
  <c r="Y108" i="2"/>
  <c r="V108" i="2"/>
  <c r="S108" i="2"/>
  <c r="P108" i="2"/>
  <c r="M108" i="2"/>
  <c r="J108" i="2"/>
  <c r="G108" i="2"/>
  <c r="AC108" i="2" s="1"/>
  <c r="AB107" i="2"/>
  <c r="Y107" i="2"/>
  <c r="V107" i="2"/>
  <c r="S107" i="2"/>
  <c r="P107" i="2"/>
  <c r="M107" i="2"/>
  <c r="J107" i="2"/>
  <c r="AD107" i="2" s="1"/>
  <c r="G107" i="2"/>
  <c r="AC107" i="2" s="1"/>
  <c r="AB106" i="2"/>
  <c r="Y106" i="2"/>
  <c r="V106" i="2"/>
  <c r="S106" i="2"/>
  <c r="P106" i="2"/>
  <c r="M106" i="2"/>
  <c r="J106" i="2"/>
  <c r="AD106" i="2" s="1"/>
  <c r="G106" i="2"/>
  <c r="AC106" i="2" s="1"/>
  <c r="AB105" i="2"/>
  <c r="Y105" i="2"/>
  <c r="V105" i="2"/>
  <c r="S105" i="2"/>
  <c r="P105" i="2"/>
  <c r="M105" i="2"/>
  <c r="J105" i="2"/>
  <c r="G105" i="2"/>
  <c r="AC105" i="2" s="1"/>
  <c r="AB104" i="2"/>
  <c r="Y104" i="2"/>
  <c r="V104" i="2"/>
  <c r="S104" i="2"/>
  <c r="P104" i="2"/>
  <c r="M104" i="2"/>
  <c r="J104" i="2"/>
  <c r="G104" i="2"/>
  <c r="AC104" i="2" s="1"/>
  <c r="AB103" i="2"/>
  <c r="Y103" i="2"/>
  <c r="V103" i="2"/>
  <c r="S103" i="2"/>
  <c r="P103" i="2"/>
  <c r="M103" i="2"/>
  <c r="J103" i="2"/>
  <c r="AD103" i="2" s="1"/>
  <c r="G103" i="2"/>
  <c r="AC103" i="2" s="1"/>
  <c r="AB102" i="2"/>
  <c r="Y102" i="2"/>
  <c r="V102" i="2"/>
  <c r="S102" i="2"/>
  <c r="P102" i="2"/>
  <c r="M102" i="2"/>
  <c r="J102" i="2"/>
  <c r="AD102" i="2" s="1"/>
  <c r="G102" i="2"/>
  <c r="AC102" i="2" s="1"/>
  <c r="AB101" i="2"/>
  <c r="Y101" i="2"/>
  <c r="V101" i="2"/>
  <c r="S101" i="2"/>
  <c r="S100" i="2" s="1"/>
  <c r="S111" i="2" s="1"/>
  <c r="P101" i="2"/>
  <c r="M101" i="2"/>
  <c r="J101" i="2"/>
  <c r="J100" i="2" s="1"/>
  <c r="J111" i="2" s="1"/>
  <c r="G101" i="2"/>
  <c r="AC101" i="2" s="1"/>
  <c r="AB100" i="2"/>
  <c r="AB111" i="2" s="1"/>
  <c r="AA100" i="2"/>
  <c r="AA111" i="2" s="1"/>
  <c r="Z100" i="2"/>
  <c r="Z111" i="2" s="1"/>
  <c r="Y100" i="2"/>
  <c r="Y111" i="2" s="1"/>
  <c r="X100" i="2"/>
  <c r="X111" i="2" s="1"/>
  <c r="W100" i="2"/>
  <c r="W111" i="2" s="1"/>
  <c r="V100" i="2"/>
  <c r="V111" i="2" s="1"/>
  <c r="U100" i="2"/>
  <c r="U111" i="2" s="1"/>
  <c r="T100" i="2"/>
  <c r="T111" i="2" s="1"/>
  <c r="R100" i="2"/>
  <c r="R111" i="2" s="1"/>
  <c r="Q100" i="2"/>
  <c r="Q111" i="2" s="1"/>
  <c r="O100" i="2"/>
  <c r="O111" i="2" s="1"/>
  <c r="N100" i="2"/>
  <c r="N111" i="2" s="1"/>
  <c r="M100" i="2"/>
  <c r="M111" i="2" s="1"/>
  <c r="L100" i="2"/>
  <c r="L111" i="2" s="1"/>
  <c r="K100" i="2"/>
  <c r="K111" i="2" s="1"/>
  <c r="I100" i="2"/>
  <c r="I111" i="2" s="1"/>
  <c r="H100" i="2"/>
  <c r="H111" i="2" s="1"/>
  <c r="F100" i="2"/>
  <c r="F111" i="2" s="1"/>
  <c r="E100" i="2"/>
  <c r="E111" i="2" s="1"/>
  <c r="AB97" i="2"/>
  <c r="Y97" i="2"/>
  <c r="V97" i="2"/>
  <c r="S97" i="2"/>
  <c r="P97" i="2"/>
  <c r="M97" i="2"/>
  <c r="J97" i="2"/>
  <c r="G97" i="2"/>
  <c r="AB96" i="2"/>
  <c r="Y96" i="2"/>
  <c r="V96" i="2"/>
  <c r="S96" i="2"/>
  <c r="P96" i="2"/>
  <c r="M96" i="2"/>
  <c r="J96" i="2"/>
  <c r="G96" i="2"/>
  <c r="AB95" i="2"/>
  <c r="AB94" i="2" s="1"/>
  <c r="Y95" i="2"/>
  <c r="Y94" i="2" s="1"/>
  <c r="V95" i="2"/>
  <c r="S95" i="2"/>
  <c r="S94" i="2" s="1"/>
  <c r="P95" i="2"/>
  <c r="P94" i="2" s="1"/>
  <c r="M95" i="2"/>
  <c r="J95" i="2"/>
  <c r="J94" i="2" s="1"/>
  <c r="G95" i="2"/>
  <c r="AA94" i="2"/>
  <c r="Z94" i="2"/>
  <c r="X94" i="2"/>
  <c r="W94" i="2"/>
  <c r="U94" i="2"/>
  <c r="T94" i="2"/>
  <c r="R94" i="2"/>
  <c r="Q94" i="2"/>
  <c r="O94" i="2"/>
  <c r="N94" i="2"/>
  <c r="M94" i="2"/>
  <c r="L94" i="2"/>
  <c r="K94" i="2"/>
  <c r="I94" i="2"/>
  <c r="H94" i="2"/>
  <c r="F94" i="2"/>
  <c r="E94" i="2"/>
  <c r="AB93" i="2"/>
  <c r="Y93" i="2"/>
  <c r="V93" i="2"/>
  <c r="S93" i="2"/>
  <c r="P93" i="2"/>
  <c r="M93" i="2"/>
  <c r="J93" i="2"/>
  <c r="G93" i="2"/>
  <c r="AB92" i="2"/>
  <c r="Y92" i="2"/>
  <c r="V92" i="2"/>
  <c r="S92" i="2"/>
  <c r="P92" i="2"/>
  <c r="M92" i="2"/>
  <c r="J92" i="2"/>
  <c r="G92" i="2"/>
  <c r="AB91" i="2"/>
  <c r="Y91" i="2"/>
  <c r="V91" i="2"/>
  <c r="V90" i="2" s="1"/>
  <c r="S91" i="2"/>
  <c r="S90" i="2" s="1"/>
  <c r="P91" i="2"/>
  <c r="M91" i="2"/>
  <c r="M90" i="2" s="1"/>
  <c r="J91" i="2"/>
  <c r="J90" i="2" s="1"/>
  <c r="G91" i="2"/>
  <c r="AA90" i="2"/>
  <c r="Z90" i="2"/>
  <c r="X90" i="2"/>
  <c r="W90" i="2"/>
  <c r="U90" i="2"/>
  <c r="T90" i="2"/>
  <c r="R90" i="2"/>
  <c r="Q90" i="2"/>
  <c r="O90" i="2"/>
  <c r="N90" i="2"/>
  <c r="L90" i="2"/>
  <c r="K90" i="2"/>
  <c r="I90" i="2"/>
  <c r="H90" i="2"/>
  <c r="F90" i="2"/>
  <c r="E90" i="2"/>
  <c r="AB89" i="2"/>
  <c r="Y89" i="2"/>
  <c r="V89" i="2"/>
  <c r="S89" i="2"/>
  <c r="P89" i="2"/>
  <c r="M89" i="2"/>
  <c r="J89" i="2"/>
  <c r="G89" i="2"/>
  <c r="AB88" i="2"/>
  <c r="Y88" i="2"/>
  <c r="V88" i="2"/>
  <c r="S88" i="2"/>
  <c r="P88" i="2"/>
  <c r="M88" i="2"/>
  <c r="J88" i="2"/>
  <c r="G88" i="2"/>
  <c r="AB87" i="2"/>
  <c r="AB86" i="2" s="1"/>
  <c r="Y87" i="2"/>
  <c r="Y86" i="2" s="1"/>
  <c r="V87" i="2"/>
  <c r="V86" i="2" s="1"/>
  <c r="S87" i="2"/>
  <c r="S86" i="2" s="1"/>
  <c r="P87" i="2"/>
  <c r="P86" i="2" s="1"/>
  <c r="M87" i="2"/>
  <c r="M86" i="2" s="1"/>
  <c r="J87" i="2"/>
  <c r="G87" i="2"/>
  <c r="AA86" i="2"/>
  <c r="Z86" i="2"/>
  <c r="X86" i="2"/>
  <c r="W86" i="2"/>
  <c r="U86" i="2"/>
  <c r="T86" i="2"/>
  <c r="R86" i="2"/>
  <c r="Q86" i="2"/>
  <c r="O86" i="2"/>
  <c r="N86" i="2"/>
  <c r="L86" i="2"/>
  <c r="K86" i="2"/>
  <c r="J86" i="2"/>
  <c r="I86" i="2"/>
  <c r="H86" i="2"/>
  <c r="F86" i="2"/>
  <c r="E86" i="2"/>
  <c r="AB83" i="2"/>
  <c r="Y83" i="2"/>
  <c r="V83" i="2"/>
  <c r="S83" i="2"/>
  <c r="P83" i="2"/>
  <c r="M83" i="2"/>
  <c r="J83" i="2"/>
  <c r="G83" i="2"/>
  <c r="AB80" i="2"/>
  <c r="Y80" i="2"/>
  <c r="V80" i="2"/>
  <c r="S80" i="2"/>
  <c r="P80" i="2"/>
  <c r="M80" i="2"/>
  <c r="J80" i="2"/>
  <c r="G80" i="2"/>
  <c r="AC80" i="2" s="1"/>
  <c r="AB79" i="2"/>
  <c r="Y79" i="2"/>
  <c r="V79" i="2"/>
  <c r="V78" i="2" s="1"/>
  <c r="V84" i="2" s="1"/>
  <c r="S79" i="2"/>
  <c r="S78" i="2" s="1"/>
  <c r="S84" i="2" s="1"/>
  <c r="P79" i="2"/>
  <c r="M79" i="2"/>
  <c r="M78" i="2" s="1"/>
  <c r="M84" i="2" s="1"/>
  <c r="J79" i="2"/>
  <c r="G79" i="2"/>
  <c r="AC79" i="2" s="1"/>
  <c r="AA78" i="2"/>
  <c r="AA84" i="2" s="1"/>
  <c r="Z78" i="2"/>
  <c r="Z84" i="2" s="1"/>
  <c r="X78" i="2"/>
  <c r="X84" i="2" s="1"/>
  <c r="W78" i="2"/>
  <c r="W84" i="2" s="1"/>
  <c r="U78" i="2"/>
  <c r="U84" i="2" s="1"/>
  <c r="T78" i="2"/>
  <c r="T84" i="2" s="1"/>
  <c r="R78" i="2"/>
  <c r="R84" i="2" s="1"/>
  <c r="Q78" i="2"/>
  <c r="Q84" i="2" s="1"/>
  <c r="O78" i="2"/>
  <c r="O84" i="2" s="1"/>
  <c r="N78" i="2"/>
  <c r="N84" i="2" s="1"/>
  <c r="L78" i="2"/>
  <c r="L84" i="2" s="1"/>
  <c r="K78" i="2"/>
  <c r="K84" i="2" s="1"/>
  <c r="I78" i="2"/>
  <c r="I84" i="2" s="1"/>
  <c r="H78" i="2"/>
  <c r="H84" i="2" s="1"/>
  <c r="F78" i="2"/>
  <c r="F84" i="2" s="1"/>
  <c r="E78" i="2"/>
  <c r="E84" i="2" s="1"/>
  <c r="AE77" i="2"/>
  <c r="AF77" i="2" s="1"/>
  <c r="AB75" i="2"/>
  <c r="Y75" i="2"/>
  <c r="V75" i="2"/>
  <c r="S75" i="2"/>
  <c r="P75" i="2"/>
  <c r="M75" i="2"/>
  <c r="J75" i="2"/>
  <c r="G75" i="2"/>
  <c r="AB74" i="2"/>
  <c r="Y74" i="2"/>
  <c r="V74" i="2"/>
  <c r="S74" i="2"/>
  <c r="P74" i="2"/>
  <c r="M74" i="2"/>
  <c r="J74" i="2"/>
  <c r="G74" i="2"/>
  <c r="AB73" i="2"/>
  <c r="Y73" i="2"/>
  <c r="V73" i="2"/>
  <c r="S73" i="2"/>
  <c r="P73" i="2"/>
  <c r="M73" i="2"/>
  <c r="J73" i="2"/>
  <c r="G73" i="2"/>
  <c r="AA72" i="2"/>
  <c r="Z72" i="2"/>
  <c r="X72" i="2"/>
  <c r="W72" i="2"/>
  <c r="U72" i="2"/>
  <c r="T72" i="2"/>
  <c r="S72" i="2"/>
  <c r="R72" i="2"/>
  <c r="Q72" i="2"/>
  <c r="O72" i="2"/>
  <c r="N72" i="2"/>
  <c r="L72" i="2"/>
  <c r="K72" i="2"/>
  <c r="I72" i="2"/>
  <c r="H72" i="2"/>
  <c r="F72" i="2"/>
  <c r="E72" i="2"/>
  <c r="AB71" i="2"/>
  <c r="Y71" i="2"/>
  <c r="V71" i="2"/>
  <c r="S71" i="2"/>
  <c r="P71" i="2"/>
  <c r="M71" i="2"/>
  <c r="J71" i="2"/>
  <c r="G71" i="2"/>
  <c r="AB70" i="2"/>
  <c r="Y70" i="2"/>
  <c r="V70" i="2"/>
  <c r="S70" i="2"/>
  <c r="P70" i="2"/>
  <c r="M70" i="2"/>
  <c r="J70" i="2"/>
  <c r="G70" i="2"/>
  <c r="AB69" i="2"/>
  <c r="Y69" i="2"/>
  <c r="V69" i="2"/>
  <c r="V68" i="2" s="1"/>
  <c r="S69" i="2"/>
  <c r="S68" i="2" s="1"/>
  <c r="P69" i="2"/>
  <c r="M69" i="2"/>
  <c r="J69" i="2"/>
  <c r="G69" i="2"/>
  <c r="AA68" i="2"/>
  <c r="Z68" i="2"/>
  <c r="X68" i="2"/>
  <c r="W68" i="2"/>
  <c r="U68" i="2"/>
  <c r="T68" i="2"/>
  <c r="R68" i="2"/>
  <c r="Q68" i="2"/>
  <c r="P68" i="2"/>
  <c r="O68" i="2"/>
  <c r="N68" i="2"/>
  <c r="L68" i="2"/>
  <c r="K68" i="2"/>
  <c r="I68" i="2"/>
  <c r="H68" i="2"/>
  <c r="G68" i="2"/>
  <c r="F68" i="2"/>
  <c r="E68" i="2"/>
  <c r="AB67" i="2"/>
  <c r="Y67" i="2"/>
  <c r="V67" i="2"/>
  <c r="S67" i="2"/>
  <c r="P67" i="2"/>
  <c r="M67" i="2"/>
  <c r="J67" i="2"/>
  <c r="G67" i="2"/>
  <c r="AB66" i="2"/>
  <c r="Y66" i="2"/>
  <c r="V66" i="2"/>
  <c r="S66" i="2"/>
  <c r="P66" i="2"/>
  <c r="M66" i="2"/>
  <c r="J66" i="2"/>
  <c r="G66" i="2"/>
  <c r="AB65" i="2"/>
  <c r="Y65" i="2"/>
  <c r="V65" i="2"/>
  <c r="S65" i="2"/>
  <c r="P65" i="2"/>
  <c r="M65" i="2"/>
  <c r="J65" i="2"/>
  <c r="G65" i="2"/>
  <c r="AA64" i="2"/>
  <c r="Z64" i="2"/>
  <c r="X64" i="2"/>
  <c r="W64" i="2"/>
  <c r="U64" i="2"/>
  <c r="T64" i="2"/>
  <c r="R64" i="2"/>
  <c r="Q64" i="2"/>
  <c r="O64" i="2"/>
  <c r="N64" i="2"/>
  <c r="L64" i="2"/>
  <c r="K64" i="2"/>
  <c r="I64" i="2"/>
  <c r="H64" i="2"/>
  <c r="G64" i="2"/>
  <c r="F64" i="2"/>
  <c r="E64" i="2"/>
  <c r="AB63" i="2"/>
  <c r="Y63" i="2"/>
  <c r="V63" i="2"/>
  <c r="S63" i="2"/>
  <c r="P63" i="2"/>
  <c r="M63" i="2"/>
  <c r="J63" i="2"/>
  <c r="G63" i="2"/>
  <c r="AB62" i="2"/>
  <c r="Y62" i="2"/>
  <c r="V62" i="2"/>
  <c r="S62" i="2"/>
  <c r="P62" i="2"/>
  <c r="AD62" i="2" s="1"/>
  <c r="M62" i="2"/>
  <c r="J62" i="2"/>
  <c r="G62" i="2"/>
  <c r="AB61" i="2"/>
  <c r="Y61" i="2"/>
  <c r="V61" i="2"/>
  <c r="S61" i="2"/>
  <c r="P61" i="2"/>
  <c r="P60" i="2" s="1"/>
  <c r="M61" i="2"/>
  <c r="J61" i="2"/>
  <c r="G61" i="2"/>
  <c r="AA60" i="2"/>
  <c r="Z60" i="2"/>
  <c r="X60" i="2"/>
  <c r="W60" i="2"/>
  <c r="V60" i="2"/>
  <c r="U60" i="2"/>
  <c r="T60" i="2"/>
  <c r="S60" i="2"/>
  <c r="R60" i="2"/>
  <c r="Q60" i="2"/>
  <c r="O60" i="2"/>
  <c r="N60" i="2"/>
  <c r="L60" i="2"/>
  <c r="K60" i="2"/>
  <c r="I60" i="2"/>
  <c r="H60" i="2"/>
  <c r="G60" i="2"/>
  <c r="F60" i="2"/>
  <c r="E60" i="2"/>
  <c r="AB59" i="2"/>
  <c r="Y59" i="2"/>
  <c r="V59" i="2"/>
  <c r="S59" i="2"/>
  <c r="P59" i="2"/>
  <c r="M59" i="2"/>
  <c r="J59" i="2"/>
  <c r="G59" i="2"/>
  <c r="AB58" i="2"/>
  <c r="Y58" i="2"/>
  <c r="V58" i="2"/>
  <c r="S58" i="2"/>
  <c r="P58" i="2"/>
  <c r="M58" i="2"/>
  <c r="J58" i="2"/>
  <c r="AD58" i="2" s="1"/>
  <c r="G58" i="2"/>
  <c r="AB57" i="2"/>
  <c r="Y57" i="2"/>
  <c r="V57" i="2"/>
  <c r="S57" i="2"/>
  <c r="P57" i="2"/>
  <c r="M57" i="2"/>
  <c r="J57" i="2"/>
  <c r="G57" i="2"/>
  <c r="AA56" i="2"/>
  <c r="Z56" i="2"/>
  <c r="X56" i="2"/>
  <c r="W56" i="2"/>
  <c r="U56" i="2"/>
  <c r="T56" i="2"/>
  <c r="S56" i="2"/>
  <c r="R56" i="2"/>
  <c r="Q56" i="2"/>
  <c r="O56" i="2"/>
  <c r="N56" i="2"/>
  <c r="L56" i="2"/>
  <c r="K56" i="2"/>
  <c r="I56" i="2"/>
  <c r="H56" i="2"/>
  <c r="F56" i="2"/>
  <c r="E56" i="2"/>
  <c r="AB53" i="2"/>
  <c r="Y53" i="2"/>
  <c r="V53" i="2"/>
  <c r="S53" i="2"/>
  <c r="P53" i="2"/>
  <c r="M53" i="2"/>
  <c r="J53" i="2"/>
  <c r="G53" i="2"/>
  <c r="AB52" i="2"/>
  <c r="Y52" i="2"/>
  <c r="V52" i="2"/>
  <c r="S52" i="2"/>
  <c r="P52" i="2"/>
  <c r="M52" i="2"/>
  <c r="J52" i="2"/>
  <c r="G52" i="2"/>
  <c r="AC52" i="2" s="1"/>
  <c r="AB51" i="2"/>
  <c r="Y51" i="2"/>
  <c r="V51" i="2"/>
  <c r="S51" i="2"/>
  <c r="P51" i="2"/>
  <c r="M51" i="2"/>
  <c r="J51" i="2"/>
  <c r="G51" i="2"/>
  <c r="AA50" i="2"/>
  <c r="Z50" i="2"/>
  <c r="X50" i="2"/>
  <c r="W50" i="2"/>
  <c r="U50" i="2"/>
  <c r="T50" i="2"/>
  <c r="R50" i="2"/>
  <c r="Q50" i="2"/>
  <c r="P50" i="2"/>
  <c r="O50" i="2"/>
  <c r="N50" i="2"/>
  <c r="L50" i="2"/>
  <c r="K50" i="2"/>
  <c r="I50" i="2"/>
  <c r="H50" i="2"/>
  <c r="G50" i="2"/>
  <c r="F50" i="2"/>
  <c r="E50" i="2"/>
  <c r="AB49" i="2"/>
  <c r="Y49" i="2"/>
  <c r="V49" i="2"/>
  <c r="S49" i="2"/>
  <c r="P49" i="2"/>
  <c r="M49" i="2"/>
  <c r="J49" i="2"/>
  <c r="G49" i="2"/>
  <c r="AB48" i="2"/>
  <c r="Y48" i="2"/>
  <c r="V48" i="2"/>
  <c r="S48" i="2"/>
  <c r="P48" i="2"/>
  <c r="M48" i="2"/>
  <c r="J48" i="2"/>
  <c r="AD48" i="2" s="1"/>
  <c r="G48" i="2"/>
  <c r="AB47" i="2"/>
  <c r="Y47" i="2"/>
  <c r="V47" i="2"/>
  <c r="S47" i="2"/>
  <c r="P47" i="2"/>
  <c r="M47" i="2"/>
  <c r="J47" i="2"/>
  <c r="G47" i="2"/>
  <c r="AA46" i="2"/>
  <c r="Z46" i="2"/>
  <c r="X46" i="2"/>
  <c r="W46" i="2"/>
  <c r="U46" i="2"/>
  <c r="T46" i="2"/>
  <c r="R46" i="2"/>
  <c r="Q46" i="2"/>
  <c r="P46" i="2"/>
  <c r="O46" i="2"/>
  <c r="N46" i="2"/>
  <c r="L46" i="2"/>
  <c r="K46" i="2"/>
  <c r="I46" i="2"/>
  <c r="H46" i="2"/>
  <c r="G46" i="2"/>
  <c r="F46" i="2"/>
  <c r="E46" i="2"/>
  <c r="AB43" i="2"/>
  <c r="Y43" i="2"/>
  <c r="V43" i="2"/>
  <c r="S43" i="2"/>
  <c r="P43" i="2"/>
  <c r="M43" i="2"/>
  <c r="J43" i="2"/>
  <c r="G43" i="2"/>
  <c r="AC43" i="2" s="1"/>
  <c r="AB42" i="2"/>
  <c r="Y42" i="2"/>
  <c r="V42" i="2"/>
  <c r="S42" i="2"/>
  <c r="P42" i="2"/>
  <c r="M42" i="2"/>
  <c r="J42" i="2"/>
  <c r="G42" i="2"/>
  <c r="AB41" i="2"/>
  <c r="Y41" i="2"/>
  <c r="V41" i="2"/>
  <c r="S41" i="2"/>
  <c r="P41" i="2"/>
  <c r="AD41" i="2" s="1"/>
  <c r="M41" i="2"/>
  <c r="J41" i="2"/>
  <c r="G41" i="2"/>
  <c r="AA40" i="2"/>
  <c r="Z40" i="2"/>
  <c r="X40" i="2"/>
  <c r="W40" i="2"/>
  <c r="U40" i="2"/>
  <c r="T40" i="2"/>
  <c r="R40" i="2"/>
  <c r="Q40" i="2"/>
  <c r="P40" i="2"/>
  <c r="O40" i="2"/>
  <c r="N40" i="2"/>
  <c r="L40" i="2"/>
  <c r="K40" i="2"/>
  <c r="I40" i="2"/>
  <c r="H40" i="2"/>
  <c r="F40" i="2"/>
  <c r="E40" i="2"/>
  <c r="AB39" i="2"/>
  <c r="Y39" i="2"/>
  <c r="V39" i="2"/>
  <c r="S39" i="2"/>
  <c r="P39" i="2"/>
  <c r="M39" i="2"/>
  <c r="J39" i="2"/>
  <c r="AD39" i="2" s="1"/>
  <c r="G39" i="2"/>
  <c r="AB38" i="2"/>
  <c r="Y38" i="2"/>
  <c r="V38" i="2"/>
  <c r="S38" i="2"/>
  <c r="P38" i="2"/>
  <c r="M38" i="2"/>
  <c r="J38" i="2"/>
  <c r="AD38" i="2" s="1"/>
  <c r="G38" i="2"/>
  <c r="AB37" i="2"/>
  <c r="Y37" i="2"/>
  <c r="V37" i="2"/>
  <c r="V36" i="2" s="1"/>
  <c r="S37" i="2"/>
  <c r="P37" i="2"/>
  <c r="P36" i="2" s="1"/>
  <c r="M37" i="2"/>
  <c r="J37" i="2"/>
  <c r="G37" i="2"/>
  <c r="G36" i="2" s="1"/>
  <c r="AB36" i="2"/>
  <c r="AA36" i="2"/>
  <c r="Z36" i="2"/>
  <c r="X36" i="2"/>
  <c r="W36" i="2"/>
  <c r="U36" i="2"/>
  <c r="T36" i="2"/>
  <c r="R36" i="2"/>
  <c r="Q36" i="2"/>
  <c r="O36" i="2"/>
  <c r="N36" i="2"/>
  <c r="L36" i="2"/>
  <c r="K36" i="2"/>
  <c r="I36" i="2"/>
  <c r="H36" i="2"/>
  <c r="F36" i="2"/>
  <c r="E36" i="2"/>
  <c r="AB35" i="2"/>
  <c r="Y35" i="2"/>
  <c r="V35" i="2"/>
  <c r="S35" i="2"/>
  <c r="P35" i="2"/>
  <c r="M35" i="2"/>
  <c r="J35" i="2"/>
  <c r="G35" i="2"/>
  <c r="AB34" i="2"/>
  <c r="Y34" i="2"/>
  <c r="V34" i="2"/>
  <c r="S34" i="2"/>
  <c r="P34" i="2"/>
  <c r="M34" i="2"/>
  <c r="J34" i="2"/>
  <c r="AD34" i="2" s="1"/>
  <c r="G34" i="2"/>
  <c r="AB33" i="2"/>
  <c r="Y33" i="2"/>
  <c r="V33" i="2"/>
  <c r="S33" i="2"/>
  <c r="P33" i="2"/>
  <c r="M33" i="2"/>
  <c r="J33" i="2"/>
  <c r="AD33" i="2" s="1"/>
  <c r="G33" i="2"/>
  <c r="AB24" i="2"/>
  <c r="AB28" i="2" s="1"/>
  <c r="Y24" i="2"/>
  <c r="Y28" i="2" s="1"/>
  <c r="V24" i="2"/>
  <c r="V28" i="2" s="1"/>
  <c r="S24" i="2"/>
  <c r="S28" i="2" s="1"/>
  <c r="P24" i="2"/>
  <c r="P28" i="2" s="1"/>
  <c r="M24" i="2"/>
  <c r="J24" i="2"/>
  <c r="G24" i="2"/>
  <c r="AB23" i="2"/>
  <c r="Y23" i="2"/>
  <c r="V23" i="2"/>
  <c r="S23" i="2"/>
  <c r="P23" i="2"/>
  <c r="M23" i="2"/>
  <c r="J23" i="2"/>
  <c r="J29" i="2" s="1"/>
  <c r="G23" i="2"/>
  <c r="G29" i="2" s="1"/>
  <c r="AB22" i="2"/>
  <c r="Y22" i="2"/>
  <c r="V22" i="2"/>
  <c r="S22" i="2"/>
  <c r="P22" i="2"/>
  <c r="M22" i="2"/>
  <c r="J22" i="2"/>
  <c r="G22" i="2"/>
  <c r="G21" i="2" s="1"/>
  <c r="Y21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AB13" i="2" s="1"/>
  <c r="Y14" i="2"/>
  <c r="Y13" i="2" s="1"/>
  <c r="V14" i="2"/>
  <c r="S14" i="2"/>
  <c r="S13" i="2" s="1"/>
  <c r="P14" i="2"/>
  <c r="P13" i="2" s="1"/>
  <c r="M14" i="2"/>
  <c r="M13" i="2" s="1"/>
  <c r="J14" i="2"/>
  <c r="G14" i="2"/>
  <c r="L23" i="1"/>
  <c r="H23" i="1"/>
  <c r="G23" i="1"/>
  <c r="F23" i="1"/>
  <c r="E23" i="1"/>
  <c r="D23" i="1"/>
  <c r="J22" i="1"/>
  <c r="N22" i="1" s="1"/>
  <c r="J21" i="1"/>
  <c r="J20" i="1"/>
  <c r="AC33" i="2" l="1"/>
  <c r="AC34" i="2"/>
  <c r="AD65" i="2"/>
  <c r="G152" i="2"/>
  <c r="AB72" i="2"/>
  <c r="M32" i="2"/>
  <c r="P56" i="2"/>
  <c r="AC87" i="2"/>
  <c r="AC88" i="2"/>
  <c r="AC89" i="2"/>
  <c r="P32" i="2"/>
  <c r="AB32" i="2"/>
  <c r="AD74" i="2"/>
  <c r="P142" i="2"/>
  <c r="V146" i="2"/>
  <c r="J23" i="1"/>
  <c r="J136" i="2"/>
  <c r="AD136" i="2" s="1"/>
  <c r="AC124" i="2"/>
  <c r="V64" i="2"/>
  <c r="AE34" i="2"/>
  <c r="AF34" i="2" s="1"/>
  <c r="S36" i="2"/>
  <c r="V46" i="2"/>
  <c r="AB50" i="2"/>
  <c r="K165" i="2"/>
  <c r="Y32" i="2"/>
  <c r="AD42" i="2"/>
  <c r="V40" i="2"/>
  <c r="AD47" i="2"/>
  <c r="N54" i="2"/>
  <c r="R54" i="2"/>
  <c r="AD51" i="2"/>
  <c r="AD52" i="2"/>
  <c r="AE52" i="2" s="1"/>
  <c r="AF52" i="2" s="1"/>
  <c r="AC57" i="2"/>
  <c r="AC58" i="2"/>
  <c r="AE58" i="2" s="1"/>
  <c r="AF58" i="2" s="1"/>
  <c r="AB56" i="2"/>
  <c r="AC69" i="2"/>
  <c r="AC70" i="2"/>
  <c r="P72" i="2"/>
  <c r="AD79" i="2"/>
  <c r="AC91" i="2"/>
  <c r="AC92" i="2"/>
  <c r="AC93" i="2"/>
  <c r="AC127" i="2"/>
  <c r="AC128" i="2"/>
  <c r="AC129" i="2"/>
  <c r="S40" i="2"/>
  <c r="S50" i="2"/>
  <c r="AB68" i="2"/>
  <c r="V94" i="2"/>
  <c r="AD94" i="2" s="1"/>
  <c r="AD157" i="2"/>
  <c r="J17" i="2"/>
  <c r="J72" i="2"/>
  <c r="Y90" i="2"/>
  <c r="AD142" i="2"/>
  <c r="AD23" i="2"/>
  <c r="J56" i="2"/>
  <c r="AD63" i="2"/>
  <c r="AC65" i="2"/>
  <c r="AE65" i="2" s="1"/>
  <c r="AF65" i="2" s="1"/>
  <c r="AD66" i="2"/>
  <c r="AD70" i="2"/>
  <c r="AC73" i="2"/>
  <c r="AC74" i="2"/>
  <c r="AE74" i="2" s="1"/>
  <c r="AF74" i="2" s="1"/>
  <c r="Y78" i="2"/>
  <c r="Y84" i="2" s="1"/>
  <c r="AD128" i="2"/>
  <c r="AD140" i="2"/>
  <c r="AD141" i="2"/>
  <c r="AC143" i="2"/>
  <c r="AC144" i="2"/>
  <c r="AC145" i="2"/>
  <c r="AD147" i="2"/>
  <c r="AD148" i="2"/>
  <c r="AD149" i="2"/>
  <c r="AD150" i="2"/>
  <c r="AD151" i="2"/>
  <c r="J152" i="2"/>
  <c r="AD152" i="2" s="1"/>
  <c r="O165" i="2"/>
  <c r="AD129" i="2"/>
  <c r="X98" i="2"/>
  <c r="W98" i="2"/>
  <c r="Z98" i="2"/>
  <c r="Y98" i="2"/>
  <c r="R98" i="2"/>
  <c r="Q98" i="2"/>
  <c r="AA98" i="2"/>
  <c r="AC83" i="2"/>
  <c r="M165" i="2"/>
  <c r="Y165" i="2"/>
  <c r="M21" i="2"/>
  <c r="M28" i="2"/>
  <c r="AC28" i="2" s="1"/>
  <c r="AD18" i="2"/>
  <c r="J98" i="2"/>
  <c r="AC152" i="2"/>
  <c r="W165" i="2"/>
  <c r="M40" i="2"/>
  <c r="M46" i="2"/>
  <c r="J46" i="2"/>
  <c r="J78" i="2"/>
  <c r="J84" i="2" s="1"/>
  <c r="AE79" i="2"/>
  <c r="AF79" i="2" s="1"/>
  <c r="AB90" i="2"/>
  <c r="AB98" i="2" s="1"/>
  <c r="M98" i="2"/>
  <c r="AE103" i="2"/>
  <c r="AF103" i="2" s="1"/>
  <c r="AE107" i="2"/>
  <c r="AF107" i="2" s="1"/>
  <c r="AE129" i="2"/>
  <c r="AF129" i="2" s="1"/>
  <c r="F165" i="2"/>
  <c r="N165" i="2"/>
  <c r="V165" i="2"/>
  <c r="Z165" i="2"/>
  <c r="J32" i="2"/>
  <c r="V32" i="2"/>
  <c r="AC37" i="2"/>
  <c r="AC38" i="2"/>
  <c r="AE38" i="2" s="1"/>
  <c r="AF38" i="2" s="1"/>
  <c r="J40" i="2"/>
  <c r="AC42" i="2"/>
  <c r="AE42" i="2" s="1"/>
  <c r="AF42" i="2" s="1"/>
  <c r="AB40" i="2"/>
  <c r="AB44" i="2" s="1"/>
  <c r="AC48" i="2"/>
  <c r="AC49" i="2"/>
  <c r="S46" i="2"/>
  <c r="S54" i="2" s="1"/>
  <c r="E54" i="2"/>
  <c r="I54" i="2"/>
  <c r="O54" i="2"/>
  <c r="AC51" i="2"/>
  <c r="G56" i="2"/>
  <c r="V56" i="2"/>
  <c r="M64" i="2"/>
  <c r="Y64" i="2"/>
  <c r="AC67" i="2"/>
  <c r="S64" i="2"/>
  <c r="G72" i="2"/>
  <c r="V72" i="2"/>
  <c r="P78" i="2"/>
  <c r="P84" i="2" s="1"/>
  <c r="AB78" i="2"/>
  <c r="AB84" i="2" s="1"/>
  <c r="H98" i="2"/>
  <c r="L98" i="2"/>
  <c r="U98" i="2"/>
  <c r="AD97" i="2"/>
  <c r="P100" i="2"/>
  <c r="P111" i="2" s="1"/>
  <c r="AD111" i="2" s="1"/>
  <c r="AC119" i="2"/>
  <c r="AC120" i="2"/>
  <c r="AC132" i="2"/>
  <c r="AC133" i="2"/>
  <c r="AE133" i="2" s="1"/>
  <c r="AF133" i="2" s="1"/>
  <c r="AC134" i="2"/>
  <c r="AE134" i="2" s="1"/>
  <c r="AF134" i="2" s="1"/>
  <c r="AC135" i="2"/>
  <c r="AC139" i="2"/>
  <c r="AC140" i="2"/>
  <c r="AC141" i="2"/>
  <c r="AC147" i="2"/>
  <c r="AE147" i="2" s="1"/>
  <c r="AF147" i="2" s="1"/>
  <c r="AC148" i="2"/>
  <c r="AE148" i="2" s="1"/>
  <c r="AF148" i="2" s="1"/>
  <c r="AC149" i="2"/>
  <c r="AC150" i="2"/>
  <c r="AC151" i="2"/>
  <c r="AE151" i="2" s="1"/>
  <c r="AF151" i="2" s="1"/>
  <c r="E165" i="2"/>
  <c r="I165" i="2"/>
  <c r="Q165" i="2"/>
  <c r="U165" i="2"/>
  <c r="AC153" i="2"/>
  <c r="AE153" i="2" s="1"/>
  <c r="AF153" i="2" s="1"/>
  <c r="AC154" i="2"/>
  <c r="AE154" i="2" s="1"/>
  <c r="AF154" i="2" s="1"/>
  <c r="AC155" i="2"/>
  <c r="AE155" i="2" s="1"/>
  <c r="AF155" i="2" s="1"/>
  <c r="AC156" i="2"/>
  <c r="AE156" i="2" s="1"/>
  <c r="AF156" i="2" s="1"/>
  <c r="AC157" i="2"/>
  <c r="E98" i="2"/>
  <c r="N98" i="2"/>
  <c r="AD146" i="2"/>
  <c r="AA165" i="2"/>
  <c r="AE33" i="2"/>
  <c r="AF33" i="2" s="1"/>
  <c r="Y40" i="2"/>
  <c r="Y46" i="2"/>
  <c r="AD57" i="2"/>
  <c r="P64" i="2"/>
  <c r="P76" i="2" s="1"/>
  <c r="AD73" i="2"/>
  <c r="AE73" i="2" s="1"/>
  <c r="AF73" i="2" s="1"/>
  <c r="P90" i="2"/>
  <c r="I98" i="2"/>
  <c r="V98" i="2"/>
  <c r="P117" i="2"/>
  <c r="R165" i="2"/>
  <c r="AD15" i="2"/>
  <c r="AD16" i="2"/>
  <c r="M17" i="2"/>
  <c r="AC19" i="2"/>
  <c r="AE19" i="2" s="1"/>
  <c r="AF19" i="2" s="1"/>
  <c r="AC22" i="2"/>
  <c r="AC23" i="2"/>
  <c r="AE23" i="2" s="1"/>
  <c r="AF23" i="2" s="1"/>
  <c r="AC35" i="2"/>
  <c r="S32" i="2"/>
  <c r="S44" i="2" s="1"/>
  <c r="G40" i="2"/>
  <c r="AC41" i="2"/>
  <c r="AE41" i="2" s="1"/>
  <c r="AF41" i="2" s="1"/>
  <c r="AC47" i="2"/>
  <c r="AB46" i="2"/>
  <c r="AD46" i="2" s="1"/>
  <c r="W54" i="2"/>
  <c r="AD53" i="2"/>
  <c r="V50" i="2"/>
  <c r="AC61" i="2"/>
  <c r="AC62" i="2"/>
  <c r="AE62" i="2" s="1"/>
  <c r="AF62" i="2" s="1"/>
  <c r="AB60" i="2"/>
  <c r="J64" i="2"/>
  <c r="AC66" i="2"/>
  <c r="AE66" i="2" s="1"/>
  <c r="AF66" i="2" s="1"/>
  <c r="AB64" i="2"/>
  <c r="AD71" i="2"/>
  <c r="AD89" i="2"/>
  <c r="AD91" i="2"/>
  <c r="AD92" i="2"/>
  <c r="F98" i="2"/>
  <c r="K98" i="2"/>
  <c r="O98" i="2"/>
  <c r="T98" i="2"/>
  <c r="AC95" i="2"/>
  <c r="AC96" i="2"/>
  <c r="AC97" i="2"/>
  <c r="AE97" i="2" s="1"/>
  <c r="AF97" i="2" s="1"/>
  <c r="AD114" i="2"/>
  <c r="AE114" i="2" s="1"/>
  <c r="AF114" i="2" s="1"/>
  <c r="AB121" i="2"/>
  <c r="AD124" i="2"/>
  <c r="AD143" i="2"/>
  <c r="AE143" i="2" s="1"/>
  <c r="AF143" i="2" s="1"/>
  <c r="AD144" i="2"/>
  <c r="AD145" i="2"/>
  <c r="H165" i="2"/>
  <c r="L165" i="2"/>
  <c r="P165" i="2"/>
  <c r="AD75" i="2"/>
  <c r="M72" i="2"/>
  <c r="Y72" i="2"/>
  <c r="AC75" i="2"/>
  <c r="M68" i="2"/>
  <c r="Y68" i="2"/>
  <c r="J68" i="2"/>
  <c r="AD68" i="2" s="1"/>
  <c r="AC71" i="2"/>
  <c r="AE71" i="2" s="1"/>
  <c r="AF71" i="2" s="1"/>
  <c r="AD67" i="2"/>
  <c r="F76" i="2"/>
  <c r="M60" i="2"/>
  <c r="J60" i="2"/>
  <c r="AD60" i="2" s="1"/>
  <c r="AC63" i="2"/>
  <c r="L76" i="2"/>
  <c r="Q76" i="2"/>
  <c r="U76" i="2"/>
  <c r="AA76" i="2"/>
  <c r="Y60" i="2"/>
  <c r="H76" i="2"/>
  <c r="N76" i="2"/>
  <c r="R76" i="2"/>
  <c r="W76" i="2"/>
  <c r="AD59" i="2"/>
  <c r="K76" i="2"/>
  <c r="T76" i="2"/>
  <c r="Z76" i="2"/>
  <c r="M56" i="2"/>
  <c r="Y56" i="2"/>
  <c r="AC59" i="2"/>
  <c r="E76" i="2"/>
  <c r="I76" i="2"/>
  <c r="O76" i="2"/>
  <c r="S76" i="2"/>
  <c r="X76" i="2"/>
  <c r="M50" i="2"/>
  <c r="Y50" i="2"/>
  <c r="AC53" i="2"/>
  <c r="AE53" i="2" s="1"/>
  <c r="AF53" i="2" s="1"/>
  <c r="J50" i="2"/>
  <c r="J54" i="2" s="1"/>
  <c r="AE49" i="2"/>
  <c r="AF49" i="2" s="1"/>
  <c r="AD49" i="2"/>
  <c r="H54" i="2"/>
  <c r="AA54" i="2"/>
  <c r="G54" i="2"/>
  <c r="L54" i="2"/>
  <c r="Q54" i="2"/>
  <c r="U54" i="2"/>
  <c r="F54" i="2"/>
  <c r="K54" i="2"/>
  <c r="P54" i="2"/>
  <c r="T54" i="2"/>
  <c r="X54" i="2"/>
  <c r="Z54" i="2"/>
  <c r="AD43" i="2"/>
  <c r="AE43" i="2" s="1"/>
  <c r="AF43" i="2" s="1"/>
  <c r="M36" i="2"/>
  <c r="Y36" i="2"/>
  <c r="J36" i="2"/>
  <c r="AD36" i="2" s="1"/>
  <c r="AC39" i="2"/>
  <c r="AE39" i="2" s="1"/>
  <c r="AF39" i="2" s="1"/>
  <c r="V44" i="2"/>
  <c r="G32" i="2"/>
  <c r="P44" i="2"/>
  <c r="AD32" i="2"/>
  <c r="J21" i="2"/>
  <c r="J25" i="2" s="1"/>
  <c r="V21" i="2"/>
  <c r="S21" i="2"/>
  <c r="AB21" i="2"/>
  <c r="AB25" i="2" s="1"/>
  <c r="AB29" i="2" s="1"/>
  <c r="AB27" i="2" s="1"/>
  <c r="AB30" i="2" s="1"/>
  <c r="AD24" i="2"/>
  <c r="AD22" i="2"/>
  <c r="AE22" i="2" s="1"/>
  <c r="AF22" i="2" s="1"/>
  <c r="S17" i="2"/>
  <c r="Y17" i="2"/>
  <c r="Y25" i="2" s="1"/>
  <c r="V13" i="2"/>
  <c r="AD13" i="2" s="1"/>
  <c r="AC16" i="2"/>
  <c r="AE16" i="2" s="1"/>
  <c r="AF16" i="2" s="1"/>
  <c r="G17" i="2"/>
  <c r="G25" i="2" s="1"/>
  <c r="V54" i="2"/>
  <c r="AC13" i="2"/>
  <c r="AE51" i="2"/>
  <c r="AF51" i="2" s="1"/>
  <c r="AD117" i="2"/>
  <c r="AD125" i="2"/>
  <c r="T165" i="2"/>
  <c r="X165" i="2"/>
  <c r="AB165" i="2"/>
  <c r="AC14" i="2"/>
  <c r="AD14" i="2"/>
  <c r="AC18" i="2"/>
  <c r="AC24" i="2"/>
  <c r="AD35" i="2"/>
  <c r="AD37" i="2"/>
  <c r="AE48" i="2"/>
  <c r="AF48" i="2" s="1"/>
  <c r="AD61" i="2"/>
  <c r="AD69" i="2"/>
  <c r="AE75" i="2"/>
  <c r="AF75" i="2" s="1"/>
  <c r="AD83" i="2"/>
  <c r="AE83" i="2" s="1"/>
  <c r="AF83" i="2" s="1"/>
  <c r="AD88" i="2"/>
  <c r="AE89" i="2"/>
  <c r="AF89" i="2" s="1"/>
  <c r="AE91" i="2"/>
  <c r="AF91" i="2" s="1"/>
  <c r="AD96" i="2"/>
  <c r="AD101" i="2"/>
  <c r="AE101" i="2" s="1"/>
  <c r="AF101" i="2" s="1"/>
  <c r="AE102" i="2"/>
  <c r="AF102" i="2" s="1"/>
  <c r="AD105" i="2"/>
  <c r="AE106" i="2"/>
  <c r="AF106" i="2" s="1"/>
  <c r="AD109" i="2"/>
  <c r="AE109" i="2" s="1"/>
  <c r="AF109" i="2" s="1"/>
  <c r="AE110" i="2"/>
  <c r="AF110" i="2" s="1"/>
  <c r="AD116" i="2"/>
  <c r="AE116" i="2" s="1"/>
  <c r="AF116" i="2" s="1"/>
  <c r="AD130" i="2"/>
  <c r="AD138" i="2"/>
  <c r="AD139" i="2"/>
  <c r="S165" i="2"/>
  <c r="AC15" i="2"/>
  <c r="AC20" i="2"/>
  <c r="AE20" i="2" s="1"/>
  <c r="AF20" i="2" s="1"/>
  <c r="Y54" i="2"/>
  <c r="AD80" i="2"/>
  <c r="AE80" i="2" s="1"/>
  <c r="AF80" i="2" s="1"/>
  <c r="AD86" i="2"/>
  <c r="AD87" i="2"/>
  <c r="AE87" i="2" s="1"/>
  <c r="AF87" i="2" s="1"/>
  <c r="AE88" i="2"/>
  <c r="AF88" i="2" s="1"/>
  <c r="AD93" i="2"/>
  <c r="AE93" i="2" s="1"/>
  <c r="AF93" i="2" s="1"/>
  <c r="AD95" i="2"/>
  <c r="AE95" i="2" s="1"/>
  <c r="AF95" i="2" s="1"/>
  <c r="AD104" i="2"/>
  <c r="AE105" i="2"/>
  <c r="AF105" i="2" s="1"/>
  <c r="AD108" i="2"/>
  <c r="AE108" i="2" s="1"/>
  <c r="AF108" i="2" s="1"/>
  <c r="AD115" i="2"/>
  <c r="AE115" i="2" s="1"/>
  <c r="AF115" i="2" s="1"/>
  <c r="AD120" i="2"/>
  <c r="AD135" i="2"/>
  <c r="P21" i="2"/>
  <c r="P25" i="2" s="1"/>
  <c r="S98" i="2"/>
  <c r="AE104" i="2"/>
  <c r="AF104" i="2" s="1"/>
  <c r="AD121" i="2"/>
  <c r="AC50" i="2"/>
  <c r="G78" i="2"/>
  <c r="G86" i="2"/>
  <c r="AC86" i="2" s="1"/>
  <c r="G90" i="2"/>
  <c r="AC90" i="2" s="1"/>
  <c r="G94" i="2"/>
  <c r="G100" i="2"/>
  <c r="G117" i="2"/>
  <c r="AC117" i="2" s="1"/>
  <c r="G121" i="2"/>
  <c r="AC121" i="2" s="1"/>
  <c r="AE121" i="2" s="1"/>
  <c r="AF121" i="2" s="1"/>
  <c r="G125" i="2"/>
  <c r="AC125" i="2" s="1"/>
  <c r="G130" i="2"/>
  <c r="AC130" i="2" s="1"/>
  <c r="G136" i="2"/>
  <c r="AC136" i="2" s="1"/>
  <c r="G138" i="2"/>
  <c r="AC138" i="2" s="1"/>
  <c r="G142" i="2"/>
  <c r="AC142" i="2" s="1"/>
  <c r="AE142" i="2" s="1"/>
  <c r="AF142" i="2" s="1"/>
  <c r="G146" i="2"/>
  <c r="AC146" i="2" s="1"/>
  <c r="AD113" i="2"/>
  <c r="AE113" i="2" s="1"/>
  <c r="AF113" i="2" s="1"/>
  <c r="AD119" i="2"/>
  <c r="AD123" i="2"/>
  <c r="AE123" i="2" s="1"/>
  <c r="AF123" i="2" s="1"/>
  <c r="AD127" i="2"/>
  <c r="AE127" i="2" s="1"/>
  <c r="AF127" i="2" s="1"/>
  <c r="AD132" i="2"/>
  <c r="AE37" i="2" l="1"/>
  <c r="AF37" i="2" s="1"/>
  <c r="AE145" i="2"/>
  <c r="AF145" i="2" s="1"/>
  <c r="AE92" i="2"/>
  <c r="AF92" i="2" s="1"/>
  <c r="AE70" i="2"/>
  <c r="AF70" i="2" s="1"/>
  <c r="G44" i="2"/>
  <c r="AC21" i="2"/>
  <c r="AE21" i="2" s="1"/>
  <c r="AF21" i="2" s="1"/>
  <c r="AE144" i="2"/>
  <c r="AF144" i="2" s="1"/>
  <c r="AD72" i="2"/>
  <c r="AD76" i="2" s="1"/>
  <c r="AB76" i="2"/>
  <c r="AE128" i="2"/>
  <c r="AF128" i="2" s="1"/>
  <c r="AE61" i="2"/>
  <c r="AF61" i="2" s="1"/>
  <c r="AE139" i="2"/>
  <c r="AF139" i="2" s="1"/>
  <c r="AC46" i="2"/>
  <c r="AD17" i="2"/>
  <c r="J28" i="2"/>
  <c r="AD28" i="2" s="1"/>
  <c r="AE28" i="2" s="1"/>
  <c r="AF28" i="2" s="1"/>
  <c r="J165" i="2"/>
  <c r="AD165" i="2" s="1"/>
  <c r="AE157" i="2"/>
  <c r="AF157" i="2" s="1"/>
  <c r="AE136" i="2"/>
  <c r="AF136" i="2" s="1"/>
  <c r="AE124" i="2"/>
  <c r="AF124" i="2" s="1"/>
  <c r="AE117" i="2"/>
  <c r="AF117" i="2" s="1"/>
  <c r="AE18" i="2"/>
  <c r="AF18" i="2" s="1"/>
  <c r="AE141" i="2"/>
  <c r="AF141" i="2" s="1"/>
  <c r="AE125" i="2"/>
  <c r="AF125" i="2" s="1"/>
  <c r="AE135" i="2"/>
  <c r="AF135" i="2" s="1"/>
  <c r="M25" i="2"/>
  <c r="AD56" i="2"/>
  <c r="AE86" i="2"/>
  <c r="AF86" i="2" s="1"/>
  <c r="AE69" i="2"/>
  <c r="AF69" i="2" s="1"/>
  <c r="AE24" i="2"/>
  <c r="AF24" i="2" s="1"/>
  <c r="V76" i="2"/>
  <c r="AC32" i="2"/>
  <c r="AE32" i="2" s="1"/>
  <c r="AF32" i="2" s="1"/>
  <c r="AB54" i="2"/>
  <c r="AB166" i="2" s="1"/>
  <c r="AE63" i="2"/>
  <c r="AF63" i="2" s="1"/>
  <c r="AE67" i="2"/>
  <c r="AF67" i="2" s="1"/>
  <c r="AC68" i="2"/>
  <c r="AE68" i="2" s="1"/>
  <c r="AF68" i="2" s="1"/>
  <c r="AC72" i="2"/>
  <c r="AE72" i="2" s="1"/>
  <c r="AF72" i="2" s="1"/>
  <c r="AD50" i="2"/>
  <c r="AD54" i="2" s="1"/>
  <c r="AE47" i="2"/>
  <c r="AF47" i="2" s="1"/>
  <c r="AD90" i="2"/>
  <c r="AE57" i="2"/>
  <c r="AF57" i="2" s="1"/>
  <c r="AE150" i="2"/>
  <c r="AF150" i="2" s="1"/>
  <c r="M44" i="2"/>
  <c r="AE120" i="2"/>
  <c r="AF120" i="2" s="1"/>
  <c r="AC40" i="2"/>
  <c r="AE146" i="2"/>
  <c r="AF146" i="2" s="1"/>
  <c r="S25" i="2"/>
  <c r="M54" i="2"/>
  <c r="AC56" i="2"/>
  <c r="AE56" i="2" s="1"/>
  <c r="AF56" i="2" s="1"/>
  <c r="AD64" i="2"/>
  <c r="AE149" i="2"/>
  <c r="AF149" i="2" s="1"/>
  <c r="AE140" i="2"/>
  <c r="AF140" i="2" s="1"/>
  <c r="G76" i="2"/>
  <c r="AC64" i="2"/>
  <c r="AD40" i="2"/>
  <c r="AD44" i="2" s="1"/>
  <c r="AE152" i="2"/>
  <c r="AF152" i="2" s="1"/>
  <c r="AD100" i="2"/>
  <c r="AD84" i="2"/>
  <c r="AE64" i="2"/>
  <c r="AF64" i="2" s="1"/>
  <c r="P98" i="2"/>
  <c r="AD98" i="2" s="1"/>
  <c r="Y44" i="2"/>
  <c r="AE119" i="2"/>
  <c r="AF119" i="2" s="1"/>
  <c r="AD78" i="2"/>
  <c r="AE15" i="2"/>
  <c r="AF15" i="2" s="1"/>
  <c r="AE35" i="2"/>
  <c r="AF35" i="2" s="1"/>
  <c r="AC60" i="2"/>
  <c r="AE60" i="2" s="1"/>
  <c r="AF60" i="2" s="1"/>
  <c r="AE50" i="2"/>
  <c r="AF50" i="2" s="1"/>
  <c r="AE59" i="2"/>
  <c r="AF59" i="2" s="1"/>
  <c r="AE132" i="2"/>
  <c r="AF132" i="2" s="1"/>
  <c r="G165" i="2"/>
  <c r="AC165" i="2" s="1"/>
  <c r="AE96" i="2"/>
  <c r="AF96" i="2" s="1"/>
  <c r="Y76" i="2"/>
  <c r="J76" i="2"/>
  <c r="M76" i="2"/>
  <c r="AE40" i="2"/>
  <c r="AF40" i="2" s="1"/>
  <c r="AC36" i="2"/>
  <c r="AE36" i="2" s="1"/>
  <c r="AF36" i="2" s="1"/>
  <c r="J44" i="2"/>
  <c r="AC17" i="2"/>
  <c r="AE17" i="2" s="1"/>
  <c r="AF17" i="2" s="1"/>
  <c r="AE13" i="2"/>
  <c r="AF13" i="2" s="1"/>
  <c r="V25" i="2"/>
  <c r="V29" i="2" s="1"/>
  <c r="V27" i="2" s="1"/>
  <c r="V30" i="2" s="1"/>
  <c r="AE46" i="2"/>
  <c r="AF46" i="2" s="1"/>
  <c r="AC54" i="2"/>
  <c r="AE54" i="2" s="1"/>
  <c r="AF54" i="2" s="1"/>
  <c r="AC94" i="2"/>
  <c r="AE94" i="2" s="1"/>
  <c r="AF94" i="2" s="1"/>
  <c r="G98" i="2"/>
  <c r="AC98" i="2" s="1"/>
  <c r="G27" i="2"/>
  <c r="M29" i="2"/>
  <c r="M27" i="2" s="1"/>
  <c r="M30" i="2" s="1"/>
  <c r="AE138" i="2"/>
  <c r="AF138" i="2" s="1"/>
  <c r="AE90" i="2"/>
  <c r="AF90" i="2" s="1"/>
  <c r="AD21" i="2"/>
  <c r="AD25" i="2" s="1"/>
  <c r="P29" i="2"/>
  <c r="P27" i="2" s="1"/>
  <c r="P30" i="2" s="1"/>
  <c r="J27" i="2"/>
  <c r="AC100" i="2"/>
  <c r="G111" i="2"/>
  <c r="AC111" i="2" s="1"/>
  <c r="AE111" i="2" s="1"/>
  <c r="AF111" i="2" s="1"/>
  <c r="AC78" i="2"/>
  <c r="G84" i="2"/>
  <c r="AC84" i="2" s="1"/>
  <c r="S29" i="2"/>
  <c r="S27" i="2" s="1"/>
  <c r="S30" i="2" s="1"/>
  <c r="S166" i="2" s="1"/>
  <c r="Y29" i="2"/>
  <c r="Y27" i="2" s="1"/>
  <c r="Y30" i="2" s="1"/>
  <c r="AE130" i="2"/>
  <c r="AF130" i="2" s="1"/>
  <c r="AE14" i="2"/>
  <c r="AF14" i="2" s="1"/>
  <c r="AC76" i="2" l="1"/>
  <c r="AC44" i="2"/>
  <c r="AE44" i="2" s="1"/>
  <c r="AF44" i="2" s="1"/>
  <c r="M166" i="2"/>
  <c r="AE165" i="2"/>
  <c r="AF165" i="2" s="1"/>
  <c r="AE100" i="2"/>
  <c r="AF100" i="2" s="1"/>
  <c r="AE84" i="2"/>
  <c r="AF84" i="2" s="1"/>
  <c r="AE76" i="2"/>
  <c r="AF76" i="2" s="1"/>
  <c r="AE98" i="2"/>
  <c r="AF98" i="2" s="1"/>
  <c r="Y166" i="2"/>
  <c r="AE78" i="2"/>
  <c r="AF78" i="2" s="1"/>
  <c r="P166" i="2"/>
  <c r="AC25" i="2"/>
  <c r="AE25" i="2" s="1"/>
  <c r="AF25" i="2" s="1"/>
  <c r="V166" i="2"/>
  <c r="AD29" i="2"/>
  <c r="AC29" i="2"/>
  <c r="G30" i="2" l="1"/>
  <c r="G166" i="2" s="1"/>
  <c r="AC27" i="2"/>
  <c r="AC30" i="2" s="1"/>
  <c r="J30" i="2"/>
  <c r="J166" i="2" s="1"/>
  <c r="AD27" i="2"/>
  <c r="AD30" i="2" s="1"/>
  <c r="AD166" i="2" s="1"/>
  <c r="AE29" i="2"/>
  <c r="AC166" i="2"/>
  <c r="G168" i="2" l="1"/>
  <c r="C20" i="1"/>
  <c r="N20" i="1" s="1"/>
  <c r="J168" i="2"/>
  <c r="AE27" i="2"/>
  <c r="AF27" i="2" s="1"/>
  <c r="AE166" i="2"/>
  <c r="AF166" i="2" s="1"/>
  <c r="AC168" i="2"/>
  <c r="AE30" i="2"/>
  <c r="AF30" i="2" s="1"/>
  <c r="AF29" i="2"/>
  <c r="C23" i="1" l="1"/>
  <c r="N23" i="1" s="1"/>
  <c r="N21" i="1"/>
  <c r="AD168" i="2" s="1"/>
</calcChain>
</file>

<file path=xl/sharedStrings.xml><?xml version="1.0" encoding="utf-8"?>
<sst xmlns="http://schemas.openxmlformats.org/spreadsheetml/2006/main" count="672" uniqueCount="291">
  <si>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</si>
  <si>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</si>
  <si>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</si>
  <si>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</si>
  <si>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</si>
  <si>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</si>
  <si>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</si>
  <si>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</si>
  <si>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</si>
  <si>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</si>
  <si>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</si>
  <si>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</si>
  <si>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</si>
  <si>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</si>
  <si>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</si>
  <si>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</si>
  <si>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</si>
  <si>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</si>
  <si>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</si>
  <si>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</si>
  <si>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</si>
  <si>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</si>
  <si>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</si>
  <si>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</si>
  <si>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</si>
  <si>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</si>
  <si>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</si>
  <si>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</si>
  <si>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</si>
  <si>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</si>
  <si>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</si>
  <si>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</si>
  <si>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</si>
  <si>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</si>
  <si>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</si>
  <si>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</si>
  <si>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</si>
  <si>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</si>
  <si>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</si>
  <si>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</si>
  <si>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</si>
  <si>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</si>
  <si>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</si>
  <si>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</si>
  <si>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</si>
  <si>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</si>
  <si>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</si>
  <si>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</si>
  <si>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</si>
  <si>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</si>
  <si>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</si>
  <si>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</si>
  <si>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</si>
  <si>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</si>
  <si>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</si>
  <si>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</si>
  <si>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</si>
  <si>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</si>
  <si>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</si>
  <si>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</si>
  <si>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</si>
  <si>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</si>
  <si>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</si>
  <si>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</si>
  <si>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</si>
  <si>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</si>
  <si>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</si>
  <si>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</si>
  <si>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</si>
  <si>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</si>
  <si>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</si>
  <si>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</si>
  <si>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</si>
  <si>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</si>
  <si>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</si>
  <si>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</si>
  <si>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</si>
  <si>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</si>
  <si>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</si>
  <si>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</si>
  <si>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</si>
  <si>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</si>
  <si>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</si>
  <si>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</si>
  <si>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</si>
  <si>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</si>
  <si>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</si>
  <si>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</si>
  <si>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</si>
  <si>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</si>
  <si>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</si>
  <si>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</si>
  <si>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</si>
  <si>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</si>
  <si>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</si>
  <si>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</si>
  <si>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</si>
  <si>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</si>
  <si>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</si>
  <si>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</si>
  <si>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</si>
  <si>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</si>
  <si>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</si>
  <si>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</si>
  <si>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</si>
  <si>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</si>
  <si>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</si>
  <si>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</si>
  <si>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</si>
  <si>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</si>
  <si>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</si>
  <si>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</si>
  <si>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</si>
  <si>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</si>
  <si>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</si>
  <si>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</si>
  <si>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</si>
  <si>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</si>
  <si>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</si>
  <si>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</si>
  <si>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</si>
  <si>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</si>
  <si>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</si>
  <si>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</si>
  <si>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</si>
  <si>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</si>
  <si>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</si>
  <si>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</si>
  <si>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</si>
  <si>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</si>
  <si>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</si>
  <si>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</si>
  <si>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</si>
  <si>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</si>
  <si>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</si>
  <si>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</si>
  <si>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</si>
  <si>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</si>
  <si>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</si>
  <si>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</si>
  <si>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</si>
  <si>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</si>
  <si>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</si>
  <si>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</si>
  <si>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</si>
  <si>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</si>
  <si>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</si>
  <si>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</si>
  <si>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</si>
  <si>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</si>
  <si>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</si>
  <si>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</si>
  <si>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</si>
  <si>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</si>
  <si>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</si>
  <si>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</si>
  <si>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</si>
  <si>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</si>
  <si>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</si>
  <si>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</si>
  <si>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</si>
  <si>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</si>
  <si>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</si>
  <si>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</si>
  <si>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</si>
  <si>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</si>
  <si>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</si>
  <si>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</si>
  <si>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</si>
  <si>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</si>
  <si>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</si>
  <si>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</si>
  <si>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</si>
  <si>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</si>
  <si>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</si>
  <si>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</si>
  <si>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</si>
  <si>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</si>
  <si>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</si>
  <si>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</si>
  <si>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</si>
  <si>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</si>
  <si>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</si>
  <si>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</si>
  <si>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</si>
  <si>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</si>
  <si>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</si>
  <si>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</si>
  <si>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</si>
  <si>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</si>
  <si>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</si>
  <si>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</si>
  <si>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</si>
  <si>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</si>
  <si>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</si>
  <si>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</si>
  <si>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</si>
  <si>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</si>
  <si>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рекламні витрати</t>
  </si>
  <si>
    <t>SMM, SO (SEO)</t>
  </si>
  <si>
    <t>Всього по підрозділу 9 "Послуги з просування":</t>
  </si>
  <si>
    <t>Створення web-ресурсу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</si>
  <si>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</si>
  <si>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</si>
  <si>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</si>
  <si>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</si>
  <si>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</si>
  <si>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</si>
  <si>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</si>
  <si>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</si>
  <si>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</si>
  <si>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</si>
  <si>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</si>
  <si>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</si>
  <si>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</si>
  <si>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</si>
  <si>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</si>
  <si>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</si>
  <si>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</si>
  <si>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</si>
  <si>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</si>
  <si>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</si>
  <si>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</si>
  <si>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</si>
  <si>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</si>
  <si>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</si>
  <si>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</si>
  <si>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</si>
  <si>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</si>
  <si>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</si>
  <si>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</si>
  <si>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</si>
  <si>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</si>
  <si>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</si>
  <si>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</si>
  <si>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</si>
  <si>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</si>
  <si>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</si>
  <si>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</si>
  <si>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</si>
  <si>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</si>
  <si>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</si>
  <si>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</si>
  <si>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</si>
  <si>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</si>
  <si>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</si>
  <si>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</si>
  <si>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</si>
  <si>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Галапчук-Тарнавська Олена Михайлівна, координатор проекту</t>
  </si>
  <si>
    <t>Ткачук Юлія Ігорівна, менеджер проекту</t>
  </si>
  <si>
    <t>Лоза Наталія, психолог на заходах проекту</t>
  </si>
  <si>
    <t>Соціальні внески за трудовими договорами</t>
  </si>
  <si>
    <t>Соціальні внески за договрами ЦПХ</t>
  </si>
  <si>
    <t>послуги</t>
  </si>
  <si>
    <t>Послуги з харчування учасників тренінгу з впровадження інклюзивного підходу при підготовці театрального перформансу (1 тренінг, 2 дні, 15 осіб)</t>
  </si>
  <si>
    <t>Послуги з харчування учасників тренінгу для волонтерів по інклюзії та подолання стереотипів у суспільстві (1 тренінг, 2 дні, 10 осіб)</t>
  </si>
  <si>
    <t>Послуги з харчування  учасників вікендів (4 вікенди, по 20 учасників, 3 доби кожен)</t>
  </si>
  <si>
    <t xml:space="preserve">Канцтовари та роздаткові матеріали для учасників тренінгів (2 тренінгів 15+10 учасників) </t>
  </si>
  <si>
    <t>комплект</t>
  </si>
  <si>
    <t>Канцтовари для проведення вікендів (4 вікенди по 20 учасників)</t>
  </si>
  <si>
    <t>відеоролик про проект. Тривалість 5 хв (зйомки відбуватимуться на усіх заходах проекту з коментарями команди і учасників)</t>
  </si>
  <si>
    <t>Відео перформансу - 15 хв.</t>
  </si>
  <si>
    <t>Витрати зі створення сайту - онлайн платформа для розміщення сценаріїв інклюзивних мистецьких перформансів</t>
  </si>
  <si>
    <t>м</t>
  </si>
  <si>
    <t>Проживання іногородніх тренерів (1 тренер, 3 доби)</t>
  </si>
  <si>
    <t>особа/доба</t>
  </si>
  <si>
    <t>н</t>
  </si>
  <si>
    <t>Організація тренінгу  з впровадження інклюзивного підходу при підготовці театрального перформансу (2 тренери, роздаткові матеріали, забезпечення тренерів канцтоварами та технікою, анкетування учасників для збору відгуків)</t>
  </si>
  <si>
    <t>о</t>
  </si>
  <si>
    <t>Проживання іногородніх учасників вікендів (8 осіб, 4 вікенди. 3 доби)</t>
  </si>
  <si>
    <t>п</t>
  </si>
  <si>
    <t xml:space="preserve">Організація тренінгу  для волонтерів по інклюзії та подолання стереотипів у суспільстві </t>
  </si>
  <si>
    <t>р</t>
  </si>
  <si>
    <t>Організація освітньої складової вікендів</t>
  </si>
  <si>
    <t>с</t>
  </si>
  <si>
    <t>Виготовлення декорацій для вистави</t>
  </si>
  <si>
    <t>т</t>
  </si>
  <si>
    <t xml:space="preserve">Пошиття костюмів для вистави </t>
  </si>
  <si>
    <t>Конкурсна програма: Інклюзивне мистецтво</t>
  </si>
  <si>
    <t>ЛОТ: ЛОТ 1. Підтримка митців з інвалідністю</t>
  </si>
  <si>
    <t>Назва Заявника: Благодійний фонд «Фонд Ігоря Палиці «Тільки разом»</t>
  </si>
  <si>
    <t>Назва проекту: Інклюзивні мистецькі вікенди “Простір дії”</t>
  </si>
  <si>
    <t>Назва заявника: Благодійний фонд «Фонд Ігоря Палиці «Тільки разом»</t>
  </si>
  <si>
    <t>Економія відбулася у зв'язку із раціональним використанням коштів, оптимізацією витрати, а також із тим, що під час проведення вікендів, деякі режисери використовували власні матеріали у виставах, а деякі техніки (театр імпровізації) взагалі не передбачали використання наперед заготовлених костюмів та матеріалів. </t>
  </si>
  <si>
    <t xml:space="preserve">Економія відбулася через неможливість фізичної присутності іноземної режисерки із Польщі на вікендах (послуги коштували менше через відстуність витрати на проживання та проїзд режисерки) </t>
  </si>
  <si>
    <t>Через поширення Covid-19 не всі учасники з інших міст змогли потрапити на вікенди</t>
  </si>
  <si>
    <t>Економія витрат відбувался завдяки тому, що тренери самостійно оплатили своє проживання</t>
  </si>
  <si>
    <t>Списання коштів за все банківське обслуговування відбувалося з основного рахунка (а не грантового) грантоотримувача, тому не може бути включене у звіт</t>
  </si>
  <si>
    <t>до Договору про надання гранту № 3INC11-6242</t>
  </si>
  <si>
    <t>від "26" червня 2020 року</t>
  </si>
  <si>
    <t>за період з червня по листопад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</si>
</sst>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3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9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166" fontId="22" fillId="0" borderId="71" xfId="0" applyNumberFormat="1" applyFont="1" applyBorder="1" applyAlignment="1">
      <alignment vertical="top" wrapText="1"/>
    </xf>
    <xf numFmtId="49" fontId="21" fillId="0" borderId="60" xfId="0" applyNumberFormat="1" applyFont="1" applyBorder="1" applyAlignment="1">
      <alignment horizontal="center" vertical="top"/>
    </xf>
    <xf numFmtId="166" fontId="22" fillId="0" borderId="11" xfId="0" applyNumberFormat="1" applyFont="1" applyBorder="1" applyAlignment="1">
      <alignment horizontal="center" vertical="top"/>
    </xf>
    <xf numFmtId="166" fontId="22" fillId="0" borderId="12" xfId="0" applyNumberFormat="1" applyFont="1" applyBorder="1" applyAlignment="1">
      <alignment horizontal="center" vertical="top"/>
    </xf>
    <xf numFmtId="166" fontId="22" fillId="0" borderId="57" xfId="0" applyNumberFormat="1" applyFont="1" applyBorder="1" applyAlignment="1">
      <alignment horizontal="center" vertical="top"/>
    </xf>
    <xf numFmtId="166" fontId="22" fillId="0" borderId="120" xfId="0" applyNumberFormat="1" applyFont="1" applyBorder="1" applyAlignment="1">
      <alignment vertical="top" wrapText="1"/>
    </xf>
    <xf numFmtId="166" fontId="4" fillId="0" borderId="76" xfId="0" applyNumberFormat="1" applyFont="1" applyBorder="1" applyAlignment="1">
      <alignment vertical="top"/>
    </xf>
    <xf numFmtId="49" fontId="4" fillId="0" borderId="104" xfId="0" applyNumberFormat="1" applyFont="1" applyBorder="1" applyAlignment="1">
      <alignment horizontal="center" vertical="top"/>
    </xf>
    <xf numFmtId="4" fontId="6" fillId="0" borderId="102" xfId="0" applyNumberFormat="1" applyFont="1" applyBorder="1" applyAlignment="1">
      <alignment horizontal="right" vertical="top"/>
    </xf>
    <xf numFmtId="4" fontId="6" fillId="0" borderId="103" xfId="0" applyNumberFormat="1" applyFont="1" applyBorder="1" applyAlignment="1">
      <alignment horizontal="right" vertical="top"/>
    </xf>
    <xf numFmtId="4" fontId="6" fillId="0" borderId="120" xfId="0" applyNumberFormat="1" applyFont="1" applyBorder="1" applyAlignment="1">
      <alignment horizontal="right" vertical="top"/>
    </xf>
    <xf numFmtId="4" fontId="6" fillId="0" borderId="105" xfId="0" applyNumberFormat="1" applyFont="1" applyBorder="1" applyAlignment="1">
      <alignment horizontal="right" vertical="top"/>
    </xf>
    <xf numFmtId="4" fontId="17" fillId="0" borderId="76" xfId="0" applyNumberFormat="1" applyFont="1" applyBorder="1" applyAlignment="1">
      <alignment horizontal="right" vertical="top"/>
    </xf>
    <xf numFmtId="4" fontId="17" fillId="0" borderId="107" xfId="0" applyNumberFormat="1" applyFont="1" applyBorder="1" applyAlignment="1">
      <alignment horizontal="right" vertical="top"/>
    </xf>
    <xf numFmtId="4" fontId="17" fillId="0" borderId="106" xfId="0" applyNumberFormat="1" applyFont="1" applyBorder="1" applyAlignment="1">
      <alignment horizontal="right" vertical="top"/>
    </xf>
    <xf numFmtId="10" fontId="18" fillId="0" borderId="79" xfId="0" applyNumberFormat="1" applyFont="1" applyBorder="1" applyAlignment="1">
      <alignment horizontal="right" vertical="top"/>
    </xf>
    <xf numFmtId="0" fontId="18" fillId="0" borderId="90" xfId="0" applyFont="1" applyBorder="1" applyAlignment="1">
      <alignment horizontal="right" vertical="top" wrapText="1"/>
    </xf>
    <xf numFmtId="4" fontId="2" fillId="0" borderId="117" xfId="0" applyNumberFormat="1" applyFont="1" applyBorder="1" applyAlignment="1">
      <alignment vertical="top"/>
    </xf>
    <xf numFmtId="0" fontId="0" fillId="0" borderId="117" xfId="0" applyFont="1" applyBorder="1" applyAlignment="1"/>
    <xf numFmtId="166" fontId="4" fillId="0" borderId="121" xfId="0" applyNumberFormat="1" applyFont="1" applyBorder="1" applyAlignment="1">
      <alignment vertical="top"/>
    </xf>
    <xf numFmtId="49" fontId="4" fillId="0" borderId="122" xfId="0" applyNumberFormat="1" applyFont="1" applyBorder="1" applyAlignment="1">
      <alignment horizontal="center" vertical="top"/>
    </xf>
    <xf numFmtId="166" fontId="22" fillId="0" borderId="123" xfId="0" applyNumberFormat="1" applyFont="1" applyBorder="1" applyAlignment="1">
      <alignment vertical="top" wrapText="1"/>
    </xf>
    <xf numFmtId="4" fontId="6" fillId="0" borderId="121" xfId="0" applyNumberFormat="1" applyFont="1" applyBorder="1" applyAlignment="1">
      <alignment horizontal="right" vertical="top"/>
    </xf>
    <xf numFmtId="4" fontId="6" fillId="0" borderId="122" xfId="0" applyNumberFormat="1" applyFont="1" applyBorder="1" applyAlignment="1">
      <alignment horizontal="right" vertical="top"/>
    </xf>
    <xf numFmtId="4" fontId="6" fillId="0" borderId="123" xfId="0" applyNumberFormat="1" applyFont="1" applyBorder="1" applyAlignment="1">
      <alignment horizontal="right" vertical="top"/>
    </xf>
    <xf numFmtId="4" fontId="6" fillId="0" borderId="125" xfId="0" applyNumberFormat="1" applyFont="1" applyBorder="1" applyAlignment="1">
      <alignment horizontal="right" vertical="top"/>
    </xf>
    <xf numFmtId="4" fontId="17" fillId="0" borderId="121" xfId="0" applyNumberFormat="1" applyFont="1" applyBorder="1" applyAlignment="1">
      <alignment horizontal="right" vertical="top"/>
    </xf>
    <xf numFmtId="4" fontId="17" fillId="0" borderId="125" xfId="0" applyNumberFormat="1" applyFont="1" applyBorder="1" applyAlignment="1">
      <alignment horizontal="right" vertical="top"/>
    </xf>
    <xf numFmtId="4" fontId="17" fillId="0" borderId="126" xfId="0" applyNumberFormat="1" applyFont="1" applyBorder="1" applyAlignment="1">
      <alignment horizontal="right" vertical="top"/>
    </xf>
    <xf numFmtId="10" fontId="18" fillId="0" borderId="123" xfId="0" applyNumberFormat="1" applyFont="1" applyBorder="1" applyAlignment="1">
      <alignment horizontal="right" vertical="top"/>
    </xf>
    <xf numFmtId="0" fontId="18" fillId="0" borderId="127" xfId="0" applyFont="1" applyBorder="1" applyAlignment="1">
      <alignment horizontal="right" vertical="top" wrapText="1"/>
    </xf>
    <xf numFmtId="4" fontId="2" fillId="0" borderId="128" xfId="0" applyNumberFormat="1" applyFont="1" applyBorder="1" applyAlignment="1">
      <alignment vertical="top"/>
    </xf>
    <xf numFmtId="0" fontId="0" fillId="0" borderId="128" xfId="0" applyFont="1" applyBorder="1" applyAlignment="1"/>
    <xf numFmtId="166" fontId="22" fillId="0" borderId="67" xfId="0" applyNumberFormat="1" applyFont="1" applyBorder="1" applyAlignment="1">
      <alignment horizontal="center" vertical="top"/>
    </xf>
    <xf numFmtId="166" fontId="22" fillId="0" borderId="68" xfId="0" applyNumberFormat="1" applyFont="1" applyBorder="1" applyAlignment="1">
      <alignment horizontal="center" vertical="top"/>
    </xf>
    <xf numFmtId="166" fontId="22" fillId="0" borderId="80" xfId="0" applyNumberFormat="1" applyFont="1" applyBorder="1" applyAlignment="1">
      <alignment horizontal="center" vertical="top"/>
    </xf>
    <xf numFmtId="166" fontId="22" fillId="0" borderId="102" xfId="0" applyNumberFormat="1" applyFont="1" applyBorder="1" applyAlignment="1">
      <alignment horizontal="center" vertical="top"/>
    </xf>
    <xf numFmtId="166" fontId="22" fillId="0" borderId="103" xfId="0" applyNumberFormat="1" applyFont="1" applyBorder="1" applyAlignment="1">
      <alignment horizontal="center" vertical="top"/>
    </xf>
    <xf numFmtId="166" fontId="22" fillId="0" borderId="124" xfId="0" applyNumberFormat="1" applyFont="1" applyBorder="1" applyAlignment="1">
      <alignment horizontal="center" vertical="top"/>
    </xf>
    <xf numFmtId="166" fontId="22" fillId="0" borderId="121" xfId="0" applyNumberFormat="1" applyFont="1" applyBorder="1" applyAlignment="1">
      <alignment horizontal="center" vertical="top"/>
    </xf>
    <xf numFmtId="166" fontId="22" fillId="0" borderId="122" xfId="0" applyNumberFormat="1" applyFont="1" applyBorder="1" applyAlignment="1">
      <alignment horizontal="center" vertical="top"/>
    </xf>
    <xf numFmtId="4" fontId="6" fillId="0" borderId="98" xfId="0" applyNumberFormat="1" applyFont="1" applyBorder="1" applyAlignment="1">
      <alignment horizontal="right" vertical="top"/>
    </xf>
    <xf numFmtId="166" fontId="22" fillId="0" borderId="17" xfId="0" applyNumberFormat="1" applyFont="1" applyBorder="1" applyAlignment="1">
      <alignment vertical="top" wrapText="1"/>
    </xf>
    <xf numFmtId="166" fontId="22" fillId="0" borderId="70" xfId="0" applyNumberFormat="1" applyFont="1" applyBorder="1" applyAlignment="1">
      <alignment vertical="top" wrapText="1"/>
    </xf>
    <xf numFmtId="166" fontId="22" fillId="0" borderId="125" xfId="0" applyNumberFormat="1" applyFont="1" applyBorder="1" applyAlignment="1">
      <alignment vertical="top" wrapText="1"/>
    </xf>
    <xf numFmtId="166" fontId="22" fillId="0" borderId="130" xfId="0" applyNumberFormat="1" applyFont="1" applyBorder="1" applyAlignment="1">
      <alignment horizontal="center" vertical="top"/>
    </xf>
    <xf numFmtId="166" fontId="22" fillId="0" borderId="131" xfId="0" applyNumberFormat="1" applyFont="1" applyBorder="1" applyAlignment="1">
      <alignment horizontal="center" vertical="top"/>
    </xf>
    <xf numFmtId="166" fontId="22" fillId="0" borderId="132" xfId="0" applyNumberFormat="1" applyFont="1" applyBorder="1" applyAlignment="1">
      <alignment horizontal="center" vertical="top"/>
    </xf>
    <xf numFmtId="166" fontId="22" fillId="0" borderId="133" xfId="0" applyNumberFormat="1" applyFont="1" applyBorder="1" applyAlignment="1">
      <alignment horizontal="center" vertical="top"/>
    </xf>
    <xf numFmtId="166" fontId="4" fillId="0" borderId="52" xfId="0" applyNumberFormat="1" applyFont="1" applyBorder="1" applyAlignment="1">
      <alignment vertical="top"/>
    </xf>
    <xf numFmtId="166" fontId="4" fillId="0" borderId="57" xfId="0" applyNumberFormat="1" applyFont="1" applyBorder="1" applyAlignment="1">
      <alignment vertical="top"/>
    </xf>
    <xf numFmtId="166" fontId="4" fillId="0" borderId="69" xfId="0" applyNumberFormat="1" applyFont="1" applyBorder="1" applyAlignment="1">
      <alignment vertical="top"/>
    </xf>
    <xf numFmtId="166" fontId="22" fillId="0" borderId="5" xfId="0" applyNumberFormat="1" applyFont="1" applyBorder="1" applyAlignment="1">
      <alignment vertical="top" wrapText="1"/>
    </xf>
    <xf numFmtId="166" fontId="22" fillId="0" borderId="82" xfId="0" applyNumberFormat="1" applyFont="1" applyBorder="1" applyAlignment="1">
      <alignment vertical="top" wrapText="1"/>
    </xf>
    <xf numFmtId="166" fontId="22" fillId="0" borderId="85" xfId="0" applyNumberFormat="1" applyFont="1" applyBorder="1" applyAlignment="1">
      <alignment vertical="top" wrapText="1"/>
    </xf>
    <xf numFmtId="167" fontId="4" fillId="0" borderId="134" xfId="0" applyNumberFormat="1" applyFont="1" applyBorder="1" applyAlignment="1">
      <alignment horizontal="center" vertical="top"/>
    </xf>
    <xf numFmtId="167" fontId="4" fillId="0" borderId="132" xfId="0" applyNumberFormat="1" applyFont="1" applyBorder="1" applyAlignment="1">
      <alignment horizontal="center" vertical="top"/>
    </xf>
    <xf numFmtId="167" fontId="4" fillId="0" borderId="133" xfId="0" applyNumberFormat="1" applyFont="1" applyBorder="1" applyAlignment="1">
      <alignment horizontal="center" vertical="top"/>
    </xf>
    <xf numFmtId="166" fontId="22" fillId="0" borderId="49" xfId="0" applyNumberFormat="1" applyFont="1" applyBorder="1" applyAlignment="1">
      <alignment vertical="top"/>
    </xf>
    <xf numFmtId="166" fontId="22" fillId="0" borderId="50" xfId="0" applyNumberFormat="1" applyFont="1" applyBorder="1" applyAlignment="1">
      <alignment vertical="top"/>
    </xf>
    <xf numFmtId="166" fontId="22" fillId="0" borderId="108" xfId="0" applyNumberFormat="1" applyFont="1" applyBorder="1" applyAlignment="1">
      <alignment vertical="top"/>
    </xf>
    <xf numFmtId="166" fontId="22" fillId="0" borderId="109" xfId="0" applyNumberFormat="1" applyFont="1" applyBorder="1" applyAlignment="1">
      <alignment vertical="top"/>
    </xf>
    <xf numFmtId="166" fontId="22" fillId="0" borderId="11" xfId="0" applyNumberFormat="1" applyFont="1" applyBorder="1" applyAlignment="1">
      <alignment vertical="top"/>
    </xf>
    <xf numFmtId="166" fontId="22" fillId="0" borderId="12" xfId="0" applyNumberFormat="1" applyFont="1" applyBorder="1" applyAlignment="1">
      <alignment vertical="top"/>
    </xf>
    <xf numFmtId="166" fontId="22" fillId="0" borderId="113" xfId="0" applyNumberFormat="1" applyFont="1" applyBorder="1" applyAlignment="1">
      <alignment vertical="top" wrapText="1"/>
    </xf>
    <xf numFmtId="166" fontId="22" fillId="0" borderId="59" xfId="0" applyNumberFormat="1" applyFont="1" applyBorder="1" applyAlignment="1">
      <alignment vertical="top"/>
    </xf>
    <xf numFmtId="166" fontId="22" fillId="0" borderId="60" xfId="0" applyNumberFormat="1" applyFont="1" applyBorder="1" applyAlignment="1">
      <alignment vertical="top"/>
    </xf>
    <xf numFmtId="4" fontId="4" fillId="7" borderId="135" xfId="0" applyNumberFormat="1" applyFont="1" applyFill="1" applyBorder="1" applyAlignment="1">
      <alignment horizontal="right" vertical="top"/>
    </xf>
    <xf numFmtId="4" fontId="4" fillId="7" borderId="136" xfId="0" applyNumberFormat="1" applyFont="1" applyFill="1" applyBorder="1" applyAlignment="1">
      <alignment horizontal="right" vertical="top"/>
    </xf>
    <xf numFmtId="4" fontId="4" fillId="7" borderId="137" xfId="0" applyNumberFormat="1" applyFont="1" applyFill="1" applyBorder="1" applyAlignment="1">
      <alignment horizontal="right" vertical="top"/>
    </xf>
    <xf numFmtId="167" fontId="4" fillId="0" borderId="99" xfId="0" applyNumberFormat="1" applyFont="1" applyBorder="1" applyAlignment="1">
      <alignment horizontal="center" vertical="top"/>
    </xf>
    <xf numFmtId="167" fontId="4" fillId="0" borderId="71" xfId="0" applyNumberFormat="1" applyFont="1" applyBorder="1" applyAlignment="1">
      <alignment horizontal="center" vertical="top"/>
    </xf>
    <xf numFmtId="167" fontId="4" fillId="0" borderId="114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6" fontId="6" fillId="0" borderId="85" xfId="0" applyNumberFormat="1" applyFont="1" applyBorder="1" applyAlignment="1">
      <alignment horizontal="center" vertical="top"/>
    </xf>
    <xf numFmtId="166" fontId="6" fillId="0" borderId="138" xfId="0" applyNumberFormat="1" applyFont="1" applyBorder="1" applyAlignment="1">
      <alignment horizontal="center" vertical="top"/>
    </xf>
    <xf numFmtId="166" fontId="6" fillId="0" borderId="134" xfId="0" applyNumberFormat="1" applyFont="1" applyBorder="1" applyAlignment="1">
      <alignment vertical="top" wrapText="1"/>
    </xf>
    <xf numFmtId="166" fontId="6" fillId="0" borderId="132" xfId="0" applyNumberFormat="1" applyFont="1" applyBorder="1" applyAlignment="1">
      <alignment vertical="top" wrapText="1"/>
    </xf>
    <xf numFmtId="166" fontId="6" fillId="0" borderId="133" xfId="0" applyNumberFormat="1" applyFont="1" applyBorder="1" applyAlignment="1">
      <alignment vertical="top" wrapText="1"/>
    </xf>
    <xf numFmtId="166" fontId="4" fillId="5" borderId="129" xfId="0" applyNumberFormat="1" applyFont="1" applyFill="1" applyBorder="1" applyAlignment="1">
      <alignment horizontal="left" vertical="top" wrapText="1"/>
    </xf>
    <xf numFmtId="166" fontId="22" fillId="0" borderId="134" xfId="0" applyNumberFormat="1" applyFont="1" applyBorder="1" applyAlignment="1">
      <alignment vertical="top" wrapText="1"/>
    </xf>
    <xf numFmtId="166" fontId="22" fillId="0" borderId="132" xfId="0" applyNumberFormat="1" applyFont="1" applyBorder="1" applyAlignment="1">
      <alignment vertical="top" wrapText="1"/>
    </xf>
    <xf numFmtId="166" fontId="22" fillId="0" borderId="62" xfId="0" applyNumberFormat="1" applyFont="1" applyBorder="1" applyAlignment="1">
      <alignment horizontal="center" vertical="top"/>
    </xf>
    <xf numFmtId="166" fontId="22" fillId="0" borderId="59" xfId="0" applyNumberFormat="1" applyFont="1" applyBorder="1" applyAlignment="1">
      <alignment horizontal="center" vertical="top"/>
    </xf>
    <xf numFmtId="166" fontId="22" fillId="0" borderId="60" xfId="0" applyNumberFormat="1" applyFont="1" applyBorder="1" applyAlignment="1">
      <alignment horizontal="center" vertical="top"/>
    </xf>
    <xf numFmtId="49" fontId="22" fillId="0" borderId="71" xfId="0" applyNumberFormat="1" applyFont="1" applyBorder="1" applyAlignment="1">
      <alignment vertical="top" wrapText="1"/>
    </xf>
    <xf numFmtId="0" fontId="21" fillId="0" borderId="0" xfId="0" applyFont="1"/>
    <xf numFmtId="0" fontId="2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0" fontId="10" fillId="0" borderId="37" xfId="0" applyFont="1" applyBorder="1"/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abSelected="1" workbookViewId="0">
      <selection activeCell="B14" sqref="B14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288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289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465" t="s">
        <v>278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465" t="s">
        <v>279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465" t="s">
        <v>280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465" t="s">
        <v>281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67" t="s">
        <v>1</v>
      </c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67" t="s">
        <v>2</v>
      </c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69" t="s">
        <v>290</v>
      </c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70"/>
      <c r="B16" s="473" t="s">
        <v>3</v>
      </c>
      <c r="C16" s="474"/>
      <c r="D16" s="477" t="s">
        <v>4</v>
      </c>
      <c r="E16" s="478"/>
      <c r="F16" s="478"/>
      <c r="G16" s="478"/>
      <c r="H16" s="478"/>
      <c r="I16" s="478"/>
      <c r="J16" s="479"/>
      <c r="K16" s="480" t="s">
        <v>5</v>
      </c>
      <c r="L16" s="474"/>
      <c r="M16" s="480" t="s">
        <v>6</v>
      </c>
      <c r="N16" s="474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71"/>
      <c r="B17" s="475"/>
      <c r="C17" s="476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82" t="s">
        <v>12</v>
      </c>
      <c r="J17" s="483"/>
      <c r="K17" s="481"/>
      <c r="L17" s="476"/>
      <c r="M17" s="481"/>
      <c r="N17" s="476"/>
    </row>
    <row r="18" spans="1:26" ht="47.25" customHeight="1" x14ac:dyDescent="0.2">
      <c r="A18" s="472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30</v>
      </c>
      <c r="B20" s="32">
        <f>C20/N20</f>
        <v>1</v>
      </c>
      <c r="C20" s="33">
        <f>Витрати!G166</f>
        <v>648343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6">
        <v>0</v>
      </c>
      <c r="J20" s="33">
        <f t="shared" ref="J20:J23" si="0">D20+E20+F20+G20+H20</f>
        <v>0</v>
      </c>
      <c r="K20" s="37">
        <v>0</v>
      </c>
      <c r="L20" s="33">
        <v>0</v>
      </c>
      <c r="M20" s="38">
        <v>1</v>
      </c>
      <c r="N20" s="39">
        <f t="shared" ref="N20:N23" si="1">C20+J20+L20</f>
        <v>648343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31</v>
      </c>
      <c r="B21" s="32">
        <f t="shared" ref="B21:B23" si="2">C21/N21</f>
        <v>1</v>
      </c>
      <c r="C21" s="33">
        <f>Витрати!J166</f>
        <v>575192.99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33">
        <f t="shared" si="0"/>
        <v>0</v>
      </c>
      <c r="K21" s="37">
        <v>0</v>
      </c>
      <c r="L21" s="33">
        <v>0</v>
      </c>
      <c r="M21" s="38">
        <v>1</v>
      </c>
      <c r="N21" s="39">
        <f t="shared" si="1"/>
        <v>575192.99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32</v>
      </c>
      <c r="B22" s="32">
        <f t="shared" si="2"/>
        <v>1</v>
      </c>
      <c r="C22" s="33">
        <v>505707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33">
        <f t="shared" si="0"/>
        <v>0</v>
      </c>
      <c r="K22" s="37">
        <v>0</v>
      </c>
      <c r="L22" s="33">
        <v>0</v>
      </c>
      <c r="M22" s="38">
        <v>1</v>
      </c>
      <c r="N22" s="39">
        <f t="shared" si="1"/>
        <v>505707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33</v>
      </c>
      <c r="B23" s="32">
        <f t="shared" si="2"/>
        <v>1</v>
      </c>
      <c r="C23" s="33">
        <f t="shared" ref="C23:H23" si="3">C21-C22</f>
        <v>69485.989999999991</v>
      </c>
      <c r="D23" s="34">
        <f t="shared" si="3"/>
        <v>0</v>
      </c>
      <c r="E23" s="35">
        <f t="shared" si="3"/>
        <v>0</v>
      </c>
      <c r="F23" s="35">
        <f t="shared" si="3"/>
        <v>0</v>
      </c>
      <c r="G23" s="35">
        <f t="shared" si="3"/>
        <v>0</v>
      </c>
      <c r="H23" s="35">
        <f t="shared" si="3"/>
        <v>0</v>
      </c>
      <c r="I23" s="36">
        <v>0</v>
      </c>
      <c r="J23" s="33">
        <f t="shared" si="0"/>
        <v>0</v>
      </c>
      <c r="K23" s="37">
        <v>0</v>
      </c>
      <c r="L23" s="33">
        <f>L21-L22</f>
        <v>0</v>
      </c>
      <c r="M23" s="38">
        <v>1</v>
      </c>
      <c r="N23" s="39">
        <f t="shared" si="1"/>
        <v>69485.989999999991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34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09"/>
  <sheetViews>
    <sheetView zoomScale="70" zoomScaleNormal="70" workbookViewId="0">
      <pane xSplit="3" ySplit="9" topLeftCell="G81" activePane="bottomRight" state="frozen"/>
      <selection pane="topRight" activeCell="D1" sqref="D1"/>
      <selection pane="bottomLeft" activeCell="A10" sqref="A10"/>
      <selection pane="bottomRight" activeCell="AG156" sqref="AG156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125" customWidth="1"/>
    <col min="11" max="11" width="0.125" hidden="1" customWidth="1" outlineLevel="1"/>
    <col min="12" max="12" width="11.125" hidden="1" customWidth="1" outlineLevel="1"/>
    <col min="13" max="13" width="16.375" hidden="1" customWidth="1" outlineLevel="1"/>
    <col min="14" max="14" width="9.375" hidden="1" customWidth="1" outlineLevel="1"/>
    <col min="15" max="15" width="11.125" hidden="1" customWidth="1" outlineLevel="1"/>
    <col min="16" max="16" width="16.375" hidden="1" customWidth="1" outlineLevel="1"/>
    <col min="17" max="17" width="0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0.125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2" width="16.375" customWidth="1"/>
    <col min="33" max="33" width="20.625" customWidth="1"/>
    <col min="34" max="35" width="7.75" customWidth="1"/>
  </cols>
  <sheetData>
    <row r="1" spans="1:35" ht="15.75" x14ac:dyDescent="0.25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66" t="s">
        <v>278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66" t="s">
        <v>282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465" t="s">
        <v>281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487" t="s">
        <v>39</v>
      </c>
      <c r="B6" s="489" t="s">
        <v>40</v>
      </c>
      <c r="C6" s="492" t="s">
        <v>41</v>
      </c>
      <c r="D6" s="495" t="s">
        <v>42</v>
      </c>
      <c r="E6" s="496" t="s">
        <v>43</v>
      </c>
      <c r="F6" s="485"/>
      <c r="G6" s="485"/>
      <c r="H6" s="485"/>
      <c r="I6" s="485"/>
      <c r="J6" s="486"/>
      <c r="K6" s="496" t="s">
        <v>44</v>
      </c>
      <c r="L6" s="485"/>
      <c r="M6" s="485"/>
      <c r="N6" s="485"/>
      <c r="O6" s="485"/>
      <c r="P6" s="486"/>
      <c r="Q6" s="496" t="s">
        <v>44</v>
      </c>
      <c r="R6" s="485"/>
      <c r="S6" s="485"/>
      <c r="T6" s="485"/>
      <c r="U6" s="485"/>
      <c r="V6" s="486"/>
      <c r="W6" s="496" t="s">
        <v>44</v>
      </c>
      <c r="X6" s="485"/>
      <c r="Y6" s="485"/>
      <c r="Z6" s="485"/>
      <c r="AA6" s="485"/>
      <c r="AB6" s="486"/>
      <c r="AC6" s="506" t="s">
        <v>45</v>
      </c>
      <c r="AD6" s="485"/>
      <c r="AE6" s="485"/>
      <c r="AF6" s="498"/>
      <c r="AG6" s="487" t="s">
        <v>46</v>
      </c>
    </row>
    <row r="7" spans="1:35" ht="71.25" customHeight="1" x14ac:dyDescent="0.2">
      <c r="A7" s="471"/>
      <c r="B7" s="490"/>
      <c r="C7" s="493"/>
      <c r="D7" s="493"/>
      <c r="E7" s="484" t="s">
        <v>47</v>
      </c>
      <c r="F7" s="485"/>
      <c r="G7" s="486"/>
      <c r="H7" s="484" t="s">
        <v>48</v>
      </c>
      <c r="I7" s="485"/>
      <c r="J7" s="486"/>
      <c r="K7" s="484" t="s">
        <v>47</v>
      </c>
      <c r="L7" s="485"/>
      <c r="M7" s="486"/>
      <c r="N7" s="484" t="s">
        <v>48</v>
      </c>
      <c r="O7" s="485"/>
      <c r="P7" s="486"/>
      <c r="Q7" s="484" t="s">
        <v>47</v>
      </c>
      <c r="R7" s="485"/>
      <c r="S7" s="486"/>
      <c r="T7" s="484" t="s">
        <v>48</v>
      </c>
      <c r="U7" s="485"/>
      <c r="V7" s="486"/>
      <c r="W7" s="484" t="s">
        <v>47</v>
      </c>
      <c r="X7" s="485"/>
      <c r="Y7" s="486"/>
      <c r="Z7" s="484" t="s">
        <v>48</v>
      </c>
      <c r="AA7" s="485"/>
      <c r="AB7" s="486"/>
      <c r="AC7" s="508" t="s">
        <v>49</v>
      </c>
      <c r="AD7" s="508" t="s">
        <v>50</v>
      </c>
      <c r="AE7" s="506" t="s">
        <v>51</v>
      </c>
      <c r="AF7" s="498"/>
      <c r="AG7" s="471"/>
    </row>
    <row r="8" spans="1:35" ht="41.25" customHeight="1" x14ac:dyDescent="0.2">
      <c r="A8" s="488"/>
      <c r="B8" s="491"/>
      <c r="C8" s="494"/>
      <c r="D8" s="494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507"/>
      <c r="AD8" s="507"/>
      <c r="AE8" s="61" t="s">
        <v>63</v>
      </c>
      <c r="AF8" s="62" t="s">
        <v>13</v>
      </c>
      <c r="AG8" s="507"/>
    </row>
    <row r="9" spans="1:35" ht="14.25" x14ac:dyDescent="0.2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 x14ac:dyDescent="0.2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29.25" customHeight="1" thickBot="1" x14ac:dyDescent="0.25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/>
      <c r="H13" s="104"/>
      <c r="I13" s="105"/>
      <c r="J13" s="106"/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4" si="0">G13+M13+S13+Y13</f>
        <v>0</v>
      </c>
      <c r="AD13" s="108">
        <f t="shared" ref="AD13:AD24" si="1">J13+P13+V13+AB13</f>
        <v>0</v>
      </c>
      <c r="AE13" s="109">
        <f t="shared" ref="AE13:AE25" si="2">AC13-AD13</f>
        <v>0</v>
      </c>
      <c r="AF13" s="110" t="e">
        <f t="shared" ref="AF13:AF25" si="3">AE13/AC13</f>
        <v>#DIV/0!</v>
      </c>
      <c r="AG13" s="111"/>
      <c r="AH13" s="112"/>
      <c r="AI13" s="112"/>
    </row>
    <row r="14" spans="1:35" ht="30" hidden="1" customHeight="1" x14ac:dyDescent="0.2">
      <c r="A14" s="113" t="s">
        <v>100</v>
      </c>
      <c r="B14" s="114" t="s">
        <v>101</v>
      </c>
      <c r="C14" s="115" t="s">
        <v>102</v>
      </c>
      <c r="D14" s="116" t="s">
        <v>103</v>
      </c>
      <c r="E14" s="117">
        <v>1</v>
      </c>
      <c r="F14" s="118">
        <v>2000</v>
      </c>
      <c r="G14" s="119">
        <f t="shared" ref="G14:G16" si="4">E14*F14</f>
        <v>2000</v>
      </c>
      <c r="H14" s="117">
        <v>2</v>
      </c>
      <c r="I14" s="118">
        <v>500</v>
      </c>
      <c r="J14" s="119">
        <f t="shared" ref="J14:J16" si="5">H14*I14</f>
        <v>1000</v>
      </c>
      <c r="K14" s="120"/>
      <c r="L14" s="121"/>
      <c r="M14" s="119">
        <f t="shared" ref="M14:M16" si="6">K14*L14</f>
        <v>0</v>
      </c>
      <c r="N14" s="120"/>
      <c r="O14" s="121"/>
      <c r="P14" s="119">
        <f t="shared" ref="P14:P16" si="7">N14*O14</f>
        <v>0</v>
      </c>
      <c r="Q14" s="120"/>
      <c r="R14" s="121"/>
      <c r="S14" s="119">
        <f t="shared" ref="S14:S16" si="8">Q14*R14</f>
        <v>0</v>
      </c>
      <c r="T14" s="120"/>
      <c r="U14" s="121"/>
      <c r="V14" s="119">
        <f t="shared" ref="V14:V16" si="9">T14*U14</f>
        <v>0</v>
      </c>
      <c r="W14" s="120"/>
      <c r="X14" s="121"/>
      <c r="Y14" s="119">
        <f t="shared" ref="Y14:Y16" si="10">W14*X14</f>
        <v>0</v>
      </c>
      <c r="Z14" s="120"/>
      <c r="AA14" s="121"/>
      <c r="AB14" s="119">
        <f t="shared" ref="AB14:AB16" si="11">Z14*AA14</f>
        <v>0</v>
      </c>
      <c r="AC14" s="122">
        <f t="shared" si="0"/>
        <v>2000</v>
      </c>
      <c r="AD14" s="123">
        <f t="shared" si="1"/>
        <v>1000</v>
      </c>
      <c r="AE14" s="124">
        <f t="shared" si="2"/>
        <v>1000</v>
      </c>
      <c r="AF14" s="125">
        <f t="shared" si="3"/>
        <v>0.5</v>
      </c>
      <c r="AG14" s="126"/>
      <c r="AH14" s="99"/>
      <c r="AI14" s="99"/>
    </row>
    <row r="15" spans="1:35" ht="30" hidden="1" customHeight="1" x14ac:dyDescent="0.2">
      <c r="A15" s="113" t="s">
        <v>100</v>
      </c>
      <c r="B15" s="114" t="s">
        <v>104</v>
      </c>
      <c r="C15" s="115" t="s">
        <v>102</v>
      </c>
      <c r="D15" s="116" t="s">
        <v>103</v>
      </c>
      <c r="E15" s="120"/>
      <c r="F15" s="121"/>
      <c r="G15" s="119">
        <f t="shared" si="4"/>
        <v>0</v>
      </c>
      <c r="H15" s="120"/>
      <c r="I15" s="121"/>
      <c r="J15" s="119">
        <f t="shared" si="5"/>
        <v>0</v>
      </c>
      <c r="K15" s="120"/>
      <c r="L15" s="121"/>
      <c r="M15" s="119">
        <f t="shared" si="6"/>
        <v>0</v>
      </c>
      <c r="N15" s="120"/>
      <c r="O15" s="121"/>
      <c r="P15" s="119">
        <f t="shared" si="7"/>
        <v>0</v>
      </c>
      <c r="Q15" s="120"/>
      <c r="R15" s="121"/>
      <c r="S15" s="119">
        <f t="shared" si="8"/>
        <v>0</v>
      </c>
      <c r="T15" s="120"/>
      <c r="U15" s="121"/>
      <c r="V15" s="119">
        <f t="shared" si="9"/>
        <v>0</v>
      </c>
      <c r="W15" s="120"/>
      <c r="X15" s="121"/>
      <c r="Y15" s="119">
        <f t="shared" si="10"/>
        <v>0</v>
      </c>
      <c r="Z15" s="120"/>
      <c r="AA15" s="121"/>
      <c r="AB15" s="119">
        <f t="shared" si="11"/>
        <v>0</v>
      </c>
      <c r="AC15" s="122">
        <f t="shared" si="0"/>
        <v>0</v>
      </c>
      <c r="AD15" s="123">
        <f t="shared" si="1"/>
        <v>0</v>
      </c>
      <c r="AE15" s="124">
        <f t="shared" si="2"/>
        <v>0</v>
      </c>
      <c r="AF15" s="125" t="e">
        <f t="shared" si="3"/>
        <v>#DIV/0!</v>
      </c>
      <c r="AG15" s="126"/>
      <c r="AH15" s="99"/>
      <c r="AI15" s="99"/>
    </row>
    <row r="16" spans="1:35" ht="30" hidden="1" customHeight="1" x14ac:dyDescent="0.2">
      <c r="A16" s="127" t="s">
        <v>100</v>
      </c>
      <c r="B16" s="128" t="s">
        <v>105</v>
      </c>
      <c r="C16" s="129" t="s">
        <v>102</v>
      </c>
      <c r="D16" s="130" t="s">
        <v>103</v>
      </c>
      <c r="E16" s="131"/>
      <c r="F16" s="132"/>
      <c r="G16" s="133">
        <f t="shared" si="4"/>
        <v>0</v>
      </c>
      <c r="H16" s="131"/>
      <c r="I16" s="132"/>
      <c r="J16" s="133">
        <f t="shared" si="5"/>
        <v>0</v>
      </c>
      <c r="K16" s="131"/>
      <c r="L16" s="132"/>
      <c r="M16" s="133">
        <f t="shared" si="6"/>
        <v>0</v>
      </c>
      <c r="N16" s="131"/>
      <c r="O16" s="132"/>
      <c r="P16" s="133">
        <f t="shared" si="7"/>
        <v>0</v>
      </c>
      <c r="Q16" s="131"/>
      <c r="R16" s="132"/>
      <c r="S16" s="133">
        <f t="shared" si="8"/>
        <v>0</v>
      </c>
      <c r="T16" s="131"/>
      <c r="U16" s="132"/>
      <c r="V16" s="133">
        <f t="shared" si="9"/>
        <v>0</v>
      </c>
      <c r="W16" s="131"/>
      <c r="X16" s="132"/>
      <c r="Y16" s="133">
        <f t="shared" si="10"/>
        <v>0</v>
      </c>
      <c r="Z16" s="131"/>
      <c r="AA16" s="132"/>
      <c r="AB16" s="133">
        <f t="shared" si="11"/>
        <v>0</v>
      </c>
      <c r="AC16" s="134">
        <f t="shared" si="0"/>
        <v>0</v>
      </c>
      <c r="AD16" s="135">
        <f t="shared" si="1"/>
        <v>0</v>
      </c>
      <c r="AE16" s="136">
        <f t="shared" si="2"/>
        <v>0</v>
      </c>
      <c r="AF16" s="137" t="e">
        <f t="shared" si="3"/>
        <v>#DIV/0!</v>
      </c>
      <c r="AG16" s="138"/>
      <c r="AH16" s="99"/>
      <c r="AI16" s="99"/>
    </row>
    <row r="17" spans="1:35" ht="30" customHeight="1" x14ac:dyDescent="0.2">
      <c r="A17" s="100" t="s">
        <v>97</v>
      </c>
      <c r="B17" s="101" t="s">
        <v>106</v>
      </c>
      <c r="C17" s="102" t="s">
        <v>107</v>
      </c>
      <c r="D17" s="103"/>
      <c r="E17" s="104"/>
      <c r="F17" s="105"/>
      <c r="G17" s="106">
        <f>SUM(G18:G20)</f>
        <v>80000</v>
      </c>
      <c r="H17" s="104"/>
      <c r="I17" s="105"/>
      <c r="J17" s="106">
        <f>SUM(J18:J20)</f>
        <v>80000</v>
      </c>
      <c r="K17" s="104"/>
      <c r="L17" s="105"/>
      <c r="M17" s="106">
        <f>SUM(M18:M20)</f>
        <v>0</v>
      </c>
      <c r="N17" s="104"/>
      <c r="O17" s="105"/>
      <c r="P17" s="139">
        <v>0</v>
      </c>
      <c r="Q17" s="104"/>
      <c r="R17" s="105"/>
      <c r="S17" s="106">
        <f>SUM(S18:S20)</f>
        <v>0</v>
      </c>
      <c r="T17" s="104"/>
      <c r="U17" s="105"/>
      <c r="V17" s="139">
        <v>0</v>
      </c>
      <c r="W17" s="104"/>
      <c r="X17" s="105"/>
      <c r="Y17" s="106">
        <f>SUM(Y18:Y20)</f>
        <v>0</v>
      </c>
      <c r="Z17" s="104"/>
      <c r="AA17" s="105"/>
      <c r="AB17" s="139">
        <v>0</v>
      </c>
      <c r="AC17" s="107">
        <f t="shared" si="0"/>
        <v>80000</v>
      </c>
      <c r="AD17" s="108">
        <f t="shared" si="1"/>
        <v>80000</v>
      </c>
      <c r="AE17" s="109">
        <f t="shared" si="2"/>
        <v>0</v>
      </c>
      <c r="AF17" s="110">
        <f t="shared" si="3"/>
        <v>0</v>
      </c>
      <c r="AG17" s="111"/>
      <c r="AH17" s="112"/>
      <c r="AI17" s="112"/>
    </row>
    <row r="18" spans="1:35" ht="30" customHeight="1" x14ac:dyDescent="0.2">
      <c r="A18" s="113" t="s">
        <v>100</v>
      </c>
      <c r="B18" s="114" t="s">
        <v>101</v>
      </c>
      <c r="C18" s="115" t="s">
        <v>248</v>
      </c>
      <c r="D18" s="116" t="s">
        <v>103</v>
      </c>
      <c r="E18" s="381">
        <v>2.5</v>
      </c>
      <c r="F18" s="382">
        <v>14000</v>
      </c>
      <c r="G18" s="119">
        <f t="shared" ref="G18:G20" si="12">E18*F18</f>
        <v>35000</v>
      </c>
      <c r="H18" s="120">
        <v>2.5</v>
      </c>
      <c r="I18" s="121">
        <v>14000</v>
      </c>
      <c r="J18" s="119">
        <f t="shared" ref="J18:J20" si="13">H18*I18</f>
        <v>35000</v>
      </c>
      <c r="K18" s="120"/>
      <c r="L18" s="121"/>
      <c r="M18" s="119">
        <f t="shared" ref="M18:M20" si="14">K18*L18</f>
        <v>0</v>
      </c>
      <c r="N18" s="120"/>
      <c r="O18" s="121"/>
      <c r="P18" s="140">
        <v>0</v>
      </c>
      <c r="Q18" s="120"/>
      <c r="R18" s="121"/>
      <c r="S18" s="119">
        <f t="shared" ref="S18:S20" si="15">Q18*R18</f>
        <v>0</v>
      </c>
      <c r="T18" s="120"/>
      <c r="U18" s="121"/>
      <c r="V18" s="140">
        <v>0</v>
      </c>
      <c r="W18" s="120"/>
      <c r="X18" s="121"/>
      <c r="Y18" s="119">
        <f t="shared" ref="Y18:Y20" si="16">W18*X18</f>
        <v>0</v>
      </c>
      <c r="Z18" s="120"/>
      <c r="AA18" s="121"/>
      <c r="AB18" s="140">
        <v>0</v>
      </c>
      <c r="AC18" s="122">
        <f t="shared" si="0"/>
        <v>35000</v>
      </c>
      <c r="AD18" s="123">
        <f t="shared" si="1"/>
        <v>35000</v>
      </c>
      <c r="AE18" s="124">
        <f t="shared" si="2"/>
        <v>0</v>
      </c>
      <c r="AF18" s="125">
        <f t="shared" si="3"/>
        <v>0</v>
      </c>
      <c r="AG18" s="126"/>
      <c r="AH18" s="99"/>
      <c r="AI18" s="99"/>
    </row>
    <row r="19" spans="1:35" ht="30" customHeight="1" thickBot="1" x14ac:dyDescent="0.25">
      <c r="A19" s="113" t="s">
        <v>100</v>
      </c>
      <c r="B19" s="114" t="s">
        <v>104</v>
      </c>
      <c r="C19" s="115" t="s">
        <v>249</v>
      </c>
      <c r="D19" s="116" t="s">
        <v>103</v>
      </c>
      <c r="E19" s="381">
        <v>5</v>
      </c>
      <c r="F19" s="382">
        <v>9000</v>
      </c>
      <c r="G19" s="119">
        <f t="shared" si="12"/>
        <v>45000</v>
      </c>
      <c r="H19" s="120">
        <v>5</v>
      </c>
      <c r="I19" s="121">
        <v>9000</v>
      </c>
      <c r="J19" s="119">
        <f t="shared" si="13"/>
        <v>45000</v>
      </c>
      <c r="K19" s="120"/>
      <c r="L19" s="121"/>
      <c r="M19" s="119">
        <f t="shared" si="14"/>
        <v>0</v>
      </c>
      <c r="N19" s="120"/>
      <c r="O19" s="121"/>
      <c r="P19" s="140">
        <v>0</v>
      </c>
      <c r="Q19" s="120"/>
      <c r="R19" s="121"/>
      <c r="S19" s="119">
        <f t="shared" si="15"/>
        <v>0</v>
      </c>
      <c r="T19" s="120"/>
      <c r="U19" s="121"/>
      <c r="V19" s="140">
        <v>0</v>
      </c>
      <c r="W19" s="120"/>
      <c r="X19" s="121"/>
      <c r="Y19" s="119">
        <f t="shared" si="16"/>
        <v>0</v>
      </c>
      <c r="Z19" s="120"/>
      <c r="AA19" s="121"/>
      <c r="AB19" s="140">
        <v>0</v>
      </c>
      <c r="AC19" s="122">
        <f t="shared" si="0"/>
        <v>45000</v>
      </c>
      <c r="AD19" s="123">
        <f t="shared" si="1"/>
        <v>45000</v>
      </c>
      <c r="AE19" s="124">
        <f t="shared" si="2"/>
        <v>0</v>
      </c>
      <c r="AF19" s="125">
        <f t="shared" si="3"/>
        <v>0</v>
      </c>
      <c r="AG19" s="126"/>
      <c r="AH19" s="99"/>
      <c r="AI19" s="99"/>
    </row>
    <row r="20" spans="1:35" ht="30" hidden="1" customHeight="1" x14ac:dyDescent="0.2">
      <c r="A20" s="141" t="s">
        <v>100</v>
      </c>
      <c r="B20" s="142" t="s">
        <v>105</v>
      </c>
      <c r="C20" s="143" t="s">
        <v>102</v>
      </c>
      <c r="D20" s="144" t="s">
        <v>103</v>
      </c>
      <c r="E20" s="145"/>
      <c r="F20" s="146"/>
      <c r="G20" s="147">
        <f t="shared" si="12"/>
        <v>0</v>
      </c>
      <c r="H20" s="145"/>
      <c r="I20" s="146"/>
      <c r="J20" s="147">
        <f t="shared" si="13"/>
        <v>0</v>
      </c>
      <c r="K20" s="145"/>
      <c r="L20" s="146"/>
      <c r="M20" s="147">
        <f t="shared" si="14"/>
        <v>0</v>
      </c>
      <c r="N20" s="145"/>
      <c r="O20" s="146"/>
      <c r="P20" s="148">
        <v>0</v>
      </c>
      <c r="Q20" s="145"/>
      <c r="R20" s="146"/>
      <c r="S20" s="147">
        <f t="shared" si="15"/>
        <v>0</v>
      </c>
      <c r="T20" s="145"/>
      <c r="U20" s="146"/>
      <c r="V20" s="148">
        <v>0</v>
      </c>
      <c r="W20" s="145"/>
      <c r="X20" s="146"/>
      <c r="Y20" s="147">
        <f t="shared" si="16"/>
        <v>0</v>
      </c>
      <c r="Z20" s="145"/>
      <c r="AA20" s="146"/>
      <c r="AB20" s="148">
        <v>0</v>
      </c>
      <c r="AC20" s="134">
        <f t="shared" si="0"/>
        <v>0</v>
      </c>
      <c r="AD20" s="135">
        <f t="shared" si="1"/>
        <v>0</v>
      </c>
      <c r="AE20" s="136">
        <f t="shared" si="2"/>
        <v>0</v>
      </c>
      <c r="AF20" s="125" t="e">
        <f t="shared" si="3"/>
        <v>#DIV/0!</v>
      </c>
      <c r="AG20" s="126"/>
      <c r="AH20" s="99"/>
      <c r="AI20" s="99"/>
    </row>
    <row r="21" spans="1:35" ht="28.5" customHeight="1" x14ac:dyDescent="0.2">
      <c r="A21" s="100" t="s">
        <v>97</v>
      </c>
      <c r="B21" s="101" t="s">
        <v>108</v>
      </c>
      <c r="C21" s="102" t="s">
        <v>109</v>
      </c>
      <c r="D21" s="103"/>
      <c r="E21" s="104"/>
      <c r="F21" s="105"/>
      <c r="G21" s="106">
        <f>SUM(G22:G24)</f>
        <v>8400</v>
      </c>
      <c r="H21" s="104"/>
      <c r="I21" s="105"/>
      <c r="J21" s="106">
        <f>SUM(J22:J24)</f>
        <v>8400</v>
      </c>
      <c r="K21" s="104"/>
      <c r="L21" s="105"/>
      <c r="M21" s="106">
        <f>SUM(M22:M24)</f>
        <v>0</v>
      </c>
      <c r="N21" s="104"/>
      <c r="O21" s="105"/>
      <c r="P21" s="139">
        <f>SUM(P22:P24)</f>
        <v>0</v>
      </c>
      <c r="Q21" s="104"/>
      <c r="R21" s="105"/>
      <c r="S21" s="106">
        <f>SUM(S22:S24)</f>
        <v>0</v>
      </c>
      <c r="T21" s="104"/>
      <c r="U21" s="105"/>
      <c r="V21" s="139">
        <f>SUM(V22:V24)</f>
        <v>0</v>
      </c>
      <c r="W21" s="104"/>
      <c r="X21" s="105"/>
      <c r="Y21" s="106">
        <f>SUM(Y22:Y24)</f>
        <v>0</v>
      </c>
      <c r="Z21" s="104"/>
      <c r="AA21" s="105"/>
      <c r="AB21" s="139">
        <f>SUM(AB22:AB24)</f>
        <v>0</v>
      </c>
      <c r="AC21" s="107">
        <f t="shared" si="0"/>
        <v>8400</v>
      </c>
      <c r="AD21" s="108">
        <f t="shared" si="1"/>
        <v>8400</v>
      </c>
      <c r="AE21" s="109">
        <f t="shared" si="2"/>
        <v>0</v>
      </c>
      <c r="AF21" s="149">
        <f t="shared" si="3"/>
        <v>0</v>
      </c>
      <c r="AG21" s="150"/>
      <c r="AH21" s="112"/>
      <c r="AI21" s="112"/>
    </row>
    <row r="22" spans="1:35" ht="11.25" hidden="1" customHeight="1" x14ac:dyDescent="0.2">
      <c r="A22" s="113" t="s">
        <v>100</v>
      </c>
      <c r="B22" s="114" t="s">
        <v>101</v>
      </c>
      <c r="C22" s="379"/>
      <c r="D22" s="116" t="s">
        <v>103</v>
      </c>
      <c r="E22" s="120"/>
      <c r="F22" s="121"/>
      <c r="G22" s="119">
        <f t="shared" ref="G22:G24" si="17">E22*F22</f>
        <v>0</v>
      </c>
      <c r="H22" s="120"/>
      <c r="I22" s="121"/>
      <c r="J22" s="119">
        <f t="shared" ref="J22:J24" si="18">H22*I22</f>
        <v>0</v>
      </c>
      <c r="K22" s="120"/>
      <c r="L22" s="121"/>
      <c r="M22" s="119">
        <f t="shared" ref="M22:M24" si="19">K22*L22</f>
        <v>0</v>
      </c>
      <c r="N22" s="120"/>
      <c r="O22" s="121"/>
      <c r="P22" s="140">
        <f t="shared" ref="P22:P24" si="20">N22*O22</f>
        <v>0</v>
      </c>
      <c r="Q22" s="120"/>
      <c r="R22" s="121"/>
      <c r="S22" s="119">
        <f t="shared" ref="S22:S24" si="21">Q22*R22</f>
        <v>0</v>
      </c>
      <c r="T22" s="120"/>
      <c r="U22" s="121"/>
      <c r="V22" s="140">
        <f t="shared" ref="V22:V24" si="22">T22*U22</f>
        <v>0</v>
      </c>
      <c r="W22" s="120"/>
      <c r="X22" s="121"/>
      <c r="Y22" s="119">
        <f t="shared" ref="Y22:Y24" si="23">W22*X22</f>
        <v>0</v>
      </c>
      <c r="Z22" s="120"/>
      <c r="AA22" s="121"/>
      <c r="AB22" s="140">
        <f t="shared" ref="AB22:AB24" si="24">Z22*AA22</f>
        <v>0</v>
      </c>
      <c r="AC22" s="122">
        <f t="shared" si="0"/>
        <v>0</v>
      </c>
      <c r="AD22" s="123">
        <f t="shared" si="1"/>
        <v>0</v>
      </c>
      <c r="AE22" s="124">
        <f t="shared" si="2"/>
        <v>0</v>
      </c>
      <c r="AF22" s="125" t="e">
        <f t="shared" si="3"/>
        <v>#DIV/0!</v>
      </c>
      <c r="AG22" s="126"/>
      <c r="AH22" s="99"/>
      <c r="AI22" s="99"/>
    </row>
    <row r="23" spans="1:35" ht="30" customHeight="1" x14ac:dyDescent="0.2">
      <c r="A23" s="113" t="s">
        <v>100</v>
      </c>
      <c r="B23" s="114" t="s">
        <v>104</v>
      </c>
      <c r="C23" s="379" t="s">
        <v>250</v>
      </c>
      <c r="D23" s="383" t="s">
        <v>217</v>
      </c>
      <c r="E23" s="381">
        <v>1</v>
      </c>
      <c r="F23" s="382">
        <v>8400</v>
      </c>
      <c r="G23" s="119">
        <f t="shared" si="17"/>
        <v>8400</v>
      </c>
      <c r="H23" s="120">
        <v>1</v>
      </c>
      <c r="I23" s="121">
        <v>8400</v>
      </c>
      <c r="J23" s="119">
        <f t="shared" si="18"/>
        <v>8400</v>
      </c>
      <c r="K23" s="120"/>
      <c r="L23" s="121"/>
      <c r="M23" s="119">
        <f t="shared" si="19"/>
        <v>0</v>
      </c>
      <c r="N23" s="120"/>
      <c r="O23" s="121"/>
      <c r="P23" s="140">
        <f t="shared" si="20"/>
        <v>0</v>
      </c>
      <c r="Q23" s="120"/>
      <c r="R23" s="121"/>
      <c r="S23" s="119">
        <f t="shared" si="21"/>
        <v>0</v>
      </c>
      <c r="T23" s="120"/>
      <c r="U23" s="121"/>
      <c r="V23" s="140">
        <f t="shared" si="22"/>
        <v>0</v>
      </c>
      <c r="W23" s="120"/>
      <c r="X23" s="121"/>
      <c r="Y23" s="119">
        <f t="shared" si="23"/>
        <v>0</v>
      </c>
      <c r="Z23" s="120"/>
      <c r="AA23" s="121"/>
      <c r="AB23" s="140">
        <f t="shared" si="24"/>
        <v>0</v>
      </c>
      <c r="AC23" s="122">
        <f t="shared" si="0"/>
        <v>8400</v>
      </c>
      <c r="AD23" s="123">
        <f t="shared" si="1"/>
        <v>8400</v>
      </c>
      <c r="AE23" s="124">
        <f t="shared" si="2"/>
        <v>0</v>
      </c>
      <c r="AF23" s="125">
        <f t="shared" si="3"/>
        <v>0</v>
      </c>
      <c r="AG23" s="126"/>
      <c r="AH23" s="99"/>
      <c r="AI23" s="99"/>
    </row>
    <row r="24" spans="1:35" ht="0.75" customHeight="1" thickBot="1" x14ac:dyDescent="0.25">
      <c r="A24" s="141" t="s">
        <v>100</v>
      </c>
      <c r="B24" s="142" t="s">
        <v>105</v>
      </c>
      <c r="C24" s="143" t="s">
        <v>102</v>
      </c>
      <c r="D24" s="144" t="s">
        <v>103</v>
      </c>
      <c r="E24" s="145"/>
      <c r="F24" s="146"/>
      <c r="G24" s="147">
        <f t="shared" si="17"/>
        <v>0</v>
      </c>
      <c r="H24" s="145"/>
      <c r="I24" s="146"/>
      <c r="J24" s="147">
        <f t="shared" si="18"/>
        <v>0</v>
      </c>
      <c r="K24" s="145"/>
      <c r="L24" s="146"/>
      <c r="M24" s="147">
        <f t="shared" si="19"/>
        <v>0</v>
      </c>
      <c r="N24" s="145"/>
      <c r="O24" s="146"/>
      <c r="P24" s="148">
        <f t="shared" si="20"/>
        <v>0</v>
      </c>
      <c r="Q24" s="145"/>
      <c r="R24" s="146"/>
      <c r="S24" s="147">
        <f t="shared" si="21"/>
        <v>0</v>
      </c>
      <c r="T24" s="145"/>
      <c r="U24" s="146"/>
      <c r="V24" s="148">
        <f t="shared" si="22"/>
        <v>0</v>
      </c>
      <c r="W24" s="145"/>
      <c r="X24" s="146"/>
      <c r="Y24" s="147">
        <f t="shared" si="23"/>
        <v>0</v>
      </c>
      <c r="Z24" s="145"/>
      <c r="AA24" s="146"/>
      <c r="AB24" s="148">
        <f t="shared" si="24"/>
        <v>0</v>
      </c>
      <c r="AC24" s="134">
        <f t="shared" si="0"/>
        <v>0</v>
      </c>
      <c r="AD24" s="135">
        <f t="shared" si="1"/>
        <v>0</v>
      </c>
      <c r="AE24" s="136">
        <f t="shared" si="2"/>
        <v>0</v>
      </c>
      <c r="AF24" s="151" t="e">
        <f t="shared" si="3"/>
        <v>#DIV/0!</v>
      </c>
      <c r="AG24" s="152"/>
      <c r="AH24" s="99"/>
      <c r="AI24" s="99"/>
    </row>
    <row r="25" spans="1:35" ht="15.75" customHeight="1" x14ac:dyDescent="0.2">
      <c r="A25" s="153" t="s">
        <v>110</v>
      </c>
      <c r="B25" s="154"/>
      <c r="C25" s="155"/>
      <c r="D25" s="156"/>
      <c r="E25" s="157"/>
      <c r="F25" s="157"/>
      <c r="G25" s="158">
        <f>G21+G17+G13</f>
        <v>88400</v>
      </c>
      <c r="H25" s="157"/>
      <c r="I25" s="159"/>
      <c r="J25" s="160">
        <f>J21+J17+J13</f>
        <v>88400</v>
      </c>
      <c r="K25" s="161"/>
      <c r="L25" s="157"/>
      <c r="M25" s="158">
        <f>M21+M17+M13</f>
        <v>0</v>
      </c>
      <c r="N25" s="157"/>
      <c r="O25" s="157"/>
      <c r="P25" s="160">
        <f>P21+P17+P13</f>
        <v>0</v>
      </c>
      <c r="Q25" s="161"/>
      <c r="R25" s="157"/>
      <c r="S25" s="158">
        <f>S21+S17+S13</f>
        <v>0</v>
      </c>
      <c r="T25" s="157"/>
      <c r="U25" s="157"/>
      <c r="V25" s="160">
        <f>V21+V17+V13</f>
        <v>0</v>
      </c>
      <c r="W25" s="161"/>
      <c r="X25" s="157"/>
      <c r="Y25" s="158">
        <f>Y21+Y17+Y13</f>
        <v>0</v>
      </c>
      <c r="Z25" s="157"/>
      <c r="AA25" s="157"/>
      <c r="AB25" s="160">
        <f t="shared" ref="AB25:AD25" si="25">AB21+AB17+AB13</f>
        <v>0</v>
      </c>
      <c r="AC25" s="160">
        <f t="shared" si="25"/>
        <v>88400</v>
      </c>
      <c r="AD25" s="162">
        <f t="shared" si="25"/>
        <v>88400</v>
      </c>
      <c r="AE25" s="159">
        <f t="shared" si="2"/>
        <v>0</v>
      </c>
      <c r="AF25" s="163">
        <f t="shared" si="3"/>
        <v>0</v>
      </c>
      <c r="AG25" s="164"/>
      <c r="AH25" s="99"/>
      <c r="AI25" s="99"/>
    </row>
    <row r="26" spans="1:35" ht="30" customHeight="1" x14ac:dyDescent="0.2">
      <c r="A26" s="165" t="s">
        <v>95</v>
      </c>
      <c r="B26" s="166">
        <v>2</v>
      </c>
      <c r="C26" s="167" t="s">
        <v>111</v>
      </c>
      <c r="D26" s="168"/>
      <c r="E26" s="169"/>
      <c r="F26" s="169"/>
      <c r="G26" s="169"/>
      <c r="H26" s="170"/>
      <c r="I26" s="169"/>
      <c r="J26" s="169"/>
      <c r="K26" s="169"/>
      <c r="L26" s="169"/>
      <c r="M26" s="171"/>
      <c r="N26" s="170"/>
      <c r="O26" s="169"/>
      <c r="P26" s="171"/>
      <c r="Q26" s="169"/>
      <c r="R26" s="169"/>
      <c r="S26" s="171"/>
      <c r="T26" s="170"/>
      <c r="U26" s="169"/>
      <c r="V26" s="171"/>
      <c r="W26" s="169"/>
      <c r="X26" s="169"/>
      <c r="Y26" s="171"/>
      <c r="Z26" s="170"/>
      <c r="AA26" s="169"/>
      <c r="AB26" s="169"/>
      <c r="AC26" s="95"/>
      <c r="AD26" s="96"/>
      <c r="AE26" s="96"/>
      <c r="AF26" s="97"/>
      <c r="AG26" s="98"/>
      <c r="AH26" s="99"/>
      <c r="AI26" s="99"/>
    </row>
    <row r="27" spans="1:35" ht="30" customHeight="1" x14ac:dyDescent="0.2">
      <c r="A27" s="100" t="s">
        <v>97</v>
      </c>
      <c r="B27" s="101" t="s">
        <v>112</v>
      </c>
      <c r="C27" s="172" t="s">
        <v>113</v>
      </c>
      <c r="D27" s="173"/>
      <c r="E27" s="104"/>
      <c r="F27" s="105"/>
      <c r="G27" s="106">
        <f>G29+G28</f>
        <v>19448</v>
      </c>
      <c r="H27" s="104"/>
      <c r="I27" s="105"/>
      <c r="J27" s="106">
        <f>J28+J29</f>
        <v>19448</v>
      </c>
      <c r="K27" s="104"/>
      <c r="L27" s="105"/>
      <c r="M27" s="106">
        <f>M29</f>
        <v>0</v>
      </c>
      <c r="N27" s="104"/>
      <c r="O27" s="105"/>
      <c r="P27" s="139">
        <f>P29</f>
        <v>0</v>
      </c>
      <c r="Q27" s="104"/>
      <c r="R27" s="105"/>
      <c r="S27" s="106">
        <f>S29</f>
        <v>0</v>
      </c>
      <c r="T27" s="104"/>
      <c r="U27" s="105"/>
      <c r="V27" s="139">
        <f>V29</f>
        <v>0</v>
      </c>
      <c r="W27" s="104"/>
      <c r="X27" s="105"/>
      <c r="Y27" s="106">
        <f>Y29</f>
        <v>0</v>
      </c>
      <c r="Z27" s="104"/>
      <c r="AA27" s="105"/>
      <c r="AB27" s="139">
        <f>AB29</f>
        <v>0</v>
      </c>
      <c r="AC27" s="107">
        <f t="shared" ref="AC27:AC29" si="26">G27+M27+S27+Y27</f>
        <v>19448</v>
      </c>
      <c r="AD27" s="108">
        <f t="shared" ref="AD27:AD29" si="27">J27+P27+V27+AB27</f>
        <v>19448</v>
      </c>
      <c r="AE27" s="109">
        <f t="shared" ref="AE27:AE29" si="28">AC27-AD27</f>
        <v>0</v>
      </c>
      <c r="AF27" s="110">
        <f t="shared" ref="AF27:AF30" si="29">AE27/AC27</f>
        <v>0</v>
      </c>
      <c r="AG27" s="111"/>
      <c r="AH27" s="112"/>
      <c r="AI27" s="112"/>
    </row>
    <row r="28" spans="1:35" s="411" customFormat="1" ht="30" customHeight="1" x14ac:dyDescent="0.2">
      <c r="A28" s="398" t="s">
        <v>100</v>
      </c>
      <c r="B28" s="399" t="s">
        <v>101</v>
      </c>
      <c r="C28" s="400" t="s">
        <v>251</v>
      </c>
      <c r="D28" s="417" t="s">
        <v>103</v>
      </c>
      <c r="E28" s="418">
        <v>5</v>
      </c>
      <c r="F28" s="419">
        <v>3520</v>
      </c>
      <c r="G28" s="403">
        <f>E28*F28</f>
        <v>17600</v>
      </c>
      <c r="H28" s="401">
        <v>4</v>
      </c>
      <c r="I28" s="402">
        <v>3520</v>
      </c>
      <c r="J28" s="403">
        <f>J17*22%</f>
        <v>17600</v>
      </c>
      <c r="K28" s="401"/>
      <c r="L28" s="402"/>
      <c r="M28" s="403">
        <f>M24*22%</f>
        <v>0</v>
      </c>
      <c r="N28" s="401"/>
      <c r="O28" s="402"/>
      <c r="P28" s="404">
        <f>P24*22%</f>
        <v>0</v>
      </c>
      <c r="Q28" s="401"/>
      <c r="R28" s="402"/>
      <c r="S28" s="403">
        <f>S24*22%</f>
        <v>0</v>
      </c>
      <c r="T28" s="401"/>
      <c r="U28" s="402"/>
      <c r="V28" s="404">
        <f>V24*22%</f>
        <v>0</v>
      </c>
      <c r="W28" s="401"/>
      <c r="X28" s="402"/>
      <c r="Y28" s="403">
        <f>Y24*22%</f>
        <v>0</v>
      </c>
      <c r="Z28" s="401"/>
      <c r="AA28" s="402"/>
      <c r="AB28" s="404">
        <f>AB24*22%</f>
        <v>0</v>
      </c>
      <c r="AC28" s="405">
        <f t="shared" ref="AC28" si="30">G28+M28+S28+Y28</f>
        <v>17600</v>
      </c>
      <c r="AD28" s="406">
        <f t="shared" ref="AD28" si="31">J28+P28+V28+AB28</f>
        <v>17600</v>
      </c>
      <c r="AE28" s="407">
        <f t="shared" ref="AE28" si="32">AC28-AD28</f>
        <v>0</v>
      </c>
      <c r="AF28" s="408">
        <f t="shared" ref="AF28" si="33">AE28/AC28</f>
        <v>0</v>
      </c>
      <c r="AG28" s="409"/>
      <c r="AH28" s="410"/>
      <c r="AI28" s="410"/>
    </row>
    <row r="29" spans="1:35" s="397" customFormat="1" ht="30" customHeight="1" thickBot="1" x14ac:dyDescent="0.25">
      <c r="A29" s="385" t="s">
        <v>100</v>
      </c>
      <c r="B29" s="386" t="s">
        <v>104</v>
      </c>
      <c r="C29" s="384" t="s">
        <v>252</v>
      </c>
      <c r="D29" s="414" t="s">
        <v>253</v>
      </c>
      <c r="E29" s="415">
        <v>1</v>
      </c>
      <c r="F29" s="416">
        <v>1848</v>
      </c>
      <c r="G29" s="389">
        <f>G23*22%</f>
        <v>1848</v>
      </c>
      <c r="H29" s="387">
        <v>1</v>
      </c>
      <c r="I29" s="388">
        <v>1848</v>
      </c>
      <c r="J29" s="389">
        <f>J23*22%</f>
        <v>1848</v>
      </c>
      <c r="K29" s="387"/>
      <c r="L29" s="388"/>
      <c r="M29" s="389">
        <f>M25*22%</f>
        <v>0</v>
      </c>
      <c r="N29" s="387"/>
      <c r="O29" s="388"/>
      <c r="P29" s="390">
        <f>P25*22%</f>
        <v>0</v>
      </c>
      <c r="Q29" s="387"/>
      <c r="R29" s="388"/>
      <c r="S29" s="389">
        <f>S25*22%</f>
        <v>0</v>
      </c>
      <c r="T29" s="387"/>
      <c r="U29" s="388"/>
      <c r="V29" s="390">
        <f>V25*22%</f>
        <v>0</v>
      </c>
      <c r="W29" s="387"/>
      <c r="X29" s="388"/>
      <c r="Y29" s="389">
        <f>Y25*22%</f>
        <v>0</v>
      </c>
      <c r="Z29" s="387"/>
      <c r="AA29" s="388"/>
      <c r="AB29" s="390">
        <f>AB25*22%</f>
        <v>0</v>
      </c>
      <c r="AC29" s="391">
        <f t="shared" si="26"/>
        <v>1848</v>
      </c>
      <c r="AD29" s="392">
        <f t="shared" si="27"/>
        <v>1848</v>
      </c>
      <c r="AE29" s="393">
        <f t="shared" si="28"/>
        <v>0</v>
      </c>
      <c r="AF29" s="394">
        <f t="shared" si="29"/>
        <v>0</v>
      </c>
      <c r="AG29" s="395"/>
      <c r="AH29" s="396"/>
      <c r="AI29" s="396"/>
    </row>
    <row r="30" spans="1:35" ht="15.75" customHeight="1" thickBot="1" x14ac:dyDescent="0.25">
      <c r="A30" s="153" t="s">
        <v>114</v>
      </c>
      <c r="B30" s="154"/>
      <c r="C30" s="174"/>
      <c r="D30" s="175"/>
      <c r="E30" s="157"/>
      <c r="F30" s="157"/>
      <c r="G30" s="160">
        <f>G27</f>
        <v>19448</v>
      </c>
      <c r="H30" s="157"/>
      <c r="I30" s="159"/>
      <c r="J30" s="160">
        <f>J27</f>
        <v>19448</v>
      </c>
      <c r="K30" s="161"/>
      <c r="L30" s="157"/>
      <c r="M30" s="158">
        <f>M27</f>
        <v>0</v>
      </c>
      <c r="N30" s="157"/>
      <c r="O30" s="157"/>
      <c r="P30" s="160">
        <f>P27</f>
        <v>0</v>
      </c>
      <c r="Q30" s="161"/>
      <c r="R30" s="157"/>
      <c r="S30" s="158">
        <f>S27</f>
        <v>0</v>
      </c>
      <c r="T30" s="157"/>
      <c r="U30" s="157"/>
      <c r="V30" s="160">
        <f>V27</f>
        <v>0</v>
      </c>
      <c r="W30" s="161"/>
      <c r="X30" s="157"/>
      <c r="Y30" s="158">
        <f>Y27</f>
        <v>0</v>
      </c>
      <c r="Z30" s="157"/>
      <c r="AA30" s="157"/>
      <c r="AB30" s="160">
        <f>AB27</f>
        <v>0</v>
      </c>
      <c r="AC30" s="160">
        <f>AC27</f>
        <v>19448</v>
      </c>
      <c r="AD30" s="162">
        <f>AD27</f>
        <v>19448</v>
      </c>
      <c r="AE30" s="159">
        <f t="shared" ref="AE30" si="34">AE29</f>
        <v>0</v>
      </c>
      <c r="AF30" s="163">
        <f t="shared" si="29"/>
        <v>0</v>
      </c>
      <c r="AG30" s="164"/>
      <c r="AH30" s="99"/>
      <c r="AI30" s="99"/>
    </row>
    <row r="31" spans="1:35" ht="33" customHeight="1" x14ac:dyDescent="0.2">
      <c r="A31" s="165" t="s">
        <v>115</v>
      </c>
      <c r="B31" s="176" t="s">
        <v>19</v>
      </c>
      <c r="C31" s="177" t="s">
        <v>116</v>
      </c>
      <c r="D31" s="178"/>
      <c r="E31" s="179"/>
      <c r="F31" s="180"/>
      <c r="G31" s="180"/>
      <c r="H31" s="89"/>
      <c r="I31" s="90"/>
      <c r="J31" s="94"/>
      <c r="K31" s="90"/>
      <c r="L31" s="90"/>
      <c r="M31" s="94"/>
      <c r="N31" s="89"/>
      <c r="O31" s="90"/>
      <c r="P31" s="94"/>
      <c r="Q31" s="90"/>
      <c r="R31" s="90"/>
      <c r="S31" s="94"/>
      <c r="T31" s="89"/>
      <c r="U31" s="90"/>
      <c r="V31" s="94"/>
      <c r="W31" s="90"/>
      <c r="X31" s="90"/>
      <c r="Y31" s="94"/>
      <c r="Z31" s="89"/>
      <c r="AA31" s="90"/>
      <c r="AB31" s="90"/>
      <c r="AC31" s="95"/>
      <c r="AD31" s="96"/>
      <c r="AE31" s="96"/>
      <c r="AF31" s="97"/>
      <c r="AG31" s="98"/>
      <c r="AH31" s="99"/>
      <c r="AI31" s="99"/>
    </row>
    <row r="32" spans="1:35" ht="29.25" customHeight="1" thickBot="1" x14ac:dyDescent="0.25">
      <c r="A32" s="100" t="s">
        <v>97</v>
      </c>
      <c r="B32" s="101" t="s">
        <v>117</v>
      </c>
      <c r="C32" s="172" t="s">
        <v>118</v>
      </c>
      <c r="D32" s="181"/>
      <c r="E32" s="104"/>
      <c r="F32" s="105"/>
      <c r="G32" s="139">
        <f>SUM(G33:G35)</f>
        <v>0</v>
      </c>
      <c r="H32" s="104"/>
      <c r="I32" s="105"/>
      <c r="J32" s="106">
        <f>SUM(J33:J35)</f>
        <v>0</v>
      </c>
      <c r="K32" s="104"/>
      <c r="L32" s="105"/>
      <c r="M32" s="106">
        <f>SUM(M33:M35)</f>
        <v>0</v>
      </c>
      <c r="N32" s="104"/>
      <c r="O32" s="105"/>
      <c r="P32" s="139">
        <f>SUM(P33:P35)</f>
        <v>0</v>
      </c>
      <c r="Q32" s="104"/>
      <c r="R32" s="105"/>
      <c r="S32" s="106">
        <f>SUM(S33:S35)</f>
        <v>0</v>
      </c>
      <c r="T32" s="104"/>
      <c r="U32" s="105"/>
      <c r="V32" s="139">
        <f>SUM(V33:V35)</f>
        <v>0</v>
      </c>
      <c r="W32" s="104"/>
      <c r="X32" s="105"/>
      <c r="Y32" s="106">
        <f>SUM(Y33:Y35)</f>
        <v>0</v>
      </c>
      <c r="Z32" s="104"/>
      <c r="AA32" s="105"/>
      <c r="AB32" s="139">
        <f>SUM(AB33:AB35)</f>
        <v>0</v>
      </c>
      <c r="AC32" s="107">
        <f t="shared" ref="AC32:AC43" si="35">G32+M32+S32+Y32</f>
        <v>0</v>
      </c>
      <c r="AD32" s="108">
        <f t="shared" ref="AD32:AD43" si="36">J32+P32+V32+AB32</f>
        <v>0</v>
      </c>
      <c r="AE32" s="108">
        <f t="shared" ref="AE32:AE44" si="37">AC32-AD32</f>
        <v>0</v>
      </c>
      <c r="AF32" s="182" t="e">
        <f t="shared" ref="AF32:AF44" si="38">AE32/AC32</f>
        <v>#DIV/0!</v>
      </c>
      <c r="AG32" s="111"/>
      <c r="AH32" s="112"/>
      <c r="AI32" s="112"/>
    </row>
    <row r="33" spans="1:35" ht="39.75" hidden="1" customHeight="1" thickBot="1" x14ac:dyDescent="0.25">
      <c r="A33" s="113" t="s">
        <v>100</v>
      </c>
      <c r="B33" s="114" t="s">
        <v>101</v>
      </c>
      <c r="C33" s="115" t="s">
        <v>119</v>
      </c>
      <c r="D33" s="116" t="s">
        <v>120</v>
      </c>
      <c r="E33" s="120"/>
      <c r="F33" s="121"/>
      <c r="G33" s="140">
        <f t="shared" ref="G33:G35" si="39">E33*F33</f>
        <v>0</v>
      </c>
      <c r="H33" s="120"/>
      <c r="I33" s="121"/>
      <c r="J33" s="119">
        <f t="shared" ref="J33:J35" si="40">H33*I33</f>
        <v>0</v>
      </c>
      <c r="K33" s="120"/>
      <c r="L33" s="121"/>
      <c r="M33" s="119">
        <f t="shared" ref="M33:M35" si="41">K33*L33</f>
        <v>0</v>
      </c>
      <c r="N33" s="120"/>
      <c r="O33" s="121"/>
      <c r="P33" s="140">
        <f t="shared" ref="P33:P35" si="42">N33*O33</f>
        <v>0</v>
      </c>
      <c r="Q33" s="120"/>
      <c r="R33" s="121"/>
      <c r="S33" s="119">
        <f t="shared" ref="S33:S35" si="43">Q33*R33</f>
        <v>0</v>
      </c>
      <c r="T33" s="120"/>
      <c r="U33" s="121"/>
      <c r="V33" s="140">
        <f t="shared" ref="V33:V35" si="44">T33*U33</f>
        <v>0</v>
      </c>
      <c r="W33" s="120"/>
      <c r="X33" s="121"/>
      <c r="Y33" s="119">
        <f t="shared" ref="Y33:Y35" si="45">W33*X33</f>
        <v>0</v>
      </c>
      <c r="Z33" s="120"/>
      <c r="AA33" s="121"/>
      <c r="AB33" s="140">
        <f t="shared" ref="AB33:AB35" si="46">Z33*AA33</f>
        <v>0</v>
      </c>
      <c r="AC33" s="122">
        <f t="shared" si="35"/>
        <v>0</v>
      </c>
      <c r="AD33" s="123">
        <f t="shared" si="36"/>
        <v>0</v>
      </c>
      <c r="AE33" s="183">
        <f t="shared" si="37"/>
        <v>0</v>
      </c>
      <c r="AF33" s="184" t="e">
        <f t="shared" si="38"/>
        <v>#DIV/0!</v>
      </c>
      <c r="AG33" s="126"/>
      <c r="AH33" s="99"/>
      <c r="AI33" s="99"/>
    </row>
    <row r="34" spans="1:35" ht="39.75" hidden="1" customHeight="1" thickBot="1" x14ac:dyDescent="0.25">
      <c r="A34" s="113" t="s">
        <v>100</v>
      </c>
      <c r="B34" s="114" t="s">
        <v>104</v>
      </c>
      <c r="C34" s="115" t="s">
        <v>119</v>
      </c>
      <c r="D34" s="116" t="s">
        <v>120</v>
      </c>
      <c r="E34" s="120"/>
      <c r="F34" s="121"/>
      <c r="G34" s="140">
        <f t="shared" si="39"/>
        <v>0</v>
      </c>
      <c r="H34" s="120"/>
      <c r="I34" s="121"/>
      <c r="J34" s="119">
        <f t="shared" si="40"/>
        <v>0</v>
      </c>
      <c r="K34" s="120"/>
      <c r="L34" s="121"/>
      <c r="M34" s="119">
        <f t="shared" si="41"/>
        <v>0</v>
      </c>
      <c r="N34" s="120"/>
      <c r="O34" s="121"/>
      <c r="P34" s="140">
        <f t="shared" si="42"/>
        <v>0</v>
      </c>
      <c r="Q34" s="120"/>
      <c r="R34" s="121"/>
      <c r="S34" s="119">
        <f t="shared" si="43"/>
        <v>0</v>
      </c>
      <c r="T34" s="120"/>
      <c r="U34" s="121"/>
      <c r="V34" s="140">
        <f t="shared" si="44"/>
        <v>0</v>
      </c>
      <c r="W34" s="120"/>
      <c r="X34" s="121"/>
      <c r="Y34" s="119">
        <f t="shared" si="45"/>
        <v>0</v>
      </c>
      <c r="Z34" s="120"/>
      <c r="AA34" s="121"/>
      <c r="AB34" s="140">
        <f t="shared" si="46"/>
        <v>0</v>
      </c>
      <c r="AC34" s="122">
        <f t="shared" si="35"/>
        <v>0</v>
      </c>
      <c r="AD34" s="123">
        <f t="shared" si="36"/>
        <v>0</v>
      </c>
      <c r="AE34" s="183">
        <f t="shared" si="37"/>
        <v>0</v>
      </c>
      <c r="AF34" s="184" t="e">
        <f t="shared" si="38"/>
        <v>#DIV/0!</v>
      </c>
      <c r="AG34" s="126"/>
      <c r="AH34" s="99"/>
      <c r="AI34" s="99"/>
    </row>
    <row r="35" spans="1:35" ht="39.75" hidden="1" customHeight="1" thickBot="1" x14ac:dyDescent="0.25">
      <c r="A35" s="141" t="s">
        <v>100</v>
      </c>
      <c r="B35" s="142" t="s">
        <v>105</v>
      </c>
      <c r="C35" s="143" t="s">
        <v>119</v>
      </c>
      <c r="D35" s="144" t="s">
        <v>120</v>
      </c>
      <c r="E35" s="145"/>
      <c r="F35" s="146"/>
      <c r="G35" s="148">
        <f t="shared" si="39"/>
        <v>0</v>
      </c>
      <c r="H35" s="145"/>
      <c r="I35" s="146"/>
      <c r="J35" s="147">
        <f t="shared" si="40"/>
        <v>0</v>
      </c>
      <c r="K35" s="145"/>
      <c r="L35" s="146"/>
      <c r="M35" s="147">
        <f t="shared" si="41"/>
        <v>0</v>
      </c>
      <c r="N35" s="145"/>
      <c r="O35" s="146"/>
      <c r="P35" s="148">
        <f t="shared" si="42"/>
        <v>0</v>
      </c>
      <c r="Q35" s="145"/>
      <c r="R35" s="146"/>
      <c r="S35" s="147">
        <f t="shared" si="43"/>
        <v>0</v>
      </c>
      <c r="T35" s="145"/>
      <c r="U35" s="146"/>
      <c r="V35" s="148">
        <f t="shared" si="44"/>
        <v>0</v>
      </c>
      <c r="W35" s="145"/>
      <c r="X35" s="146"/>
      <c r="Y35" s="147">
        <f t="shared" si="45"/>
        <v>0</v>
      </c>
      <c r="Z35" s="145"/>
      <c r="AA35" s="146"/>
      <c r="AB35" s="148">
        <f t="shared" si="46"/>
        <v>0</v>
      </c>
      <c r="AC35" s="134">
        <f t="shared" si="35"/>
        <v>0</v>
      </c>
      <c r="AD35" s="135">
        <f t="shared" si="36"/>
        <v>0</v>
      </c>
      <c r="AE35" s="185">
        <f t="shared" si="37"/>
        <v>0</v>
      </c>
      <c r="AF35" s="184" t="e">
        <f t="shared" si="38"/>
        <v>#DIV/0!</v>
      </c>
      <c r="AG35" s="126"/>
      <c r="AH35" s="99"/>
      <c r="AI35" s="99"/>
    </row>
    <row r="36" spans="1:35" ht="30" customHeight="1" x14ac:dyDescent="0.2">
      <c r="A36" s="100" t="s">
        <v>97</v>
      </c>
      <c r="B36" s="101" t="s">
        <v>121</v>
      </c>
      <c r="C36" s="102" t="s">
        <v>122</v>
      </c>
      <c r="D36" s="103"/>
      <c r="E36" s="104">
        <f t="shared" ref="E36:AB36" si="47">SUM(E37:E39)</f>
        <v>0</v>
      </c>
      <c r="F36" s="105">
        <f t="shared" si="47"/>
        <v>0</v>
      </c>
      <c r="G36" s="106">
        <f t="shared" si="47"/>
        <v>0</v>
      </c>
      <c r="H36" s="104">
        <f t="shared" si="47"/>
        <v>0</v>
      </c>
      <c r="I36" s="105">
        <f t="shared" si="47"/>
        <v>0</v>
      </c>
      <c r="J36" s="106">
        <f t="shared" si="47"/>
        <v>0</v>
      </c>
      <c r="K36" s="104">
        <f t="shared" si="47"/>
        <v>0</v>
      </c>
      <c r="L36" s="105">
        <f t="shared" si="47"/>
        <v>0</v>
      </c>
      <c r="M36" s="106">
        <f t="shared" si="47"/>
        <v>0</v>
      </c>
      <c r="N36" s="104">
        <f t="shared" si="47"/>
        <v>0</v>
      </c>
      <c r="O36" s="105">
        <f t="shared" si="47"/>
        <v>0</v>
      </c>
      <c r="P36" s="139">
        <f t="shared" si="47"/>
        <v>0</v>
      </c>
      <c r="Q36" s="104">
        <f t="shared" si="47"/>
        <v>0</v>
      </c>
      <c r="R36" s="105">
        <f t="shared" si="47"/>
        <v>0</v>
      </c>
      <c r="S36" s="106">
        <f t="shared" si="47"/>
        <v>0</v>
      </c>
      <c r="T36" s="104">
        <f t="shared" si="47"/>
        <v>0</v>
      </c>
      <c r="U36" s="105">
        <f t="shared" si="47"/>
        <v>0</v>
      </c>
      <c r="V36" s="139">
        <f t="shared" si="47"/>
        <v>0</v>
      </c>
      <c r="W36" s="104">
        <f t="shared" si="47"/>
        <v>0</v>
      </c>
      <c r="X36" s="105">
        <f t="shared" si="47"/>
        <v>0</v>
      </c>
      <c r="Y36" s="106">
        <f t="shared" si="47"/>
        <v>0</v>
      </c>
      <c r="Z36" s="104">
        <f t="shared" si="47"/>
        <v>0</v>
      </c>
      <c r="AA36" s="105">
        <f t="shared" si="47"/>
        <v>0</v>
      </c>
      <c r="AB36" s="139">
        <f t="shared" si="47"/>
        <v>0</v>
      </c>
      <c r="AC36" s="107">
        <f t="shared" si="35"/>
        <v>0</v>
      </c>
      <c r="AD36" s="108">
        <f t="shared" si="36"/>
        <v>0</v>
      </c>
      <c r="AE36" s="108">
        <f t="shared" si="37"/>
        <v>0</v>
      </c>
      <c r="AF36" s="186" t="e">
        <f t="shared" si="38"/>
        <v>#DIV/0!</v>
      </c>
      <c r="AG36" s="150"/>
      <c r="AH36" s="112"/>
      <c r="AI36" s="112"/>
    </row>
    <row r="37" spans="1:35" ht="0.75" customHeight="1" thickBot="1" x14ac:dyDescent="0.25">
      <c r="A37" s="113" t="s">
        <v>100</v>
      </c>
      <c r="B37" s="114" t="s">
        <v>101</v>
      </c>
      <c r="C37" s="115" t="s">
        <v>123</v>
      </c>
      <c r="D37" s="116" t="s">
        <v>124</v>
      </c>
      <c r="E37" s="120"/>
      <c r="F37" s="121"/>
      <c r="G37" s="119">
        <f t="shared" ref="G37:G39" si="48">E37*F37</f>
        <v>0</v>
      </c>
      <c r="H37" s="120"/>
      <c r="I37" s="121"/>
      <c r="J37" s="119">
        <f t="shared" ref="J37:J39" si="49">H37*I37</f>
        <v>0</v>
      </c>
      <c r="K37" s="120"/>
      <c r="L37" s="121"/>
      <c r="M37" s="119">
        <f t="shared" ref="M37:M39" si="50">K37*L37</f>
        <v>0</v>
      </c>
      <c r="N37" s="120"/>
      <c r="O37" s="121"/>
      <c r="P37" s="140">
        <f t="shared" ref="P37:P39" si="51">N37*O37</f>
        <v>0</v>
      </c>
      <c r="Q37" s="120"/>
      <c r="R37" s="121"/>
      <c r="S37" s="119">
        <f t="shared" ref="S37:S39" si="52">Q37*R37</f>
        <v>0</v>
      </c>
      <c r="T37" s="120"/>
      <c r="U37" s="121"/>
      <c r="V37" s="140">
        <f t="shared" ref="V37:V39" si="53">T37*U37</f>
        <v>0</v>
      </c>
      <c r="W37" s="120"/>
      <c r="X37" s="121"/>
      <c r="Y37" s="119">
        <f t="shared" ref="Y37:Y39" si="54">W37*X37</f>
        <v>0</v>
      </c>
      <c r="Z37" s="120"/>
      <c r="AA37" s="121"/>
      <c r="AB37" s="140">
        <f t="shared" ref="AB37:AB39" si="55">Z37*AA37</f>
        <v>0</v>
      </c>
      <c r="AC37" s="122">
        <f t="shared" si="35"/>
        <v>0</v>
      </c>
      <c r="AD37" s="123">
        <f t="shared" si="36"/>
        <v>0</v>
      </c>
      <c r="AE37" s="183">
        <f t="shared" si="37"/>
        <v>0</v>
      </c>
      <c r="AF37" s="184" t="e">
        <f t="shared" si="38"/>
        <v>#DIV/0!</v>
      </c>
      <c r="AG37" s="126"/>
      <c r="AH37" s="99"/>
      <c r="AI37" s="99"/>
    </row>
    <row r="38" spans="1:35" ht="39.75" hidden="1" customHeight="1" thickBot="1" x14ac:dyDescent="0.25">
      <c r="A38" s="113" t="s">
        <v>100</v>
      </c>
      <c r="B38" s="114" t="s">
        <v>104</v>
      </c>
      <c r="C38" s="115" t="s">
        <v>123</v>
      </c>
      <c r="D38" s="116" t="s">
        <v>124</v>
      </c>
      <c r="E38" s="120"/>
      <c r="F38" s="121"/>
      <c r="G38" s="119">
        <f t="shared" si="48"/>
        <v>0</v>
      </c>
      <c r="H38" s="120"/>
      <c r="I38" s="121"/>
      <c r="J38" s="119">
        <f t="shared" si="49"/>
        <v>0</v>
      </c>
      <c r="K38" s="120"/>
      <c r="L38" s="121"/>
      <c r="M38" s="119">
        <f t="shared" si="50"/>
        <v>0</v>
      </c>
      <c r="N38" s="120"/>
      <c r="O38" s="121"/>
      <c r="P38" s="140">
        <f t="shared" si="51"/>
        <v>0</v>
      </c>
      <c r="Q38" s="120"/>
      <c r="R38" s="121"/>
      <c r="S38" s="119">
        <f t="shared" si="52"/>
        <v>0</v>
      </c>
      <c r="T38" s="120"/>
      <c r="U38" s="121"/>
      <c r="V38" s="140">
        <f t="shared" si="53"/>
        <v>0</v>
      </c>
      <c r="W38" s="120"/>
      <c r="X38" s="121"/>
      <c r="Y38" s="119">
        <f t="shared" si="54"/>
        <v>0</v>
      </c>
      <c r="Z38" s="120"/>
      <c r="AA38" s="121"/>
      <c r="AB38" s="140">
        <f t="shared" si="55"/>
        <v>0</v>
      </c>
      <c r="AC38" s="122">
        <f t="shared" si="35"/>
        <v>0</v>
      </c>
      <c r="AD38" s="123">
        <f t="shared" si="36"/>
        <v>0</v>
      </c>
      <c r="AE38" s="183">
        <f t="shared" si="37"/>
        <v>0</v>
      </c>
      <c r="AF38" s="184" t="e">
        <f t="shared" si="38"/>
        <v>#DIV/0!</v>
      </c>
      <c r="AG38" s="126"/>
      <c r="AH38" s="99"/>
      <c r="AI38" s="99"/>
    </row>
    <row r="39" spans="1:35" ht="39.75" hidden="1" customHeight="1" thickBot="1" x14ac:dyDescent="0.25">
      <c r="A39" s="141" t="s">
        <v>100</v>
      </c>
      <c r="B39" s="142" t="s">
        <v>105</v>
      </c>
      <c r="C39" s="143" t="s">
        <v>123</v>
      </c>
      <c r="D39" s="144" t="s">
        <v>124</v>
      </c>
      <c r="E39" s="145"/>
      <c r="F39" s="146"/>
      <c r="G39" s="147">
        <f t="shared" si="48"/>
        <v>0</v>
      </c>
      <c r="H39" s="145"/>
      <c r="I39" s="146"/>
      <c r="J39" s="147">
        <f t="shared" si="49"/>
        <v>0</v>
      </c>
      <c r="K39" s="145"/>
      <c r="L39" s="146"/>
      <c r="M39" s="147">
        <f t="shared" si="50"/>
        <v>0</v>
      </c>
      <c r="N39" s="145"/>
      <c r="O39" s="146"/>
      <c r="P39" s="148">
        <f t="shared" si="51"/>
        <v>0</v>
      </c>
      <c r="Q39" s="145"/>
      <c r="R39" s="146"/>
      <c r="S39" s="147">
        <f t="shared" si="52"/>
        <v>0</v>
      </c>
      <c r="T39" s="145"/>
      <c r="U39" s="146"/>
      <c r="V39" s="148">
        <f t="shared" si="53"/>
        <v>0</v>
      </c>
      <c r="W39" s="145"/>
      <c r="X39" s="146"/>
      <c r="Y39" s="147">
        <f t="shared" si="54"/>
        <v>0</v>
      </c>
      <c r="Z39" s="145"/>
      <c r="AA39" s="146"/>
      <c r="AB39" s="148">
        <f t="shared" si="55"/>
        <v>0</v>
      </c>
      <c r="AC39" s="134">
        <f t="shared" si="35"/>
        <v>0</v>
      </c>
      <c r="AD39" s="135">
        <f t="shared" si="36"/>
        <v>0</v>
      </c>
      <c r="AE39" s="185">
        <f t="shared" si="37"/>
        <v>0</v>
      </c>
      <c r="AF39" s="184" t="e">
        <f t="shared" si="38"/>
        <v>#DIV/0!</v>
      </c>
      <c r="AG39" s="126"/>
      <c r="AH39" s="99"/>
      <c r="AI39" s="99"/>
    </row>
    <row r="40" spans="1:35" ht="30" customHeight="1" x14ac:dyDescent="0.2">
      <c r="A40" s="100" t="s">
        <v>97</v>
      </c>
      <c r="B40" s="101" t="s">
        <v>125</v>
      </c>
      <c r="C40" s="102" t="s">
        <v>126</v>
      </c>
      <c r="D40" s="103"/>
      <c r="E40" s="104">
        <f t="shared" ref="E40:AB40" si="56">SUM(E41:E43)</f>
        <v>0</v>
      </c>
      <c r="F40" s="105">
        <f t="shared" si="56"/>
        <v>0</v>
      </c>
      <c r="G40" s="106">
        <f t="shared" si="56"/>
        <v>0</v>
      </c>
      <c r="H40" s="104">
        <f t="shared" si="56"/>
        <v>0</v>
      </c>
      <c r="I40" s="105">
        <f t="shared" si="56"/>
        <v>0</v>
      </c>
      <c r="J40" s="139">
        <f t="shared" si="56"/>
        <v>0</v>
      </c>
      <c r="K40" s="104">
        <f t="shared" si="56"/>
        <v>0</v>
      </c>
      <c r="L40" s="105">
        <f t="shared" si="56"/>
        <v>0</v>
      </c>
      <c r="M40" s="106">
        <f t="shared" si="56"/>
        <v>0</v>
      </c>
      <c r="N40" s="104">
        <f t="shared" si="56"/>
        <v>0</v>
      </c>
      <c r="O40" s="105">
        <f t="shared" si="56"/>
        <v>0</v>
      </c>
      <c r="P40" s="139">
        <f t="shared" si="56"/>
        <v>0</v>
      </c>
      <c r="Q40" s="104">
        <f t="shared" si="56"/>
        <v>0</v>
      </c>
      <c r="R40" s="105">
        <f t="shared" si="56"/>
        <v>0</v>
      </c>
      <c r="S40" s="106">
        <f t="shared" si="56"/>
        <v>0</v>
      </c>
      <c r="T40" s="104">
        <f t="shared" si="56"/>
        <v>0</v>
      </c>
      <c r="U40" s="105">
        <f t="shared" si="56"/>
        <v>0</v>
      </c>
      <c r="V40" s="139">
        <f t="shared" si="56"/>
        <v>0</v>
      </c>
      <c r="W40" s="104">
        <f t="shared" si="56"/>
        <v>0</v>
      </c>
      <c r="X40" s="105">
        <f t="shared" si="56"/>
        <v>0</v>
      </c>
      <c r="Y40" s="106">
        <f t="shared" si="56"/>
        <v>0</v>
      </c>
      <c r="Z40" s="104">
        <f t="shared" si="56"/>
        <v>0</v>
      </c>
      <c r="AA40" s="105">
        <f t="shared" si="56"/>
        <v>0</v>
      </c>
      <c r="AB40" s="139">
        <f t="shared" si="56"/>
        <v>0</v>
      </c>
      <c r="AC40" s="107">
        <f t="shared" si="35"/>
        <v>0</v>
      </c>
      <c r="AD40" s="108">
        <f t="shared" si="36"/>
        <v>0</v>
      </c>
      <c r="AE40" s="108">
        <f t="shared" si="37"/>
        <v>0</v>
      </c>
      <c r="AF40" s="186" t="e">
        <f t="shared" si="38"/>
        <v>#DIV/0!</v>
      </c>
      <c r="AG40" s="150"/>
      <c r="AH40" s="112"/>
      <c r="AI40" s="112"/>
    </row>
    <row r="41" spans="1:35" ht="0.75" customHeight="1" thickBot="1" x14ac:dyDescent="0.25">
      <c r="A41" s="113" t="s">
        <v>100</v>
      </c>
      <c r="B41" s="114" t="s">
        <v>101</v>
      </c>
      <c r="C41" s="115" t="s">
        <v>127</v>
      </c>
      <c r="D41" s="116" t="s">
        <v>124</v>
      </c>
      <c r="E41" s="120"/>
      <c r="F41" s="121"/>
      <c r="G41" s="119">
        <f t="shared" ref="G41:G43" si="57">E41*F41</f>
        <v>0</v>
      </c>
      <c r="H41" s="120"/>
      <c r="I41" s="121"/>
      <c r="J41" s="140">
        <f t="shared" ref="J41:J43" si="58">H41*I41</f>
        <v>0</v>
      </c>
      <c r="K41" s="120"/>
      <c r="L41" s="121"/>
      <c r="M41" s="119">
        <f t="shared" ref="M41:M43" si="59">K41*L41</f>
        <v>0</v>
      </c>
      <c r="N41" s="120"/>
      <c r="O41" s="121"/>
      <c r="P41" s="140">
        <f t="shared" ref="P41:P43" si="60">N41*O41</f>
        <v>0</v>
      </c>
      <c r="Q41" s="120"/>
      <c r="R41" s="121"/>
      <c r="S41" s="119">
        <f t="shared" ref="S41:S43" si="61">Q41*R41</f>
        <v>0</v>
      </c>
      <c r="T41" s="120"/>
      <c r="U41" s="121"/>
      <c r="V41" s="140">
        <f t="shared" ref="V41:V43" si="62">T41*U41</f>
        <v>0</v>
      </c>
      <c r="W41" s="120"/>
      <c r="X41" s="121"/>
      <c r="Y41" s="119">
        <f t="shared" ref="Y41:Y43" si="63">W41*X41</f>
        <v>0</v>
      </c>
      <c r="Z41" s="120"/>
      <c r="AA41" s="121"/>
      <c r="AB41" s="140">
        <f t="shared" ref="AB41:AB43" si="64">Z41*AA41</f>
        <v>0</v>
      </c>
      <c r="AC41" s="122">
        <f t="shared" si="35"/>
        <v>0</v>
      </c>
      <c r="AD41" s="123">
        <f t="shared" si="36"/>
        <v>0</v>
      </c>
      <c r="AE41" s="183">
        <f t="shared" si="37"/>
        <v>0</v>
      </c>
      <c r="AF41" s="184" t="e">
        <f t="shared" si="38"/>
        <v>#DIV/0!</v>
      </c>
      <c r="AG41" s="126"/>
      <c r="AH41" s="99"/>
      <c r="AI41" s="99"/>
    </row>
    <row r="42" spans="1:35" ht="34.5" hidden="1" customHeight="1" thickBot="1" x14ac:dyDescent="0.25">
      <c r="A42" s="113" t="s">
        <v>100</v>
      </c>
      <c r="B42" s="114" t="s">
        <v>104</v>
      </c>
      <c r="C42" s="115" t="s">
        <v>127</v>
      </c>
      <c r="D42" s="116" t="s">
        <v>124</v>
      </c>
      <c r="E42" s="120"/>
      <c r="F42" s="121"/>
      <c r="G42" s="119">
        <f t="shared" si="57"/>
        <v>0</v>
      </c>
      <c r="H42" s="120"/>
      <c r="I42" s="121"/>
      <c r="J42" s="140">
        <f t="shared" si="58"/>
        <v>0</v>
      </c>
      <c r="K42" s="120"/>
      <c r="L42" s="121"/>
      <c r="M42" s="119">
        <f t="shared" si="59"/>
        <v>0</v>
      </c>
      <c r="N42" s="120"/>
      <c r="O42" s="121"/>
      <c r="P42" s="140">
        <f t="shared" si="60"/>
        <v>0</v>
      </c>
      <c r="Q42" s="120"/>
      <c r="R42" s="121"/>
      <c r="S42" s="119">
        <f t="shared" si="61"/>
        <v>0</v>
      </c>
      <c r="T42" s="120"/>
      <c r="U42" s="121"/>
      <c r="V42" s="140">
        <f t="shared" si="62"/>
        <v>0</v>
      </c>
      <c r="W42" s="120"/>
      <c r="X42" s="121"/>
      <c r="Y42" s="119">
        <f t="shared" si="63"/>
        <v>0</v>
      </c>
      <c r="Z42" s="120"/>
      <c r="AA42" s="121"/>
      <c r="AB42" s="140">
        <f t="shared" si="64"/>
        <v>0</v>
      </c>
      <c r="AC42" s="122">
        <f t="shared" si="35"/>
        <v>0</v>
      </c>
      <c r="AD42" s="123">
        <f t="shared" si="36"/>
        <v>0</v>
      </c>
      <c r="AE42" s="183">
        <f t="shared" si="37"/>
        <v>0</v>
      </c>
      <c r="AF42" s="184" t="e">
        <f t="shared" si="38"/>
        <v>#DIV/0!</v>
      </c>
      <c r="AG42" s="126"/>
      <c r="AH42" s="99"/>
      <c r="AI42" s="99"/>
    </row>
    <row r="43" spans="1:35" ht="34.5" hidden="1" customHeight="1" thickBot="1" x14ac:dyDescent="0.25">
      <c r="A43" s="141" t="s">
        <v>100</v>
      </c>
      <c r="B43" s="142" t="s">
        <v>105</v>
      </c>
      <c r="C43" s="143" t="s">
        <v>127</v>
      </c>
      <c r="D43" s="144" t="s">
        <v>124</v>
      </c>
      <c r="E43" s="145"/>
      <c r="F43" s="146"/>
      <c r="G43" s="147">
        <f t="shared" si="57"/>
        <v>0</v>
      </c>
      <c r="H43" s="145"/>
      <c r="I43" s="146"/>
      <c r="J43" s="148">
        <f t="shared" si="58"/>
        <v>0</v>
      </c>
      <c r="K43" s="145"/>
      <c r="L43" s="146"/>
      <c r="M43" s="147">
        <f t="shared" si="59"/>
        <v>0</v>
      </c>
      <c r="N43" s="145"/>
      <c r="O43" s="146"/>
      <c r="P43" s="148">
        <f t="shared" si="60"/>
        <v>0</v>
      </c>
      <c r="Q43" s="145"/>
      <c r="R43" s="146"/>
      <c r="S43" s="147">
        <f t="shared" si="61"/>
        <v>0</v>
      </c>
      <c r="T43" s="145"/>
      <c r="U43" s="146"/>
      <c r="V43" s="148">
        <f t="shared" si="62"/>
        <v>0</v>
      </c>
      <c r="W43" s="145"/>
      <c r="X43" s="146"/>
      <c r="Y43" s="147">
        <f t="shared" si="63"/>
        <v>0</v>
      </c>
      <c r="Z43" s="145"/>
      <c r="AA43" s="146"/>
      <c r="AB43" s="148">
        <f t="shared" si="64"/>
        <v>0</v>
      </c>
      <c r="AC43" s="134">
        <f t="shared" si="35"/>
        <v>0</v>
      </c>
      <c r="AD43" s="135">
        <f t="shared" si="36"/>
        <v>0</v>
      </c>
      <c r="AE43" s="185">
        <f t="shared" si="37"/>
        <v>0</v>
      </c>
      <c r="AF43" s="184" t="e">
        <f t="shared" si="38"/>
        <v>#DIV/0!</v>
      </c>
      <c r="AG43" s="126"/>
      <c r="AH43" s="99"/>
      <c r="AI43" s="99"/>
    </row>
    <row r="44" spans="1:35" ht="15" customHeight="1" thickBot="1" x14ac:dyDescent="0.25">
      <c r="A44" s="187" t="s">
        <v>128</v>
      </c>
      <c r="B44" s="188"/>
      <c r="C44" s="189"/>
      <c r="D44" s="190"/>
      <c r="E44" s="191"/>
      <c r="F44" s="192"/>
      <c r="G44" s="193">
        <f>G40+G36+G32</f>
        <v>0</v>
      </c>
      <c r="H44" s="157"/>
      <c r="I44" s="159"/>
      <c r="J44" s="193">
        <f>J40+J36+J32</f>
        <v>0</v>
      </c>
      <c r="K44" s="194"/>
      <c r="L44" s="192"/>
      <c r="M44" s="195">
        <f>M40+M36+M32</f>
        <v>0</v>
      </c>
      <c r="N44" s="191"/>
      <c r="O44" s="192"/>
      <c r="P44" s="195">
        <f>P40+P36+P32</f>
        <v>0</v>
      </c>
      <c r="Q44" s="194"/>
      <c r="R44" s="192"/>
      <c r="S44" s="195">
        <f>S40+S36+S32</f>
        <v>0</v>
      </c>
      <c r="T44" s="191"/>
      <c r="U44" s="192"/>
      <c r="V44" s="195">
        <f>V40+V36+V32</f>
        <v>0</v>
      </c>
      <c r="W44" s="194"/>
      <c r="X44" s="192"/>
      <c r="Y44" s="195">
        <f>Y40+Y36+Y32</f>
        <v>0</v>
      </c>
      <c r="Z44" s="191"/>
      <c r="AA44" s="192"/>
      <c r="AB44" s="195">
        <f>AB40+AB36+AB32</f>
        <v>0</v>
      </c>
      <c r="AC44" s="191">
        <f t="shared" ref="AC44:AD44" si="65">AC32+AC36+AC40</f>
        <v>0</v>
      </c>
      <c r="AD44" s="196">
        <f t="shared" si="65"/>
        <v>0</v>
      </c>
      <c r="AE44" s="195">
        <f t="shared" si="37"/>
        <v>0</v>
      </c>
      <c r="AF44" s="197" t="e">
        <f t="shared" si="38"/>
        <v>#DIV/0!</v>
      </c>
      <c r="AG44" s="198"/>
      <c r="AH44" s="99"/>
      <c r="AI44" s="99"/>
    </row>
    <row r="45" spans="1:35" ht="15.75" customHeight="1" thickBot="1" x14ac:dyDescent="0.25">
      <c r="A45" s="199" t="s">
        <v>95</v>
      </c>
      <c r="B45" s="200" t="s">
        <v>20</v>
      </c>
      <c r="C45" s="167" t="s">
        <v>129</v>
      </c>
      <c r="D45" s="201"/>
      <c r="E45" s="89"/>
      <c r="F45" s="90"/>
      <c r="G45" s="90"/>
      <c r="H45" s="89"/>
      <c r="I45" s="90"/>
      <c r="J45" s="94"/>
      <c r="K45" s="90"/>
      <c r="L45" s="90"/>
      <c r="M45" s="94"/>
      <c r="N45" s="89"/>
      <c r="O45" s="90"/>
      <c r="P45" s="94"/>
      <c r="Q45" s="90"/>
      <c r="R45" s="90"/>
      <c r="S45" s="94"/>
      <c r="T45" s="89"/>
      <c r="U45" s="90"/>
      <c r="V45" s="94"/>
      <c r="W45" s="90"/>
      <c r="X45" s="90"/>
      <c r="Y45" s="94"/>
      <c r="Z45" s="89"/>
      <c r="AA45" s="90"/>
      <c r="AB45" s="90"/>
      <c r="AC45" s="95"/>
      <c r="AD45" s="96"/>
      <c r="AE45" s="96"/>
      <c r="AF45" s="97"/>
      <c r="AG45" s="98"/>
      <c r="AH45" s="99"/>
      <c r="AI45" s="99"/>
    </row>
    <row r="46" spans="1:35" ht="57.75" customHeight="1" thickBot="1" x14ac:dyDescent="0.25">
      <c r="A46" s="100" t="s">
        <v>97</v>
      </c>
      <c r="B46" s="101" t="s">
        <v>130</v>
      </c>
      <c r="C46" s="172" t="s">
        <v>131</v>
      </c>
      <c r="D46" s="181"/>
      <c r="E46" s="202">
        <f t="shared" ref="E46:AB46" si="66">SUM(E47:E49)</f>
        <v>0</v>
      </c>
      <c r="F46" s="203">
        <f t="shared" si="66"/>
        <v>0</v>
      </c>
      <c r="G46" s="204">
        <f t="shared" si="66"/>
        <v>0</v>
      </c>
      <c r="H46" s="104">
        <f t="shared" si="66"/>
        <v>0</v>
      </c>
      <c r="I46" s="105">
        <f t="shared" si="66"/>
        <v>0</v>
      </c>
      <c r="J46" s="139">
        <f t="shared" si="66"/>
        <v>0</v>
      </c>
      <c r="K46" s="202">
        <f t="shared" si="66"/>
        <v>0</v>
      </c>
      <c r="L46" s="203">
        <f t="shared" si="66"/>
        <v>0</v>
      </c>
      <c r="M46" s="204">
        <f t="shared" si="66"/>
        <v>0</v>
      </c>
      <c r="N46" s="104">
        <f t="shared" si="66"/>
        <v>0</v>
      </c>
      <c r="O46" s="105">
        <f t="shared" si="66"/>
        <v>0</v>
      </c>
      <c r="P46" s="139">
        <f t="shared" si="66"/>
        <v>0</v>
      </c>
      <c r="Q46" s="202">
        <f t="shared" si="66"/>
        <v>0</v>
      </c>
      <c r="R46" s="203">
        <f t="shared" si="66"/>
        <v>0</v>
      </c>
      <c r="S46" s="204">
        <f t="shared" si="66"/>
        <v>0</v>
      </c>
      <c r="T46" s="104">
        <f t="shared" si="66"/>
        <v>0</v>
      </c>
      <c r="U46" s="105">
        <f t="shared" si="66"/>
        <v>0</v>
      </c>
      <c r="V46" s="139">
        <f t="shared" si="66"/>
        <v>0</v>
      </c>
      <c r="W46" s="202">
        <f t="shared" si="66"/>
        <v>0</v>
      </c>
      <c r="X46" s="203">
        <f t="shared" si="66"/>
        <v>0</v>
      </c>
      <c r="Y46" s="204">
        <f t="shared" si="66"/>
        <v>0</v>
      </c>
      <c r="Z46" s="104">
        <f t="shared" si="66"/>
        <v>0</v>
      </c>
      <c r="AA46" s="105">
        <f t="shared" si="66"/>
        <v>0</v>
      </c>
      <c r="AB46" s="139">
        <f t="shared" si="66"/>
        <v>0</v>
      </c>
      <c r="AC46" s="107">
        <f t="shared" ref="AC46:AC53" si="67">G46+M46+S46+Y46</f>
        <v>0</v>
      </c>
      <c r="AD46" s="108">
        <f t="shared" ref="AD46:AD53" si="68">J46+P46+V46+AB46</f>
        <v>0</v>
      </c>
      <c r="AE46" s="108">
        <f t="shared" ref="AE46:AE54" si="69">AC46-AD46</f>
        <v>0</v>
      </c>
      <c r="AF46" s="110" t="e">
        <f t="shared" ref="AF46:AF54" si="70">AE46/AC46</f>
        <v>#DIV/0!</v>
      </c>
      <c r="AG46" s="111"/>
      <c r="AH46" s="112"/>
      <c r="AI46" s="112"/>
    </row>
    <row r="47" spans="1:35" ht="34.5" hidden="1" customHeight="1" thickBot="1" x14ac:dyDescent="0.25">
      <c r="A47" s="113" t="s">
        <v>100</v>
      </c>
      <c r="B47" s="114" t="s">
        <v>101</v>
      </c>
      <c r="C47" s="115" t="s">
        <v>132</v>
      </c>
      <c r="D47" s="116" t="s">
        <v>120</v>
      </c>
      <c r="E47" s="120"/>
      <c r="F47" s="121"/>
      <c r="G47" s="119">
        <f t="shared" ref="G47:G49" si="71">E47*F47</f>
        <v>0</v>
      </c>
      <c r="H47" s="120"/>
      <c r="I47" s="121"/>
      <c r="J47" s="140">
        <f t="shared" ref="J47:J49" si="72">H47*I47</f>
        <v>0</v>
      </c>
      <c r="K47" s="120"/>
      <c r="L47" s="121"/>
      <c r="M47" s="119">
        <f t="shared" ref="M47:M49" si="73">K47*L47</f>
        <v>0</v>
      </c>
      <c r="N47" s="120"/>
      <c r="O47" s="121"/>
      <c r="P47" s="140">
        <f t="shared" ref="P47:P49" si="74">N47*O47</f>
        <v>0</v>
      </c>
      <c r="Q47" s="120"/>
      <c r="R47" s="121"/>
      <c r="S47" s="119">
        <f t="shared" ref="S47:S49" si="75">Q47*R47</f>
        <v>0</v>
      </c>
      <c r="T47" s="120"/>
      <c r="U47" s="121"/>
      <c r="V47" s="140">
        <f t="shared" ref="V47:V49" si="76">T47*U47</f>
        <v>0</v>
      </c>
      <c r="W47" s="120"/>
      <c r="X47" s="121"/>
      <c r="Y47" s="119">
        <f t="shared" ref="Y47:Y49" si="77">W47*X47</f>
        <v>0</v>
      </c>
      <c r="Z47" s="120"/>
      <c r="AA47" s="121"/>
      <c r="AB47" s="140">
        <f t="shared" ref="AB47:AB49" si="78">Z47*AA47</f>
        <v>0</v>
      </c>
      <c r="AC47" s="122">
        <f t="shared" si="67"/>
        <v>0</v>
      </c>
      <c r="AD47" s="123">
        <f t="shared" si="68"/>
        <v>0</v>
      </c>
      <c r="AE47" s="183">
        <f t="shared" si="69"/>
        <v>0</v>
      </c>
      <c r="AF47" s="125" t="e">
        <f t="shared" si="70"/>
        <v>#DIV/0!</v>
      </c>
      <c r="AG47" s="126"/>
      <c r="AH47" s="99"/>
      <c r="AI47" s="99"/>
    </row>
    <row r="48" spans="1:35" ht="34.5" hidden="1" customHeight="1" thickBot="1" x14ac:dyDescent="0.25">
      <c r="A48" s="113" t="s">
        <v>100</v>
      </c>
      <c r="B48" s="114" t="s">
        <v>104</v>
      </c>
      <c r="C48" s="115" t="s">
        <v>133</v>
      </c>
      <c r="D48" s="116" t="s">
        <v>120</v>
      </c>
      <c r="E48" s="120"/>
      <c r="F48" s="121"/>
      <c r="G48" s="119">
        <f t="shared" si="71"/>
        <v>0</v>
      </c>
      <c r="H48" s="120"/>
      <c r="I48" s="121"/>
      <c r="J48" s="140">
        <f t="shared" si="72"/>
        <v>0</v>
      </c>
      <c r="K48" s="120"/>
      <c r="L48" s="121"/>
      <c r="M48" s="119">
        <f t="shared" si="73"/>
        <v>0</v>
      </c>
      <c r="N48" s="120"/>
      <c r="O48" s="121"/>
      <c r="P48" s="140">
        <f t="shared" si="74"/>
        <v>0</v>
      </c>
      <c r="Q48" s="120"/>
      <c r="R48" s="121"/>
      <c r="S48" s="119">
        <f t="shared" si="75"/>
        <v>0</v>
      </c>
      <c r="T48" s="120"/>
      <c r="U48" s="121"/>
      <c r="V48" s="140">
        <f t="shared" si="76"/>
        <v>0</v>
      </c>
      <c r="W48" s="120"/>
      <c r="X48" s="121"/>
      <c r="Y48" s="119">
        <f t="shared" si="77"/>
        <v>0</v>
      </c>
      <c r="Z48" s="120"/>
      <c r="AA48" s="121"/>
      <c r="AB48" s="140">
        <f t="shared" si="78"/>
        <v>0</v>
      </c>
      <c r="AC48" s="122">
        <f t="shared" si="67"/>
        <v>0</v>
      </c>
      <c r="AD48" s="123">
        <f t="shared" si="68"/>
        <v>0</v>
      </c>
      <c r="AE48" s="183">
        <f t="shared" si="69"/>
        <v>0</v>
      </c>
      <c r="AF48" s="125" t="e">
        <f t="shared" si="70"/>
        <v>#DIV/0!</v>
      </c>
      <c r="AG48" s="126"/>
      <c r="AH48" s="99"/>
      <c r="AI48" s="99"/>
    </row>
    <row r="49" spans="1:35" ht="34.5" hidden="1" customHeight="1" thickBot="1" x14ac:dyDescent="0.25">
      <c r="A49" s="127" t="s">
        <v>100</v>
      </c>
      <c r="B49" s="128" t="s">
        <v>105</v>
      </c>
      <c r="C49" s="129" t="s">
        <v>134</v>
      </c>
      <c r="D49" s="130" t="s">
        <v>120</v>
      </c>
      <c r="E49" s="131"/>
      <c r="F49" s="132"/>
      <c r="G49" s="133">
        <f t="shared" si="71"/>
        <v>0</v>
      </c>
      <c r="H49" s="145"/>
      <c r="I49" s="146"/>
      <c r="J49" s="148">
        <f t="shared" si="72"/>
        <v>0</v>
      </c>
      <c r="K49" s="131"/>
      <c r="L49" s="132"/>
      <c r="M49" s="133">
        <f t="shared" si="73"/>
        <v>0</v>
      </c>
      <c r="N49" s="145"/>
      <c r="O49" s="146"/>
      <c r="P49" s="148">
        <f t="shared" si="74"/>
        <v>0</v>
      </c>
      <c r="Q49" s="131"/>
      <c r="R49" s="132"/>
      <c r="S49" s="133">
        <f t="shared" si="75"/>
        <v>0</v>
      </c>
      <c r="T49" s="145"/>
      <c r="U49" s="146"/>
      <c r="V49" s="148">
        <f t="shared" si="76"/>
        <v>0</v>
      </c>
      <c r="W49" s="131"/>
      <c r="X49" s="132"/>
      <c r="Y49" s="133">
        <f t="shared" si="77"/>
        <v>0</v>
      </c>
      <c r="Z49" s="145"/>
      <c r="AA49" s="146"/>
      <c r="AB49" s="148">
        <f t="shared" si="78"/>
        <v>0</v>
      </c>
      <c r="AC49" s="134">
        <f t="shared" si="67"/>
        <v>0</v>
      </c>
      <c r="AD49" s="135">
        <f t="shared" si="68"/>
        <v>0</v>
      </c>
      <c r="AE49" s="185">
        <f t="shared" si="69"/>
        <v>0</v>
      </c>
      <c r="AF49" s="125" t="e">
        <f t="shared" si="70"/>
        <v>#DIV/0!</v>
      </c>
      <c r="AG49" s="126"/>
      <c r="AH49" s="99"/>
      <c r="AI49" s="99"/>
    </row>
    <row r="50" spans="1:35" ht="56.25" customHeight="1" thickBot="1" x14ac:dyDescent="0.25">
      <c r="A50" s="100" t="s">
        <v>97</v>
      </c>
      <c r="B50" s="101" t="s">
        <v>135</v>
      </c>
      <c r="C50" s="102" t="s">
        <v>136</v>
      </c>
      <c r="D50" s="103"/>
      <c r="E50" s="104">
        <f t="shared" ref="E50:AB50" si="79">SUM(E51:E53)</f>
        <v>0</v>
      </c>
      <c r="F50" s="105">
        <f t="shared" si="79"/>
        <v>0</v>
      </c>
      <c r="G50" s="106">
        <f t="shared" si="79"/>
        <v>0</v>
      </c>
      <c r="H50" s="104">
        <f t="shared" si="79"/>
        <v>0</v>
      </c>
      <c r="I50" s="105">
        <f t="shared" si="79"/>
        <v>0</v>
      </c>
      <c r="J50" s="139">
        <f t="shared" si="79"/>
        <v>0</v>
      </c>
      <c r="K50" s="205">
        <f t="shared" si="79"/>
        <v>0</v>
      </c>
      <c r="L50" s="105">
        <f t="shared" si="79"/>
        <v>0</v>
      </c>
      <c r="M50" s="139">
        <f t="shared" si="79"/>
        <v>0</v>
      </c>
      <c r="N50" s="104">
        <f t="shared" si="79"/>
        <v>0</v>
      </c>
      <c r="O50" s="105">
        <f t="shared" si="79"/>
        <v>0</v>
      </c>
      <c r="P50" s="139">
        <f t="shared" si="79"/>
        <v>0</v>
      </c>
      <c r="Q50" s="205">
        <f t="shared" si="79"/>
        <v>0</v>
      </c>
      <c r="R50" s="105">
        <f t="shared" si="79"/>
        <v>0</v>
      </c>
      <c r="S50" s="139">
        <f t="shared" si="79"/>
        <v>0</v>
      </c>
      <c r="T50" s="104">
        <f t="shared" si="79"/>
        <v>0</v>
      </c>
      <c r="U50" s="105">
        <f t="shared" si="79"/>
        <v>0</v>
      </c>
      <c r="V50" s="139">
        <f t="shared" si="79"/>
        <v>0</v>
      </c>
      <c r="W50" s="205">
        <f t="shared" si="79"/>
        <v>0</v>
      </c>
      <c r="X50" s="105">
        <f t="shared" si="79"/>
        <v>0</v>
      </c>
      <c r="Y50" s="139">
        <f t="shared" si="79"/>
        <v>0</v>
      </c>
      <c r="Z50" s="104">
        <f t="shared" si="79"/>
        <v>0</v>
      </c>
      <c r="AA50" s="105">
        <f t="shared" si="79"/>
        <v>0</v>
      </c>
      <c r="AB50" s="139">
        <f t="shared" si="79"/>
        <v>0</v>
      </c>
      <c r="AC50" s="107">
        <f t="shared" si="67"/>
        <v>0</v>
      </c>
      <c r="AD50" s="108">
        <f t="shared" si="68"/>
        <v>0</v>
      </c>
      <c r="AE50" s="108">
        <f t="shared" si="69"/>
        <v>0</v>
      </c>
      <c r="AF50" s="149" t="e">
        <f t="shared" si="70"/>
        <v>#DIV/0!</v>
      </c>
      <c r="AG50" s="150"/>
      <c r="AH50" s="112"/>
      <c r="AI50" s="112"/>
    </row>
    <row r="51" spans="1:35" ht="45" hidden="1" customHeight="1" thickBot="1" x14ac:dyDescent="0.25">
      <c r="A51" s="113" t="s">
        <v>100</v>
      </c>
      <c r="B51" s="114" t="s">
        <v>101</v>
      </c>
      <c r="C51" s="115" t="s">
        <v>137</v>
      </c>
      <c r="D51" s="206"/>
      <c r="E51" s="120"/>
      <c r="F51" s="121"/>
      <c r="G51" s="119">
        <f t="shared" ref="G51:G53" si="80">E51*F51</f>
        <v>0</v>
      </c>
      <c r="H51" s="120"/>
      <c r="I51" s="121"/>
      <c r="J51" s="140">
        <f t="shared" ref="J51:J53" si="81">H51*I51</f>
        <v>0</v>
      </c>
      <c r="K51" s="207"/>
      <c r="L51" s="121"/>
      <c r="M51" s="140">
        <f t="shared" ref="M51:M53" si="82">K51*L51</f>
        <v>0</v>
      </c>
      <c r="N51" s="120"/>
      <c r="O51" s="121"/>
      <c r="P51" s="140">
        <f t="shared" ref="P51:P53" si="83">N51*O51</f>
        <v>0</v>
      </c>
      <c r="Q51" s="207"/>
      <c r="R51" s="121"/>
      <c r="S51" s="140">
        <f t="shared" ref="S51:S53" si="84">Q51*R51</f>
        <v>0</v>
      </c>
      <c r="T51" s="120"/>
      <c r="U51" s="121"/>
      <c r="V51" s="140">
        <f t="shared" ref="V51:V53" si="85">T51*U51</f>
        <v>0</v>
      </c>
      <c r="W51" s="207"/>
      <c r="X51" s="121"/>
      <c r="Y51" s="140">
        <f t="shared" ref="Y51:Y53" si="86">W51*X51</f>
        <v>0</v>
      </c>
      <c r="Z51" s="120"/>
      <c r="AA51" s="121"/>
      <c r="AB51" s="140">
        <f t="shared" ref="AB51:AB53" si="87">Z51*AA51</f>
        <v>0</v>
      </c>
      <c r="AC51" s="122">
        <f t="shared" si="67"/>
        <v>0</v>
      </c>
      <c r="AD51" s="123">
        <f t="shared" si="68"/>
        <v>0</v>
      </c>
      <c r="AE51" s="183">
        <f t="shared" si="69"/>
        <v>0</v>
      </c>
      <c r="AF51" s="125" t="e">
        <f t="shared" si="70"/>
        <v>#DIV/0!</v>
      </c>
      <c r="AG51" s="126"/>
      <c r="AH51" s="99"/>
      <c r="AI51" s="99"/>
    </row>
    <row r="52" spans="1:35" ht="24.75" hidden="1" customHeight="1" thickBot="1" x14ac:dyDescent="0.25">
      <c r="A52" s="113" t="s">
        <v>100</v>
      </c>
      <c r="B52" s="114" t="s">
        <v>104</v>
      </c>
      <c r="C52" s="115" t="s">
        <v>138</v>
      </c>
      <c r="D52" s="206"/>
      <c r="E52" s="120"/>
      <c r="F52" s="121"/>
      <c r="G52" s="119">
        <f t="shared" si="80"/>
        <v>0</v>
      </c>
      <c r="H52" s="120"/>
      <c r="I52" s="121"/>
      <c r="J52" s="140">
        <f t="shared" si="81"/>
        <v>0</v>
      </c>
      <c r="K52" s="207"/>
      <c r="L52" s="121"/>
      <c r="M52" s="140">
        <f t="shared" si="82"/>
        <v>0</v>
      </c>
      <c r="N52" s="120"/>
      <c r="O52" s="121"/>
      <c r="P52" s="140">
        <f t="shared" si="83"/>
        <v>0</v>
      </c>
      <c r="Q52" s="207"/>
      <c r="R52" s="121"/>
      <c r="S52" s="140">
        <f t="shared" si="84"/>
        <v>0</v>
      </c>
      <c r="T52" s="120"/>
      <c r="U52" s="121"/>
      <c r="V52" s="140">
        <f t="shared" si="85"/>
        <v>0</v>
      </c>
      <c r="W52" s="207"/>
      <c r="X52" s="121"/>
      <c r="Y52" s="140">
        <f t="shared" si="86"/>
        <v>0</v>
      </c>
      <c r="Z52" s="120"/>
      <c r="AA52" s="121"/>
      <c r="AB52" s="140">
        <f t="shared" si="87"/>
        <v>0</v>
      </c>
      <c r="AC52" s="122">
        <f t="shared" si="67"/>
        <v>0</v>
      </c>
      <c r="AD52" s="123">
        <f t="shared" si="68"/>
        <v>0</v>
      </c>
      <c r="AE52" s="183">
        <f t="shared" si="69"/>
        <v>0</v>
      </c>
      <c r="AF52" s="125" t="e">
        <f t="shared" si="70"/>
        <v>#DIV/0!</v>
      </c>
      <c r="AG52" s="126"/>
      <c r="AH52" s="99"/>
      <c r="AI52" s="99"/>
    </row>
    <row r="53" spans="1:35" ht="21" hidden="1" customHeight="1" thickBot="1" x14ac:dyDescent="0.25">
      <c r="A53" s="141" t="s">
        <v>100</v>
      </c>
      <c r="B53" s="142" t="s">
        <v>105</v>
      </c>
      <c r="C53" s="143" t="s">
        <v>139</v>
      </c>
      <c r="D53" s="208"/>
      <c r="E53" s="145"/>
      <c r="F53" s="146"/>
      <c r="G53" s="147">
        <f t="shared" si="80"/>
        <v>0</v>
      </c>
      <c r="H53" s="145"/>
      <c r="I53" s="146"/>
      <c r="J53" s="148">
        <f t="shared" si="81"/>
        <v>0</v>
      </c>
      <c r="K53" s="209"/>
      <c r="L53" s="146"/>
      <c r="M53" s="148">
        <f t="shared" si="82"/>
        <v>0</v>
      </c>
      <c r="N53" s="145"/>
      <c r="O53" s="146"/>
      <c r="P53" s="148">
        <f t="shared" si="83"/>
        <v>0</v>
      </c>
      <c r="Q53" s="209"/>
      <c r="R53" s="146"/>
      <c r="S53" s="148">
        <f t="shared" si="84"/>
        <v>0</v>
      </c>
      <c r="T53" s="145"/>
      <c r="U53" s="146"/>
      <c r="V53" s="148">
        <f t="shared" si="85"/>
        <v>0</v>
      </c>
      <c r="W53" s="209"/>
      <c r="X53" s="146"/>
      <c r="Y53" s="148">
        <f t="shared" si="86"/>
        <v>0</v>
      </c>
      <c r="Z53" s="145"/>
      <c r="AA53" s="146"/>
      <c r="AB53" s="148">
        <f t="shared" si="87"/>
        <v>0</v>
      </c>
      <c r="AC53" s="134">
        <f t="shared" si="67"/>
        <v>0</v>
      </c>
      <c r="AD53" s="135">
        <f t="shared" si="68"/>
        <v>0</v>
      </c>
      <c r="AE53" s="185">
        <f t="shared" si="69"/>
        <v>0</v>
      </c>
      <c r="AF53" s="151" t="e">
        <f t="shared" si="70"/>
        <v>#DIV/0!</v>
      </c>
      <c r="AG53" s="152"/>
      <c r="AH53" s="99"/>
      <c r="AI53" s="99"/>
    </row>
    <row r="54" spans="1:35" ht="15" customHeight="1" thickBot="1" x14ac:dyDescent="0.25">
      <c r="A54" s="187" t="s">
        <v>140</v>
      </c>
      <c r="B54" s="188"/>
      <c r="C54" s="189"/>
      <c r="D54" s="190"/>
      <c r="E54" s="191">
        <f t="shared" ref="E54:AB54" si="88">E50+E46</f>
        <v>0</v>
      </c>
      <c r="F54" s="192">
        <f t="shared" si="88"/>
        <v>0</v>
      </c>
      <c r="G54" s="193">
        <f t="shared" si="88"/>
        <v>0</v>
      </c>
      <c r="H54" s="157">
        <f t="shared" si="88"/>
        <v>0</v>
      </c>
      <c r="I54" s="159">
        <f t="shared" si="88"/>
        <v>0</v>
      </c>
      <c r="J54" s="210">
        <f t="shared" si="88"/>
        <v>0</v>
      </c>
      <c r="K54" s="194">
        <f t="shared" si="88"/>
        <v>0</v>
      </c>
      <c r="L54" s="192">
        <f t="shared" si="88"/>
        <v>0</v>
      </c>
      <c r="M54" s="195">
        <f t="shared" si="88"/>
        <v>0</v>
      </c>
      <c r="N54" s="191">
        <f t="shared" si="88"/>
        <v>0</v>
      </c>
      <c r="O54" s="192">
        <f t="shared" si="88"/>
        <v>0</v>
      </c>
      <c r="P54" s="195">
        <f t="shared" si="88"/>
        <v>0</v>
      </c>
      <c r="Q54" s="194">
        <f t="shared" si="88"/>
        <v>0</v>
      </c>
      <c r="R54" s="192">
        <f t="shared" si="88"/>
        <v>0</v>
      </c>
      <c r="S54" s="195">
        <f t="shared" si="88"/>
        <v>0</v>
      </c>
      <c r="T54" s="191">
        <f t="shared" si="88"/>
        <v>0</v>
      </c>
      <c r="U54" s="192">
        <f t="shared" si="88"/>
        <v>0</v>
      </c>
      <c r="V54" s="195">
        <f t="shared" si="88"/>
        <v>0</v>
      </c>
      <c r="W54" s="194">
        <f t="shared" si="88"/>
        <v>0</v>
      </c>
      <c r="X54" s="192">
        <f t="shared" si="88"/>
        <v>0</v>
      </c>
      <c r="Y54" s="195">
        <f t="shared" si="88"/>
        <v>0</v>
      </c>
      <c r="Z54" s="191">
        <f t="shared" si="88"/>
        <v>0</v>
      </c>
      <c r="AA54" s="192">
        <f t="shared" si="88"/>
        <v>0</v>
      </c>
      <c r="AB54" s="195">
        <f t="shared" si="88"/>
        <v>0</v>
      </c>
      <c r="AC54" s="194">
        <f t="shared" ref="AC54:AD54" si="89">AC46+AC50</f>
        <v>0</v>
      </c>
      <c r="AD54" s="196">
        <f t="shared" si="89"/>
        <v>0</v>
      </c>
      <c r="AE54" s="191">
        <f t="shared" si="69"/>
        <v>0</v>
      </c>
      <c r="AF54" s="211" t="e">
        <f t="shared" si="70"/>
        <v>#DIV/0!</v>
      </c>
      <c r="AG54" s="212"/>
      <c r="AH54" s="99"/>
      <c r="AI54" s="99"/>
    </row>
    <row r="55" spans="1:35" ht="15" customHeight="1" thickBot="1" x14ac:dyDescent="0.25">
      <c r="A55" s="213" t="s">
        <v>95</v>
      </c>
      <c r="B55" s="214" t="s">
        <v>21</v>
      </c>
      <c r="C55" s="167" t="s">
        <v>141</v>
      </c>
      <c r="D55" s="201"/>
      <c r="E55" s="89"/>
      <c r="F55" s="90"/>
      <c r="G55" s="90"/>
      <c r="H55" s="89"/>
      <c r="I55" s="90"/>
      <c r="J55" s="94"/>
      <c r="K55" s="90"/>
      <c r="L55" s="90"/>
      <c r="M55" s="94"/>
      <c r="N55" s="89"/>
      <c r="O55" s="90"/>
      <c r="P55" s="94"/>
      <c r="Q55" s="90"/>
      <c r="R55" s="90"/>
      <c r="S55" s="94"/>
      <c r="T55" s="89"/>
      <c r="U55" s="90"/>
      <c r="V55" s="94"/>
      <c r="W55" s="90"/>
      <c r="X55" s="90"/>
      <c r="Y55" s="94"/>
      <c r="Z55" s="89"/>
      <c r="AA55" s="90"/>
      <c r="AB55" s="90"/>
      <c r="AC55" s="95"/>
      <c r="AD55" s="96"/>
      <c r="AE55" s="96"/>
      <c r="AF55" s="97"/>
      <c r="AG55" s="98"/>
      <c r="AH55" s="99"/>
      <c r="AI55" s="99"/>
    </row>
    <row r="56" spans="1:35" ht="15" customHeight="1" thickBot="1" x14ac:dyDescent="0.25">
      <c r="A56" s="100" t="s">
        <v>97</v>
      </c>
      <c r="B56" s="101" t="s">
        <v>142</v>
      </c>
      <c r="C56" s="172" t="s">
        <v>143</v>
      </c>
      <c r="D56" s="181"/>
      <c r="E56" s="202">
        <f t="shared" ref="E56:AB56" si="90">SUM(E57:E59)</f>
        <v>0</v>
      </c>
      <c r="F56" s="203">
        <f t="shared" si="90"/>
        <v>0</v>
      </c>
      <c r="G56" s="204">
        <f t="shared" si="90"/>
        <v>0</v>
      </c>
      <c r="H56" s="104">
        <f t="shared" si="90"/>
        <v>0</v>
      </c>
      <c r="I56" s="105">
        <f t="shared" si="90"/>
        <v>0</v>
      </c>
      <c r="J56" s="139">
        <f t="shared" si="90"/>
        <v>0</v>
      </c>
      <c r="K56" s="215">
        <f t="shared" si="90"/>
        <v>0</v>
      </c>
      <c r="L56" s="203">
        <f t="shared" si="90"/>
        <v>0</v>
      </c>
      <c r="M56" s="216">
        <f t="shared" si="90"/>
        <v>0</v>
      </c>
      <c r="N56" s="202">
        <f t="shared" si="90"/>
        <v>0</v>
      </c>
      <c r="O56" s="203">
        <f t="shared" si="90"/>
        <v>0</v>
      </c>
      <c r="P56" s="216">
        <f t="shared" si="90"/>
        <v>0</v>
      </c>
      <c r="Q56" s="215">
        <f t="shared" si="90"/>
        <v>0</v>
      </c>
      <c r="R56" s="203">
        <f t="shared" si="90"/>
        <v>0</v>
      </c>
      <c r="S56" s="216">
        <f t="shared" si="90"/>
        <v>0</v>
      </c>
      <c r="T56" s="202">
        <f t="shared" si="90"/>
        <v>0</v>
      </c>
      <c r="U56" s="203">
        <f t="shared" si="90"/>
        <v>0</v>
      </c>
      <c r="V56" s="216">
        <f t="shared" si="90"/>
        <v>0</v>
      </c>
      <c r="W56" s="215">
        <f t="shared" si="90"/>
        <v>0</v>
      </c>
      <c r="X56" s="203">
        <f t="shared" si="90"/>
        <v>0</v>
      </c>
      <c r="Y56" s="216">
        <f t="shared" si="90"/>
        <v>0</v>
      </c>
      <c r="Z56" s="202">
        <f t="shared" si="90"/>
        <v>0</v>
      </c>
      <c r="AA56" s="203">
        <f t="shared" si="90"/>
        <v>0</v>
      </c>
      <c r="AB56" s="216">
        <f t="shared" si="90"/>
        <v>0</v>
      </c>
      <c r="AC56" s="107">
        <f t="shared" ref="AC56:AC75" si="91">G56+M56+S56+Y56</f>
        <v>0</v>
      </c>
      <c r="AD56" s="108">
        <f t="shared" ref="AD56:AD75" si="92">J56+P56+V56+AB56</f>
        <v>0</v>
      </c>
      <c r="AE56" s="108">
        <f t="shared" ref="AE56:AE84" si="93">AC56-AD56</f>
        <v>0</v>
      </c>
      <c r="AF56" s="110" t="e">
        <f t="shared" ref="AF56:AF84" si="94">AE56/AC56</f>
        <v>#DIV/0!</v>
      </c>
      <c r="AG56" s="111"/>
      <c r="AH56" s="112"/>
      <c r="AI56" s="112"/>
    </row>
    <row r="57" spans="1:35" ht="34.5" hidden="1" customHeight="1" thickBot="1" x14ac:dyDescent="0.25">
      <c r="A57" s="113" t="s">
        <v>100</v>
      </c>
      <c r="B57" s="114" t="s">
        <v>101</v>
      </c>
      <c r="C57" s="115" t="s">
        <v>144</v>
      </c>
      <c r="D57" s="217" t="s">
        <v>145</v>
      </c>
      <c r="E57" s="218"/>
      <c r="F57" s="219"/>
      <c r="G57" s="220">
        <f t="shared" ref="G57:G59" si="95">E57*F57</f>
        <v>0</v>
      </c>
      <c r="H57" s="218"/>
      <c r="I57" s="219"/>
      <c r="J57" s="221">
        <f t="shared" ref="J57:J59" si="96">H57*I57</f>
        <v>0</v>
      </c>
      <c r="K57" s="207"/>
      <c r="L57" s="219"/>
      <c r="M57" s="140">
        <f t="shared" ref="M57:M59" si="97">K57*L57</f>
        <v>0</v>
      </c>
      <c r="N57" s="120"/>
      <c r="O57" s="219"/>
      <c r="P57" s="140">
        <f t="shared" ref="P57:P59" si="98">N57*O57</f>
        <v>0</v>
      </c>
      <c r="Q57" s="207"/>
      <c r="R57" s="219"/>
      <c r="S57" s="140">
        <f t="shared" ref="S57:S59" si="99">Q57*R57</f>
        <v>0</v>
      </c>
      <c r="T57" s="120"/>
      <c r="U57" s="219"/>
      <c r="V57" s="140">
        <f t="shared" ref="V57:V59" si="100">T57*U57</f>
        <v>0</v>
      </c>
      <c r="W57" s="207"/>
      <c r="X57" s="219"/>
      <c r="Y57" s="140">
        <f t="shared" ref="Y57:Y59" si="101">W57*X57</f>
        <v>0</v>
      </c>
      <c r="Z57" s="120"/>
      <c r="AA57" s="219"/>
      <c r="AB57" s="140">
        <f t="shared" ref="AB57:AB59" si="102">Z57*AA57</f>
        <v>0</v>
      </c>
      <c r="AC57" s="122">
        <f t="shared" si="91"/>
        <v>0</v>
      </c>
      <c r="AD57" s="123">
        <f t="shared" si="92"/>
        <v>0</v>
      </c>
      <c r="AE57" s="183">
        <f t="shared" si="93"/>
        <v>0</v>
      </c>
      <c r="AF57" s="125" t="e">
        <f t="shared" si="94"/>
        <v>#DIV/0!</v>
      </c>
      <c r="AG57" s="126"/>
      <c r="AH57" s="99"/>
      <c r="AI57" s="99"/>
    </row>
    <row r="58" spans="1:35" ht="34.5" hidden="1" customHeight="1" thickBot="1" x14ac:dyDescent="0.25">
      <c r="A58" s="113" t="s">
        <v>100</v>
      </c>
      <c r="B58" s="114" t="s">
        <v>104</v>
      </c>
      <c r="C58" s="115" t="s">
        <v>144</v>
      </c>
      <c r="D58" s="217" t="s">
        <v>145</v>
      </c>
      <c r="E58" s="218"/>
      <c r="F58" s="219"/>
      <c r="G58" s="220">
        <f t="shared" si="95"/>
        <v>0</v>
      </c>
      <c r="H58" s="218"/>
      <c r="I58" s="219"/>
      <c r="J58" s="221">
        <f t="shared" si="96"/>
        <v>0</v>
      </c>
      <c r="K58" s="207"/>
      <c r="L58" s="219"/>
      <c r="M58" s="140">
        <f t="shared" si="97"/>
        <v>0</v>
      </c>
      <c r="N58" s="120"/>
      <c r="O58" s="219"/>
      <c r="P58" s="140">
        <f t="shared" si="98"/>
        <v>0</v>
      </c>
      <c r="Q58" s="207"/>
      <c r="R58" s="219"/>
      <c r="S58" s="140">
        <f t="shared" si="99"/>
        <v>0</v>
      </c>
      <c r="T58" s="120"/>
      <c r="U58" s="219"/>
      <c r="V58" s="140">
        <f t="shared" si="100"/>
        <v>0</v>
      </c>
      <c r="W58" s="207"/>
      <c r="X58" s="219"/>
      <c r="Y58" s="140">
        <f t="shared" si="101"/>
        <v>0</v>
      </c>
      <c r="Z58" s="120"/>
      <c r="AA58" s="219"/>
      <c r="AB58" s="140">
        <f t="shared" si="102"/>
        <v>0</v>
      </c>
      <c r="AC58" s="122">
        <f t="shared" si="91"/>
        <v>0</v>
      </c>
      <c r="AD58" s="123">
        <f t="shared" si="92"/>
        <v>0</v>
      </c>
      <c r="AE58" s="183">
        <f t="shared" si="93"/>
        <v>0</v>
      </c>
      <c r="AF58" s="125" t="e">
        <f t="shared" si="94"/>
        <v>#DIV/0!</v>
      </c>
      <c r="AG58" s="126"/>
      <c r="AH58" s="99"/>
      <c r="AI58" s="99"/>
    </row>
    <row r="59" spans="1:35" ht="34.5" hidden="1" customHeight="1" thickBot="1" x14ac:dyDescent="0.25">
      <c r="A59" s="141" t="s">
        <v>100</v>
      </c>
      <c r="B59" s="128" t="s">
        <v>105</v>
      </c>
      <c r="C59" s="129" t="s">
        <v>144</v>
      </c>
      <c r="D59" s="222" t="s">
        <v>145</v>
      </c>
      <c r="E59" s="223"/>
      <c r="F59" s="224"/>
      <c r="G59" s="225">
        <f t="shared" si="95"/>
        <v>0</v>
      </c>
      <c r="H59" s="226"/>
      <c r="I59" s="227"/>
      <c r="J59" s="228">
        <f t="shared" si="96"/>
        <v>0</v>
      </c>
      <c r="K59" s="229"/>
      <c r="L59" s="224"/>
      <c r="M59" s="230">
        <f t="shared" si="97"/>
        <v>0</v>
      </c>
      <c r="N59" s="131"/>
      <c r="O59" s="224"/>
      <c r="P59" s="230">
        <f t="shared" si="98"/>
        <v>0</v>
      </c>
      <c r="Q59" s="229"/>
      <c r="R59" s="224"/>
      <c r="S59" s="230">
        <f t="shared" si="99"/>
        <v>0</v>
      </c>
      <c r="T59" s="131"/>
      <c r="U59" s="224"/>
      <c r="V59" s="230">
        <f t="shared" si="100"/>
        <v>0</v>
      </c>
      <c r="W59" s="229"/>
      <c r="X59" s="224"/>
      <c r="Y59" s="230">
        <f t="shared" si="101"/>
        <v>0</v>
      </c>
      <c r="Z59" s="131"/>
      <c r="AA59" s="224"/>
      <c r="AB59" s="230">
        <f t="shared" si="102"/>
        <v>0</v>
      </c>
      <c r="AC59" s="134">
        <f t="shared" si="91"/>
        <v>0</v>
      </c>
      <c r="AD59" s="135">
        <f t="shared" si="92"/>
        <v>0</v>
      </c>
      <c r="AE59" s="185">
        <f t="shared" si="93"/>
        <v>0</v>
      </c>
      <c r="AF59" s="125" t="e">
        <f t="shared" si="94"/>
        <v>#DIV/0!</v>
      </c>
      <c r="AG59" s="126"/>
      <c r="AH59" s="99"/>
      <c r="AI59" s="99"/>
    </row>
    <row r="60" spans="1:35" ht="27.75" customHeight="1" x14ac:dyDescent="0.2">
      <c r="A60" s="100" t="s">
        <v>97</v>
      </c>
      <c r="B60" s="101" t="s">
        <v>146</v>
      </c>
      <c r="C60" s="102" t="s">
        <v>147</v>
      </c>
      <c r="D60" s="103"/>
      <c r="E60" s="104">
        <f t="shared" ref="E60:AB60" si="103">SUM(E61:E63)</f>
        <v>0</v>
      </c>
      <c r="F60" s="105">
        <f t="shared" si="103"/>
        <v>0</v>
      </c>
      <c r="G60" s="106">
        <f t="shared" si="103"/>
        <v>0</v>
      </c>
      <c r="H60" s="104">
        <f t="shared" si="103"/>
        <v>0</v>
      </c>
      <c r="I60" s="105">
        <f t="shared" si="103"/>
        <v>0</v>
      </c>
      <c r="J60" s="139">
        <f t="shared" si="103"/>
        <v>0</v>
      </c>
      <c r="K60" s="205">
        <f t="shared" si="103"/>
        <v>0</v>
      </c>
      <c r="L60" s="105">
        <f t="shared" si="103"/>
        <v>0</v>
      </c>
      <c r="M60" s="139">
        <f t="shared" si="103"/>
        <v>0</v>
      </c>
      <c r="N60" s="104">
        <f t="shared" si="103"/>
        <v>0</v>
      </c>
      <c r="O60" s="105">
        <f t="shared" si="103"/>
        <v>0</v>
      </c>
      <c r="P60" s="139">
        <f t="shared" si="103"/>
        <v>0</v>
      </c>
      <c r="Q60" s="205">
        <f t="shared" si="103"/>
        <v>0</v>
      </c>
      <c r="R60" s="105">
        <f t="shared" si="103"/>
        <v>0</v>
      </c>
      <c r="S60" s="139">
        <f t="shared" si="103"/>
        <v>0</v>
      </c>
      <c r="T60" s="104">
        <f t="shared" si="103"/>
        <v>0</v>
      </c>
      <c r="U60" s="105">
        <f t="shared" si="103"/>
        <v>0</v>
      </c>
      <c r="V60" s="139">
        <f t="shared" si="103"/>
        <v>0</v>
      </c>
      <c r="W60" s="205">
        <f t="shared" si="103"/>
        <v>0</v>
      </c>
      <c r="X60" s="105">
        <f t="shared" si="103"/>
        <v>0</v>
      </c>
      <c r="Y60" s="139">
        <f t="shared" si="103"/>
        <v>0</v>
      </c>
      <c r="Z60" s="104">
        <f t="shared" si="103"/>
        <v>0</v>
      </c>
      <c r="AA60" s="105">
        <f t="shared" si="103"/>
        <v>0</v>
      </c>
      <c r="AB60" s="139">
        <f t="shared" si="103"/>
        <v>0</v>
      </c>
      <c r="AC60" s="107">
        <f t="shared" si="91"/>
        <v>0</v>
      </c>
      <c r="AD60" s="108">
        <f t="shared" si="92"/>
        <v>0</v>
      </c>
      <c r="AE60" s="108">
        <f t="shared" si="93"/>
        <v>0</v>
      </c>
      <c r="AF60" s="149" t="e">
        <f t="shared" si="94"/>
        <v>#DIV/0!</v>
      </c>
      <c r="AG60" s="150"/>
      <c r="AH60" s="112"/>
      <c r="AI60" s="112"/>
    </row>
    <row r="61" spans="1:35" ht="0.75" customHeight="1" thickBot="1" x14ac:dyDescent="0.25">
      <c r="A61" s="113" t="s">
        <v>100</v>
      </c>
      <c r="B61" s="114" t="s">
        <v>101</v>
      </c>
      <c r="C61" s="231" t="s">
        <v>148</v>
      </c>
      <c r="D61" s="116" t="s">
        <v>149</v>
      </c>
      <c r="E61" s="120"/>
      <c r="F61" s="121"/>
      <c r="G61" s="119">
        <f t="shared" ref="G61:G63" si="104">E61*F61</f>
        <v>0</v>
      </c>
      <c r="H61" s="120"/>
      <c r="I61" s="121"/>
      <c r="J61" s="140">
        <f t="shared" ref="J61:J63" si="105">H61*I61</f>
        <v>0</v>
      </c>
      <c r="K61" s="207"/>
      <c r="L61" s="121"/>
      <c r="M61" s="140">
        <f t="shared" ref="M61:M63" si="106">K61*L61</f>
        <v>0</v>
      </c>
      <c r="N61" s="120"/>
      <c r="O61" s="121"/>
      <c r="P61" s="140">
        <f t="shared" ref="P61:P63" si="107">N61*O61</f>
        <v>0</v>
      </c>
      <c r="Q61" s="207"/>
      <c r="R61" s="121"/>
      <c r="S61" s="140">
        <f t="shared" ref="S61:S63" si="108">Q61*R61</f>
        <v>0</v>
      </c>
      <c r="T61" s="120"/>
      <c r="U61" s="121"/>
      <c r="V61" s="140">
        <f t="shared" ref="V61:V63" si="109">T61*U61</f>
        <v>0</v>
      </c>
      <c r="W61" s="207"/>
      <c r="X61" s="121"/>
      <c r="Y61" s="140">
        <f t="shared" ref="Y61:Y63" si="110">W61*X61</f>
        <v>0</v>
      </c>
      <c r="Z61" s="120"/>
      <c r="AA61" s="121"/>
      <c r="AB61" s="140">
        <f t="shared" ref="AB61:AB63" si="111">Z61*AA61</f>
        <v>0</v>
      </c>
      <c r="AC61" s="122">
        <f t="shared" si="91"/>
        <v>0</v>
      </c>
      <c r="AD61" s="123">
        <f t="shared" si="92"/>
        <v>0</v>
      </c>
      <c r="AE61" s="183">
        <f t="shared" si="93"/>
        <v>0</v>
      </c>
      <c r="AF61" s="125" t="e">
        <f t="shared" si="94"/>
        <v>#DIV/0!</v>
      </c>
      <c r="AG61" s="126"/>
      <c r="AH61" s="99"/>
      <c r="AI61" s="99"/>
    </row>
    <row r="62" spans="1:35" ht="30" hidden="1" customHeight="1" thickBot="1" x14ac:dyDescent="0.25">
      <c r="A62" s="113" t="s">
        <v>100</v>
      </c>
      <c r="B62" s="114" t="s">
        <v>104</v>
      </c>
      <c r="C62" s="231" t="s">
        <v>132</v>
      </c>
      <c r="D62" s="116" t="s">
        <v>149</v>
      </c>
      <c r="E62" s="120"/>
      <c r="F62" s="121"/>
      <c r="G62" s="119">
        <f t="shared" si="104"/>
        <v>0</v>
      </c>
      <c r="H62" s="120"/>
      <c r="I62" s="121"/>
      <c r="J62" s="140">
        <f t="shared" si="105"/>
        <v>0</v>
      </c>
      <c r="K62" s="207"/>
      <c r="L62" s="121"/>
      <c r="M62" s="140">
        <f t="shared" si="106"/>
        <v>0</v>
      </c>
      <c r="N62" s="120"/>
      <c r="O62" s="121"/>
      <c r="P62" s="140">
        <f t="shared" si="107"/>
        <v>0</v>
      </c>
      <c r="Q62" s="207"/>
      <c r="R62" s="121"/>
      <c r="S62" s="140">
        <f t="shared" si="108"/>
        <v>0</v>
      </c>
      <c r="T62" s="120"/>
      <c r="U62" s="121"/>
      <c r="V62" s="140">
        <f t="shared" si="109"/>
        <v>0</v>
      </c>
      <c r="W62" s="207"/>
      <c r="X62" s="121"/>
      <c r="Y62" s="140">
        <f t="shared" si="110"/>
        <v>0</v>
      </c>
      <c r="Z62" s="120"/>
      <c r="AA62" s="121"/>
      <c r="AB62" s="140">
        <f t="shared" si="111"/>
        <v>0</v>
      </c>
      <c r="AC62" s="122">
        <f t="shared" si="91"/>
        <v>0</v>
      </c>
      <c r="AD62" s="123">
        <f t="shared" si="92"/>
        <v>0</v>
      </c>
      <c r="AE62" s="183">
        <f t="shared" si="93"/>
        <v>0</v>
      </c>
      <c r="AF62" s="125" t="e">
        <f t="shared" si="94"/>
        <v>#DIV/0!</v>
      </c>
      <c r="AG62" s="126"/>
      <c r="AH62" s="99"/>
      <c r="AI62" s="99"/>
    </row>
    <row r="63" spans="1:35" ht="30" hidden="1" customHeight="1" thickBot="1" x14ac:dyDescent="0.25">
      <c r="A63" s="127" t="s">
        <v>100</v>
      </c>
      <c r="B63" s="142" t="s">
        <v>105</v>
      </c>
      <c r="C63" s="232" t="s">
        <v>133</v>
      </c>
      <c r="D63" s="130" t="s">
        <v>149</v>
      </c>
      <c r="E63" s="131"/>
      <c r="F63" s="132"/>
      <c r="G63" s="133">
        <f t="shared" si="104"/>
        <v>0</v>
      </c>
      <c r="H63" s="145"/>
      <c r="I63" s="146"/>
      <c r="J63" s="148">
        <f t="shared" si="105"/>
        <v>0</v>
      </c>
      <c r="K63" s="229"/>
      <c r="L63" s="132"/>
      <c r="M63" s="230">
        <f t="shared" si="106"/>
        <v>0</v>
      </c>
      <c r="N63" s="131"/>
      <c r="O63" s="132"/>
      <c r="P63" s="230">
        <f t="shared" si="107"/>
        <v>0</v>
      </c>
      <c r="Q63" s="229"/>
      <c r="R63" s="132"/>
      <c r="S63" s="230">
        <f t="shared" si="108"/>
        <v>0</v>
      </c>
      <c r="T63" s="131"/>
      <c r="U63" s="132"/>
      <c r="V63" s="230">
        <f t="shared" si="109"/>
        <v>0</v>
      </c>
      <c r="W63" s="229"/>
      <c r="X63" s="132"/>
      <c r="Y63" s="230">
        <f t="shared" si="110"/>
        <v>0</v>
      </c>
      <c r="Z63" s="131"/>
      <c r="AA63" s="132"/>
      <c r="AB63" s="230">
        <f t="shared" si="111"/>
        <v>0</v>
      </c>
      <c r="AC63" s="134">
        <f t="shared" si="91"/>
        <v>0</v>
      </c>
      <c r="AD63" s="135">
        <f t="shared" si="92"/>
        <v>0</v>
      </c>
      <c r="AE63" s="185">
        <f t="shared" si="93"/>
        <v>0</v>
      </c>
      <c r="AF63" s="125" t="e">
        <f t="shared" si="94"/>
        <v>#DIV/0!</v>
      </c>
      <c r="AG63" s="126"/>
      <c r="AH63" s="99"/>
      <c r="AI63" s="99"/>
    </row>
    <row r="64" spans="1:35" ht="15" customHeight="1" thickBot="1" x14ac:dyDescent="0.25">
      <c r="A64" s="100" t="s">
        <v>97</v>
      </c>
      <c r="B64" s="101" t="s">
        <v>150</v>
      </c>
      <c r="C64" s="102" t="s">
        <v>151</v>
      </c>
      <c r="D64" s="103"/>
      <c r="E64" s="104">
        <f t="shared" ref="E64:AB64" si="112">SUM(E65:E67)</f>
        <v>0</v>
      </c>
      <c r="F64" s="105">
        <f t="shared" si="112"/>
        <v>0</v>
      </c>
      <c r="G64" s="106">
        <f t="shared" si="112"/>
        <v>0</v>
      </c>
      <c r="H64" s="104">
        <f t="shared" si="112"/>
        <v>0</v>
      </c>
      <c r="I64" s="105">
        <f t="shared" si="112"/>
        <v>0</v>
      </c>
      <c r="J64" s="139">
        <f t="shared" si="112"/>
        <v>0</v>
      </c>
      <c r="K64" s="205">
        <f t="shared" si="112"/>
        <v>0</v>
      </c>
      <c r="L64" s="105">
        <f t="shared" si="112"/>
        <v>0</v>
      </c>
      <c r="M64" s="139">
        <f t="shared" si="112"/>
        <v>0</v>
      </c>
      <c r="N64" s="104">
        <f t="shared" si="112"/>
        <v>0</v>
      </c>
      <c r="O64" s="105">
        <f t="shared" si="112"/>
        <v>0</v>
      </c>
      <c r="P64" s="139">
        <f t="shared" si="112"/>
        <v>0</v>
      </c>
      <c r="Q64" s="205">
        <f t="shared" si="112"/>
        <v>0</v>
      </c>
      <c r="R64" s="105">
        <f t="shared" si="112"/>
        <v>0</v>
      </c>
      <c r="S64" s="139">
        <f t="shared" si="112"/>
        <v>0</v>
      </c>
      <c r="T64" s="104">
        <f t="shared" si="112"/>
        <v>0</v>
      </c>
      <c r="U64" s="105">
        <f t="shared" si="112"/>
        <v>0</v>
      </c>
      <c r="V64" s="139">
        <f t="shared" si="112"/>
        <v>0</v>
      </c>
      <c r="W64" s="205">
        <f t="shared" si="112"/>
        <v>0</v>
      </c>
      <c r="X64" s="105">
        <f t="shared" si="112"/>
        <v>0</v>
      </c>
      <c r="Y64" s="139">
        <f t="shared" si="112"/>
        <v>0</v>
      </c>
      <c r="Z64" s="104">
        <f t="shared" si="112"/>
        <v>0</v>
      </c>
      <c r="AA64" s="105">
        <f t="shared" si="112"/>
        <v>0</v>
      </c>
      <c r="AB64" s="139">
        <f t="shared" si="112"/>
        <v>0</v>
      </c>
      <c r="AC64" s="107">
        <f t="shared" si="91"/>
        <v>0</v>
      </c>
      <c r="AD64" s="108">
        <f t="shared" si="92"/>
        <v>0</v>
      </c>
      <c r="AE64" s="108">
        <f t="shared" si="93"/>
        <v>0</v>
      </c>
      <c r="AF64" s="149" t="e">
        <f t="shared" si="94"/>
        <v>#DIV/0!</v>
      </c>
      <c r="AG64" s="150"/>
      <c r="AH64" s="112"/>
      <c r="AI64" s="112"/>
    </row>
    <row r="65" spans="1:35" ht="41.25" hidden="1" customHeight="1" thickBot="1" x14ac:dyDescent="0.25">
      <c r="A65" s="113" t="s">
        <v>100</v>
      </c>
      <c r="B65" s="114" t="s">
        <v>101</v>
      </c>
      <c r="C65" s="231" t="s">
        <v>152</v>
      </c>
      <c r="D65" s="116" t="s">
        <v>153</v>
      </c>
      <c r="E65" s="120"/>
      <c r="F65" s="121"/>
      <c r="G65" s="119">
        <f t="shared" ref="G65:G67" si="113">E65*F65</f>
        <v>0</v>
      </c>
      <c r="H65" s="120"/>
      <c r="I65" s="121"/>
      <c r="J65" s="140">
        <f t="shared" ref="J65:J67" si="114">H65*I65</f>
        <v>0</v>
      </c>
      <c r="K65" s="207"/>
      <c r="L65" s="121"/>
      <c r="M65" s="140">
        <f t="shared" ref="M65:M67" si="115">K65*L65</f>
        <v>0</v>
      </c>
      <c r="N65" s="120"/>
      <c r="O65" s="121"/>
      <c r="P65" s="140">
        <f t="shared" ref="P65:P67" si="116">N65*O65</f>
        <v>0</v>
      </c>
      <c r="Q65" s="207"/>
      <c r="R65" s="121"/>
      <c r="S65" s="140">
        <f t="shared" ref="S65:S67" si="117">Q65*R65</f>
        <v>0</v>
      </c>
      <c r="T65" s="120"/>
      <c r="U65" s="121"/>
      <c r="V65" s="140">
        <f t="shared" ref="V65:V67" si="118">T65*U65</f>
        <v>0</v>
      </c>
      <c r="W65" s="207"/>
      <c r="X65" s="121"/>
      <c r="Y65" s="140">
        <f t="shared" ref="Y65:Y67" si="119">W65*X65</f>
        <v>0</v>
      </c>
      <c r="Z65" s="120"/>
      <c r="AA65" s="121"/>
      <c r="AB65" s="140">
        <f t="shared" ref="AB65:AB67" si="120">Z65*AA65</f>
        <v>0</v>
      </c>
      <c r="AC65" s="122">
        <f t="shared" si="91"/>
        <v>0</v>
      </c>
      <c r="AD65" s="123">
        <f t="shared" si="92"/>
        <v>0</v>
      </c>
      <c r="AE65" s="183">
        <f t="shared" si="93"/>
        <v>0</v>
      </c>
      <c r="AF65" s="125" t="e">
        <f t="shared" si="94"/>
        <v>#DIV/0!</v>
      </c>
      <c r="AG65" s="126"/>
      <c r="AH65" s="99"/>
      <c r="AI65" s="99"/>
    </row>
    <row r="66" spans="1:35" ht="41.25" hidden="1" customHeight="1" thickBot="1" x14ac:dyDescent="0.25">
      <c r="A66" s="113" t="s">
        <v>100</v>
      </c>
      <c r="B66" s="114" t="s">
        <v>104</v>
      </c>
      <c r="C66" s="231" t="s">
        <v>154</v>
      </c>
      <c r="D66" s="116" t="s">
        <v>153</v>
      </c>
      <c r="E66" s="120"/>
      <c r="F66" s="121"/>
      <c r="G66" s="119">
        <f t="shared" si="113"/>
        <v>0</v>
      </c>
      <c r="H66" s="120"/>
      <c r="I66" s="121"/>
      <c r="J66" s="140">
        <f t="shared" si="114"/>
        <v>0</v>
      </c>
      <c r="K66" s="207"/>
      <c r="L66" s="121"/>
      <c r="M66" s="140">
        <f t="shared" si="115"/>
        <v>0</v>
      </c>
      <c r="N66" s="120"/>
      <c r="O66" s="121"/>
      <c r="P66" s="140">
        <f t="shared" si="116"/>
        <v>0</v>
      </c>
      <c r="Q66" s="207"/>
      <c r="R66" s="121"/>
      <c r="S66" s="140">
        <f t="shared" si="117"/>
        <v>0</v>
      </c>
      <c r="T66" s="120"/>
      <c r="U66" s="121"/>
      <c r="V66" s="140">
        <f t="shared" si="118"/>
        <v>0</v>
      </c>
      <c r="W66" s="207"/>
      <c r="X66" s="121"/>
      <c r="Y66" s="140">
        <f t="shared" si="119"/>
        <v>0</v>
      </c>
      <c r="Z66" s="120"/>
      <c r="AA66" s="121"/>
      <c r="AB66" s="140">
        <f t="shared" si="120"/>
        <v>0</v>
      </c>
      <c r="AC66" s="122">
        <f t="shared" si="91"/>
        <v>0</v>
      </c>
      <c r="AD66" s="123">
        <f t="shared" si="92"/>
        <v>0</v>
      </c>
      <c r="AE66" s="183">
        <f t="shared" si="93"/>
        <v>0</v>
      </c>
      <c r="AF66" s="125" t="e">
        <f t="shared" si="94"/>
        <v>#DIV/0!</v>
      </c>
      <c r="AG66" s="126"/>
      <c r="AH66" s="99"/>
      <c r="AI66" s="99"/>
    </row>
    <row r="67" spans="1:35" ht="40.5" hidden="1" customHeight="1" thickBot="1" x14ac:dyDescent="0.25">
      <c r="A67" s="127" t="s">
        <v>100</v>
      </c>
      <c r="B67" s="142" t="s">
        <v>105</v>
      </c>
      <c r="C67" s="232" t="s">
        <v>155</v>
      </c>
      <c r="D67" s="130" t="s">
        <v>153</v>
      </c>
      <c r="E67" s="131"/>
      <c r="F67" s="132"/>
      <c r="G67" s="133">
        <f t="shared" si="113"/>
        <v>0</v>
      </c>
      <c r="H67" s="145"/>
      <c r="I67" s="146"/>
      <c r="J67" s="148">
        <f t="shared" si="114"/>
        <v>0</v>
      </c>
      <c r="K67" s="229"/>
      <c r="L67" s="132"/>
      <c r="M67" s="230">
        <f t="shared" si="115"/>
        <v>0</v>
      </c>
      <c r="N67" s="131"/>
      <c r="O67" s="132"/>
      <c r="P67" s="230">
        <f t="shared" si="116"/>
        <v>0</v>
      </c>
      <c r="Q67" s="229"/>
      <c r="R67" s="132"/>
      <c r="S67" s="230">
        <f t="shared" si="117"/>
        <v>0</v>
      </c>
      <c r="T67" s="131"/>
      <c r="U67" s="132"/>
      <c r="V67" s="230">
        <f t="shared" si="118"/>
        <v>0</v>
      </c>
      <c r="W67" s="229"/>
      <c r="X67" s="132"/>
      <c r="Y67" s="230">
        <f t="shared" si="119"/>
        <v>0</v>
      </c>
      <c r="Z67" s="131"/>
      <c r="AA67" s="132"/>
      <c r="AB67" s="230">
        <f t="shared" si="120"/>
        <v>0</v>
      </c>
      <c r="AC67" s="134">
        <f t="shared" si="91"/>
        <v>0</v>
      </c>
      <c r="AD67" s="135">
        <f t="shared" si="92"/>
        <v>0</v>
      </c>
      <c r="AE67" s="185">
        <f t="shared" si="93"/>
        <v>0</v>
      </c>
      <c r="AF67" s="125" t="e">
        <f t="shared" si="94"/>
        <v>#DIV/0!</v>
      </c>
      <c r="AG67" s="126"/>
      <c r="AH67" s="99"/>
      <c r="AI67" s="99"/>
    </row>
    <row r="68" spans="1:35" ht="15" customHeight="1" thickBot="1" x14ac:dyDescent="0.25">
      <c r="A68" s="100" t="s">
        <v>97</v>
      </c>
      <c r="B68" s="101" t="s">
        <v>156</v>
      </c>
      <c r="C68" s="102" t="s">
        <v>157</v>
      </c>
      <c r="D68" s="103"/>
      <c r="E68" s="104">
        <f t="shared" ref="E68:AB68" si="121">SUM(E69:E71)</f>
        <v>0</v>
      </c>
      <c r="F68" s="105">
        <f t="shared" si="121"/>
        <v>0</v>
      </c>
      <c r="G68" s="106">
        <f t="shared" si="121"/>
        <v>0</v>
      </c>
      <c r="H68" s="104">
        <f t="shared" si="121"/>
        <v>0</v>
      </c>
      <c r="I68" s="105">
        <f t="shared" si="121"/>
        <v>0</v>
      </c>
      <c r="J68" s="139">
        <f t="shared" si="121"/>
        <v>0</v>
      </c>
      <c r="K68" s="205">
        <f t="shared" si="121"/>
        <v>0</v>
      </c>
      <c r="L68" s="105">
        <f t="shared" si="121"/>
        <v>0</v>
      </c>
      <c r="M68" s="139">
        <f t="shared" si="121"/>
        <v>0</v>
      </c>
      <c r="N68" s="104">
        <f t="shared" si="121"/>
        <v>0</v>
      </c>
      <c r="O68" s="105">
        <f t="shared" si="121"/>
        <v>0</v>
      </c>
      <c r="P68" s="139">
        <f t="shared" si="121"/>
        <v>0</v>
      </c>
      <c r="Q68" s="205">
        <f t="shared" si="121"/>
        <v>0</v>
      </c>
      <c r="R68" s="105">
        <f t="shared" si="121"/>
        <v>0</v>
      </c>
      <c r="S68" s="139">
        <f t="shared" si="121"/>
        <v>0</v>
      </c>
      <c r="T68" s="104">
        <f t="shared" si="121"/>
        <v>0</v>
      </c>
      <c r="U68" s="105">
        <f t="shared" si="121"/>
        <v>0</v>
      </c>
      <c r="V68" s="139">
        <f t="shared" si="121"/>
        <v>0</v>
      </c>
      <c r="W68" s="205">
        <f t="shared" si="121"/>
        <v>0</v>
      </c>
      <c r="X68" s="105">
        <f t="shared" si="121"/>
        <v>0</v>
      </c>
      <c r="Y68" s="139">
        <f t="shared" si="121"/>
        <v>0</v>
      </c>
      <c r="Z68" s="104">
        <f t="shared" si="121"/>
        <v>0</v>
      </c>
      <c r="AA68" s="105">
        <f t="shared" si="121"/>
        <v>0</v>
      </c>
      <c r="AB68" s="139">
        <f t="shared" si="121"/>
        <v>0</v>
      </c>
      <c r="AC68" s="107">
        <f t="shared" si="91"/>
        <v>0</v>
      </c>
      <c r="AD68" s="108">
        <f t="shared" si="92"/>
        <v>0</v>
      </c>
      <c r="AE68" s="108">
        <f t="shared" si="93"/>
        <v>0</v>
      </c>
      <c r="AF68" s="149" t="e">
        <f t="shared" si="94"/>
        <v>#DIV/0!</v>
      </c>
      <c r="AG68" s="150"/>
      <c r="AH68" s="112"/>
      <c r="AI68" s="112"/>
    </row>
    <row r="69" spans="1:35" ht="30" hidden="1" customHeight="1" thickBot="1" x14ac:dyDescent="0.25">
      <c r="A69" s="113" t="s">
        <v>100</v>
      </c>
      <c r="B69" s="114" t="s">
        <v>101</v>
      </c>
      <c r="C69" s="115" t="s">
        <v>158</v>
      </c>
      <c r="D69" s="116" t="s">
        <v>149</v>
      </c>
      <c r="E69" s="120"/>
      <c r="F69" s="121"/>
      <c r="G69" s="119">
        <f t="shared" ref="G69:G71" si="122">E69*F69</f>
        <v>0</v>
      </c>
      <c r="H69" s="120"/>
      <c r="I69" s="121"/>
      <c r="J69" s="140">
        <f t="shared" ref="J69:J71" si="123">H69*I69</f>
        <v>0</v>
      </c>
      <c r="K69" s="207"/>
      <c r="L69" s="121"/>
      <c r="M69" s="140">
        <f t="shared" ref="M69:M71" si="124">K69*L69</f>
        <v>0</v>
      </c>
      <c r="N69" s="120"/>
      <c r="O69" s="121"/>
      <c r="P69" s="140">
        <f t="shared" ref="P69:P71" si="125">N69*O69</f>
        <v>0</v>
      </c>
      <c r="Q69" s="207"/>
      <c r="R69" s="121"/>
      <c r="S69" s="140">
        <f t="shared" ref="S69:S71" si="126">Q69*R69</f>
        <v>0</v>
      </c>
      <c r="T69" s="120"/>
      <c r="U69" s="121"/>
      <c r="V69" s="140">
        <f t="shared" ref="V69:V71" si="127">T69*U69</f>
        <v>0</v>
      </c>
      <c r="W69" s="207"/>
      <c r="X69" s="121"/>
      <c r="Y69" s="140">
        <f t="shared" ref="Y69:Y71" si="128">W69*X69</f>
        <v>0</v>
      </c>
      <c r="Z69" s="120"/>
      <c r="AA69" s="121"/>
      <c r="AB69" s="140">
        <f t="shared" ref="AB69:AB71" si="129">Z69*AA69</f>
        <v>0</v>
      </c>
      <c r="AC69" s="122">
        <f t="shared" si="91"/>
        <v>0</v>
      </c>
      <c r="AD69" s="123">
        <f t="shared" si="92"/>
        <v>0</v>
      </c>
      <c r="AE69" s="183">
        <f t="shared" si="93"/>
        <v>0</v>
      </c>
      <c r="AF69" s="125" t="e">
        <f t="shared" si="94"/>
        <v>#DIV/0!</v>
      </c>
      <c r="AG69" s="126"/>
      <c r="AH69" s="99"/>
      <c r="AI69" s="99"/>
    </row>
    <row r="70" spans="1:35" ht="30" hidden="1" customHeight="1" thickBot="1" x14ac:dyDescent="0.25">
      <c r="A70" s="113" t="s">
        <v>100</v>
      </c>
      <c r="B70" s="114" t="s">
        <v>104</v>
      </c>
      <c r="C70" s="115" t="s">
        <v>158</v>
      </c>
      <c r="D70" s="116" t="s">
        <v>149</v>
      </c>
      <c r="E70" s="120"/>
      <c r="F70" s="121"/>
      <c r="G70" s="119">
        <f t="shared" si="122"/>
        <v>0</v>
      </c>
      <c r="H70" s="120"/>
      <c r="I70" s="121"/>
      <c r="J70" s="140">
        <f t="shared" si="123"/>
        <v>0</v>
      </c>
      <c r="K70" s="207"/>
      <c r="L70" s="121"/>
      <c r="M70" s="140">
        <f t="shared" si="124"/>
        <v>0</v>
      </c>
      <c r="N70" s="120"/>
      <c r="O70" s="121"/>
      <c r="P70" s="140">
        <f t="shared" si="125"/>
        <v>0</v>
      </c>
      <c r="Q70" s="207"/>
      <c r="R70" s="121"/>
      <c r="S70" s="140">
        <f t="shared" si="126"/>
        <v>0</v>
      </c>
      <c r="T70" s="120"/>
      <c r="U70" s="121"/>
      <c r="V70" s="140">
        <f t="shared" si="127"/>
        <v>0</v>
      </c>
      <c r="W70" s="207"/>
      <c r="X70" s="121"/>
      <c r="Y70" s="140">
        <f t="shared" si="128"/>
        <v>0</v>
      </c>
      <c r="Z70" s="120"/>
      <c r="AA70" s="121"/>
      <c r="AB70" s="140">
        <f t="shared" si="129"/>
        <v>0</v>
      </c>
      <c r="AC70" s="122">
        <f t="shared" si="91"/>
        <v>0</v>
      </c>
      <c r="AD70" s="123">
        <f t="shared" si="92"/>
        <v>0</v>
      </c>
      <c r="AE70" s="183">
        <f t="shared" si="93"/>
        <v>0</v>
      </c>
      <c r="AF70" s="125" t="e">
        <f t="shared" si="94"/>
        <v>#DIV/0!</v>
      </c>
      <c r="AG70" s="126"/>
      <c r="AH70" s="99"/>
      <c r="AI70" s="99"/>
    </row>
    <row r="71" spans="1:35" ht="30" hidden="1" customHeight="1" thickBot="1" x14ac:dyDescent="0.25">
      <c r="A71" s="127" t="s">
        <v>100</v>
      </c>
      <c r="B71" s="128" t="s">
        <v>105</v>
      </c>
      <c r="C71" s="129" t="s">
        <v>158</v>
      </c>
      <c r="D71" s="130" t="s">
        <v>149</v>
      </c>
      <c r="E71" s="131"/>
      <c r="F71" s="132"/>
      <c r="G71" s="133">
        <f t="shared" si="122"/>
        <v>0</v>
      </c>
      <c r="H71" s="145"/>
      <c r="I71" s="146"/>
      <c r="J71" s="148">
        <f t="shared" si="123"/>
        <v>0</v>
      </c>
      <c r="K71" s="229"/>
      <c r="L71" s="132"/>
      <c r="M71" s="230">
        <f t="shared" si="124"/>
        <v>0</v>
      </c>
      <c r="N71" s="131"/>
      <c r="O71" s="132"/>
      <c r="P71" s="230">
        <f t="shared" si="125"/>
        <v>0</v>
      </c>
      <c r="Q71" s="229"/>
      <c r="R71" s="132"/>
      <c r="S71" s="230">
        <f t="shared" si="126"/>
        <v>0</v>
      </c>
      <c r="T71" s="131"/>
      <c r="U71" s="132"/>
      <c r="V71" s="230">
        <f t="shared" si="127"/>
        <v>0</v>
      </c>
      <c r="W71" s="229"/>
      <c r="X71" s="132"/>
      <c r="Y71" s="230">
        <f t="shared" si="128"/>
        <v>0</v>
      </c>
      <c r="Z71" s="131"/>
      <c r="AA71" s="132"/>
      <c r="AB71" s="230">
        <f t="shared" si="129"/>
        <v>0</v>
      </c>
      <c r="AC71" s="134">
        <f t="shared" si="91"/>
        <v>0</v>
      </c>
      <c r="AD71" s="135">
        <f t="shared" si="92"/>
        <v>0</v>
      </c>
      <c r="AE71" s="185">
        <f t="shared" si="93"/>
        <v>0</v>
      </c>
      <c r="AF71" s="125" t="e">
        <f t="shared" si="94"/>
        <v>#DIV/0!</v>
      </c>
      <c r="AG71" s="126"/>
      <c r="AH71" s="99"/>
      <c r="AI71" s="99"/>
    </row>
    <row r="72" spans="1:35" ht="15.75" customHeight="1" thickBot="1" x14ac:dyDescent="0.25">
      <c r="A72" s="100" t="s">
        <v>97</v>
      </c>
      <c r="B72" s="101" t="s">
        <v>159</v>
      </c>
      <c r="C72" s="102" t="s">
        <v>160</v>
      </c>
      <c r="D72" s="103"/>
      <c r="E72" s="104">
        <f t="shared" ref="E72:AB72" si="130">SUM(E73:E75)</f>
        <v>0</v>
      </c>
      <c r="F72" s="105">
        <f t="shared" si="130"/>
        <v>0</v>
      </c>
      <c r="G72" s="106">
        <f t="shared" si="130"/>
        <v>0</v>
      </c>
      <c r="H72" s="104">
        <f t="shared" si="130"/>
        <v>0</v>
      </c>
      <c r="I72" s="105">
        <f t="shared" si="130"/>
        <v>0</v>
      </c>
      <c r="J72" s="139">
        <f t="shared" si="130"/>
        <v>0</v>
      </c>
      <c r="K72" s="205">
        <f t="shared" si="130"/>
        <v>0</v>
      </c>
      <c r="L72" s="105">
        <f t="shared" si="130"/>
        <v>0</v>
      </c>
      <c r="M72" s="139">
        <f t="shared" si="130"/>
        <v>0</v>
      </c>
      <c r="N72" s="104">
        <f t="shared" si="130"/>
        <v>0</v>
      </c>
      <c r="O72" s="105">
        <f t="shared" si="130"/>
        <v>0</v>
      </c>
      <c r="P72" s="139">
        <f t="shared" si="130"/>
        <v>0</v>
      </c>
      <c r="Q72" s="205">
        <f t="shared" si="130"/>
        <v>0</v>
      </c>
      <c r="R72" s="105">
        <f t="shared" si="130"/>
        <v>0</v>
      </c>
      <c r="S72" s="139">
        <f t="shared" si="130"/>
        <v>0</v>
      </c>
      <c r="T72" s="104">
        <f t="shared" si="130"/>
        <v>0</v>
      </c>
      <c r="U72" s="105">
        <f t="shared" si="130"/>
        <v>0</v>
      </c>
      <c r="V72" s="139">
        <f t="shared" si="130"/>
        <v>0</v>
      </c>
      <c r="W72" s="205">
        <f t="shared" si="130"/>
        <v>0</v>
      </c>
      <c r="X72" s="105">
        <f t="shared" si="130"/>
        <v>0</v>
      </c>
      <c r="Y72" s="139">
        <f t="shared" si="130"/>
        <v>0</v>
      </c>
      <c r="Z72" s="104">
        <f t="shared" si="130"/>
        <v>0</v>
      </c>
      <c r="AA72" s="105">
        <f t="shared" si="130"/>
        <v>0</v>
      </c>
      <c r="AB72" s="139">
        <f t="shared" si="130"/>
        <v>0</v>
      </c>
      <c r="AC72" s="107">
        <f t="shared" si="91"/>
        <v>0</v>
      </c>
      <c r="AD72" s="108">
        <f t="shared" si="92"/>
        <v>0</v>
      </c>
      <c r="AE72" s="108">
        <f t="shared" si="93"/>
        <v>0</v>
      </c>
      <c r="AF72" s="149" t="e">
        <f t="shared" si="94"/>
        <v>#DIV/0!</v>
      </c>
      <c r="AG72" s="150"/>
      <c r="AH72" s="112"/>
      <c r="AI72" s="112"/>
    </row>
    <row r="73" spans="1:35" ht="30" hidden="1" customHeight="1" thickBot="1" x14ac:dyDescent="0.25">
      <c r="A73" s="113" t="s">
        <v>100</v>
      </c>
      <c r="B73" s="114" t="s">
        <v>101</v>
      </c>
      <c r="C73" s="115" t="s">
        <v>158</v>
      </c>
      <c r="D73" s="116" t="s">
        <v>149</v>
      </c>
      <c r="E73" s="120"/>
      <c r="F73" s="121"/>
      <c r="G73" s="119">
        <f t="shared" ref="G73:G75" si="131">E73*F73</f>
        <v>0</v>
      </c>
      <c r="H73" s="120"/>
      <c r="I73" s="121"/>
      <c r="J73" s="140">
        <f t="shared" ref="J73:J75" si="132">H73*I73</f>
        <v>0</v>
      </c>
      <c r="K73" s="207"/>
      <c r="L73" s="121"/>
      <c r="M73" s="140">
        <f t="shared" ref="M73:M75" si="133">K73*L73</f>
        <v>0</v>
      </c>
      <c r="N73" s="120"/>
      <c r="O73" s="121"/>
      <c r="P73" s="140">
        <f t="shared" ref="P73:P75" si="134">N73*O73</f>
        <v>0</v>
      </c>
      <c r="Q73" s="207"/>
      <c r="R73" s="121"/>
      <c r="S73" s="140">
        <f t="shared" ref="S73:S75" si="135">Q73*R73</f>
        <v>0</v>
      </c>
      <c r="T73" s="120"/>
      <c r="U73" s="121"/>
      <c r="V73" s="140">
        <f t="shared" ref="V73:V75" si="136">T73*U73</f>
        <v>0</v>
      </c>
      <c r="W73" s="207"/>
      <c r="X73" s="121"/>
      <c r="Y73" s="140">
        <f t="shared" ref="Y73:Y75" si="137">W73*X73</f>
        <v>0</v>
      </c>
      <c r="Z73" s="120"/>
      <c r="AA73" s="121"/>
      <c r="AB73" s="140">
        <f t="shared" ref="AB73:AB75" si="138">Z73*AA73</f>
        <v>0</v>
      </c>
      <c r="AC73" s="122">
        <f t="shared" si="91"/>
        <v>0</v>
      </c>
      <c r="AD73" s="123">
        <f t="shared" si="92"/>
        <v>0</v>
      </c>
      <c r="AE73" s="183">
        <f t="shared" si="93"/>
        <v>0</v>
      </c>
      <c r="AF73" s="125" t="e">
        <f t="shared" si="94"/>
        <v>#DIV/0!</v>
      </c>
      <c r="AG73" s="126"/>
      <c r="AH73" s="99"/>
      <c r="AI73" s="99"/>
    </row>
    <row r="74" spans="1:35" ht="30" hidden="1" customHeight="1" thickBot="1" x14ac:dyDescent="0.25">
      <c r="A74" s="113" t="s">
        <v>100</v>
      </c>
      <c r="B74" s="114" t="s">
        <v>104</v>
      </c>
      <c r="C74" s="115" t="s">
        <v>158</v>
      </c>
      <c r="D74" s="116" t="s">
        <v>149</v>
      </c>
      <c r="E74" s="120"/>
      <c r="F74" s="121"/>
      <c r="G74" s="119">
        <f t="shared" si="131"/>
        <v>0</v>
      </c>
      <c r="H74" s="120"/>
      <c r="I74" s="121"/>
      <c r="J74" s="140">
        <f t="shared" si="132"/>
        <v>0</v>
      </c>
      <c r="K74" s="207"/>
      <c r="L74" s="121"/>
      <c r="M74" s="140">
        <f t="shared" si="133"/>
        <v>0</v>
      </c>
      <c r="N74" s="120"/>
      <c r="O74" s="121"/>
      <c r="P74" s="140">
        <f t="shared" si="134"/>
        <v>0</v>
      </c>
      <c r="Q74" s="207"/>
      <c r="R74" s="121"/>
      <c r="S74" s="140">
        <f t="shared" si="135"/>
        <v>0</v>
      </c>
      <c r="T74" s="120"/>
      <c r="U74" s="121"/>
      <c r="V74" s="140">
        <f t="shared" si="136"/>
        <v>0</v>
      </c>
      <c r="W74" s="207"/>
      <c r="X74" s="121"/>
      <c r="Y74" s="140">
        <f t="shared" si="137"/>
        <v>0</v>
      </c>
      <c r="Z74" s="120"/>
      <c r="AA74" s="121"/>
      <c r="AB74" s="140">
        <f t="shared" si="138"/>
        <v>0</v>
      </c>
      <c r="AC74" s="122">
        <f t="shared" si="91"/>
        <v>0</v>
      </c>
      <c r="AD74" s="123">
        <f t="shared" si="92"/>
        <v>0</v>
      </c>
      <c r="AE74" s="183">
        <f t="shared" si="93"/>
        <v>0</v>
      </c>
      <c r="AF74" s="125" t="e">
        <f t="shared" si="94"/>
        <v>#DIV/0!</v>
      </c>
      <c r="AG74" s="126"/>
      <c r="AH74" s="99"/>
      <c r="AI74" s="99"/>
    </row>
    <row r="75" spans="1:35" ht="30" hidden="1" customHeight="1" thickBot="1" x14ac:dyDescent="0.25">
      <c r="A75" s="127" t="s">
        <v>100</v>
      </c>
      <c r="B75" s="128" t="s">
        <v>105</v>
      </c>
      <c r="C75" s="129" t="s">
        <v>158</v>
      </c>
      <c r="D75" s="130" t="s">
        <v>149</v>
      </c>
      <c r="E75" s="131"/>
      <c r="F75" s="132"/>
      <c r="G75" s="133">
        <f t="shared" si="131"/>
        <v>0</v>
      </c>
      <c r="H75" s="145"/>
      <c r="I75" s="146"/>
      <c r="J75" s="148">
        <f t="shared" si="132"/>
        <v>0</v>
      </c>
      <c r="K75" s="229"/>
      <c r="L75" s="132"/>
      <c r="M75" s="230">
        <f t="shared" si="133"/>
        <v>0</v>
      </c>
      <c r="N75" s="131"/>
      <c r="O75" s="132"/>
      <c r="P75" s="230">
        <f t="shared" si="134"/>
        <v>0</v>
      </c>
      <c r="Q75" s="229"/>
      <c r="R75" s="132"/>
      <c r="S75" s="230">
        <f t="shared" si="135"/>
        <v>0</v>
      </c>
      <c r="T75" s="131"/>
      <c r="U75" s="132"/>
      <c r="V75" s="230">
        <f t="shared" si="136"/>
        <v>0</v>
      </c>
      <c r="W75" s="229"/>
      <c r="X75" s="132"/>
      <c r="Y75" s="230">
        <f t="shared" si="137"/>
        <v>0</v>
      </c>
      <c r="Z75" s="131"/>
      <c r="AA75" s="132"/>
      <c r="AB75" s="230">
        <f t="shared" si="138"/>
        <v>0</v>
      </c>
      <c r="AC75" s="134">
        <f t="shared" si="91"/>
        <v>0</v>
      </c>
      <c r="AD75" s="135">
        <f t="shared" si="92"/>
        <v>0</v>
      </c>
      <c r="AE75" s="185">
        <f t="shared" si="93"/>
        <v>0</v>
      </c>
      <c r="AF75" s="151" t="e">
        <f t="shared" si="94"/>
        <v>#DIV/0!</v>
      </c>
      <c r="AG75" s="152"/>
      <c r="AH75" s="99"/>
      <c r="AI75" s="99"/>
    </row>
    <row r="76" spans="1:35" ht="15" customHeight="1" thickBot="1" x14ac:dyDescent="0.25">
      <c r="A76" s="187" t="s">
        <v>161</v>
      </c>
      <c r="B76" s="188"/>
      <c r="C76" s="189"/>
      <c r="D76" s="190"/>
      <c r="E76" s="191">
        <f t="shared" ref="E76:AD76" si="139">E72+E68+E64+E60+E56</f>
        <v>0</v>
      </c>
      <c r="F76" s="192">
        <f t="shared" si="139"/>
        <v>0</v>
      </c>
      <c r="G76" s="193">
        <f t="shared" si="139"/>
        <v>0</v>
      </c>
      <c r="H76" s="157">
        <f t="shared" si="139"/>
        <v>0</v>
      </c>
      <c r="I76" s="159">
        <f t="shared" si="139"/>
        <v>0</v>
      </c>
      <c r="J76" s="210">
        <f t="shared" si="139"/>
        <v>0</v>
      </c>
      <c r="K76" s="194">
        <f t="shared" si="139"/>
        <v>0</v>
      </c>
      <c r="L76" s="192">
        <f t="shared" si="139"/>
        <v>0</v>
      </c>
      <c r="M76" s="195">
        <f t="shared" si="139"/>
        <v>0</v>
      </c>
      <c r="N76" s="191">
        <f t="shared" si="139"/>
        <v>0</v>
      </c>
      <c r="O76" s="192">
        <f t="shared" si="139"/>
        <v>0</v>
      </c>
      <c r="P76" s="195">
        <f t="shared" si="139"/>
        <v>0</v>
      </c>
      <c r="Q76" s="194">
        <f t="shared" si="139"/>
        <v>0</v>
      </c>
      <c r="R76" s="192">
        <f t="shared" si="139"/>
        <v>0</v>
      </c>
      <c r="S76" s="195">
        <f t="shared" si="139"/>
        <v>0</v>
      </c>
      <c r="T76" s="191">
        <f t="shared" si="139"/>
        <v>0</v>
      </c>
      <c r="U76" s="192">
        <f t="shared" si="139"/>
        <v>0</v>
      </c>
      <c r="V76" s="195">
        <f t="shared" si="139"/>
        <v>0</v>
      </c>
      <c r="W76" s="194">
        <f t="shared" si="139"/>
        <v>0</v>
      </c>
      <c r="X76" s="192">
        <f t="shared" si="139"/>
        <v>0</v>
      </c>
      <c r="Y76" s="195">
        <f t="shared" si="139"/>
        <v>0</v>
      </c>
      <c r="Z76" s="191">
        <f t="shared" si="139"/>
        <v>0</v>
      </c>
      <c r="AA76" s="192">
        <f t="shared" si="139"/>
        <v>0</v>
      </c>
      <c r="AB76" s="195">
        <f t="shared" si="139"/>
        <v>0</v>
      </c>
      <c r="AC76" s="157">
        <f t="shared" si="139"/>
        <v>0</v>
      </c>
      <c r="AD76" s="162">
        <f t="shared" si="139"/>
        <v>0</v>
      </c>
      <c r="AE76" s="157">
        <f t="shared" si="93"/>
        <v>0</v>
      </c>
      <c r="AF76" s="163" t="e">
        <f t="shared" si="94"/>
        <v>#DIV/0!</v>
      </c>
      <c r="AG76" s="164"/>
      <c r="AH76" s="99"/>
      <c r="AI76" s="99"/>
    </row>
    <row r="77" spans="1:35" ht="15.75" customHeight="1" thickBot="1" x14ac:dyDescent="0.25">
      <c r="A77" s="213" t="s">
        <v>95</v>
      </c>
      <c r="B77" s="233" t="s">
        <v>22</v>
      </c>
      <c r="C77" s="167" t="s">
        <v>162</v>
      </c>
      <c r="D77" s="201"/>
      <c r="E77" s="89"/>
      <c r="F77" s="90"/>
      <c r="G77" s="90"/>
      <c r="H77" s="89"/>
      <c r="I77" s="90"/>
      <c r="J77" s="94"/>
      <c r="K77" s="90"/>
      <c r="L77" s="90"/>
      <c r="M77" s="94"/>
      <c r="N77" s="89"/>
      <c r="O77" s="90"/>
      <c r="P77" s="94"/>
      <c r="Q77" s="90"/>
      <c r="R77" s="90"/>
      <c r="S77" s="94"/>
      <c r="T77" s="89"/>
      <c r="U77" s="90"/>
      <c r="V77" s="94"/>
      <c r="W77" s="90"/>
      <c r="X77" s="90"/>
      <c r="Y77" s="94"/>
      <c r="Z77" s="89"/>
      <c r="AA77" s="90"/>
      <c r="AB77" s="94"/>
      <c r="AC77" s="234"/>
      <c r="AD77" s="234"/>
      <c r="AE77" s="235">
        <f t="shared" si="93"/>
        <v>0</v>
      </c>
      <c r="AF77" s="236" t="e">
        <f t="shared" si="94"/>
        <v>#DIV/0!</v>
      </c>
      <c r="AG77" s="237"/>
      <c r="AH77" s="99"/>
      <c r="AI77" s="99"/>
    </row>
    <row r="78" spans="1:35" ht="48" customHeight="1" x14ac:dyDescent="0.2">
      <c r="A78" s="100" t="s">
        <v>97</v>
      </c>
      <c r="B78" s="101" t="s">
        <v>163</v>
      </c>
      <c r="C78" s="172" t="s">
        <v>164</v>
      </c>
      <c r="D78" s="181"/>
      <c r="E78" s="202">
        <f t="shared" ref="E78:AB78" si="140">SUM(E79:E83)</f>
        <v>290</v>
      </c>
      <c r="F78" s="203">
        <f t="shared" si="140"/>
        <v>420</v>
      </c>
      <c r="G78" s="204">
        <f t="shared" si="140"/>
        <v>40600</v>
      </c>
      <c r="H78" s="104">
        <f t="shared" si="140"/>
        <v>290</v>
      </c>
      <c r="I78" s="105">
        <f t="shared" si="140"/>
        <v>420</v>
      </c>
      <c r="J78" s="139">
        <f t="shared" si="140"/>
        <v>40600</v>
      </c>
      <c r="K78" s="215">
        <f t="shared" si="140"/>
        <v>0</v>
      </c>
      <c r="L78" s="203">
        <f t="shared" si="140"/>
        <v>0</v>
      </c>
      <c r="M78" s="216">
        <f t="shared" si="140"/>
        <v>0</v>
      </c>
      <c r="N78" s="202">
        <f t="shared" si="140"/>
        <v>0</v>
      </c>
      <c r="O78" s="203">
        <f t="shared" si="140"/>
        <v>0</v>
      </c>
      <c r="P78" s="216">
        <f t="shared" si="140"/>
        <v>0</v>
      </c>
      <c r="Q78" s="215">
        <f t="shared" si="140"/>
        <v>0</v>
      </c>
      <c r="R78" s="203">
        <f t="shared" si="140"/>
        <v>0</v>
      </c>
      <c r="S78" s="216">
        <f t="shared" si="140"/>
        <v>0</v>
      </c>
      <c r="T78" s="202">
        <f t="shared" si="140"/>
        <v>0</v>
      </c>
      <c r="U78" s="203">
        <f t="shared" si="140"/>
        <v>0</v>
      </c>
      <c r="V78" s="216">
        <f t="shared" si="140"/>
        <v>0</v>
      </c>
      <c r="W78" s="215">
        <f t="shared" si="140"/>
        <v>0</v>
      </c>
      <c r="X78" s="203">
        <f t="shared" si="140"/>
        <v>0</v>
      </c>
      <c r="Y78" s="216">
        <f t="shared" si="140"/>
        <v>0</v>
      </c>
      <c r="Z78" s="202">
        <f t="shared" si="140"/>
        <v>0</v>
      </c>
      <c r="AA78" s="203">
        <f t="shared" si="140"/>
        <v>0</v>
      </c>
      <c r="AB78" s="216">
        <f t="shared" si="140"/>
        <v>0</v>
      </c>
      <c r="AC78" s="107">
        <f t="shared" ref="AC78:AC84" si="141">G78+M78+S78+Y78</f>
        <v>40600</v>
      </c>
      <c r="AD78" s="108">
        <f t="shared" ref="AD78:AD84" si="142">J78+P78+V78+AB78</f>
        <v>40600</v>
      </c>
      <c r="AE78" s="108">
        <f t="shared" si="93"/>
        <v>0</v>
      </c>
      <c r="AF78" s="149">
        <f t="shared" si="94"/>
        <v>0</v>
      </c>
      <c r="AG78" s="150"/>
      <c r="AH78" s="112"/>
      <c r="AI78" s="112"/>
    </row>
    <row r="79" spans="1:35" ht="51" x14ac:dyDescent="0.2">
      <c r="A79" s="113" t="s">
        <v>100</v>
      </c>
      <c r="B79" s="114" t="s">
        <v>101</v>
      </c>
      <c r="C79" s="379" t="s">
        <v>254</v>
      </c>
      <c r="D79" s="116" t="s">
        <v>165</v>
      </c>
      <c r="E79" s="381">
        <v>30</v>
      </c>
      <c r="F79" s="382">
        <v>140</v>
      </c>
      <c r="G79" s="119">
        <f t="shared" ref="G79:G83" si="143">E79*F79</f>
        <v>4200</v>
      </c>
      <c r="H79" s="381">
        <v>30</v>
      </c>
      <c r="I79" s="382">
        <v>140</v>
      </c>
      <c r="J79" s="140">
        <f t="shared" ref="J79:J83" si="144">H79*I79</f>
        <v>4200</v>
      </c>
      <c r="K79" s="207"/>
      <c r="L79" s="121"/>
      <c r="M79" s="140">
        <f t="shared" ref="M79:M83" si="145">K79*L79</f>
        <v>0</v>
      </c>
      <c r="N79" s="120"/>
      <c r="O79" s="121"/>
      <c r="P79" s="140">
        <f t="shared" ref="P79:P83" si="146">N79*O79</f>
        <v>0</v>
      </c>
      <c r="Q79" s="207"/>
      <c r="R79" s="121"/>
      <c r="S79" s="140">
        <f t="shared" ref="S79:S83" si="147">Q79*R79</f>
        <v>0</v>
      </c>
      <c r="T79" s="120"/>
      <c r="U79" s="121"/>
      <c r="V79" s="140">
        <f t="shared" ref="V79:V83" si="148">T79*U79</f>
        <v>0</v>
      </c>
      <c r="W79" s="207"/>
      <c r="X79" s="121"/>
      <c r="Y79" s="140">
        <f t="shared" ref="Y79:Y83" si="149">W79*X79</f>
        <v>0</v>
      </c>
      <c r="Z79" s="120"/>
      <c r="AA79" s="121"/>
      <c r="AB79" s="140">
        <f t="shared" ref="AB79:AB83" si="150">Z79*AA79</f>
        <v>0</v>
      </c>
      <c r="AC79" s="122">
        <f t="shared" si="141"/>
        <v>4200</v>
      </c>
      <c r="AD79" s="123">
        <f t="shared" si="142"/>
        <v>4200</v>
      </c>
      <c r="AE79" s="183">
        <f t="shared" si="93"/>
        <v>0</v>
      </c>
      <c r="AF79" s="125">
        <f t="shared" si="94"/>
        <v>0</v>
      </c>
      <c r="AG79" s="126"/>
      <c r="AH79" s="99"/>
      <c r="AI79" s="99"/>
    </row>
    <row r="80" spans="1:35" ht="51" x14ac:dyDescent="0.2">
      <c r="A80" s="113" t="s">
        <v>100</v>
      </c>
      <c r="B80" s="114" t="s">
        <v>104</v>
      </c>
      <c r="C80" s="421" t="s">
        <v>255</v>
      </c>
      <c r="D80" s="116" t="s">
        <v>165</v>
      </c>
      <c r="E80" s="381">
        <v>20</v>
      </c>
      <c r="F80" s="382">
        <v>140</v>
      </c>
      <c r="G80" s="119">
        <f t="shared" si="143"/>
        <v>2800</v>
      </c>
      <c r="H80" s="381">
        <v>20</v>
      </c>
      <c r="I80" s="382">
        <v>140</v>
      </c>
      <c r="J80" s="140">
        <f t="shared" si="144"/>
        <v>2800</v>
      </c>
      <c r="K80" s="207"/>
      <c r="L80" s="121"/>
      <c r="M80" s="140">
        <f t="shared" si="145"/>
        <v>0</v>
      </c>
      <c r="N80" s="120"/>
      <c r="O80" s="121"/>
      <c r="P80" s="140">
        <f t="shared" si="146"/>
        <v>0</v>
      </c>
      <c r="Q80" s="207"/>
      <c r="R80" s="121"/>
      <c r="S80" s="140">
        <f t="shared" si="147"/>
        <v>0</v>
      </c>
      <c r="T80" s="120"/>
      <c r="U80" s="121"/>
      <c r="V80" s="140">
        <f t="shared" si="148"/>
        <v>0</v>
      </c>
      <c r="W80" s="207"/>
      <c r="X80" s="121"/>
      <c r="Y80" s="140">
        <f t="shared" si="149"/>
        <v>0</v>
      </c>
      <c r="Z80" s="120"/>
      <c r="AA80" s="121"/>
      <c r="AB80" s="140">
        <f t="shared" si="150"/>
        <v>0</v>
      </c>
      <c r="AC80" s="122">
        <f t="shared" si="141"/>
        <v>2800</v>
      </c>
      <c r="AD80" s="123">
        <f t="shared" si="142"/>
        <v>2800</v>
      </c>
      <c r="AE80" s="183">
        <f t="shared" si="93"/>
        <v>0</v>
      </c>
      <c r="AF80" s="125">
        <f t="shared" si="94"/>
        <v>0</v>
      </c>
      <c r="AG80" s="126"/>
      <c r="AH80" s="99"/>
      <c r="AI80" s="99"/>
    </row>
    <row r="81" spans="1:35" ht="37.5" customHeight="1" thickBot="1" x14ac:dyDescent="0.25">
      <c r="A81" s="113" t="s">
        <v>100</v>
      </c>
      <c r="B81" s="114" t="s">
        <v>105</v>
      </c>
      <c r="C81" s="422" t="s">
        <v>256</v>
      </c>
      <c r="D81" s="116" t="s">
        <v>165</v>
      </c>
      <c r="E81" s="412">
        <v>240</v>
      </c>
      <c r="F81" s="413">
        <v>140</v>
      </c>
      <c r="G81" s="119">
        <f t="shared" si="143"/>
        <v>33600</v>
      </c>
      <c r="H81" s="412">
        <v>240</v>
      </c>
      <c r="I81" s="413">
        <v>140</v>
      </c>
      <c r="J81" s="140">
        <f t="shared" si="144"/>
        <v>33600</v>
      </c>
      <c r="K81" s="207"/>
      <c r="L81" s="121"/>
      <c r="M81" s="140">
        <f t="shared" si="145"/>
        <v>0</v>
      </c>
      <c r="N81" s="120"/>
      <c r="O81" s="121"/>
      <c r="P81" s="140">
        <f t="shared" si="146"/>
        <v>0</v>
      </c>
      <c r="Q81" s="207"/>
      <c r="R81" s="121"/>
      <c r="S81" s="140">
        <f t="shared" si="147"/>
        <v>0</v>
      </c>
      <c r="T81" s="120"/>
      <c r="U81" s="121"/>
      <c r="V81" s="140">
        <f t="shared" si="148"/>
        <v>0</v>
      </c>
      <c r="W81" s="207"/>
      <c r="X81" s="121"/>
      <c r="Y81" s="140">
        <f t="shared" si="149"/>
        <v>0</v>
      </c>
      <c r="Z81" s="120"/>
      <c r="AA81" s="121"/>
      <c r="AB81" s="140">
        <f t="shared" si="150"/>
        <v>0</v>
      </c>
      <c r="AC81" s="122">
        <f t="shared" si="141"/>
        <v>33600</v>
      </c>
      <c r="AD81" s="123">
        <f t="shared" si="142"/>
        <v>33600</v>
      </c>
      <c r="AE81" s="183">
        <f t="shared" si="93"/>
        <v>0</v>
      </c>
      <c r="AF81" s="125">
        <f t="shared" si="94"/>
        <v>0</v>
      </c>
      <c r="AG81" s="126"/>
      <c r="AH81" s="99"/>
      <c r="AI81" s="99"/>
    </row>
    <row r="82" spans="1:35" ht="33.75" hidden="1" customHeight="1" thickBot="1" x14ac:dyDescent="0.25">
      <c r="A82" s="113" t="s">
        <v>100</v>
      </c>
      <c r="B82" s="114" t="s">
        <v>182</v>
      </c>
      <c r="C82" s="423"/>
      <c r="D82" s="116" t="s">
        <v>165</v>
      </c>
      <c r="E82" s="120"/>
      <c r="F82" s="121"/>
      <c r="G82" s="119">
        <f t="shared" ref="G82" si="151">E82*F82</f>
        <v>0</v>
      </c>
      <c r="H82" s="120"/>
      <c r="I82" s="121"/>
      <c r="J82" s="140">
        <f t="shared" ref="J82" si="152">H82*I82</f>
        <v>0</v>
      </c>
      <c r="K82" s="207"/>
      <c r="L82" s="121"/>
      <c r="M82" s="140">
        <f t="shared" ref="M82" si="153">K82*L82</f>
        <v>0</v>
      </c>
      <c r="N82" s="120"/>
      <c r="O82" s="121"/>
      <c r="P82" s="140">
        <f t="shared" ref="P82" si="154">N82*O82</f>
        <v>0</v>
      </c>
      <c r="Q82" s="207"/>
      <c r="R82" s="121"/>
      <c r="S82" s="140">
        <f t="shared" ref="S82" si="155">Q82*R82</f>
        <v>0</v>
      </c>
      <c r="T82" s="120"/>
      <c r="U82" s="121"/>
      <c r="V82" s="140">
        <f t="shared" ref="V82" si="156">T82*U82</f>
        <v>0</v>
      </c>
      <c r="W82" s="207"/>
      <c r="X82" s="121"/>
      <c r="Y82" s="140">
        <f t="shared" ref="Y82" si="157">W82*X82</f>
        <v>0</v>
      </c>
      <c r="Z82" s="120"/>
      <c r="AA82" s="121"/>
      <c r="AB82" s="140">
        <f t="shared" ref="AB82" si="158">Z82*AA82</f>
        <v>0</v>
      </c>
      <c r="AC82" s="122">
        <f t="shared" ref="AC82" si="159">G82+M82+S82+Y82</f>
        <v>0</v>
      </c>
      <c r="AD82" s="123">
        <f t="shared" ref="AD82" si="160">J82+P82+V82+AB82</f>
        <v>0</v>
      </c>
      <c r="AE82" s="183">
        <f t="shared" ref="AE82" si="161">AC82-AD82</f>
        <v>0</v>
      </c>
      <c r="AF82" s="125" t="e">
        <f t="shared" ref="AF82" si="162">AE82/AC82</f>
        <v>#DIV/0!</v>
      </c>
      <c r="AG82" s="126"/>
      <c r="AH82" s="99"/>
      <c r="AI82" s="99"/>
    </row>
    <row r="83" spans="1:35" ht="33" hidden="1" customHeight="1" thickBot="1" x14ac:dyDescent="0.25">
      <c r="A83" s="141" t="s">
        <v>100</v>
      </c>
      <c r="B83" s="142" t="s">
        <v>184</v>
      </c>
      <c r="C83" s="384"/>
      <c r="D83" s="144" t="s">
        <v>165</v>
      </c>
      <c r="E83" s="145"/>
      <c r="F83" s="146"/>
      <c r="G83" s="147">
        <f t="shared" si="143"/>
        <v>0</v>
      </c>
      <c r="H83" s="145"/>
      <c r="I83" s="146"/>
      <c r="J83" s="148">
        <f t="shared" si="144"/>
        <v>0</v>
      </c>
      <c r="K83" s="209"/>
      <c r="L83" s="146"/>
      <c r="M83" s="148">
        <f t="shared" si="145"/>
        <v>0</v>
      </c>
      <c r="N83" s="145"/>
      <c r="O83" s="146"/>
      <c r="P83" s="148">
        <f t="shared" si="146"/>
        <v>0</v>
      </c>
      <c r="Q83" s="209"/>
      <c r="R83" s="146"/>
      <c r="S83" s="148">
        <f t="shared" si="147"/>
        <v>0</v>
      </c>
      <c r="T83" s="145"/>
      <c r="U83" s="146"/>
      <c r="V83" s="148">
        <f t="shared" si="148"/>
        <v>0</v>
      </c>
      <c r="W83" s="209"/>
      <c r="X83" s="146"/>
      <c r="Y83" s="148">
        <f t="shared" si="149"/>
        <v>0</v>
      </c>
      <c r="Z83" s="145"/>
      <c r="AA83" s="146"/>
      <c r="AB83" s="148">
        <f t="shared" si="150"/>
        <v>0</v>
      </c>
      <c r="AC83" s="238">
        <f t="shared" si="141"/>
        <v>0</v>
      </c>
      <c r="AD83" s="239">
        <f t="shared" si="142"/>
        <v>0</v>
      </c>
      <c r="AE83" s="240">
        <f t="shared" si="93"/>
        <v>0</v>
      </c>
      <c r="AF83" s="125" t="e">
        <f t="shared" si="94"/>
        <v>#DIV/0!</v>
      </c>
      <c r="AG83" s="126"/>
      <c r="AH83" s="99"/>
      <c r="AI83" s="99"/>
    </row>
    <row r="84" spans="1:35" ht="15" customHeight="1" thickBot="1" x14ac:dyDescent="0.25">
      <c r="A84" s="187" t="s">
        <v>166</v>
      </c>
      <c r="B84" s="188"/>
      <c r="C84" s="189"/>
      <c r="D84" s="190"/>
      <c r="E84" s="191">
        <f t="shared" ref="E84:AB84" si="163">E78</f>
        <v>290</v>
      </c>
      <c r="F84" s="192">
        <f t="shared" si="163"/>
        <v>420</v>
      </c>
      <c r="G84" s="193">
        <f t="shared" si="163"/>
        <v>40600</v>
      </c>
      <c r="H84" s="157">
        <f t="shared" si="163"/>
        <v>290</v>
      </c>
      <c r="I84" s="159">
        <f t="shared" si="163"/>
        <v>420</v>
      </c>
      <c r="J84" s="210">
        <f t="shared" si="163"/>
        <v>40600</v>
      </c>
      <c r="K84" s="194">
        <f t="shared" si="163"/>
        <v>0</v>
      </c>
      <c r="L84" s="192">
        <f t="shared" si="163"/>
        <v>0</v>
      </c>
      <c r="M84" s="195">
        <f t="shared" si="163"/>
        <v>0</v>
      </c>
      <c r="N84" s="191">
        <f t="shared" si="163"/>
        <v>0</v>
      </c>
      <c r="O84" s="192">
        <f t="shared" si="163"/>
        <v>0</v>
      </c>
      <c r="P84" s="195">
        <f t="shared" si="163"/>
        <v>0</v>
      </c>
      <c r="Q84" s="194">
        <f t="shared" si="163"/>
        <v>0</v>
      </c>
      <c r="R84" s="192">
        <f t="shared" si="163"/>
        <v>0</v>
      </c>
      <c r="S84" s="195">
        <f t="shared" si="163"/>
        <v>0</v>
      </c>
      <c r="T84" s="191">
        <f t="shared" si="163"/>
        <v>0</v>
      </c>
      <c r="U84" s="192">
        <f t="shared" si="163"/>
        <v>0</v>
      </c>
      <c r="V84" s="195">
        <f t="shared" si="163"/>
        <v>0</v>
      </c>
      <c r="W84" s="194">
        <f t="shared" si="163"/>
        <v>0</v>
      </c>
      <c r="X84" s="192">
        <f t="shared" si="163"/>
        <v>0</v>
      </c>
      <c r="Y84" s="195">
        <f t="shared" si="163"/>
        <v>0</v>
      </c>
      <c r="Z84" s="191">
        <f t="shared" si="163"/>
        <v>0</v>
      </c>
      <c r="AA84" s="192">
        <f t="shared" si="163"/>
        <v>0</v>
      </c>
      <c r="AB84" s="195">
        <f t="shared" si="163"/>
        <v>0</v>
      </c>
      <c r="AC84" s="191">
        <f t="shared" si="141"/>
        <v>40600</v>
      </c>
      <c r="AD84" s="196">
        <f t="shared" si="142"/>
        <v>40600</v>
      </c>
      <c r="AE84" s="195">
        <f t="shared" si="93"/>
        <v>0</v>
      </c>
      <c r="AF84" s="197">
        <f t="shared" si="94"/>
        <v>0</v>
      </c>
      <c r="AG84" s="198"/>
      <c r="AH84" s="99"/>
      <c r="AI84" s="99"/>
    </row>
    <row r="85" spans="1:35" ht="15.75" customHeight="1" thickBot="1" x14ac:dyDescent="0.25">
      <c r="A85" s="213" t="s">
        <v>95</v>
      </c>
      <c r="B85" s="233" t="s">
        <v>23</v>
      </c>
      <c r="C85" s="167" t="s">
        <v>167</v>
      </c>
      <c r="D85" s="241"/>
      <c r="E85" s="242"/>
      <c r="F85" s="243"/>
      <c r="G85" s="243"/>
      <c r="H85" s="89"/>
      <c r="I85" s="90"/>
      <c r="J85" s="94"/>
      <c r="K85" s="243"/>
      <c r="L85" s="243"/>
      <c r="M85" s="244"/>
      <c r="N85" s="242"/>
      <c r="O85" s="243"/>
      <c r="P85" s="244"/>
      <c r="Q85" s="243"/>
      <c r="R85" s="243"/>
      <c r="S85" s="244"/>
      <c r="T85" s="242"/>
      <c r="U85" s="243"/>
      <c r="V85" s="244"/>
      <c r="W85" s="243"/>
      <c r="X85" s="243"/>
      <c r="Y85" s="244"/>
      <c r="Z85" s="242"/>
      <c r="AA85" s="243"/>
      <c r="AB85" s="243"/>
      <c r="AC85" s="95"/>
      <c r="AD85" s="96"/>
      <c r="AE85" s="96"/>
      <c r="AF85" s="97"/>
      <c r="AG85" s="98"/>
      <c r="AH85" s="99"/>
      <c r="AI85" s="99"/>
    </row>
    <row r="86" spans="1:35" ht="24.75" customHeight="1" x14ac:dyDescent="0.2">
      <c r="A86" s="100" t="s">
        <v>97</v>
      </c>
      <c r="B86" s="101" t="s">
        <v>168</v>
      </c>
      <c r="C86" s="245" t="s">
        <v>169</v>
      </c>
      <c r="D86" s="181"/>
      <c r="E86" s="202">
        <f t="shared" ref="E86:AB86" si="164">SUM(E87:E89)</f>
        <v>105</v>
      </c>
      <c r="F86" s="203">
        <f t="shared" si="164"/>
        <v>90</v>
      </c>
      <c r="G86" s="204">
        <f t="shared" si="164"/>
        <v>4725</v>
      </c>
      <c r="H86" s="104">
        <f t="shared" si="164"/>
        <v>105</v>
      </c>
      <c r="I86" s="105">
        <f t="shared" si="164"/>
        <v>90</v>
      </c>
      <c r="J86" s="139">
        <f t="shared" si="164"/>
        <v>4725</v>
      </c>
      <c r="K86" s="215">
        <f t="shared" si="164"/>
        <v>0</v>
      </c>
      <c r="L86" s="203">
        <f t="shared" si="164"/>
        <v>0</v>
      </c>
      <c r="M86" s="216">
        <f t="shared" si="164"/>
        <v>0</v>
      </c>
      <c r="N86" s="202">
        <f t="shared" si="164"/>
        <v>0</v>
      </c>
      <c r="O86" s="203">
        <f t="shared" si="164"/>
        <v>0</v>
      </c>
      <c r="P86" s="216">
        <f t="shared" si="164"/>
        <v>0</v>
      </c>
      <c r="Q86" s="215">
        <f t="shared" si="164"/>
        <v>0</v>
      </c>
      <c r="R86" s="203">
        <f t="shared" si="164"/>
        <v>0</v>
      </c>
      <c r="S86" s="216">
        <f t="shared" si="164"/>
        <v>0</v>
      </c>
      <c r="T86" s="202">
        <f t="shared" si="164"/>
        <v>0</v>
      </c>
      <c r="U86" s="203">
        <f t="shared" si="164"/>
        <v>0</v>
      </c>
      <c r="V86" s="216">
        <f t="shared" si="164"/>
        <v>0</v>
      </c>
      <c r="W86" s="215">
        <f t="shared" si="164"/>
        <v>0</v>
      </c>
      <c r="X86" s="203">
        <f t="shared" si="164"/>
        <v>0</v>
      </c>
      <c r="Y86" s="216">
        <f t="shared" si="164"/>
        <v>0</v>
      </c>
      <c r="Z86" s="202">
        <f t="shared" si="164"/>
        <v>0</v>
      </c>
      <c r="AA86" s="203">
        <f t="shared" si="164"/>
        <v>0</v>
      </c>
      <c r="AB86" s="216">
        <f t="shared" si="164"/>
        <v>0</v>
      </c>
      <c r="AC86" s="107">
        <f t="shared" ref="AC86:AC98" si="165">G86+M86+S86+Y86</f>
        <v>4725</v>
      </c>
      <c r="AD86" s="108">
        <f t="shared" ref="AD86:AD98" si="166">J86+P86+V86+AB86</f>
        <v>4725</v>
      </c>
      <c r="AE86" s="108">
        <f t="shared" ref="AE86:AE98" si="167">AC86-AD86</f>
        <v>0</v>
      </c>
      <c r="AF86" s="110">
        <f t="shared" ref="AF86:AF98" si="168">AE86/AC86</f>
        <v>0</v>
      </c>
      <c r="AG86" s="111"/>
      <c r="AH86" s="112"/>
      <c r="AI86" s="112"/>
    </row>
    <row r="87" spans="1:35" ht="38.25" x14ac:dyDescent="0.2">
      <c r="A87" s="113" t="s">
        <v>100</v>
      </c>
      <c r="B87" s="114" t="s">
        <v>101</v>
      </c>
      <c r="C87" s="379" t="s">
        <v>257</v>
      </c>
      <c r="D87" s="383" t="s">
        <v>258</v>
      </c>
      <c r="E87" s="381">
        <v>25</v>
      </c>
      <c r="F87" s="382">
        <v>45</v>
      </c>
      <c r="G87" s="119">
        <f t="shared" ref="G87:G89" si="169">E87*F87</f>
        <v>1125</v>
      </c>
      <c r="H87" s="381">
        <v>25</v>
      </c>
      <c r="I87" s="382">
        <v>45</v>
      </c>
      <c r="J87" s="140">
        <f t="shared" ref="J87:J89" si="170">H87*I87</f>
        <v>1125</v>
      </c>
      <c r="K87" s="207"/>
      <c r="L87" s="121"/>
      <c r="M87" s="140">
        <f t="shared" ref="M87:M89" si="171">K87*L87</f>
        <v>0</v>
      </c>
      <c r="N87" s="120"/>
      <c r="O87" s="121"/>
      <c r="P87" s="140">
        <f t="shared" ref="P87:P89" si="172">N87*O87</f>
        <v>0</v>
      </c>
      <c r="Q87" s="207"/>
      <c r="R87" s="121"/>
      <c r="S87" s="140">
        <f t="shared" ref="S87:S89" si="173">Q87*R87</f>
        <v>0</v>
      </c>
      <c r="T87" s="120"/>
      <c r="U87" s="121"/>
      <c r="V87" s="140">
        <f t="shared" ref="V87:V89" si="174">T87*U87</f>
        <v>0</v>
      </c>
      <c r="W87" s="207"/>
      <c r="X87" s="121"/>
      <c r="Y87" s="140">
        <f t="shared" ref="Y87:Y89" si="175">W87*X87</f>
        <v>0</v>
      </c>
      <c r="Z87" s="120"/>
      <c r="AA87" s="121"/>
      <c r="AB87" s="140">
        <f t="shared" ref="AB87:AB89" si="176">Z87*AA87</f>
        <v>0</v>
      </c>
      <c r="AC87" s="122">
        <f t="shared" si="165"/>
        <v>1125</v>
      </c>
      <c r="AD87" s="123">
        <f t="shared" si="166"/>
        <v>1125</v>
      </c>
      <c r="AE87" s="183">
        <f t="shared" si="167"/>
        <v>0</v>
      </c>
      <c r="AF87" s="125">
        <f t="shared" si="168"/>
        <v>0</v>
      </c>
      <c r="AG87" s="126"/>
      <c r="AH87" s="99"/>
      <c r="AI87" s="99"/>
    </row>
    <row r="88" spans="1:35" ht="25.5" x14ac:dyDescent="0.2">
      <c r="A88" s="113" t="s">
        <v>100</v>
      </c>
      <c r="B88" s="114" t="s">
        <v>104</v>
      </c>
      <c r="C88" s="379" t="s">
        <v>259</v>
      </c>
      <c r="D88" s="116" t="s">
        <v>120</v>
      </c>
      <c r="E88" s="381">
        <v>80</v>
      </c>
      <c r="F88" s="382">
        <v>45</v>
      </c>
      <c r="G88" s="119">
        <f t="shared" si="169"/>
        <v>3600</v>
      </c>
      <c r="H88" s="381">
        <v>80</v>
      </c>
      <c r="I88" s="382">
        <v>45</v>
      </c>
      <c r="J88" s="140">
        <f t="shared" si="170"/>
        <v>3600</v>
      </c>
      <c r="K88" s="207"/>
      <c r="L88" s="121"/>
      <c r="M88" s="140">
        <f t="shared" si="171"/>
        <v>0</v>
      </c>
      <c r="N88" s="120"/>
      <c r="O88" s="121"/>
      <c r="P88" s="140">
        <f t="shared" si="172"/>
        <v>0</v>
      </c>
      <c r="Q88" s="207"/>
      <c r="R88" s="121"/>
      <c r="S88" s="140">
        <f t="shared" si="173"/>
        <v>0</v>
      </c>
      <c r="T88" s="120"/>
      <c r="U88" s="121"/>
      <c r="V88" s="140">
        <f t="shared" si="174"/>
        <v>0</v>
      </c>
      <c r="W88" s="207"/>
      <c r="X88" s="121"/>
      <c r="Y88" s="140">
        <f t="shared" si="175"/>
        <v>0</v>
      </c>
      <c r="Z88" s="120"/>
      <c r="AA88" s="121"/>
      <c r="AB88" s="140">
        <f t="shared" si="176"/>
        <v>0</v>
      </c>
      <c r="AC88" s="122">
        <f t="shared" si="165"/>
        <v>3600</v>
      </c>
      <c r="AD88" s="123">
        <f t="shared" si="166"/>
        <v>3600</v>
      </c>
      <c r="AE88" s="183">
        <f t="shared" si="167"/>
        <v>0</v>
      </c>
      <c r="AF88" s="125">
        <f t="shared" si="168"/>
        <v>0</v>
      </c>
      <c r="AG88" s="126"/>
      <c r="AH88" s="99"/>
      <c r="AI88" s="99"/>
    </row>
    <row r="89" spans="1:35" ht="0.75" customHeight="1" x14ac:dyDescent="0.2">
      <c r="A89" s="127" t="s">
        <v>100</v>
      </c>
      <c r="B89" s="128" t="s">
        <v>105</v>
      </c>
      <c r="C89" s="129" t="s">
        <v>170</v>
      </c>
      <c r="D89" s="130" t="s">
        <v>120</v>
      </c>
      <c r="E89" s="131"/>
      <c r="F89" s="132"/>
      <c r="G89" s="133">
        <f t="shared" si="169"/>
        <v>0</v>
      </c>
      <c r="H89" s="145"/>
      <c r="I89" s="146"/>
      <c r="J89" s="148">
        <f t="shared" si="170"/>
        <v>0</v>
      </c>
      <c r="K89" s="229"/>
      <c r="L89" s="132"/>
      <c r="M89" s="230">
        <f t="shared" si="171"/>
        <v>0</v>
      </c>
      <c r="N89" s="131"/>
      <c r="O89" s="132"/>
      <c r="P89" s="230">
        <f t="shared" si="172"/>
        <v>0</v>
      </c>
      <c r="Q89" s="229"/>
      <c r="R89" s="132"/>
      <c r="S89" s="230">
        <f t="shared" si="173"/>
        <v>0</v>
      </c>
      <c r="T89" s="131"/>
      <c r="U89" s="132"/>
      <c r="V89" s="230">
        <f t="shared" si="174"/>
        <v>0</v>
      </c>
      <c r="W89" s="229"/>
      <c r="X89" s="132"/>
      <c r="Y89" s="230">
        <f t="shared" si="175"/>
        <v>0</v>
      </c>
      <c r="Z89" s="131"/>
      <c r="AA89" s="132"/>
      <c r="AB89" s="230">
        <f t="shared" si="176"/>
        <v>0</v>
      </c>
      <c r="AC89" s="238">
        <f t="shared" si="165"/>
        <v>0</v>
      </c>
      <c r="AD89" s="239">
        <f t="shared" si="166"/>
        <v>0</v>
      </c>
      <c r="AE89" s="240">
        <f t="shared" si="167"/>
        <v>0</v>
      </c>
      <c r="AF89" s="125" t="e">
        <f t="shared" si="168"/>
        <v>#DIV/0!</v>
      </c>
      <c r="AG89" s="126"/>
      <c r="AH89" s="99"/>
      <c r="AI89" s="99"/>
    </row>
    <row r="90" spans="1:35" ht="24.75" customHeight="1" thickBot="1" x14ac:dyDescent="0.25">
      <c r="A90" s="100" t="s">
        <v>97</v>
      </c>
      <c r="B90" s="101" t="s">
        <v>171</v>
      </c>
      <c r="C90" s="246" t="s">
        <v>172</v>
      </c>
      <c r="D90" s="103"/>
      <c r="E90" s="104">
        <f t="shared" ref="E90:AB90" si="177">SUM(E91:E93)</f>
        <v>0</v>
      </c>
      <c r="F90" s="105">
        <f t="shared" si="177"/>
        <v>0</v>
      </c>
      <c r="G90" s="106">
        <f t="shared" si="177"/>
        <v>0</v>
      </c>
      <c r="H90" s="104">
        <f t="shared" si="177"/>
        <v>0</v>
      </c>
      <c r="I90" s="105">
        <f t="shared" si="177"/>
        <v>0</v>
      </c>
      <c r="J90" s="139">
        <f t="shared" si="177"/>
        <v>0</v>
      </c>
      <c r="K90" s="205">
        <f t="shared" si="177"/>
        <v>0</v>
      </c>
      <c r="L90" s="105">
        <f t="shared" si="177"/>
        <v>0</v>
      </c>
      <c r="M90" s="139">
        <f t="shared" si="177"/>
        <v>0</v>
      </c>
      <c r="N90" s="104">
        <f t="shared" si="177"/>
        <v>0</v>
      </c>
      <c r="O90" s="105">
        <f t="shared" si="177"/>
        <v>0</v>
      </c>
      <c r="P90" s="139">
        <f t="shared" si="177"/>
        <v>0</v>
      </c>
      <c r="Q90" s="205">
        <f t="shared" si="177"/>
        <v>0</v>
      </c>
      <c r="R90" s="105">
        <f t="shared" si="177"/>
        <v>0</v>
      </c>
      <c r="S90" s="139">
        <f t="shared" si="177"/>
        <v>0</v>
      </c>
      <c r="T90" s="104">
        <f t="shared" si="177"/>
        <v>0</v>
      </c>
      <c r="U90" s="105">
        <f t="shared" si="177"/>
        <v>0</v>
      </c>
      <c r="V90" s="139">
        <f t="shared" si="177"/>
        <v>0</v>
      </c>
      <c r="W90" s="205">
        <f t="shared" si="177"/>
        <v>0</v>
      </c>
      <c r="X90" s="105">
        <f t="shared" si="177"/>
        <v>0</v>
      </c>
      <c r="Y90" s="139">
        <f t="shared" si="177"/>
        <v>0</v>
      </c>
      <c r="Z90" s="104">
        <f t="shared" si="177"/>
        <v>0</v>
      </c>
      <c r="AA90" s="105">
        <f t="shared" si="177"/>
        <v>0</v>
      </c>
      <c r="AB90" s="139">
        <f t="shared" si="177"/>
        <v>0</v>
      </c>
      <c r="AC90" s="107">
        <f t="shared" si="165"/>
        <v>0</v>
      </c>
      <c r="AD90" s="108">
        <f t="shared" si="166"/>
        <v>0</v>
      </c>
      <c r="AE90" s="108">
        <f t="shared" si="167"/>
        <v>0</v>
      </c>
      <c r="AF90" s="149" t="e">
        <f t="shared" si="168"/>
        <v>#DIV/0!</v>
      </c>
      <c r="AG90" s="150"/>
      <c r="AH90" s="112"/>
      <c r="AI90" s="112"/>
    </row>
    <row r="91" spans="1:35" ht="24" hidden="1" customHeight="1" thickBot="1" x14ac:dyDescent="0.25">
      <c r="A91" s="113" t="s">
        <v>100</v>
      </c>
      <c r="B91" s="114" t="s">
        <v>101</v>
      </c>
      <c r="C91" s="115" t="s">
        <v>170</v>
      </c>
      <c r="D91" s="116" t="s">
        <v>120</v>
      </c>
      <c r="E91" s="120"/>
      <c r="F91" s="121"/>
      <c r="G91" s="119">
        <f t="shared" ref="G91:G93" si="178">E91*F91</f>
        <v>0</v>
      </c>
      <c r="H91" s="120"/>
      <c r="I91" s="121"/>
      <c r="J91" s="140">
        <f t="shared" ref="J91:J93" si="179">H91*I91</f>
        <v>0</v>
      </c>
      <c r="K91" s="207"/>
      <c r="L91" s="121"/>
      <c r="M91" s="140">
        <f t="shared" ref="M91:M93" si="180">K91*L91</f>
        <v>0</v>
      </c>
      <c r="N91" s="120"/>
      <c r="O91" s="121"/>
      <c r="P91" s="140">
        <f t="shared" ref="P91:P93" si="181">N91*O91</f>
        <v>0</v>
      </c>
      <c r="Q91" s="207"/>
      <c r="R91" s="121"/>
      <c r="S91" s="140">
        <f t="shared" ref="S91:S93" si="182">Q91*R91</f>
        <v>0</v>
      </c>
      <c r="T91" s="120"/>
      <c r="U91" s="121"/>
      <c r="V91" s="140">
        <f t="shared" ref="V91:V93" si="183">T91*U91</f>
        <v>0</v>
      </c>
      <c r="W91" s="207"/>
      <c r="X91" s="121"/>
      <c r="Y91" s="140">
        <f t="shared" ref="Y91:Y93" si="184">W91*X91</f>
        <v>0</v>
      </c>
      <c r="Z91" s="120"/>
      <c r="AA91" s="121"/>
      <c r="AB91" s="140">
        <f t="shared" ref="AB91:AB93" si="185">Z91*AA91</f>
        <v>0</v>
      </c>
      <c r="AC91" s="122">
        <f t="shared" si="165"/>
        <v>0</v>
      </c>
      <c r="AD91" s="123">
        <f t="shared" si="166"/>
        <v>0</v>
      </c>
      <c r="AE91" s="183">
        <f t="shared" si="167"/>
        <v>0</v>
      </c>
      <c r="AF91" s="125" t="e">
        <f t="shared" si="168"/>
        <v>#DIV/0!</v>
      </c>
      <c r="AG91" s="126"/>
      <c r="AH91" s="99"/>
      <c r="AI91" s="99"/>
    </row>
    <row r="92" spans="1:35" ht="18.75" hidden="1" customHeight="1" thickBot="1" x14ac:dyDescent="0.25">
      <c r="A92" s="113" t="s">
        <v>100</v>
      </c>
      <c r="B92" s="114" t="s">
        <v>104</v>
      </c>
      <c r="C92" s="115" t="s">
        <v>170</v>
      </c>
      <c r="D92" s="116" t="s">
        <v>120</v>
      </c>
      <c r="E92" s="120"/>
      <c r="F92" s="121"/>
      <c r="G92" s="119">
        <f t="shared" si="178"/>
        <v>0</v>
      </c>
      <c r="H92" s="120"/>
      <c r="I92" s="121"/>
      <c r="J92" s="140">
        <f t="shared" si="179"/>
        <v>0</v>
      </c>
      <c r="K92" s="207"/>
      <c r="L92" s="121"/>
      <c r="M92" s="140">
        <f t="shared" si="180"/>
        <v>0</v>
      </c>
      <c r="N92" s="120"/>
      <c r="O92" s="121"/>
      <c r="P92" s="140">
        <f t="shared" si="181"/>
        <v>0</v>
      </c>
      <c r="Q92" s="207"/>
      <c r="R92" s="121"/>
      <c r="S92" s="140">
        <f t="shared" si="182"/>
        <v>0</v>
      </c>
      <c r="T92" s="120"/>
      <c r="U92" s="121"/>
      <c r="V92" s="140">
        <f t="shared" si="183"/>
        <v>0</v>
      </c>
      <c r="W92" s="207"/>
      <c r="X92" s="121"/>
      <c r="Y92" s="140">
        <f t="shared" si="184"/>
        <v>0</v>
      </c>
      <c r="Z92" s="120"/>
      <c r="AA92" s="121"/>
      <c r="AB92" s="140">
        <f t="shared" si="185"/>
        <v>0</v>
      </c>
      <c r="AC92" s="122">
        <f t="shared" si="165"/>
        <v>0</v>
      </c>
      <c r="AD92" s="123">
        <f t="shared" si="166"/>
        <v>0</v>
      </c>
      <c r="AE92" s="183">
        <f t="shared" si="167"/>
        <v>0</v>
      </c>
      <c r="AF92" s="125" t="e">
        <f t="shared" si="168"/>
        <v>#DIV/0!</v>
      </c>
      <c r="AG92" s="126"/>
      <c r="AH92" s="99"/>
      <c r="AI92" s="99"/>
    </row>
    <row r="93" spans="1:35" ht="21.75" hidden="1" customHeight="1" thickBot="1" x14ac:dyDescent="0.25">
      <c r="A93" s="127" t="s">
        <v>100</v>
      </c>
      <c r="B93" s="128" t="s">
        <v>105</v>
      </c>
      <c r="C93" s="129" t="s">
        <v>170</v>
      </c>
      <c r="D93" s="130" t="s">
        <v>120</v>
      </c>
      <c r="E93" s="131"/>
      <c r="F93" s="132"/>
      <c r="G93" s="133">
        <f t="shared" si="178"/>
        <v>0</v>
      </c>
      <c r="H93" s="145"/>
      <c r="I93" s="146"/>
      <c r="J93" s="148">
        <f t="shared" si="179"/>
        <v>0</v>
      </c>
      <c r="K93" s="229"/>
      <c r="L93" s="132"/>
      <c r="M93" s="230">
        <f t="shared" si="180"/>
        <v>0</v>
      </c>
      <c r="N93" s="131"/>
      <c r="O93" s="132"/>
      <c r="P93" s="230">
        <f t="shared" si="181"/>
        <v>0</v>
      </c>
      <c r="Q93" s="229"/>
      <c r="R93" s="132"/>
      <c r="S93" s="230">
        <f t="shared" si="182"/>
        <v>0</v>
      </c>
      <c r="T93" s="131"/>
      <c r="U93" s="132"/>
      <c r="V93" s="230">
        <f t="shared" si="183"/>
        <v>0</v>
      </c>
      <c r="W93" s="229"/>
      <c r="X93" s="132"/>
      <c r="Y93" s="230">
        <f t="shared" si="184"/>
        <v>0</v>
      </c>
      <c r="Z93" s="131"/>
      <c r="AA93" s="132"/>
      <c r="AB93" s="230">
        <f t="shared" si="185"/>
        <v>0</v>
      </c>
      <c r="AC93" s="238">
        <f t="shared" si="165"/>
        <v>0</v>
      </c>
      <c r="AD93" s="239">
        <f t="shared" si="166"/>
        <v>0</v>
      </c>
      <c r="AE93" s="240">
        <f t="shared" si="167"/>
        <v>0</v>
      </c>
      <c r="AF93" s="125" t="e">
        <f t="shared" si="168"/>
        <v>#DIV/0!</v>
      </c>
      <c r="AG93" s="126"/>
      <c r="AH93" s="99"/>
      <c r="AI93" s="99"/>
    </row>
    <row r="94" spans="1:35" ht="24.75" customHeight="1" thickBot="1" x14ac:dyDescent="0.25">
      <c r="A94" s="100" t="s">
        <v>97</v>
      </c>
      <c r="B94" s="101" t="s">
        <v>173</v>
      </c>
      <c r="C94" s="246" t="s">
        <v>174</v>
      </c>
      <c r="D94" s="103"/>
      <c r="E94" s="104">
        <f t="shared" ref="E94:AB94" si="186">SUM(E95:E97)</f>
        <v>0</v>
      </c>
      <c r="F94" s="105">
        <f t="shared" si="186"/>
        <v>0</v>
      </c>
      <c r="G94" s="106">
        <f t="shared" si="186"/>
        <v>0</v>
      </c>
      <c r="H94" s="104">
        <f t="shared" si="186"/>
        <v>0</v>
      </c>
      <c r="I94" s="105">
        <f t="shared" si="186"/>
        <v>0</v>
      </c>
      <c r="J94" s="139">
        <f t="shared" si="186"/>
        <v>0</v>
      </c>
      <c r="K94" s="205">
        <f t="shared" si="186"/>
        <v>0</v>
      </c>
      <c r="L94" s="105">
        <f t="shared" si="186"/>
        <v>0</v>
      </c>
      <c r="M94" s="139">
        <f t="shared" si="186"/>
        <v>0</v>
      </c>
      <c r="N94" s="104">
        <f t="shared" si="186"/>
        <v>0</v>
      </c>
      <c r="O94" s="105">
        <f t="shared" si="186"/>
        <v>0</v>
      </c>
      <c r="P94" s="139">
        <f t="shared" si="186"/>
        <v>0</v>
      </c>
      <c r="Q94" s="205">
        <f t="shared" si="186"/>
        <v>0</v>
      </c>
      <c r="R94" s="105">
        <f t="shared" si="186"/>
        <v>0</v>
      </c>
      <c r="S94" s="139">
        <f t="shared" si="186"/>
        <v>0</v>
      </c>
      <c r="T94" s="104">
        <f t="shared" si="186"/>
        <v>0</v>
      </c>
      <c r="U94" s="105">
        <f t="shared" si="186"/>
        <v>0</v>
      </c>
      <c r="V94" s="139">
        <f t="shared" si="186"/>
        <v>0</v>
      </c>
      <c r="W94" s="205">
        <f t="shared" si="186"/>
        <v>0</v>
      </c>
      <c r="X94" s="105">
        <f t="shared" si="186"/>
        <v>0</v>
      </c>
      <c r="Y94" s="139">
        <f t="shared" si="186"/>
        <v>0</v>
      </c>
      <c r="Z94" s="104">
        <f t="shared" si="186"/>
        <v>0</v>
      </c>
      <c r="AA94" s="105">
        <f t="shared" si="186"/>
        <v>0</v>
      </c>
      <c r="AB94" s="139">
        <f t="shared" si="186"/>
        <v>0</v>
      </c>
      <c r="AC94" s="107">
        <f t="shared" si="165"/>
        <v>0</v>
      </c>
      <c r="AD94" s="108">
        <f t="shared" si="166"/>
        <v>0</v>
      </c>
      <c r="AE94" s="108">
        <f t="shared" si="167"/>
        <v>0</v>
      </c>
      <c r="AF94" s="149" t="e">
        <f t="shared" si="168"/>
        <v>#DIV/0!</v>
      </c>
      <c r="AG94" s="150"/>
      <c r="AH94" s="112"/>
      <c r="AI94" s="112"/>
    </row>
    <row r="95" spans="1:35" ht="24" hidden="1" customHeight="1" thickBot="1" x14ac:dyDescent="0.25">
      <c r="A95" s="113" t="s">
        <v>100</v>
      </c>
      <c r="B95" s="114" t="s">
        <v>101</v>
      </c>
      <c r="C95" s="115" t="s">
        <v>170</v>
      </c>
      <c r="D95" s="116" t="s">
        <v>120</v>
      </c>
      <c r="E95" s="120"/>
      <c r="F95" s="121"/>
      <c r="G95" s="119">
        <f t="shared" ref="G95:G97" si="187">E95*F95</f>
        <v>0</v>
      </c>
      <c r="H95" s="120"/>
      <c r="I95" s="121"/>
      <c r="J95" s="140">
        <f t="shared" ref="J95:J97" si="188">H95*I95</f>
        <v>0</v>
      </c>
      <c r="K95" s="207"/>
      <c r="L95" s="121"/>
      <c r="M95" s="140">
        <f t="shared" ref="M95:M97" si="189">K95*L95</f>
        <v>0</v>
      </c>
      <c r="N95" s="120"/>
      <c r="O95" s="121"/>
      <c r="P95" s="140">
        <f t="shared" ref="P95:P97" si="190">N95*O95</f>
        <v>0</v>
      </c>
      <c r="Q95" s="207"/>
      <c r="R95" s="121"/>
      <c r="S95" s="140">
        <f t="shared" ref="S95:S97" si="191">Q95*R95</f>
        <v>0</v>
      </c>
      <c r="T95" s="120"/>
      <c r="U95" s="121"/>
      <c r="V95" s="140">
        <f t="shared" ref="V95:V97" si="192">T95*U95</f>
        <v>0</v>
      </c>
      <c r="W95" s="207"/>
      <c r="X95" s="121"/>
      <c r="Y95" s="140">
        <f t="shared" ref="Y95:Y97" si="193">W95*X95</f>
        <v>0</v>
      </c>
      <c r="Z95" s="120"/>
      <c r="AA95" s="121"/>
      <c r="AB95" s="140">
        <f t="shared" ref="AB95:AB97" si="194">Z95*AA95</f>
        <v>0</v>
      </c>
      <c r="AC95" s="122">
        <f t="shared" si="165"/>
        <v>0</v>
      </c>
      <c r="AD95" s="123">
        <f t="shared" si="166"/>
        <v>0</v>
      </c>
      <c r="AE95" s="183">
        <f t="shared" si="167"/>
        <v>0</v>
      </c>
      <c r="AF95" s="125" t="e">
        <f t="shared" si="168"/>
        <v>#DIV/0!</v>
      </c>
      <c r="AG95" s="126"/>
      <c r="AH95" s="99"/>
      <c r="AI95" s="99"/>
    </row>
    <row r="96" spans="1:35" ht="18.75" hidden="1" customHeight="1" thickBot="1" x14ac:dyDescent="0.25">
      <c r="A96" s="113" t="s">
        <v>100</v>
      </c>
      <c r="B96" s="114" t="s">
        <v>104</v>
      </c>
      <c r="C96" s="115" t="s">
        <v>170</v>
      </c>
      <c r="D96" s="116" t="s">
        <v>120</v>
      </c>
      <c r="E96" s="120"/>
      <c r="F96" s="121"/>
      <c r="G96" s="119">
        <f t="shared" si="187"/>
        <v>0</v>
      </c>
      <c r="H96" s="120"/>
      <c r="I96" s="121"/>
      <c r="J96" s="140">
        <f t="shared" si="188"/>
        <v>0</v>
      </c>
      <c r="K96" s="207"/>
      <c r="L96" s="121"/>
      <c r="M96" s="140">
        <f t="shared" si="189"/>
        <v>0</v>
      </c>
      <c r="N96" s="120"/>
      <c r="O96" s="121"/>
      <c r="P96" s="140">
        <f t="shared" si="190"/>
        <v>0</v>
      </c>
      <c r="Q96" s="207"/>
      <c r="R96" s="121"/>
      <c r="S96" s="140">
        <f t="shared" si="191"/>
        <v>0</v>
      </c>
      <c r="T96" s="120"/>
      <c r="U96" s="121"/>
      <c r="V96" s="140">
        <f t="shared" si="192"/>
        <v>0</v>
      </c>
      <c r="W96" s="207"/>
      <c r="X96" s="121"/>
      <c r="Y96" s="140">
        <f t="shared" si="193"/>
        <v>0</v>
      </c>
      <c r="Z96" s="120"/>
      <c r="AA96" s="121"/>
      <c r="AB96" s="140">
        <f t="shared" si="194"/>
        <v>0</v>
      </c>
      <c r="AC96" s="122">
        <f t="shared" si="165"/>
        <v>0</v>
      </c>
      <c r="AD96" s="123">
        <f t="shared" si="166"/>
        <v>0</v>
      </c>
      <c r="AE96" s="183">
        <f t="shared" si="167"/>
        <v>0</v>
      </c>
      <c r="AF96" s="125" t="e">
        <f t="shared" si="168"/>
        <v>#DIV/0!</v>
      </c>
      <c r="AG96" s="126"/>
      <c r="AH96" s="99"/>
      <c r="AI96" s="99"/>
    </row>
    <row r="97" spans="1:35" ht="21.75" hidden="1" customHeight="1" thickBot="1" x14ac:dyDescent="0.25">
      <c r="A97" s="141" t="s">
        <v>100</v>
      </c>
      <c r="B97" s="142" t="s">
        <v>105</v>
      </c>
      <c r="C97" s="143" t="s">
        <v>170</v>
      </c>
      <c r="D97" s="144" t="s">
        <v>120</v>
      </c>
      <c r="E97" s="145"/>
      <c r="F97" s="146"/>
      <c r="G97" s="147">
        <f t="shared" si="187"/>
        <v>0</v>
      </c>
      <c r="H97" s="145"/>
      <c r="I97" s="146"/>
      <c r="J97" s="148">
        <f t="shared" si="188"/>
        <v>0</v>
      </c>
      <c r="K97" s="209"/>
      <c r="L97" s="146"/>
      <c r="M97" s="148">
        <f t="shared" si="189"/>
        <v>0</v>
      </c>
      <c r="N97" s="145"/>
      <c r="O97" s="146"/>
      <c r="P97" s="148">
        <f t="shared" si="190"/>
        <v>0</v>
      </c>
      <c r="Q97" s="209"/>
      <c r="R97" s="146"/>
      <c r="S97" s="148">
        <f t="shared" si="191"/>
        <v>0</v>
      </c>
      <c r="T97" s="145"/>
      <c r="U97" s="146"/>
      <c r="V97" s="148">
        <f t="shared" si="192"/>
        <v>0</v>
      </c>
      <c r="W97" s="209"/>
      <c r="X97" s="146"/>
      <c r="Y97" s="148">
        <f t="shared" si="193"/>
        <v>0</v>
      </c>
      <c r="Z97" s="145"/>
      <c r="AA97" s="146"/>
      <c r="AB97" s="148">
        <f t="shared" si="194"/>
        <v>0</v>
      </c>
      <c r="AC97" s="134">
        <f t="shared" si="165"/>
        <v>0</v>
      </c>
      <c r="AD97" s="135">
        <f t="shared" si="166"/>
        <v>0</v>
      </c>
      <c r="AE97" s="185">
        <f t="shared" si="167"/>
        <v>0</v>
      </c>
      <c r="AF97" s="151" t="e">
        <f t="shared" si="168"/>
        <v>#DIV/0!</v>
      </c>
      <c r="AG97" s="152"/>
      <c r="AH97" s="99"/>
      <c r="AI97" s="99"/>
    </row>
    <row r="98" spans="1:35" ht="15" customHeight="1" thickBot="1" x14ac:dyDescent="0.25">
      <c r="A98" s="187" t="s">
        <v>175</v>
      </c>
      <c r="B98" s="188"/>
      <c r="C98" s="189"/>
      <c r="D98" s="190"/>
      <c r="E98" s="191">
        <f t="shared" ref="E98:AB98" si="195">E94+E90+E86</f>
        <v>105</v>
      </c>
      <c r="F98" s="192">
        <f t="shared" si="195"/>
        <v>90</v>
      </c>
      <c r="G98" s="193">
        <f t="shared" si="195"/>
        <v>4725</v>
      </c>
      <c r="H98" s="191">
        <f t="shared" si="195"/>
        <v>105</v>
      </c>
      <c r="I98" s="192">
        <f t="shared" si="195"/>
        <v>90</v>
      </c>
      <c r="J98" s="195">
        <f t="shared" si="195"/>
        <v>4725</v>
      </c>
      <c r="K98" s="194">
        <f t="shared" si="195"/>
        <v>0</v>
      </c>
      <c r="L98" s="192">
        <f t="shared" si="195"/>
        <v>0</v>
      </c>
      <c r="M98" s="195">
        <f t="shared" si="195"/>
        <v>0</v>
      </c>
      <c r="N98" s="191">
        <f t="shared" si="195"/>
        <v>0</v>
      </c>
      <c r="O98" s="192">
        <f t="shared" si="195"/>
        <v>0</v>
      </c>
      <c r="P98" s="195">
        <f t="shared" si="195"/>
        <v>0</v>
      </c>
      <c r="Q98" s="194">
        <f t="shared" si="195"/>
        <v>0</v>
      </c>
      <c r="R98" s="192">
        <f t="shared" si="195"/>
        <v>0</v>
      </c>
      <c r="S98" s="195">
        <f t="shared" si="195"/>
        <v>0</v>
      </c>
      <c r="T98" s="191">
        <f t="shared" si="195"/>
        <v>0</v>
      </c>
      <c r="U98" s="192">
        <f t="shared" si="195"/>
        <v>0</v>
      </c>
      <c r="V98" s="195">
        <f t="shared" si="195"/>
        <v>0</v>
      </c>
      <c r="W98" s="194">
        <f t="shared" si="195"/>
        <v>0</v>
      </c>
      <c r="X98" s="192">
        <f t="shared" si="195"/>
        <v>0</v>
      </c>
      <c r="Y98" s="195">
        <f t="shared" si="195"/>
        <v>0</v>
      </c>
      <c r="Z98" s="191">
        <f t="shared" si="195"/>
        <v>0</v>
      </c>
      <c r="AA98" s="192">
        <f t="shared" si="195"/>
        <v>0</v>
      </c>
      <c r="AB98" s="195">
        <f t="shared" si="195"/>
        <v>0</v>
      </c>
      <c r="AC98" s="157">
        <f t="shared" si="165"/>
        <v>4725</v>
      </c>
      <c r="AD98" s="162">
        <f t="shared" si="166"/>
        <v>4725</v>
      </c>
      <c r="AE98" s="210">
        <f t="shared" si="167"/>
        <v>0</v>
      </c>
      <c r="AF98" s="247">
        <f t="shared" si="168"/>
        <v>0</v>
      </c>
      <c r="AG98" s="212"/>
      <c r="AH98" s="99"/>
      <c r="AI98" s="99"/>
    </row>
    <row r="99" spans="1:35" ht="15.75" customHeight="1" thickBot="1" x14ac:dyDescent="0.25">
      <c r="A99" s="248" t="s">
        <v>95</v>
      </c>
      <c r="B99" s="249" t="s">
        <v>24</v>
      </c>
      <c r="C99" s="167" t="s">
        <v>176</v>
      </c>
      <c r="D99" s="201"/>
      <c r="E99" s="89"/>
      <c r="F99" s="90"/>
      <c r="G99" s="90"/>
      <c r="H99" s="89"/>
      <c r="I99" s="90"/>
      <c r="J99" s="94"/>
      <c r="K99" s="90"/>
      <c r="L99" s="90"/>
      <c r="M99" s="94"/>
      <c r="N99" s="89"/>
      <c r="O99" s="90"/>
      <c r="P99" s="94"/>
      <c r="Q99" s="90"/>
      <c r="R99" s="90"/>
      <c r="S99" s="94"/>
      <c r="T99" s="89"/>
      <c r="U99" s="90"/>
      <c r="V99" s="94"/>
      <c r="W99" s="90"/>
      <c r="X99" s="90"/>
      <c r="Y99" s="94"/>
      <c r="Z99" s="89"/>
      <c r="AA99" s="90"/>
      <c r="AB99" s="90"/>
      <c r="AC99" s="95"/>
      <c r="AD99" s="96"/>
      <c r="AE99" s="96"/>
      <c r="AF99" s="97"/>
      <c r="AG99" s="98"/>
      <c r="AH99" s="99"/>
      <c r="AI99" s="99"/>
    </row>
    <row r="100" spans="1:35" ht="15.75" customHeight="1" x14ac:dyDescent="0.2">
      <c r="A100" s="100" t="s">
        <v>97</v>
      </c>
      <c r="B100" s="101" t="s">
        <v>177</v>
      </c>
      <c r="C100" s="245" t="s">
        <v>178</v>
      </c>
      <c r="D100" s="181"/>
      <c r="E100" s="202">
        <f t="shared" ref="E100:AB100" si="196">SUM(E101:E110)</f>
        <v>0</v>
      </c>
      <c r="F100" s="203">
        <f t="shared" si="196"/>
        <v>0</v>
      </c>
      <c r="G100" s="204">
        <f t="shared" si="196"/>
        <v>0</v>
      </c>
      <c r="H100" s="202">
        <f t="shared" si="196"/>
        <v>0</v>
      </c>
      <c r="I100" s="203">
        <f t="shared" si="196"/>
        <v>0</v>
      </c>
      <c r="J100" s="216">
        <f t="shared" si="196"/>
        <v>0</v>
      </c>
      <c r="K100" s="215">
        <f t="shared" si="196"/>
        <v>0</v>
      </c>
      <c r="L100" s="203">
        <f t="shared" si="196"/>
        <v>0</v>
      </c>
      <c r="M100" s="216">
        <f t="shared" si="196"/>
        <v>0</v>
      </c>
      <c r="N100" s="202">
        <f t="shared" si="196"/>
        <v>0</v>
      </c>
      <c r="O100" s="203">
        <f t="shared" si="196"/>
        <v>0</v>
      </c>
      <c r="P100" s="216">
        <f t="shared" si="196"/>
        <v>0</v>
      </c>
      <c r="Q100" s="215">
        <f t="shared" si="196"/>
        <v>0</v>
      </c>
      <c r="R100" s="203">
        <f t="shared" si="196"/>
        <v>0</v>
      </c>
      <c r="S100" s="216">
        <f t="shared" si="196"/>
        <v>0</v>
      </c>
      <c r="T100" s="202">
        <f t="shared" si="196"/>
        <v>0</v>
      </c>
      <c r="U100" s="203">
        <f t="shared" si="196"/>
        <v>0</v>
      </c>
      <c r="V100" s="216">
        <f t="shared" si="196"/>
        <v>0</v>
      </c>
      <c r="W100" s="215">
        <f t="shared" si="196"/>
        <v>0</v>
      </c>
      <c r="X100" s="203">
        <f t="shared" si="196"/>
        <v>0</v>
      </c>
      <c r="Y100" s="216">
        <f t="shared" si="196"/>
        <v>0</v>
      </c>
      <c r="Z100" s="202">
        <f t="shared" si="196"/>
        <v>0</v>
      </c>
      <c r="AA100" s="203">
        <f t="shared" si="196"/>
        <v>0</v>
      </c>
      <c r="AB100" s="216">
        <f t="shared" si="196"/>
        <v>0</v>
      </c>
      <c r="AC100" s="107">
        <f t="shared" ref="AC100:AC111" si="197">G100+M100+S100+Y100</f>
        <v>0</v>
      </c>
      <c r="AD100" s="108">
        <f t="shared" ref="AD100:AD111" si="198">J100+P100+V100+AB100</f>
        <v>0</v>
      </c>
      <c r="AE100" s="108">
        <f t="shared" ref="AE100:AE111" si="199">AC100-AD100</f>
        <v>0</v>
      </c>
      <c r="AF100" s="110" t="e">
        <f t="shared" ref="AF100:AF111" si="200">AE100/AC100</f>
        <v>#DIV/0!</v>
      </c>
      <c r="AG100" s="111"/>
      <c r="AH100" s="112"/>
      <c r="AI100" s="112"/>
    </row>
    <row r="101" spans="1:35" ht="0.75" customHeight="1" thickBot="1" x14ac:dyDescent="0.25">
      <c r="A101" s="113" t="s">
        <v>100</v>
      </c>
      <c r="B101" s="114" t="s">
        <v>101</v>
      </c>
      <c r="C101" s="115" t="s">
        <v>179</v>
      </c>
      <c r="D101" s="116" t="s">
        <v>120</v>
      </c>
      <c r="E101" s="120"/>
      <c r="F101" s="121"/>
      <c r="G101" s="119">
        <f t="shared" ref="G101:G110" si="201">E101*F101</f>
        <v>0</v>
      </c>
      <c r="H101" s="120"/>
      <c r="I101" s="121"/>
      <c r="J101" s="140">
        <f t="shared" ref="J101:J110" si="202">H101*I101</f>
        <v>0</v>
      </c>
      <c r="K101" s="207"/>
      <c r="L101" s="121"/>
      <c r="M101" s="140">
        <f t="shared" ref="M101:M110" si="203">K101*L101</f>
        <v>0</v>
      </c>
      <c r="N101" s="120"/>
      <c r="O101" s="121"/>
      <c r="P101" s="140">
        <f t="shared" ref="P101:P110" si="204">N101*O101</f>
        <v>0</v>
      </c>
      <c r="Q101" s="207"/>
      <c r="R101" s="121"/>
      <c r="S101" s="140">
        <f t="shared" ref="S101:S110" si="205">Q101*R101</f>
        <v>0</v>
      </c>
      <c r="T101" s="120"/>
      <c r="U101" s="121"/>
      <c r="V101" s="140">
        <f t="shared" ref="V101:V110" si="206">T101*U101</f>
        <v>0</v>
      </c>
      <c r="W101" s="207"/>
      <c r="X101" s="121"/>
      <c r="Y101" s="140">
        <f t="shared" ref="Y101:Y110" si="207">W101*X101</f>
        <v>0</v>
      </c>
      <c r="Z101" s="120"/>
      <c r="AA101" s="121"/>
      <c r="AB101" s="140">
        <f t="shared" ref="AB101:AB110" si="208">Z101*AA101</f>
        <v>0</v>
      </c>
      <c r="AC101" s="122">
        <f t="shared" si="197"/>
        <v>0</v>
      </c>
      <c r="AD101" s="123">
        <f t="shared" si="198"/>
        <v>0</v>
      </c>
      <c r="AE101" s="183">
        <f t="shared" si="199"/>
        <v>0</v>
      </c>
      <c r="AF101" s="125" t="e">
        <f t="shared" si="200"/>
        <v>#DIV/0!</v>
      </c>
      <c r="AG101" s="126"/>
      <c r="AH101" s="99"/>
      <c r="AI101" s="99"/>
    </row>
    <row r="102" spans="1:35" ht="15.75" hidden="1" customHeight="1" thickBot="1" x14ac:dyDescent="0.25">
      <c r="A102" s="113" t="s">
        <v>100</v>
      </c>
      <c r="B102" s="114" t="s">
        <v>104</v>
      </c>
      <c r="C102" s="115" t="s">
        <v>180</v>
      </c>
      <c r="D102" s="116" t="s">
        <v>120</v>
      </c>
      <c r="E102" s="120"/>
      <c r="F102" s="121"/>
      <c r="G102" s="119">
        <f t="shared" si="201"/>
        <v>0</v>
      </c>
      <c r="H102" s="120"/>
      <c r="I102" s="121"/>
      <c r="J102" s="140">
        <f t="shared" si="202"/>
        <v>0</v>
      </c>
      <c r="K102" s="207"/>
      <c r="L102" s="121"/>
      <c r="M102" s="140">
        <f t="shared" si="203"/>
        <v>0</v>
      </c>
      <c r="N102" s="120"/>
      <c r="O102" s="121"/>
      <c r="P102" s="140">
        <f t="shared" si="204"/>
        <v>0</v>
      </c>
      <c r="Q102" s="207"/>
      <c r="R102" s="121"/>
      <c r="S102" s="140">
        <f t="shared" si="205"/>
        <v>0</v>
      </c>
      <c r="T102" s="120"/>
      <c r="U102" s="121"/>
      <c r="V102" s="140">
        <f t="shared" si="206"/>
        <v>0</v>
      </c>
      <c r="W102" s="207"/>
      <c r="X102" s="121"/>
      <c r="Y102" s="140">
        <f t="shared" si="207"/>
        <v>0</v>
      </c>
      <c r="Z102" s="120"/>
      <c r="AA102" s="121"/>
      <c r="AB102" s="140">
        <f t="shared" si="208"/>
        <v>0</v>
      </c>
      <c r="AC102" s="122">
        <f t="shared" si="197"/>
        <v>0</v>
      </c>
      <c r="AD102" s="123">
        <f t="shared" si="198"/>
        <v>0</v>
      </c>
      <c r="AE102" s="183">
        <f t="shared" si="199"/>
        <v>0</v>
      </c>
      <c r="AF102" s="125" t="e">
        <f t="shared" si="200"/>
        <v>#DIV/0!</v>
      </c>
      <c r="AG102" s="126"/>
      <c r="AH102" s="99"/>
      <c r="AI102" s="99"/>
    </row>
    <row r="103" spans="1:35" ht="15.75" hidden="1" customHeight="1" thickBot="1" x14ac:dyDescent="0.25">
      <c r="A103" s="113" t="s">
        <v>100</v>
      </c>
      <c r="B103" s="114" t="s">
        <v>105</v>
      </c>
      <c r="C103" s="115" t="s">
        <v>181</v>
      </c>
      <c r="D103" s="116" t="s">
        <v>120</v>
      </c>
      <c r="E103" s="120"/>
      <c r="F103" s="121"/>
      <c r="G103" s="119">
        <f t="shared" si="201"/>
        <v>0</v>
      </c>
      <c r="H103" s="120"/>
      <c r="I103" s="121"/>
      <c r="J103" s="140">
        <f t="shared" si="202"/>
        <v>0</v>
      </c>
      <c r="K103" s="207"/>
      <c r="L103" s="121"/>
      <c r="M103" s="140">
        <f t="shared" si="203"/>
        <v>0</v>
      </c>
      <c r="N103" s="120"/>
      <c r="O103" s="121"/>
      <c r="P103" s="140">
        <f t="shared" si="204"/>
        <v>0</v>
      </c>
      <c r="Q103" s="207"/>
      <c r="R103" s="121"/>
      <c r="S103" s="140">
        <f t="shared" si="205"/>
        <v>0</v>
      </c>
      <c r="T103" s="120"/>
      <c r="U103" s="121"/>
      <c r="V103" s="140">
        <f t="shared" si="206"/>
        <v>0</v>
      </c>
      <c r="W103" s="207"/>
      <c r="X103" s="121"/>
      <c r="Y103" s="140">
        <f t="shared" si="207"/>
        <v>0</v>
      </c>
      <c r="Z103" s="120"/>
      <c r="AA103" s="121"/>
      <c r="AB103" s="140">
        <f t="shared" si="208"/>
        <v>0</v>
      </c>
      <c r="AC103" s="122">
        <f t="shared" si="197"/>
        <v>0</v>
      </c>
      <c r="AD103" s="123">
        <f t="shared" si="198"/>
        <v>0</v>
      </c>
      <c r="AE103" s="183">
        <f t="shared" si="199"/>
        <v>0</v>
      </c>
      <c r="AF103" s="125" t="e">
        <f t="shared" si="200"/>
        <v>#DIV/0!</v>
      </c>
      <c r="AG103" s="126"/>
      <c r="AH103" s="99"/>
      <c r="AI103" s="99"/>
    </row>
    <row r="104" spans="1:35" ht="15.75" hidden="1" customHeight="1" thickBot="1" x14ac:dyDescent="0.25">
      <c r="A104" s="113" t="s">
        <v>100</v>
      </c>
      <c r="B104" s="114" t="s">
        <v>182</v>
      </c>
      <c r="C104" s="115" t="s">
        <v>183</v>
      </c>
      <c r="D104" s="116" t="s">
        <v>120</v>
      </c>
      <c r="E104" s="120"/>
      <c r="F104" s="121"/>
      <c r="G104" s="119">
        <f t="shared" si="201"/>
        <v>0</v>
      </c>
      <c r="H104" s="120"/>
      <c r="I104" s="121"/>
      <c r="J104" s="140">
        <f t="shared" si="202"/>
        <v>0</v>
      </c>
      <c r="K104" s="207"/>
      <c r="L104" s="121"/>
      <c r="M104" s="140">
        <f t="shared" si="203"/>
        <v>0</v>
      </c>
      <c r="N104" s="120"/>
      <c r="O104" s="121"/>
      <c r="P104" s="140">
        <f t="shared" si="204"/>
        <v>0</v>
      </c>
      <c r="Q104" s="207"/>
      <c r="R104" s="121"/>
      <c r="S104" s="140">
        <f t="shared" si="205"/>
        <v>0</v>
      </c>
      <c r="T104" s="120"/>
      <c r="U104" s="121"/>
      <c r="V104" s="140">
        <f t="shared" si="206"/>
        <v>0</v>
      </c>
      <c r="W104" s="207"/>
      <c r="X104" s="121"/>
      <c r="Y104" s="140">
        <f t="shared" si="207"/>
        <v>0</v>
      </c>
      <c r="Z104" s="120"/>
      <c r="AA104" s="121"/>
      <c r="AB104" s="140">
        <f t="shared" si="208"/>
        <v>0</v>
      </c>
      <c r="AC104" s="122">
        <f t="shared" si="197"/>
        <v>0</v>
      </c>
      <c r="AD104" s="123">
        <f t="shared" si="198"/>
        <v>0</v>
      </c>
      <c r="AE104" s="183">
        <f t="shared" si="199"/>
        <v>0</v>
      </c>
      <c r="AF104" s="125" t="e">
        <f t="shared" si="200"/>
        <v>#DIV/0!</v>
      </c>
      <c r="AG104" s="126"/>
      <c r="AH104" s="99"/>
      <c r="AI104" s="99"/>
    </row>
    <row r="105" spans="1:35" ht="15.75" hidden="1" customHeight="1" thickBot="1" x14ac:dyDescent="0.25">
      <c r="A105" s="113" t="s">
        <v>100</v>
      </c>
      <c r="B105" s="250" t="s">
        <v>184</v>
      </c>
      <c r="C105" s="115" t="s">
        <v>185</v>
      </c>
      <c r="D105" s="116" t="s">
        <v>120</v>
      </c>
      <c r="E105" s="120"/>
      <c r="F105" s="121"/>
      <c r="G105" s="119">
        <f t="shared" si="201"/>
        <v>0</v>
      </c>
      <c r="H105" s="120"/>
      <c r="I105" s="121"/>
      <c r="J105" s="140">
        <f t="shared" si="202"/>
        <v>0</v>
      </c>
      <c r="K105" s="207"/>
      <c r="L105" s="121"/>
      <c r="M105" s="140">
        <f t="shared" si="203"/>
        <v>0</v>
      </c>
      <c r="N105" s="120"/>
      <c r="O105" s="121"/>
      <c r="P105" s="140">
        <f t="shared" si="204"/>
        <v>0</v>
      </c>
      <c r="Q105" s="207"/>
      <c r="R105" s="121"/>
      <c r="S105" s="140">
        <f t="shared" si="205"/>
        <v>0</v>
      </c>
      <c r="T105" s="120"/>
      <c r="U105" s="121"/>
      <c r="V105" s="140">
        <f t="shared" si="206"/>
        <v>0</v>
      </c>
      <c r="W105" s="207"/>
      <c r="X105" s="121"/>
      <c r="Y105" s="140">
        <f t="shared" si="207"/>
        <v>0</v>
      </c>
      <c r="Z105" s="120"/>
      <c r="AA105" s="121"/>
      <c r="AB105" s="140">
        <f t="shared" si="208"/>
        <v>0</v>
      </c>
      <c r="AC105" s="122">
        <f t="shared" si="197"/>
        <v>0</v>
      </c>
      <c r="AD105" s="123">
        <f t="shared" si="198"/>
        <v>0</v>
      </c>
      <c r="AE105" s="183">
        <f t="shared" si="199"/>
        <v>0</v>
      </c>
      <c r="AF105" s="125" t="e">
        <f t="shared" si="200"/>
        <v>#DIV/0!</v>
      </c>
      <c r="AG105" s="126"/>
      <c r="AH105" s="99"/>
      <c r="AI105" s="99"/>
    </row>
    <row r="106" spans="1:35" ht="15.75" hidden="1" customHeight="1" thickBot="1" x14ac:dyDescent="0.25">
      <c r="A106" s="113" t="s">
        <v>100</v>
      </c>
      <c r="B106" s="114" t="s">
        <v>186</v>
      </c>
      <c r="C106" s="115" t="s">
        <v>187</v>
      </c>
      <c r="D106" s="116" t="s">
        <v>120</v>
      </c>
      <c r="E106" s="120"/>
      <c r="F106" s="121"/>
      <c r="G106" s="119">
        <f t="shared" si="201"/>
        <v>0</v>
      </c>
      <c r="H106" s="120"/>
      <c r="I106" s="121"/>
      <c r="J106" s="140">
        <f t="shared" si="202"/>
        <v>0</v>
      </c>
      <c r="K106" s="207"/>
      <c r="L106" s="121"/>
      <c r="M106" s="140">
        <f t="shared" si="203"/>
        <v>0</v>
      </c>
      <c r="N106" s="120"/>
      <c r="O106" s="121"/>
      <c r="P106" s="140">
        <f t="shared" si="204"/>
        <v>0</v>
      </c>
      <c r="Q106" s="207"/>
      <c r="R106" s="121"/>
      <c r="S106" s="140">
        <f t="shared" si="205"/>
        <v>0</v>
      </c>
      <c r="T106" s="120"/>
      <c r="U106" s="121"/>
      <c r="V106" s="140">
        <f t="shared" si="206"/>
        <v>0</v>
      </c>
      <c r="W106" s="207"/>
      <c r="X106" s="121"/>
      <c r="Y106" s="140">
        <f t="shared" si="207"/>
        <v>0</v>
      </c>
      <c r="Z106" s="120"/>
      <c r="AA106" s="121"/>
      <c r="AB106" s="140">
        <f t="shared" si="208"/>
        <v>0</v>
      </c>
      <c r="AC106" s="122">
        <f t="shared" si="197"/>
        <v>0</v>
      </c>
      <c r="AD106" s="123">
        <f t="shared" si="198"/>
        <v>0</v>
      </c>
      <c r="AE106" s="183">
        <f t="shared" si="199"/>
        <v>0</v>
      </c>
      <c r="AF106" s="125" t="e">
        <f t="shared" si="200"/>
        <v>#DIV/0!</v>
      </c>
      <c r="AG106" s="126"/>
      <c r="AH106" s="99"/>
      <c r="AI106" s="99"/>
    </row>
    <row r="107" spans="1:35" ht="15.75" hidden="1" customHeight="1" thickBot="1" x14ac:dyDescent="0.25">
      <c r="A107" s="113" t="s">
        <v>100</v>
      </c>
      <c r="B107" s="114" t="s">
        <v>188</v>
      </c>
      <c r="C107" s="115" t="s">
        <v>189</v>
      </c>
      <c r="D107" s="116" t="s">
        <v>120</v>
      </c>
      <c r="E107" s="120"/>
      <c r="F107" s="121"/>
      <c r="G107" s="119">
        <f t="shared" si="201"/>
        <v>0</v>
      </c>
      <c r="H107" s="120"/>
      <c r="I107" s="121"/>
      <c r="J107" s="140">
        <f t="shared" si="202"/>
        <v>0</v>
      </c>
      <c r="K107" s="207"/>
      <c r="L107" s="121"/>
      <c r="M107" s="140">
        <f t="shared" si="203"/>
        <v>0</v>
      </c>
      <c r="N107" s="120"/>
      <c r="O107" s="121"/>
      <c r="P107" s="140">
        <f t="shared" si="204"/>
        <v>0</v>
      </c>
      <c r="Q107" s="207"/>
      <c r="R107" s="121"/>
      <c r="S107" s="140">
        <f t="shared" si="205"/>
        <v>0</v>
      </c>
      <c r="T107" s="120"/>
      <c r="U107" s="121"/>
      <c r="V107" s="140">
        <f t="shared" si="206"/>
        <v>0</v>
      </c>
      <c r="W107" s="207"/>
      <c r="X107" s="121"/>
      <c r="Y107" s="140">
        <f t="shared" si="207"/>
        <v>0</v>
      </c>
      <c r="Z107" s="120"/>
      <c r="AA107" s="121"/>
      <c r="AB107" s="140">
        <f t="shared" si="208"/>
        <v>0</v>
      </c>
      <c r="AC107" s="122">
        <f t="shared" si="197"/>
        <v>0</v>
      </c>
      <c r="AD107" s="123">
        <f t="shared" si="198"/>
        <v>0</v>
      </c>
      <c r="AE107" s="183">
        <f t="shared" si="199"/>
        <v>0</v>
      </c>
      <c r="AF107" s="125" t="e">
        <f t="shared" si="200"/>
        <v>#DIV/0!</v>
      </c>
      <c r="AG107" s="126"/>
      <c r="AH107" s="99"/>
      <c r="AI107" s="99"/>
    </row>
    <row r="108" spans="1:35" ht="15.75" hidden="1" customHeight="1" thickBot="1" x14ac:dyDescent="0.25">
      <c r="A108" s="113" t="s">
        <v>100</v>
      </c>
      <c r="B108" s="114" t="s">
        <v>190</v>
      </c>
      <c r="C108" s="115" t="s">
        <v>191</v>
      </c>
      <c r="D108" s="116" t="s">
        <v>120</v>
      </c>
      <c r="E108" s="120"/>
      <c r="F108" s="121"/>
      <c r="G108" s="119">
        <f t="shared" si="201"/>
        <v>0</v>
      </c>
      <c r="H108" s="120"/>
      <c r="I108" s="121"/>
      <c r="J108" s="140">
        <f t="shared" si="202"/>
        <v>0</v>
      </c>
      <c r="K108" s="207"/>
      <c r="L108" s="121"/>
      <c r="M108" s="140">
        <f t="shared" si="203"/>
        <v>0</v>
      </c>
      <c r="N108" s="120"/>
      <c r="O108" s="121"/>
      <c r="P108" s="140">
        <f t="shared" si="204"/>
        <v>0</v>
      </c>
      <c r="Q108" s="207"/>
      <c r="R108" s="121"/>
      <c r="S108" s="140">
        <f t="shared" si="205"/>
        <v>0</v>
      </c>
      <c r="T108" s="120"/>
      <c r="U108" s="121"/>
      <c r="V108" s="140">
        <f t="shared" si="206"/>
        <v>0</v>
      </c>
      <c r="W108" s="207"/>
      <c r="X108" s="121"/>
      <c r="Y108" s="140">
        <f t="shared" si="207"/>
        <v>0</v>
      </c>
      <c r="Z108" s="120"/>
      <c r="AA108" s="121"/>
      <c r="AB108" s="140">
        <f t="shared" si="208"/>
        <v>0</v>
      </c>
      <c r="AC108" s="122">
        <f t="shared" si="197"/>
        <v>0</v>
      </c>
      <c r="AD108" s="123">
        <f t="shared" si="198"/>
        <v>0</v>
      </c>
      <c r="AE108" s="183">
        <f t="shared" si="199"/>
        <v>0</v>
      </c>
      <c r="AF108" s="125" t="e">
        <f t="shared" si="200"/>
        <v>#DIV/0!</v>
      </c>
      <c r="AG108" s="126"/>
      <c r="AH108" s="99"/>
      <c r="AI108" s="99"/>
    </row>
    <row r="109" spans="1:35" ht="15.75" hidden="1" customHeight="1" thickBot="1" x14ac:dyDescent="0.25">
      <c r="A109" s="127" t="s">
        <v>100</v>
      </c>
      <c r="B109" s="128" t="s">
        <v>192</v>
      </c>
      <c r="C109" s="129" t="s">
        <v>193</v>
      </c>
      <c r="D109" s="116" t="s">
        <v>120</v>
      </c>
      <c r="E109" s="131"/>
      <c r="F109" s="132"/>
      <c r="G109" s="119">
        <f t="shared" si="201"/>
        <v>0</v>
      </c>
      <c r="H109" s="131"/>
      <c r="I109" s="132"/>
      <c r="J109" s="140">
        <f t="shared" si="202"/>
        <v>0</v>
      </c>
      <c r="K109" s="207"/>
      <c r="L109" s="121"/>
      <c r="M109" s="140">
        <f t="shared" si="203"/>
        <v>0</v>
      </c>
      <c r="N109" s="120"/>
      <c r="O109" s="121"/>
      <c r="P109" s="140">
        <f t="shared" si="204"/>
        <v>0</v>
      </c>
      <c r="Q109" s="207"/>
      <c r="R109" s="121"/>
      <c r="S109" s="140">
        <f t="shared" si="205"/>
        <v>0</v>
      </c>
      <c r="T109" s="120"/>
      <c r="U109" s="121"/>
      <c r="V109" s="140">
        <f t="shared" si="206"/>
        <v>0</v>
      </c>
      <c r="W109" s="207"/>
      <c r="X109" s="121"/>
      <c r="Y109" s="140">
        <f t="shared" si="207"/>
        <v>0</v>
      </c>
      <c r="Z109" s="120"/>
      <c r="AA109" s="121"/>
      <c r="AB109" s="140">
        <f t="shared" si="208"/>
        <v>0</v>
      </c>
      <c r="AC109" s="122">
        <f t="shared" si="197"/>
        <v>0</v>
      </c>
      <c r="AD109" s="123">
        <f t="shared" si="198"/>
        <v>0</v>
      </c>
      <c r="AE109" s="183">
        <f t="shared" si="199"/>
        <v>0</v>
      </c>
      <c r="AF109" s="125" t="e">
        <f t="shared" si="200"/>
        <v>#DIV/0!</v>
      </c>
      <c r="AG109" s="126"/>
      <c r="AH109" s="99"/>
      <c r="AI109" s="99"/>
    </row>
    <row r="110" spans="1:35" ht="15.75" hidden="1" customHeight="1" thickBot="1" x14ac:dyDescent="0.25">
      <c r="A110" s="141" t="s">
        <v>100</v>
      </c>
      <c r="B110" s="142" t="s">
        <v>194</v>
      </c>
      <c r="C110" s="143" t="s">
        <v>195</v>
      </c>
      <c r="D110" s="144" t="s">
        <v>120</v>
      </c>
      <c r="E110" s="145"/>
      <c r="F110" s="146"/>
      <c r="G110" s="147">
        <f t="shared" si="201"/>
        <v>0</v>
      </c>
      <c r="H110" s="145"/>
      <c r="I110" s="146"/>
      <c r="J110" s="148">
        <f t="shared" si="202"/>
        <v>0</v>
      </c>
      <c r="K110" s="209"/>
      <c r="L110" s="146"/>
      <c r="M110" s="148">
        <f t="shared" si="203"/>
        <v>0</v>
      </c>
      <c r="N110" s="145"/>
      <c r="O110" s="146"/>
      <c r="P110" s="148">
        <f t="shared" si="204"/>
        <v>0</v>
      </c>
      <c r="Q110" s="209"/>
      <c r="R110" s="146"/>
      <c r="S110" s="148">
        <f t="shared" si="205"/>
        <v>0</v>
      </c>
      <c r="T110" s="145"/>
      <c r="U110" s="146"/>
      <c r="V110" s="148">
        <f t="shared" si="206"/>
        <v>0</v>
      </c>
      <c r="W110" s="209"/>
      <c r="X110" s="146"/>
      <c r="Y110" s="148">
        <f t="shared" si="207"/>
        <v>0</v>
      </c>
      <c r="Z110" s="145"/>
      <c r="AA110" s="146"/>
      <c r="AB110" s="148">
        <f t="shared" si="208"/>
        <v>0</v>
      </c>
      <c r="AC110" s="134">
        <f t="shared" si="197"/>
        <v>0</v>
      </c>
      <c r="AD110" s="135">
        <f t="shared" si="198"/>
        <v>0</v>
      </c>
      <c r="AE110" s="185">
        <f t="shared" si="199"/>
        <v>0</v>
      </c>
      <c r="AF110" s="125" t="e">
        <f t="shared" si="200"/>
        <v>#DIV/0!</v>
      </c>
      <c r="AG110" s="126"/>
      <c r="AH110" s="99"/>
      <c r="AI110" s="99"/>
    </row>
    <row r="111" spans="1:35" ht="15" customHeight="1" thickBot="1" x14ac:dyDescent="0.25">
      <c r="A111" s="187" t="s">
        <v>196</v>
      </c>
      <c r="B111" s="188"/>
      <c r="C111" s="189"/>
      <c r="D111" s="190"/>
      <c r="E111" s="191">
        <f t="shared" ref="E111:AB111" si="209">E100</f>
        <v>0</v>
      </c>
      <c r="F111" s="192">
        <f t="shared" si="209"/>
        <v>0</v>
      </c>
      <c r="G111" s="193">
        <f t="shared" si="209"/>
        <v>0</v>
      </c>
      <c r="H111" s="157">
        <f t="shared" si="209"/>
        <v>0</v>
      </c>
      <c r="I111" s="159">
        <f t="shared" si="209"/>
        <v>0</v>
      </c>
      <c r="J111" s="210">
        <f t="shared" si="209"/>
        <v>0</v>
      </c>
      <c r="K111" s="194">
        <f t="shared" si="209"/>
        <v>0</v>
      </c>
      <c r="L111" s="192">
        <f t="shared" si="209"/>
        <v>0</v>
      </c>
      <c r="M111" s="195">
        <f t="shared" si="209"/>
        <v>0</v>
      </c>
      <c r="N111" s="191">
        <f t="shared" si="209"/>
        <v>0</v>
      </c>
      <c r="O111" s="192">
        <f t="shared" si="209"/>
        <v>0</v>
      </c>
      <c r="P111" s="195">
        <f t="shared" si="209"/>
        <v>0</v>
      </c>
      <c r="Q111" s="194">
        <f t="shared" si="209"/>
        <v>0</v>
      </c>
      <c r="R111" s="192">
        <f t="shared" si="209"/>
        <v>0</v>
      </c>
      <c r="S111" s="195">
        <f t="shared" si="209"/>
        <v>0</v>
      </c>
      <c r="T111" s="191">
        <f t="shared" si="209"/>
        <v>0</v>
      </c>
      <c r="U111" s="192">
        <f t="shared" si="209"/>
        <v>0</v>
      </c>
      <c r="V111" s="195">
        <f t="shared" si="209"/>
        <v>0</v>
      </c>
      <c r="W111" s="194">
        <f t="shared" si="209"/>
        <v>0</v>
      </c>
      <c r="X111" s="192">
        <f t="shared" si="209"/>
        <v>0</v>
      </c>
      <c r="Y111" s="195">
        <f t="shared" si="209"/>
        <v>0</v>
      </c>
      <c r="Z111" s="191">
        <f t="shared" si="209"/>
        <v>0</v>
      </c>
      <c r="AA111" s="192">
        <f t="shared" si="209"/>
        <v>0</v>
      </c>
      <c r="AB111" s="195">
        <f t="shared" si="209"/>
        <v>0</v>
      </c>
      <c r="AC111" s="191">
        <f t="shared" si="197"/>
        <v>0</v>
      </c>
      <c r="AD111" s="196">
        <f t="shared" si="198"/>
        <v>0</v>
      </c>
      <c r="AE111" s="195">
        <f t="shared" si="199"/>
        <v>0</v>
      </c>
      <c r="AF111" s="251" t="e">
        <f t="shared" si="200"/>
        <v>#DIV/0!</v>
      </c>
      <c r="AG111" s="198"/>
      <c r="AH111" s="99"/>
      <c r="AI111" s="99"/>
    </row>
    <row r="112" spans="1:35" ht="30" customHeight="1" thickBot="1" x14ac:dyDescent="0.25">
      <c r="A112" s="248" t="s">
        <v>95</v>
      </c>
      <c r="B112" s="249" t="s">
        <v>25</v>
      </c>
      <c r="C112" s="252" t="s">
        <v>197</v>
      </c>
      <c r="D112" s="253"/>
      <c r="E112" s="254"/>
      <c r="F112" s="255"/>
      <c r="G112" s="255"/>
      <c r="H112" s="254"/>
      <c r="I112" s="255"/>
      <c r="J112" s="255"/>
      <c r="K112" s="255"/>
      <c r="L112" s="255"/>
      <c r="M112" s="256"/>
      <c r="N112" s="254"/>
      <c r="O112" s="255"/>
      <c r="P112" s="256"/>
      <c r="Q112" s="255"/>
      <c r="R112" s="255"/>
      <c r="S112" s="256"/>
      <c r="T112" s="254"/>
      <c r="U112" s="255"/>
      <c r="V112" s="256"/>
      <c r="W112" s="255"/>
      <c r="X112" s="255"/>
      <c r="Y112" s="256"/>
      <c r="Z112" s="254"/>
      <c r="AA112" s="255"/>
      <c r="AB112" s="255"/>
      <c r="AC112" s="242"/>
      <c r="AD112" s="243"/>
      <c r="AE112" s="243"/>
      <c r="AF112" s="257"/>
      <c r="AG112" s="258"/>
      <c r="AH112" s="99"/>
      <c r="AI112" s="99"/>
    </row>
    <row r="113" spans="1:35" ht="30" customHeight="1" x14ac:dyDescent="0.2">
      <c r="A113" s="428" t="s">
        <v>100</v>
      </c>
      <c r="B113" s="434" t="s">
        <v>101</v>
      </c>
      <c r="C113" s="431" t="s">
        <v>260</v>
      </c>
      <c r="D113" s="424" t="s">
        <v>217</v>
      </c>
      <c r="E113" s="437">
        <v>1</v>
      </c>
      <c r="F113" s="438">
        <v>9400</v>
      </c>
      <c r="G113" s="262">
        <f t="shared" ref="G113:G116" si="210">E113*F113</f>
        <v>9400</v>
      </c>
      <c r="H113" s="437">
        <v>1</v>
      </c>
      <c r="I113" s="438">
        <v>9400</v>
      </c>
      <c r="J113" s="263">
        <f t="shared" ref="J113:J116" si="211">H113*I113</f>
        <v>9400</v>
      </c>
      <c r="K113" s="264"/>
      <c r="L113" s="261"/>
      <c r="M113" s="263">
        <f t="shared" ref="M113:M116" si="212">K113*L113</f>
        <v>0</v>
      </c>
      <c r="N113" s="260"/>
      <c r="O113" s="261"/>
      <c r="P113" s="263">
        <f t="shared" ref="P113:P116" si="213">N113*O113</f>
        <v>0</v>
      </c>
      <c r="Q113" s="264"/>
      <c r="R113" s="261"/>
      <c r="S113" s="263">
        <f t="shared" ref="S113:S116" si="214">Q113*R113</f>
        <v>0</v>
      </c>
      <c r="T113" s="260"/>
      <c r="U113" s="261"/>
      <c r="V113" s="263">
        <f t="shared" ref="V113:V116" si="215">T113*U113</f>
        <v>0</v>
      </c>
      <c r="W113" s="264"/>
      <c r="X113" s="261"/>
      <c r="Y113" s="263">
        <f t="shared" ref="Y113:Y116" si="216">W113*X113</f>
        <v>0</v>
      </c>
      <c r="Z113" s="260"/>
      <c r="AA113" s="261"/>
      <c r="AB113" s="263">
        <f t="shared" ref="AB113:AB116" si="217">Z113*AA113</f>
        <v>0</v>
      </c>
      <c r="AC113" s="265">
        <f t="shared" ref="AC113:AC117" si="218">G113+M113+S113+Y113</f>
        <v>9400</v>
      </c>
      <c r="AD113" s="266">
        <f t="shared" ref="AD113:AD117" si="219">J113+P113+V113+AB113</f>
        <v>9400</v>
      </c>
      <c r="AE113" s="267">
        <f t="shared" ref="AE113:AE117" si="220">AC113-AD113</f>
        <v>0</v>
      </c>
      <c r="AF113" s="268">
        <f t="shared" ref="AF113:AF117" si="221">AE113/AC113</f>
        <v>0</v>
      </c>
      <c r="AG113" s="269"/>
      <c r="AH113" s="99"/>
      <c r="AI113" s="99"/>
    </row>
    <row r="114" spans="1:35" x14ac:dyDescent="0.2">
      <c r="A114" s="429" t="s">
        <v>100</v>
      </c>
      <c r="B114" s="435" t="s">
        <v>104</v>
      </c>
      <c r="C114" s="432" t="s">
        <v>261</v>
      </c>
      <c r="D114" s="425" t="s">
        <v>217</v>
      </c>
      <c r="E114" s="439">
        <v>1</v>
      </c>
      <c r="F114" s="440">
        <v>19000</v>
      </c>
      <c r="G114" s="119">
        <f t="shared" si="210"/>
        <v>19000</v>
      </c>
      <c r="H114" s="439">
        <v>1</v>
      </c>
      <c r="I114" s="440">
        <v>19000</v>
      </c>
      <c r="J114" s="140">
        <f t="shared" si="211"/>
        <v>19000</v>
      </c>
      <c r="K114" s="207"/>
      <c r="L114" s="121"/>
      <c r="M114" s="140">
        <f t="shared" si="212"/>
        <v>0</v>
      </c>
      <c r="N114" s="120"/>
      <c r="O114" s="121"/>
      <c r="P114" s="140">
        <f t="shared" si="213"/>
        <v>0</v>
      </c>
      <c r="Q114" s="207"/>
      <c r="R114" s="121"/>
      <c r="S114" s="140">
        <f t="shared" si="214"/>
        <v>0</v>
      </c>
      <c r="T114" s="120"/>
      <c r="U114" s="121"/>
      <c r="V114" s="140">
        <f t="shared" si="215"/>
        <v>0</v>
      </c>
      <c r="W114" s="207"/>
      <c r="X114" s="121"/>
      <c r="Y114" s="140">
        <f t="shared" si="216"/>
        <v>0</v>
      </c>
      <c r="Z114" s="120"/>
      <c r="AA114" s="121"/>
      <c r="AB114" s="140">
        <f t="shared" si="217"/>
        <v>0</v>
      </c>
      <c r="AC114" s="122">
        <f t="shared" si="218"/>
        <v>19000</v>
      </c>
      <c r="AD114" s="123">
        <f t="shared" si="219"/>
        <v>19000</v>
      </c>
      <c r="AE114" s="183">
        <f t="shared" si="220"/>
        <v>0</v>
      </c>
      <c r="AF114" s="270">
        <f t="shared" si="221"/>
        <v>0</v>
      </c>
      <c r="AG114" s="271"/>
      <c r="AH114" s="99"/>
      <c r="AI114" s="99"/>
    </row>
    <row r="115" spans="1:35" x14ac:dyDescent="0.2">
      <c r="A115" s="429" t="s">
        <v>100</v>
      </c>
      <c r="B115" s="435" t="s">
        <v>105</v>
      </c>
      <c r="C115" s="433" t="s">
        <v>198</v>
      </c>
      <c r="D115" s="426"/>
      <c r="E115" s="441">
        <v>0</v>
      </c>
      <c r="F115" s="442">
        <v>0</v>
      </c>
      <c r="G115" s="119">
        <f t="shared" si="210"/>
        <v>0</v>
      </c>
      <c r="H115" s="441">
        <v>0</v>
      </c>
      <c r="I115" s="442">
        <v>0</v>
      </c>
      <c r="J115" s="140">
        <f t="shared" si="211"/>
        <v>0</v>
      </c>
      <c r="K115" s="207"/>
      <c r="L115" s="121"/>
      <c r="M115" s="140">
        <f t="shared" si="212"/>
        <v>0</v>
      </c>
      <c r="N115" s="120"/>
      <c r="O115" s="121"/>
      <c r="P115" s="140">
        <f t="shared" si="213"/>
        <v>0</v>
      </c>
      <c r="Q115" s="207"/>
      <c r="R115" s="121"/>
      <c r="S115" s="140">
        <f t="shared" si="214"/>
        <v>0</v>
      </c>
      <c r="T115" s="120"/>
      <c r="U115" s="121"/>
      <c r="V115" s="140">
        <f t="shared" si="215"/>
        <v>0</v>
      </c>
      <c r="W115" s="207"/>
      <c r="X115" s="121"/>
      <c r="Y115" s="140">
        <f t="shared" si="216"/>
        <v>0</v>
      </c>
      <c r="Z115" s="120"/>
      <c r="AA115" s="121"/>
      <c r="AB115" s="140">
        <f t="shared" si="217"/>
        <v>0</v>
      </c>
      <c r="AC115" s="122">
        <f t="shared" si="218"/>
        <v>0</v>
      </c>
      <c r="AD115" s="123">
        <f t="shared" si="219"/>
        <v>0</v>
      </c>
      <c r="AE115" s="183">
        <f t="shared" si="220"/>
        <v>0</v>
      </c>
      <c r="AF115" s="270" t="e">
        <f t="shared" si="221"/>
        <v>#DIV/0!</v>
      </c>
      <c r="AG115" s="271"/>
      <c r="AH115" s="99"/>
      <c r="AI115" s="99"/>
    </row>
    <row r="116" spans="1:35" ht="15.75" thickBot="1" x14ac:dyDescent="0.25">
      <c r="A116" s="430" t="s">
        <v>100</v>
      </c>
      <c r="B116" s="436" t="s">
        <v>182</v>
      </c>
      <c r="C116" s="433" t="s">
        <v>199</v>
      </c>
      <c r="D116" s="427" t="s">
        <v>217</v>
      </c>
      <c r="E116" s="441">
        <v>1</v>
      </c>
      <c r="F116" s="442">
        <v>18000</v>
      </c>
      <c r="G116" s="147">
        <f t="shared" si="210"/>
        <v>18000</v>
      </c>
      <c r="H116" s="441">
        <v>1</v>
      </c>
      <c r="I116" s="442">
        <v>18000</v>
      </c>
      <c r="J116" s="148">
        <f t="shared" si="211"/>
        <v>18000</v>
      </c>
      <c r="K116" s="209"/>
      <c r="L116" s="146"/>
      <c r="M116" s="148">
        <f t="shared" si="212"/>
        <v>0</v>
      </c>
      <c r="N116" s="145"/>
      <c r="O116" s="146"/>
      <c r="P116" s="148">
        <f t="shared" si="213"/>
        <v>0</v>
      </c>
      <c r="Q116" s="209"/>
      <c r="R116" s="146"/>
      <c r="S116" s="148">
        <f t="shared" si="214"/>
        <v>0</v>
      </c>
      <c r="T116" s="145"/>
      <c r="U116" s="146"/>
      <c r="V116" s="148">
        <f t="shared" si="215"/>
        <v>0</v>
      </c>
      <c r="W116" s="209"/>
      <c r="X116" s="146"/>
      <c r="Y116" s="148">
        <f t="shared" si="216"/>
        <v>0</v>
      </c>
      <c r="Z116" s="145"/>
      <c r="AA116" s="146"/>
      <c r="AB116" s="148">
        <f t="shared" si="217"/>
        <v>0</v>
      </c>
      <c r="AC116" s="134">
        <f t="shared" si="218"/>
        <v>18000</v>
      </c>
      <c r="AD116" s="135">
        <f t="shared" si="219"/>
        <v>18000</v>
      </c>
      <c r="AE116" s="185">
        <f t="shared" si="220"/>
        <v>0</v>
      </c>
      <c r="AF116" s="270">
        <f t="shared" si="221"/>
        <v>0</v>
      </c>
      <c r="AG116" s="271"/>
      <c r="AH116" s="99"/>
      <c r="AI116" s="99"/>
    </row>
    <row r="117" spans="1:35" ht="15" customHeight="1" thickBot="1" x14ac:dyDescent="0.25">
      <c r="A117" s="272" t="s">
        <v>200</v>
      </c>
      <c r="B117" s="273"/>
      <c r="C117" s="274"/>
      <c r="D117" s="275"/>
      <c r="E117" s="276">
        <f t="shared" ref="E117:AB117" si="222">SUM(E113:E116)</f>
        <v>3</v>
      </c>
      <c r="F117" s="277">
        <f t="shared" si="222"/>
        <v>46400</v>
      </c>
      <c r="G117" s="278">
        <f t="shared" si="222"/>
        <v>46400</v>
      </c>
      <c r="H117" s="279">
        <f t="shared" si="222"/>
        <v>3</v>
      </c>
      <c r="I117" s="280">
        <f t="shared" si="222"/>
        <v>46400</v>
      </c>
      <c r="J117" s="281">
        <f t="shared" si="222"/>
        <v>46400</v>
      </c>
      <c r="K117" s="282">
        <f t="shared" si="222"/>
        <v>0</v>
      </c>
      <c r="L117" s="277">
        <f t="shared" si="222"/>
        <v>0</v>
      </c>
      <c r="M117" s="283">
        <f t="shared" si="222"/>
        <v>0</v>
      </c>
      <c r="N117" s="276">
        <f t="shared" si="222"/>
        <v>0</v>
      </c>
      <c r="O117" s="277">
        <f t="shared" si="222"/>
        <v>0</v>
      </c>
      <c r="P117" s="283">
        <f t="shared" si="222"/>
        <v>0</v>
      </c>
      <c r="Q117" s="282">
        <f t="shared" si="222"/>
        <v>0</v>
      </c>
      <c r="R117" s="277">
        <f t="shared" si="222"/>
        <v>0</v>
      </c>
      <c r="S117" s="283">
        <f t="shared" si="222"/>
        <v>0</v>
      </c>
      <c r="T117" s="276">
        <f t="shared" si="222"/>
        <v>0</v>
      </c>
      <c r="U117" s="277">
        <f t="shared" si="222"/>
        <v>0</v>
      </c>
      <c r="V117" s="283">
        <f t="shared" si="222"/>
        <v>0</v>
      </c>
      <c r="W117" s="282">
        <f t="shared" si="222"/>
        <v>0</v>
      </c>
      <c r="X117" s="277">
        <f t="shared" si="222"/>
        <v>0</v>
      </c>
      <c r="Y117" s="283">
        <f t="shared" si="222"/>
        <v>0</v>
      </c>
      <c r="Z117" s="276">
        <f t="shared" si="222"/>
        <v>0</v>
      </c>
      <c r="AA117" s="277">
        <f t="shared" si="222"/>
        <v>0</v>
      </c>
      <c r="AB117" s="283">
        <f t="shared" si="222"/>
        <v>0</v>
      </c>
      <c r="AC117" s="191">
        <f t="shared" si="218"/>
        <v>46400</v>
      </c>
      <c r="AD117" s="196">
        <f t="shared" si="219"/>
        <v>46400</v>
      </c>
      <c r="AE117" s="195">
        <f t="shared" si="220"/>
        <v>0</v>
      </c>
      <c r="AF117" s="251">
        <f t="shared" si="221"/>
        <v>0</v>
      </c>
      <c r="AG117" s="198"/>
      <c r="AH117" s="99"/>
      <c r="AI117" s="99"/>
    </row>
    <row r="118" spans="1:35" ht="15" customHeight="1" thickBot="1" x14ac:dyDescent="0.25">
      <c r="A118" s="248" t="s">
        <v>95</v>
      </c>
      <c r="B118" s="284" t="s">
        <v>26</v>
      </c>
      <c r="C118" s="167" t="s">
        <v>201</v>
      </c>
      <c r="D118" s="285"/>
      <c r="E118" s="89"/>
      <c r="F118" s="90"/>
      <c r="G118" s="90"/>
      <c r="H118" s="89"/>
      <c r="I118" s="90"/>
      <c r="J118" s="94"/>
      <c r="K118" s="90"/>
      <c r="L118" s="90"/>
      <c r="M118" s="94"/>
      <c r="N118" s="89"/>
      <c r="O118" s="90"/>
      <c r="P118" s="94"/>
      <c r="Q118" s="90"/>
      <c r="R118" s="90"/>
      <c r="S118" s="94"/>
      <c r="T118" s="89"/>
      <c r="U118" s="90"/>
      <c r="V118" s="94"/>
      <c r="W118" s="90"/>
      <c r="X118" s="90"/>
      <c r="Y118" s="94"/>
      <c r="Z118" s="89"/>
      <c r="AA118" s="90"/>
      <c r="AB118" s="90"/>
      <c r="AC118" s="242"/>
      <c r="AD118" s="243"/>
      <c r="AE118" s="243"/>
      <c r="AF118" s="257"/>
      <c r="AG118" s="258"/>
      <c r="AH118" s="99"/>
      <c r="AI118" s="99"/>
    </row>
    <row r="119" spans="1:35" ht="30" customHeight="1" x14ac:dyDescent="0.2">
      <c r="A119" s="286" t="s">
        <v>100</v>
      </c>
      <c r="B119" s="287" t="s">
        <v>101</v>
      </c>
      <c r="C119" s="432" t="s">
        <v>262</v>
      </c>
      <c r="D119" s="425" t="s">
        <v>217</v>
      </c>
      <c r="E119" s="439">
        <v>1</v>
      </c>
      <c r="F119" s="440">
        <v>60500</v>
      </c>
      <c r="G119" s="292">
        <f t="shared" ref="G119:G120" si="223">E119*F119</f>
        <v>60500</v>
      </c>
      <c r="H119" s="439">
        <v>1</v>
      </c>
      <c r="I119" s="440">
        <v>60500</v>
      </c>
      <c r="J119" s="263">
        <f t="shared" ref="J119:J120" si="224">H119*I119</f>
        <v>60500</v>
      </c>
      <c r="K119" s="293"/>
      <c r="L119" s="291"/>
      <c r="M119" s="294">
        <f t="shared" ref="M119:M120" si="225">K119*L119</f>
        <v>0</v>
      </c>
      <c r="N119" s="290"/>
      <c r="O119" s="291"/>
      <c r="P119" s="294">
        <f t="shared" ref="P119:P120" si="226">N119*O119</f>
        <v>0</v>
      </c>
      <c r="Q119" s="293"/>
      <c r="R119" s="291"/>
      <c r="S119" s="294">
        <f t="shared" ref="S119:S120" si="227">Q119*R119</f>
        <v>0</v>
      </c>
      <c r="T119" s="290"/>
      <c r="U119" s="291"/>
      <c r="V119" s="294">
        <f t="shared" ref="V119:V120" si="228">T119*U119</f>
        <v>0</v>
      </c>
      <c r="W119" s="293"/>
      <c r="X119" s="291"/>
      <c r="Y119" s="294">
        <f t="shared" ref="Y119:Y120" si="229">W119*X119</f>
        <v>0</v>
      </c>
      <c r="Z119" s="290"/>
      <c r="AA119" s="291"/>
      <c r="AB119" s="294">
        <f t="shared" ref="AB119:AB120" si="230">Z119*AA119</f>
        <v>0</v>
      </c>
      <c r="AC119" s="265">
        <f t="shared" ref="AC119:AC121" si="231">G119+M119+S119+Y119</f>
        <v>60500</v>
      </c>
      <c r="AD119" s="266">
        <f t="shared" ref="AD119:AD121" si="232">J119+P119+V119+AB119</f>
        <v>60500</v>
      </c>
      <c r="AE119" s="267">
        <f t="shared" ref="AE119:AE121" si="233">AC119-AD119</f>
        <v>0</v>
      </c>
      <c r="AF119" s="268">
        <f t="shared" ref="AF119:AF121" si="234">AE119/AC119</f>
        <v>0</v>
      </c>
      <c r="AG119" s="269"/>
      <c r="AH119" s="99"/>
      <c r="AI119" s="99"/>
    </row>
    <row r="120" spans="1:35" ht="30" customHeight="1" thickBot="1" x14ac:dyDescent="0.25">
      <c r="A120" s="295" t="s">
        <v>100</v>
      </c>
      <c r="B120" s="287" t="s">
        <v>104</v>
      </c>
      <c r="C120" s="443" t="s">
        <v>202</v>
      </c>
      <c r="D120" s="425" t="s">
        <v>217</v>
      </c>
      <c r="E120" s="444">
        <v>1</v>
      </c>
      <c r="F120" s="445">
        <v>980</v>
      </c>
      <c r="G120" s="420">
        <f t="shared" si="223"/>
        <v>980</v>
      </c>
      <c r="H120" s="131">
        <v>0</v>
      </c>
      <c r="I120" s="132">
        <v>0</v>
      </c>
      <c r="J120" s="140">
        <f t="shared" si="224"/>
        <v>0</v>
      </c>
      <c r="K120" s="229"/>
      <c r="L120" s="132"/>
      <c r="M120" s="230">
        <f t="shared" si="225"/>
        <v>0</v>
      </c>
      <c r="N120" s="131"/>
      <c r="O120" s="132"/>
      <c r="P120" s="230">
        <f t="shared" si="226"/>
        <v>0</v>
      </c>
      <c r="Q120" s="229"/>
      <c r="R120" s="132"/>
      <c r="S120" s="230">
        <f t="shared" si="227"/>
        <v>0</v>
      </c>
      <c r="T120" s="131"/>
      <c r="U120" s="132"/>
      <c r="V120" s="230">
        <f t="shared" si="228"/>
        <v>0</v>
      </c>
      <c r="W120" s="229"/>
      <c r="X120" s="132"/>
      <c r="Y120" s="230">
        <f t="shared" si="229"/>
        <v>0</v>
      </c>
      <c r="Z120" s="131"/>
      <c r="AA120" s="132"/>
      <c r="AB120" s="230">
        <f t="shared" si="230"/>
        <v>0</v>
      </c>
      <c r="AC120" s="134">
        <f t="shared" si="231"/>
        <v>980</v>
      </c>
      <c r="AD120" s="135">
        <f t="shared" si="232"/>
        <v>0</v>
      </c>
      <c r="AE120" s="185">
        <f t="shared" si="233"/>
        <v>980</v>
      </c>
      <c r="AF120" s="270">
        <f t="shared" si="234"/>
        <v>1</v>
      </c>
      <c r="AG120" s="271"/>
      <c r="AH120" s="99"/>
      <c r="AI120" s="99"/>
    </row>
    <row r="121" spans="1:35" ht="15" customHeight="1" thickBot="1" x14ac:dyDescent="0.25">
      <c r="A121" s="187" t="s">
        <v>203</v>
      </c>
      <c r="B121" s="188"/>
      <c r="C121" s="189"/>
      <c r="D121" s="190"/>
      <c r="E121" s="446">
        <f t="shared" ref="E121:AB121" si="235">SUM(E119:E120)</f>
        <v>2</v>
      </c>
      <c r="F121" s="447">
        <f t="shared" si="235"/>
        <v>61480</v>
      </c>
      <c r="G121" s="448">
        <f t="shared" si="235"/>
        <v>61480</v>
      </c>
      <c r="H121" s="161">
        <f t="shared" si="235"/>
        <v>1</v>
      </c>
      <c r="I121" s="159">
        <f t="shared" si="235"/>
        <v>60500</v>
      </c>
      <c r="J121" s="210">
        <f t="shared" si="235"/>
        <v>60500</v>
      </c>
      <c r="K121" s="194">
        <f t="shared" si="235"/>
        <v>0</v>
      </c>
      <c r="L121" s="192">
        <f t="shared" si="235"/>
        <v>0</v>
      </c>
      <c r="M121" s="195">
        <f t="shared" si="235"/>
        <v>0</v>
      </c>
      <c r="N121" s="191">
        <f t="shared" si="235"/>
        <v>0</v>
      </c>
      <c r="O121" s="192">
        <f t="shared" si="235"/>
        <v>0</v>
      </c>
      <c r="P121" s="195">
        <f t="shared" si="235"/>
        <v>0</v>
      </c>
      <c r="Q121" s="194">
        <f t="shared" si="235"/>
        <v>0</v>
      </c>
      <c r="R121" s="192">
        <f t="shared" si="235"/>
        <v>0</v>
      </c>
      <c r="S121" s="195">
        <f t="shared" si="235"/>
        <v>0</v>
      </c>
      <c r="T121" s="191">
        <f t="shared" si="235"/>
        <v>0</v>
      </c>
      <c r="U121" s="192">
        <f t="shared" si="235"/>
        <v>0</v>
      </c>
      <c r="V121" s="195">
        <f t="shared" si="235"/>
        <v>0</v>
      </c>
      <c r="W121" s="194">
        <f t="shared" si="235"/>
        <v>0</v>
      </c>
      <c r="X121" s="192">
        <f t="shared" si="235"/>
        <v>0</v>
      </c>
      <c r="Y121" s="195">
        <f t="shared" si="235"/>
        <v>0</v>
      </c>
      <c r="Z121" s="191">
        <f t="shared" si="235"/>
        <v>0</v>
      </c>
      <c r="AA121" s="192">
        <f t="shared" si="235"/>
        <v>0</v>
      </c>
      <c r="AB121" s="195">
        <f t="shared" si="235"/>
        <v>0</v>
      </c>
      <c r="AC121" s="157">
        <f t="shared" si="231"/>
        <v>61480</v>
      </c>
      <c r="AD121" s="162">
        <f t="shared" si="232"/>
        <v>60500</v>
      </c>
      <c r="AE121" s="210">
        <f t="shared" si="233"/>
        <v>980</v>
      </c>
      <c r="AF121" s="297">
        <f t="shared" si="234"/>
        <v>1.594014313597918E-2</v>
      </c>
      <c r="AG121" s="298"/>
      <c r="AH121" s="99"/>
      <c r="AI121" s="99"/>
    </row>
    <row r="122" spans="1:35" ht="54.75" customHeight="1" thickBot="1" x14ac:dyDescent="0.25">
      <c r="A122" s="299" t="s">
        <v>95</v>
      </c>
      <c r="B122" s="284" t="s">
        <v>27</v>
      </c>
      <c r="C122" s="167" t="s">
        <v>204</v>
      </c>
      <c r="D122" s="285"/>
      <c r="E122" s="179"/>
      <c r="F122" s="180"/>
      <c r="G122" s="180"/>
      <c r="H122" s="89"/>
      <c r="I122" s="90"/>
      <c r="J122" s="94"/>
      <c r="K122" s="90"/>
      <c r="L122" s="90"/>
      <c r="M122" s="94"/>
      <c r="N122" s="89"/>
      <c r="O122" s="90"/>
      <c r="P122" s="94"/>
      <c r="Q122" s="90"/>
      <c r="R122" s="90"/>
      <c r="S122" s="94"/>
      <c r="T122" s="89"/>
      <c r="U122" s="90"/>
      <c r="V122" s="94"/>
      <c r="W122" s="90"/>
      <c r="X122" s="90"/>
      <c r="Y122" s="94"/>
      <c r="Z122" s="89"/>
      <c r="AA122" s="90"/>
      <c r="AB122" s="94"/>
      <c r="AC122" s="242"/>
      <c r="AD122" s="243"/>
      <c r="AE122" s="243"/>
      <c r="AF122" s="257"/>
      <c r="AG122" s="258"/>
      <c r="AH122" s="99"/>
      <c r="AI122" s="99"/>
    </row>
    <row r="123" spans="1:35" ht="30" hidden="1" customHeight="1" thickBot="1" x14ac:dyDescent="0.25">
      <c r="A123" s="286" t="s">
        <v>100</v>
      </c>
      <c r="B123" s="287" t="s">
        <v>101</v>
      </c>
      <c r="C123" s="288" t="s">
        <v>205</v>
      </c>
      <c r="D123" s="289" t="s">
        <v>206</v>
      </c>
      <c r="E123" s="290"/>
      <c r="F123" s="291"/>
      <c r="G123" s="292">
        <f t="shared" ref="G123:G124" si="236">E123*F123</f>
        <v>0</v>
      </c>
      <c r="H123" s="260"/>
      <c r="I123" s="261"/>
      <c r="J123" s="263">
        <f t="shared" ref="J123:J124" si="237">H123*I123</f>
        <v>0</v>
      </c>
      <c r="K123" s="293"/>
      <c r="L123" s="291"/>
      <c r="M123" s="294">
        <f t="shared" ref="M123:M124" si="238">K123*L123</f>
        <v>0</v>
      </c>
      <c r="N123" s="290"/>
      <c r="O123" s="291"/>
      <c r="P123" s="294">
        <f t="shared" ref="P123:P124" si="239">N123*O123</f>
        <v>0</v>
      </c>
      <c r="Q123" s="293"/>
      <c r="R123" s="291"/>
      <c r="S123" s="294">
        <f t="shared" ref="S123:S124" si="240">Q123*R123</f>
        <v>0</v>
      </c>
      <c r="T123" s="290"/>
      <c r="U123" s="291"/>
      <c r="V123" s="294">
        <f t="shared" ref="V123:V124" si="241">T123*U123</f>
        <v>0</v>
      </c>
      <c r="W123" s="293"/>
      <c r="X123" s="291"/>
      <c r="Y123" s="294">
        <f t="shared" ref="Y123:Y124" si="242">W123*X123</f>
        <v>0</v>
      </c>
      <c r="Z123" s="290"/>
      <c r="AA123" s="291"/>
      <c r="AB123" s="294">
        <f t="shared" ref="AB123:AB124" si="243">Z123*AA123</f>
        <v>0</v>
      </c>
      <c r="AC123" s="265">
        <f t="shared" ref="AC123:AC125" si="244">G123+M123+S123+Y123</f>
        <v>0</v>
      </c>
      <c r="AD123" s="266">
        <f t="shared" ref="AD123:AD125" si="245">J123+P123+V123+AB123</f>
        <v>0</v>
      </c>
      <c r="AE123" s="267">
        <f t="shared" ref="AE123:AE125" si="246">AC123-AD123</f>
        <v>0</v>
      </c>
      <c r="AF123" s="270" t="e">
        <f t="shared" ref="AF123:AF125" si="247">AE123/AC123</f>
        <v>#DIV/0!</v>
      </c>
      <c r="AG123" s="271"/>
      <c r="AH123" s="99"/>
      <c r="AI123" s="99"/>
    </row>
    <row r="124" spans="1:35" ht="30" hidden="1" customHeight="1" thickBot="1" x14ac:dyDescent="0.25">
      <c r="A124" s="295" t="s">
        <v>100</v>
      </c>
      <c r="B124" s="287" t="s">
        <v>104</v>
      </c>
      <c r="C124" s="296" t="s">
        <v>205</v>
      </c>
      <c r="D124" s="130" t="s">
        <v>206</v>
      </c>
      <c r="E124" s="131"/>
      <c r="F124" s="132"/>
      <c r="G124" s="119">
        <f t="shared" si="236"/>
        <v>0</v>
      </c>
      <c r="H124" s="131"/>
      <c r="I124" s="132"/>
      <c r="J124" s="140">
        <f t="shared" si="237"/>
        <v>0</v>
      </c>
      <c r="K124" s="229"/>
      <c r="L124" s="132"/>
      <c r="M124" s="230">
        <f t="shared" si="238"/>
        <v>0</v>
      </c>
      <c r="N124" s="131"/>
      <c r="O124" s="132"/>
      <c r="P124" s="230">
        <f t="shared" si="239"/>
        <v>0</v>
      </c>
      <c r="Q124" s="229"/>
      <c r="R124" s="132"/>
      <c r="S124" s="230">
        <f t="shared" si="240"/>
        <v>0</v>
      </c>
      <c r="T124" s="131"/>
      <c r="U124" s="132"/>
      <c r="V124" s="230">
        <f t="shared" si="241"/>
        <v>0</v>
      </c>
      <c r="W124" s="229"/>
      <c r="X124" s="132"/>
      <c r="Y124" s="230">
        <f t="shared" si="242"/>
        <v>0</v>
      </c>
      <c r="Z124" s="131"/>
      <c r="AA124" s="132"/>
      <c r="AB124" s="230">
        <f t="shared" si="243"/>
        <v>0</v>
      </c>
      <c r="AC124" s="134">
        <f t="shared" si="244"/>
        <v>0</v>
      </c>
      <c r="AD124" s="135">
        <f t="shared" si="245"/>
        <v>0</v>
      </c>
      <c r="AE124" s="185">
        <f t="shared" si="246"/>
        <v>0</v>
      </c>
      <c r="AF124" s="270" t="e">
        <f t="shared" si="247"/>
        <v>#DIV/0!</v>
      </c>
      <c r="AG124" s="271"/>
      <c r="AH124" s="99"/>
      <c r="AI124" s="99"/>
    </row>
    <row r="125" spans="1:35" ht="42" customHeight="1" thickBot="1" x14ac:dyDescent="0.25">
      <c r="A125" s="501" t="s">
        <v>207</v>
      </c>
      <c r="B125" s="485"/>
      <c r="C125" s="502"/>
      <c r="D125" s="300"/>
      <c r="E125" s="301">
        <f t="shared" ref="E125:AB125" si="248">SUM(E123:E124)</f>
        <v>0</v>
      </c>
      <c r="F125" s="302">
        <f t="shared" si="248"/>
        <v>0</v>
      </c>
      <c r="G125" s="303">
        <f t="shared" si="248"/>
        <v>0</v>
      </c>
      <c r="H125" s="304">
        <f t="shared" si="248"/>
        <v>0</v>
      </c>
      <c r="I125" s="305">
        <f t="shared" si="248"/>
        <v>0</v>
      </c>
      <c r="J125" s="305">
        <f t="shared" si="248"/>
        <v>0</v>
      </c>
      <c r="K125" s="306">
        <f t="shared" si="248"/>
        <v>0</v>
      </c>
      <c r="L125" s="302">
        <f t="shared" si="248"/>
        <v>0</v>
      </c>
      <c r="M125" s="302">
        <f t="shared" si="248"/>
        <v>0</v>
      </c>
      <c r="N125" s="301">
        <f t="shared" si="248"/>
        <v>0</v>
      </c>
      <c r="O125" s="302">
        <f t="shared" si="248"/>
        <v>0</v>
      </c>
      <c r="P125" s="302">
        <f t="shared" si="248"/>
        <v>0</v>
      </c>
      <c r="Q125" s="306">
        <f t="shared" si="248"/>
        <v>0</v>
      </c>
      <c r="R125" s="302">
        <f t="shared" si="248"/>
        <v>0</v>
      </c>
      <c r="S125" s="302">
        <f t="shared" si="248"/>
        <v>0</v>
      </c>
      <c r="T125" s="301">
        <f t="shared" si="248"/>
        <v>0</v>
      </c>
      <c r="U125" s="302">
        <f t="shared" si="248"/>
        <v>0</v>
      </c>
      <c r="V125" s="302">
        <f t="shared" si="248"/>
        <v>0</v>
      </c>
      <c r="W125" s="306">
        <f t="shared" si="248"/>
        <v>0</v>
      </c>
      <c r="X125" s="302">
        <f t="shared" si="248"/>
        <v>0</v>
      </c>
      <c r="Y125" s="302">
        <f t="shared" si="248"/>
        <v>0</v>
      </c>
      <c r="Z125" s="301">
        <f t="shared" si="248"/>
        <v>0</v>
      </c>
      <c r="AA125" s="302">
        <f t="shared" si="248"/>
        <v>0</v>
      </c>
      <c r="AB125" s="302">
        <f t="shared" si="248"/>
        <v>0</v>
      </c>
      <c r="AC125" s="157">
        <f t="shared" si="244"/>
        <v>0</v>
      </c>
      <c r="AD125" s="162">
        <f t="shared" si="245"/>
        <v>0</v>
      </c>
      <c r="AE125" s="210">
        <f t="shared" si="246"/>
        <v>0</v>
      </c>
      <c r="AF125" s="307" t="e">
        <f t="shared" si="247"/>
        <v>#DIV/0!</v>
      </c>
      <c r="AG125" s="308"/>
      <c r="AH125" s="99"/>
      <c r="AI125" s="99"/>
    </row>
    <row r="126" spans="1:35" ht="15.75" customHeight="1" thickBot="1" x14ac:dyDescent="0.25">
      <c r="A126" s="199" t="s">
        <v>95</v>
      </c>
      <c r="B126" s="249" t="s">
        <v>28</v>
      </c>
      <c r="C126" s="458" t="s">
        <v>208</v>
      </c>
      <c r="D126" s="309"/>
      <c r="E126" s="310"/>
      <c r="F126" s="311"/>
      <c r="G126" s="311"/>
      <c r="H126" s="310"/>
      <c r="I126" s="311"/>
      <c r="J126" s="311"/>
      <c r="K126" s="311"/>
      <c r="L126" s="311"/>
      <c r="M126" s="312"/>
      <c r="N126" s="310"/>
      <c r="O126" s="311"/>
      <c r="P126" s="312"/>
      <c r="Q126" s="311"/>
      <c r="R126" s="311"/>
      <c r="S126" s="312"/>
      <c r="T126" s="310"/>
      <c r="U126" s="311"/>
      <c r="V126" s="312"/>
      <c r="W126" s="311"/>
      <c r="X126" s="311"/>
      <c r="Y126" s="312"/>
      <c r="Z126" s="310"/>
      <c r="AA126" s="311"/>
      <c r="AB126" s="312"/>
      <c r="AC126" s="310"/>
      <c r="AD126" s="311"/>
      <c r="AE126" s="311"/>
      <c r="AF126" s="257"/>
      <c r="AG126" s="258"/>
      <c r="AH126" s="99"/>
      <c r="AI126" s="99"/>
    </row>
    <row r="127" spans="1:35" ht="0.75" customHeight="1" x14ac:dyDescent="0.2">
      <c r="A127" s="259" t="s">
        <v>100</v>
      </c>
      <c r="B127" s="449" t="s">
        <v>101</v>
      </c>
      <c r="C127" s="455" t="s">
        <v>209</v>
      </c>
      <c r="D127" s="452" t="s">
        <v>210</v>
      </c>
      <c r="E127" s="260"/>
      <c r="F127" s="261"/>
      <c r="G127" s="262">
        <f t="shared" ref="G127:G129" si="249">E127*F127</f>
        <v>0</v>
      </c>
      <c r="H127" s="260"/>
      <c r="I127" s="261"/>
      <c r="J127" s="263">
        <f t="shared" ref="J127:J129" si="250">H127*I127</f>
        <v>0</v>
      </c>
      <c r="K127" s="264"/>
      <c r="L127" s="261"/>
      <c r="M127" s="263">
        <f t="shared" ref="M127:M129" si="251">K127*L127</f>
        <v>0</v>
      </c>
      <c r="N127" s="260"/>
      <c r="O127" s="261"/>
      <c r="P127" s="263">
        <f t="shared" ref="P127:P129" si="252">N127*O127</f>
        <v>0</v>
      </c>
      <c r="Q127" s="264"/>
      <c r="R127" s="261"/>
      <c r="S127" s="263">
        <f t="shared" ref="S127:S129" si="253">Q127*R127</f>
        <v>0</v>
      </c>
      <c r="T127" s="260"/>
      <c r="U127" s="261"/>
      <c r="V127" s="263">
        <f t="shared" ref="V127:V129" si="254">T127*U127</f>
        <v>0</v>
      </c>
      <c r="W127" s="264"/>
      <c r="X127" s="261"/>
      <c r="Y127" s="263">
        <f t="shared" ref="Y127:Y129" si="255">W127*X127</f>
        <v>0</v>
      </c>
      <c r="Z127" s="260"/>
      <c r="AA127" s="261"/>
      <c r="AB127" s="262">
        <f t="shared" ref="AB127:AB129" si="256">Z127*AA127</f>
        <v>0</v>
      </c>
      <c r="AC127" s="265">
        <f t="shared" ref="AC127:AC130" si="257">G127+M127+S127+Y127</f>
        <v>0</v>
      </c>
      <c r="AD127" s="313">
        <f t="shared" ref="AD127:AD130" si="258">J127+P127+V127+AB127</f>
        <v>0</v>
      </c>
      <c r="AE127" s="314">
        <f t="shared" ref="AE127:AE130" si="259">AC127-AD127</f>
        <v>0</v>
      </c>
      <c r="AF127" s="315" t="e">
        <f t="shared" ref="AF127:AF130" si="260">AE127/AC127</f>
        <v>#DIV/0!</v>
      </c>
      <c r="AG127" s="271"/>
      <c r="AH127" s="99"/>
      <c r="AI127" s="99"/>
    </row>
    <row r="128" spans="1:35" ht="30" hidden="1" customHeight="1" x14ac:dyDescent="0.2">
      <c r="A128" s="113" t="s">
        <v>100</v>
      </c>
      <c r="B128" s="450" t="s">
        <v>104</v>
      </c>
      <c r="C128" s="456" t="s">
        <v>211</v>
      </c>
      <c r="D128" s="453" t="s">
        <v>212</v>
      </c>
      <c r="E128" s="120"/>
      <c r="F128" s="121"/>
      <c r="G128" s="119">
        <f t="shared" si="249"/>
        <v>0</v>
      </c>
      <c r="H128" s="120"/>
      <c r="I128" s="121"/>
      <c r="J128" s="140">
        <f t="shared" si="250"/>
        <v>0</v>
      </c>
      <c r="K128" s="207"/>
      <c r="L128" s="121"/>
      <c r="M128" s="140">
        <f t="shared" si="251"/>
        <v>0</v>
      </c>
      <c r="N128" s="120"/>
      <c r="O128" s="121"/>
      <c r="P128" s="140">
        <f t="shared" si="252"/>
        <v>0</v>
      </c>
      <c r="Q128" s="207"/>
      <c r="R128" s="121"/>
      <c r="S128" s="140">
        <f t="shared" si="253"/>
        <v>0</v>
      </c>
      <c r="T128" s="120"/>
      <c r="U128" s="121"/>
      <c r="V128" s="140">
        <f t="shared" si="254"/>
        <v>0</v>
      </c>
      <c r="W128" s="207"/>
      <c r="X128" s="121"/>
      <c r="Y128" s="140">
        <f t="shared" si="255"/>
        <v>0</v>
      </c>
      <c r="Z128" s="120"/>
      <c r="AA128" s="121"/>
      <c r="AB128" s="119">
        <f t="shared" si="256"/>
        <v>0</v>
      </c>
      <c r="AC128" s="122">
        <f t="shared" si="257"/>
        <v>0</v>
      </c>
      <c r="AD128" s="316">
        <f t="shared" si="258"/>
        <v>0</v>
      </c>
      <c r="AE128" s="317">
        <f t="shared" si="259"/>
        <v>0</v>
      </c>
      <c r="AF128" s="315" t="e">
        <f t="shared" si="260"/>
        <v>#DIV/0!</v>
      </c>
      <c r="AG128" s="271"/>
      <c r="AH128" s="99"/>
      <c r="AI128" s="99"/>
    </row>
    <row r="129" spans="1:35" ht="30" hidden="1" customHeight="1" thickBot="1" x14ac:dyDescent="0.25">
      <c r="A129" s="141" t="s">
        <v>100</v>
      </c>
      <c r="B129" s="451" t="s">
        <v>105</v>
      </c>
      <c r="C129" s="457" t="s">
        <v>213</v>
      </c>
      <c r="D129" s="454" t="s">
        <v>212</v>
      </c>
      <c r="E129" s="145"/>
      <c r="F129" s="146"/>
      <c r="G129" s="147">
        <f t="shared" si="249"/>
        <v>0</v>
      </c>
      <c r="H129" s="145"/>
      <c r="I129" s="146"/>
      <c r="J129" s="148">
        <f t="shared" si="250"/>
        <v>0</v>
      </c>
      <c r="K129" s="209"/>
      <c r="L129" s="146"/>
      <c r="M129" s="148">
        <f t="shared" si="251"/>
        <v>0</v>
      </c>
      <c r="N129" s="145"/>
      <c r="O129" s="146"/>
      <c r="P129" s="148">
        <f t="shared" si="252"/>
        <v>0</v>
      </c>
      <c r="Q129" s="209"/>
      <c r="R129" s="146"/>
      <c r="S129" s="148">
        <f t="shared" si="253"/>
        <v>0</v>
      </c>
      <c r="T129" s="145"/>
      <c r="U129" s="146"/>
      <c r="V129" s="148">
        <f t="shared" si="254"/>
        <v>0</v>
      </c>
      <c r="W129" s="209"/>
      <c r="X129" s="146"/>
      <c r="Y129" s="148">
        <f t="shared" si="255"/>
        <v>0</v>
      </c>
      <c r="Z129" s="145"/>
      <c r="AA129" s="146"/>
      <c r="AB129" s="147">
        <f t="shared" si="256"/>
        <v>0</v>
      </c>
      <c r="AC129" s="238">
        <f t="shared" si="257"/>
        <v>0</v>
      </c>
      <c r="AD129" s="318">
        <f t="shared" si="258"/>
        <v>0</v>
      </c>
      <c r="AE129" s="317">
        <f t="shared" si="259"/>
        <v>0</v>
      </c>
      <c r="AF129" s="315" t="e">
        <f t="shared" si="260"/>
        <v>#DIV/0!</v>
      </c>
      <c r="AG129" s="271"/>
      <c r="AH129" s="99"/>
      <c r="AI129" s="99"/>
    </row>
    <row r="130" spans="1:35" ht="15.75" customHeight="1" thickBot="1" x14ac:dyDescent="0.25">
      <c r="A130" s="503" t="s">
        <v>214</v>
      </c>
      <c r="B130" s="504"/>
      <c r="C130" s="505"/>
      <c r="D130" s="319"/>
      <c r="E130" s="320">
        <f t="shared" ref="E130:AB130" si="261">SUM(E127:E129)</f>
        <v>0</v>
      </c>
      <c r="F130" s="321">
        <f t="shared" si="261"/>
        <v>0</v>
      </c>
      <c r="G130" s="322">
        <f t="shared" si="261"/>
        <v>0</v>
      </c>
      <c r="H130" s="323">
        <f t="shared" si="261"/>
        <v>0</v>
      </c>
      <c r="I130" s="324">
        <f t="shared" si="261"/>
        <v>0</v>
      </c>
      <c r="J130" s="324">
        <f t="shared" si="261"/>
        <v>0</v>
      </c>
      <c r="K130" s="325">
        <f t="shared" si="261"/>
        <v>0</v>
      </c>
      <c r="L130" s="321">
        <f t="shared" si="261"/>
        <v>0</v>
      </c>
      <c r="M130" s="321">
        <f t="shared" si="261"/>
        <v>0</v>
      </c>
      <c r="N130" s="320">
        <f t="shared" si="261"/>
        <v>0</v>
      </c>
      <c r="O130" s="321">
        <f t="shared" si="261"/>
        <v>0</v>
      </c>
      <c r="P130" s="321">
        <f t="shared" si="261"/>
        <v>0</v>
      </c>
      <c r="Q130" s="325">
        <f t="shared" si="261"/>
        <v>0</v>
      </c>
      <c r="R130" s="321">
        <f t="shared" si="261"/>
        <v>0</v>
      </c>
      <c r="S130" s="321">
        <f t="shared" si="261"/>
        <v>0</v>
      </c>
      <c r="T130" s="320">
        <f t="shared" si="261"/>
        <v>0</v>
      </c>
      <c r="U130" s="321">
        <f t="shared" si="261"/>
        <v>0</v>
      </c>
      <c r="V130" s="321">
        <f t="shared" si="261"/>
        <v>0</v>
      </c>
      <c r="W130" s="325">
        <f t="shared" si="261"/>
        <v>0</v>
      </c>
      <c r="X130" s="321">
        <f t="shared" si="261"/>
        <v>0</v>
      </c>
      <c r="Y130" s="321">
        <f t="shared" si="261"/>
        <v>0</v>
      </c>
      <c r="Z130" s="320">
        <f t="shared" si="261"/>
        <v>0</v>
      </c>
      <c r="AA130" s="321">
        <f t="shared" si="261"/>
        <v>0</v>
      </c>
      <c r="AB130" s="321">
        <f t="shared" si="261"/>
        <v>0</v>
      </c>
      <c r="AC130" s="279">
        <f t="shared" si="257"/>
        <v>0</v>
      </c>
      <c r="AD130" s="326">
        <f t="shared" si="258"/>
        <v>0</v>
      </c>
      <c r="AE130" s="327">
        <f t="shared" si="259"/>
        <v>0</v>
      </c>
      <c r="AF130" s="328" t="e">
        <f t="shared" si="260"/>
        <v>#DIV/0!</v>
      </c>
      <c r="AG130" s="308"/>
      <c r="AH130" s="99"/>
      <c r="AI130" s="99"/>
    </row>
    <row r="131" spans="1:35" ht="15" customHeight="1" thickBot="1" x14ac:dyDescent="0.25">
      <c r="A131" s="199" t="s">
        <v>95</v>
      </c>
      <c r="B131" s="249" t="s">
        <v>29</v>
      </c>
      <c r="C131" s="252" t="s">
        <v>215</v>
      </c>
      <c r="D131" s="253"/>
      <c r="E131" s="254"/>
      <c r="F131" s="255"/>
      <c r="G131" s="255"/>
      <c r="H131" s="254"/>
      <c r="I131" s="255"/>
      <c r="J131" s="256"/>
      <c r="K131" s="255"/>
      <c r="L131" s="255"/>
      <c r="M131" s="256"/>
      <c r="N131" s="254"/>
      <c r="O131" s="255"/>
      <c r="P131" s="256"/>
      <c r="Q131" s="255"/>
      <c r="R131" s="255"/>
      <c r="S131" s="256"/>
      <c r="T131" s="254"/>
      <c r="U131" s="255"/>
      <c r="V131" s="256"/>
      <c r="W131" s="255"/>
      <c r="X131" s="255"/>
      <c r="Y131" s="256"/>
      <c r="Z131" s="254"/>
      <c r="AA131" s="255"/>
      <c r="AB131" s="256"/>
      <c r="AC131" s="310"/>
      <c r="AD131" s="311"/>
      <c r="AE131" s="329"/>
      <c r="AF131" s="330"/>
      <c r="AG131" s="331"/>
      <c r="AH131" s="99"/>
      <c r="AI131" s="99"/>
    </row>
    <row r="132" spans="1:35" x14ac:dyDescent="0.2">
      <c r="A132" s="428" t="s">
        <v>100</v>
      </c>
      <c r="B132" s="434" t="s">
        <v>101</v>
      </c>
      <c r="C132" s="459" t="s">
        <v>216</v>
      </c>
      <c r="D132" s="452" t="s">
        <v>217</v>
      </c>
      <c r="E132" s="437">
        <v>5</v>
      </c>
      <c r="F132" s="438">
        <v>3000</v>
      </c>
      <c r="G132" s="262">
        <f t="shared" ref="G132:G135" si="262">E132*F132</f>
        <v>15000</v>
      </c>
      <c r="H132" s="437">
        <v>5</v>
      </c>
      <c r="I132" s="438">
        <v>3000</v>
      </c>
      <c r="J132" s="263">
        <f t="shared" ref="J132:J135" si="263">H132*I132</f>
        <v>15000</v>
      </c>
      <c r="K132" s="264"/>
      <c r="L132" s="261"/>
      <c r="M132" s="263">
        <f t="shared" ref="M132:M135" si="264">K132*L132</f>
        <v>0</v>
      </c>
      <c r="N132" s="260"/>
      <c r="O132" s="261"/>
      <c r="P132" s="263">
        <f t="shared" ref="P132:P135" si="265">N132*O132</f>
        <v>0</v>
      </c>
      <c r="Q132" s="264"/>
      <c r="R132" s="261"/>
      <c r="S132" s="263">
        <f t="shared" ref="S132:S135" si="266">Q132*R132</f>
        <v>0</v>
      </c>
      <c r="T132" s="260"/>
      <c r="U132" s="261"/>
      <c r="V132" s="263">
        <f t="shared" ref="V132:V135" si="267">T132*U132</f>
        <v>0</v>
      </c>
      <c r="W132" s="264"/>
      <c r="X132" s="261"/>
      <c r="Y132" s="263">
        <f t="shared" ref="Y132:Y135" si="268">W132*X132</f>
        <v>0</v>
      </c>
      <c r="Z132" s="260"/>
      <c r="AA132" s="261"/>
      <c r="AB132" s="262">
        <f t="shared" ref="AB132:AB135" si="269">Z132*AA132</f>
        <v>0</v>
      </c>
      <c r="AC132" s="265">
        <f t="shared" ref="AC132:AC136" si="270">G132+M132+S132+Y132</f>
        <v>15000</v>
      </c>
      <c r="AD132" s="313">
        <f t="shared" ref="AD132:AD136" si="271">J132+P132+V132+AB132</f>
        <v>15000</v>
      </c>
      <c r="AE132" s="265">
        <f t="shared" ref="AE132:AE136" si="272">AC132-AD132</f>
        <v>0</v>
      </c>
      <c r="AF132" s="268">
        <f t="shared" ref="AF132:AF136" si="273">AE132/AC132</f>
        <v>0</v>
      </c>
      <c r="AG132" s="269"/>
      <c r="AH132" s="99"/>
      <c r="AI132" s="99"/>
    </row>
    <row r="133" spans="1:35" x14ac:dyDescent="0.2">
      <c r="A133" s="429" t="s">
        <v>100</v>
      </c>
      <c r="B133" s="435" t="s">
        <v>104</v>
      </c>
      <c r="C133" s="460" t="s">
        <v>218</v>
      </c>
      <c r="D133" s="453" t="s">
        <v>217</v>
      </c>
      <c r="E133" s="441">
        <v>0</v>
      </c>
      <c r="F133" s="442">
        <v>0</v>
      </c>
      <c r="G133" s="119">
        <f t="shared" si="262"/>
        <v>0</v>
      </c>
      <c r="H133" s="441">
        <v>0</v>
      </c>
      <c r="I133" s="442">
        <v>0</v>
      </c>
      <c r="J133" s="140">
        <f t="shared" si="263"/>
        <v>0</v>
      </c>
      <c r="K133" s="207"/>
      <c r="L133" s="121"/>
      <c r="M133" s="140">
        <f t="shared" si="264"/>
        <v>0</v>
      </c>
      <c r="N133" s="120"/>
      <c r="O133" s="121"/>
      <c r="P133" s="140">
        <f t="shared" si="265"/>
        <v>0</v>
      </c>
      <c r="Q133" s="207"/>
      <c r="R133" s="121"/>
      <c r="S133" s="140">
        <f t="shared" si="266"/>
        <v>0</v>
      </c>
      <c r="T133" s="120"/>
      <c r="U133" s="121"/>
      <c r="V133" s="140">
        <f t="shared" si="267"/>
        <v>0</v>
      </c>
      <c r="W133" s="207"/>
      <c r="X133" s="121"/>
      <c r="Y133" s="140">
        <f t="shared" si="268"/>
        <v>0</v>
      </c>
      <c r="Z133" s="120"/>
      <c r="AA133" s="121"/>
      <c r="AB133" s="119">
        <f t="shared" si="269"/>
        <v>0</v>
      </c>
      <c r="AC133" s="122">
        <f t="shared" si="270"/>
        <v>0</v>
      </c>
      <c r="AD133" s="316">
        <f t="shared" si="271"/>
        <v>0</v>
      </c>
      <c r="AE133" s="122">
        <f t="shared" si="272"/>
        <v>0</v>
      </c>
      <c r="AF133" s="270" t="e">
        <f t="shared" si="273"/>
        <v>#DIV/0!</v>
      </c>
      <c r="AG133" s="271"/>
      <c r="AH133" s="99"/>
      <c r="AI133" s="99"/>
    </row>
    <row r="134" spans="1:35" x14ac:dyDescent="0.2">
      <c r="A134" s="429" t="s">
        <v>100</v>
      </c>
      <c r="B134" s="435" t="s">
        <v>105</v>
      </c>
      <c r="C134" s="460" t="s">
        <v>219</v>
      </c>
      <c r="D134" s="453" t="s">
        <v>217</v>
      </c>
      <c r="E134" s="441">
        <v>1</v>
      </c>
      <c r="F134" s="442">
        <v>18000</v>
      </c>
      <c r="G134" s="119">
        <f t="shared" si="262"/>
        <v>18000</v>
      </c>
      <c r="H134" s="441">
        <v>1</v>
      </c>
      <c r="I134" s="442">
        <v>18000</v>
      </c>
      <c r="J134" s="140">
        <f t="shared" si="263"/>
        <v>18000</v>
      </c>
      <c r="K134" s="207"/>
      <c r="L134" s="121"/>
      <c r="M134" s="140">
        <f t="shared" si="264"/>
        <v>0</v>
      </c>
      <c r="N134" s="120"/>
      <c r="O134" s="121"/>
      <c r="P134" s="140">
        <f t="shared" si="265"/>
        <v>0</v>
      </c>
      <c r="Q134" s="207"/>
      <c r="R134" s="121"/>
      <c r="S134" s="140">
        <f t="shared" si="266"/>
        <v>0</v>
      </c>
      <c r="T134" s="120"/>
      <c r="U134" s="121"/>
      <c r="V134" s="140">
        <f t="shared" si="267"/>
        <v>0</v>
      </c>
      <c r="W134" s="207"/>
      <c r="X134" s="121"/>
      <c r="Y134" s="140">
        <f t="shared" si="268"/>
        <v>0</v>
      </c>
      <c r="Z134" s="120"/>
      <c r="AA134" s="121"/>
      <c r="AB134" s="119">
        <f t="shared" si="269"/>
        <v>0</v>
      </c>
      <c r="AC134" s="122">
        <f t="shared" si="270"/>
        <v>18000</v>
      </c>
      <c r="AD134" s="316">
        <f t="shared" si="271"/>
        <v>18000</v>
      </c>
      <c r="AE134" s="122">
        <f t="shared" si="272"/>
        <v>0</v>
      </c>
      <c r="AF134" s="270">
        <f t="shared" si="273"/>
        <v>0</v>
      </c>
      <c r="AG134" s="271"/>
      <c r="AH134" s="99"/>
      <c r="AI134" s="99"/>
    </row>
    <row r="135" spans="1:35" ht="25.5" x14ac:dyDescent="0.2">
      <c r="A135" s="430" t="s">
        <v>100</v>
      </c>
      <c r="B135" s="436" t="s">
        <v>182</v>
      </c>
      <c r="C135" s="457" t="s">
        <v>220</v>
      </c>
      <c r="D135" s="454" t="s">
        <v>217</v>
      </c>
      <c r="E135" s="145">
        <v>0</v>
      </c>
      <c r="F135" s="146">
        <v>0</v>
      </c>
      <c r="G135" s="147">
        <f t="shared" si="262"/>
        <v>0</v>
      </c>
      <c r="H135" s="145">
        <v>0</v>
      </c>
      <c r="I135" s="146">
        <v>0</v>
      </c>
      <c r="J135" s="148">
        <f t="shared" si="263"/>
        <v>0</v>
      </c>
      <c r="K135" s="209"/>
      <c r="L135" s="146"/>
      <c r="M135" s="148">
        <f t="shared" si="264"/>
        <v>0</v>
      </c>
      <c r="N135" s="145"/>
      <c r="O135" s="146"/>
      <c r="P135" s="148">
        <f t="shared" si="265"/>
        <v>0</v>
      </c>
      <c r="Q135" s="209"/>
      <c r="R135" s="146"/>
      <c r="S135" s="148">
        <f t="shared" si="266"/>
        <v>0</v>
      </c>
      <c r="T135" s="145"/>
      <c r="U135" s="146"/>
      <c r="V135" s="148">
        <f t="shared" si="267"/>
        <v>0</v>
      </c>
      <c r="W135" s="209"/>
      <c r="X135" s="146"/>
      <c r="Y135" s="148">
        <f t="shared" si="268"/>
        <v>0</v>
      </c>
      <c r="Z135" s="145"/>
      <c r="AA135" s="146"/>
      <c r="AB135" s="147">
        <f t="shared" si="269"/>
        <v>0</v>
      </c>
      <c r="AC135" s="238">
        <f t="shared" si="270"/>
        <v>0</v>
      </c>
      <c r="AD135" s="318">
        <f t="shared" si="271"/>
        <v>0</v>
      </c>
      <c r="AE135" s="238">
        <f t="shared" si="272"/>
        <v>0</v>
      </c>
      <c r="AF135" s="332" t="e">
        <f t="shared" si="273"/>
        <v>#DIV/0!</v>
      </c>
      <c r="AG135" s="333"/>
      <c r="AH135" s="99"/>
      <c r="AI135" s="99"/>
    </row>
    <row r="136" spans="1:35" ht="15" customHeight="1" x14ac:dyDescent="0.2">
      <c r="A136" s="503" t="s">
        <v>221</v>
      </c>
      <c r="B136" s="504"/>
      <c r="C136" s="505"/>
      <c r="D136" s="275"/>
      <c r="E136" s="320">
        <f t="shared" ref="E136:AB136" si="274">SUM(E132:E135)</f>
        <v>6</v>
      </c>
      <c r="F136" s="321">
        <f t="shared" si="274"/>
        <v>21000</v>
      </c>
      <c r="G136" s="322">
        <f t="shared" si="274"/>
        <v>33000</v>
      </c>
      <c r="H136" s="323">
        <f t="shared" si="274"/>
        <v>6</v>
      </c>
      <c r="I136" s="324">
        <f t="shared" si="274"/>
        <v>21000</v>
      </c>
      <c r="J136" s="324">
        <f t="shared" si="274"/>
        <v>33000</v>
      </c>
      <c r="K136" s="325">
        <f t="shared" si="274"/>
        <v>0</v>
      </c>
      <c r="L136" s="321">
        <f t="shared" si="274"/>
        <v>0</v>
      </c>
      <c r="M136" s="321">
        <f t="shared" si="274"/>
        <v>0</v>
      </c>
      <c r="N136" s="320">
        <f t="shared" si="274"/>
        <v>0</v>
      </c>
      <c r="O136" s="321">
        <f t="shared" si="274"/>
        <v>0</v>
      </c>
      <c r="P136" s="321">
        <f t="shared" si="274"/>
        <v>0</v>
      </c>
      <c r="Q136" s="325">
        <f t="shared" si="274"/>
        <v>0</v>
      </c>
      <c r="R136" s="321">
        <f t="shared" si="274"/>
        <v>0</v>
      </c>
      <c r="S136" s="321">
        <f t="shared" si="274"/>
        <v>0</v>
      </c>
      <c r="T136" s="320">
        <f t="shared" si="274"/>
        <v>0</v>
      </c>
      <c r="U136" s="321">
        <f t="shared" si="274"/>
        <v>0</v>
      </c>
      <c r="V136" s="321">
        <f t="shared" si="274"/>
        <v>0</v>
      </c>
      <c r="W136" s="325">
        <f t="shared" si="274"/>
        <v>0</v>
      </c>
      <c r="X136" s="321">
        <f t="shared" si="274"/>
        <v>0</v>
      </c>
      <c r="Y136" s="321">
        <f t="shared" si="274"/>
        <v>0</v>
      </c>
      <c r="Z136" s="320">
        <f t="shared" si="274"/>
        <v>0</v>
      </c>
      <c r="AA136" s="321">
        <f t="shared" si="274"/>
        <v>0</v>
      </c>
      <c r="AB136" s="321">
        <f t="shared" si="274"/>
        <v>0</v>
      </c>
      <c r="AC136" s="279">
        <f t="shared" si="270"/>
        <v>33000</v>
      </c>
      <c r="AD136" s="326">
        <f t="shared" si="271"/>
        <v>33000</v>
      </c>
      <c r="AE136" s="334">
        <f t="shared" si="272"/>
        <v>0</v>
      </c>
      <c r="AF136" s="335">
        <f t="shared" si="273"/>
        <v>0</v>
      </c>
      <c r="AG136" s="336"/>
      <c r="AH136" s="99"/>
      <c r="AI136" s="99"/>
    </row>
    <row r="137" spans="1:35" ht="15" customHeight="1" x14ac:dyDescent="0.2">
      <c r="A137" s="337" t="s">
        <v>95</v>
      </c>
      <c r="B137" s="249" t="s">
        <v>222</v>
      </c>
      <c r="C137" s="167" t="s">
        <v>223</v>
      </c>
      <c r="D137" s="241"/>
      <c r="E137" s="242"/>
      <c r="F137" s="243"/>
      <c r="G137" s="243"/>
      <c r="H137" s="242"/>
      <c r="I137" s="243"/>
      <c r="J137" s="243"/>
      <c r="K137" s="243"/>
      <c r="L137" s="243"/>
      <c r="M137" s="244"/>
      <c r="N137" s="242"/>
      <c r="O137" s="243"/>
      <c r="P137" s="244"/>
      <c r="Q137" s="243"/>
      <c r="R137" s="243"/>
      <c r="S137" s="244"/>
      <c r="T137" s="242"/>
      <c r="U137" s="243"/>
      <c r="V137" s="244"/>
      <c r="W137" s="243"/>
      <c r="X137" s="243"/>
      <c r="Y137" s="244"/>
      <c r="Z137" s="242"/>
      <c r="AA137" s="243"/>
      <c r="AB137" s="244"/>
      <c r="AC137" s="242"/>
      <c r="AD137" s="243"/>
      <c r="AE137" s="311"/>
      <c r="AF137" s="330"/>
      <c r="AG137" s="331"/>
      <c r="AH137" s="99"/>
      <c r="AI137" s="99"/>
    </row>
    <row r="138" spans="1:35" ht="30" customHeight="1" thickBot="1" x14ac:dyDescent="0.25">
      <c r="A138" s="100" t="s">
        <v>97</v>
      </c>
      <c r="B138" s="101" t="s">
        <v>224</v>
      </c>
      <c r="C138" s="245" t="s">
        <v>225</v>
      </c>
      <c r="D138" s="181"/>
      <c r="E138" s="202">
        <f t="shared" ref="E138:AB138" si="275">SUM(E139:E141)</f>
        <v>0</v>
      </c>
      <c r="F138" s="203">
        <f t="shared" si="275"/>
        <v>0</v>
      </c>
      <c r="G138" s="204">
        <f t="shared" si="275"/>
        <v>0</v>
      </c>
      <c r="H138" s="104">
        <f t="shared" si="275"/>
        <v>0</v>
      </c>
      <c r="I138" s="105">
        <f t="shared" si="275"/>
        <v>0</v>
      </c>
      <c r="J138" s="139">
        <f t="shared" si="275"/>
        <v>0</v>
      </c>
      <c r="K138" s="215">
        <f t="shared" si="275"/>
        <v>0</v>
      </c>
      <c r="L138" s="203">
        <f t="shared" si="275"/>
        <v>0</v>
      </c>
      <c r="M138" s="216">
        <f t="shared" si="275"/>
        <v>0</v>
      </c>
      <c r="N138" s="202">
        <f t="shared" si="275"/>
        <v>0</v>
      </c>
      <c r="O138" s="203">
        <f t="shared" si="275"/>
        <v>0</v>
      </c>
      <c r="P138" s="216">
        <f t="shared" si="275"/>
        <v>0</v>
      </c>
      <c r="Q138" s="215">
        <f t="shared" si="275"/>
        <v>0</v>
      </c>
      <c r="R138" s="203">
        <f t="shared" si="275"/>
        <v>0</v>
      </c>
      <c r="S138" s="216">
        <f t="shared" si="275"/>
        <v>0</v>
      </c>
      <c r="T138" s="202">
        <f t="shared" si="275"/>
        <v>0</v>
      </c>
      <c r="U138" s="203">
        <f t="shared" si="275"/>
        <v>0</v>
      </c>
      <c r="V138" s="216">
        <f t="shared" si="275"/>
        <v>0</v>
      </c>
      <c r="W138" s="215">
        <f t="shared" si="275"/>
        <v>0</v>
      </c>
      <c r="X138" s="203">
        <f t="shared" si="275"/>
        <v>0</v>
      </c>
      <c r="Y138" s="216">
        <f t="shared" si="275"/>
        <v>0</v>
      </c>
      <c r="Z138" s="202">
        <f t="shared" si="275"/>
        <v>0</v>
      </c>
      <c r="AA138" s="203">
        <f t="shared" si="275"/>
        <v>0</v>
      </c>
      <c r="AB138" s="216">
        <f t="shared" si="275"/>
        <v>0</v>
      </c>
      <c r="AC138" s="107">
        <f t="shared" ref="AC138:AC165" si="276">G138+M138+S138+Y138</f>
        <v>0</v>
      </c>
      <c r="AD138" s="338">
        <f t="shared" ref="AD138:AD165" si="277">J138+P138+V138+AB138</f>
        <v>0</v>
      </c>
      <c r="AE138" s="339">
        <f t="shared" ref="AE138:AE166" si="278">AC138-AD138</f>
        <v>0</v>
      </c>
      <c r="AF138" s="340" t="e">
        <f t="shared" ref="AF138:AF166" si="279">AE138/AC138</f>
        <v>#DIV/0!</v>
      </c>
      <c r="AG138" s="341"/>
      <c r="AH138" s="112"/>
      <c r="AI138" s="112"/>
    </row>
    <row r="139" spans="1:35" ht="30" hidden="1" customHeight="1" thickBot="1" x14ac:dyDescent="0.25">
      <c r="A139" s="113" t="s">
        <v>100</v>
      </c>
      <c r="B139" s="114" t="s">
        <v>101</v>
      </c>
      <c r="C139" s="115" t="s">
        <v>226</v>
      </c>
      <c r="D139" s="116" t="s">
        <v>120</v>
      </c>
      <c r="E139" s="120"/>
      <c r="F139" s="121"/>
      <c r="G139" s="119">
        <f t="shared" ref="G139:G141" si="280">E139*F139</f>
        <v>0</v>
      </c>
      <c r="H139" s="120"/>
      <c r="I139" s="121"/>
      <c r="J139" s="140">
        <f t="shared" ref="J139:J141" si="281">H139*I139</f>
        <v>0</v>
      </c>
      <c r="K139" s="207"/>
      <c r="L139" s="121"/>
      <c r="M139" s="140">
        <f t="shared" ref="M139:M141" si="282">K139*L139</f>
        <v>0</v>
      </c>
      <c r="N139" s="120"/>
      <c r="O139" s="121"/>
      <c r="P139" s="140">
        <f t="shared" ref="P139:P141" si="283">N139*O139</f>
        <v>0</v>
      </c>
      <c r="Q139" s="207"/>
      <c r="R139" s="121"/>
      <c r="S139" s="140">
        <f t="shared" ref="S139:S141" si="284">Q139*R139</f>
        <v>0</v>
      </c>
      <c r="T139" s="120"/>
      <c r="U139" s="121"/>
      <c r="V139" s="140">
        <f t="shared" ref="V139:V141" si="285">T139*U139</f>
        <v>0</v>
      </c>
      <c r="W139" s="207"/>
      <c r="X139" s="121"/>
      <c r="Y139" s="140">
        <f t="shared" ref="Y139:Y141" si="286">W139*X139</f>
        <v>0</v>
      </c>
      <c r="Z139" s="120"/>
      <c r="AA139" s="121"/>
      <c r="AB139" s="140">
        <f t="shared" ref="AB139:AB141" si="287">Z139*AA139</f>
        <v>0</v>
      </c>
      <c r="AC139" s="122">
        <f t="shared" si="276"/>
        <v>0</v>
      </c>
      <c r="AD139" s="316">
        <f t="shared" si="277"/>
        <v>0</v>
      </c>
      <c r="AE139" s="122">
        <f t="shared" si="278"/>
        <v>0</v>
      </c>
      <c r="AF139" s="270" t="e">
        <f t="shared" si="279"/>
        <v>#DIV/0!</v>
      </c>
      <c r="AG139" s="271"/>
      <c r="AH139" s="99"/>
      <c r="AI139" s="99"/>
    </row>
    <row r="140" spans="1:35" ht="30" hidden="1" customHeight="1" thickBot="1" x14ac:dyDescent="0.25">
      <c r="A140" s="113" t="s">
        <v>100</v>
      </c>
      <c r="B140" s="114" t="s">
        <v>104</v>
      </c>
      <c r="C140" s="115" t="s">
        <v>226</v>
      </c>
      <c r="D140" s="116" t="s">
        <v>120</v>
      </c>
      <c r="E140" s="120"/>
      <c r="F140" s="121"/>
      <c r="G140" s="119">
        <f t="shared" si="280"/>
        <v>0</v>
      </c>
      <c r="H140" s="120"/>
      <c r="I140" s="121"/>
      <c r="J140" s="140">
        <f t="shared" si="281"/>
        <v>0</v>
      </c>
      <c r="K140" s="207"/>
      <c r="L140" s="121"/>
      <c r="M140" s="140">
        <f t="shared" si="282"/>
        <v>0</v>
      </c>
      <c r="N140" s="120"/>
      <c r="O140" s="121"/>
      <c r="P140" s="140">
        <f t="shared" si="283"/>
        <v>0</v>
      </c>
      <c r="Q140" s="207"/>
      <c r="R140" s="121"/>
      <c r="S140" s="140">
        <f t="shared" si="284"/>
        <v>0</v>
      </c>
      <c r="T140" s="120"/>
      <c r="U140" s="121"/>
      <c r="V140" s="140">
        <f t="shared" si="285"/>
        <v>0</v>
      </c>
      <c r="W140" s="207"/>
      <c r="X140" s="121"/>
      <c r="Y140" s="140">
        <f t="shared" si="286"/>
        <v>0</v>
      </c>
      <c r="Z140" s="120"/>
      <c r="AA140" s="121"/>
      <c r="AB140" s="140">
        <f t="shared" si="287"/>
        <v>0</v>
      </c>
      <c r="AC140" s="122">
        <f t="shared" si="276"/>
        <v>0</v>
      </c>
      <c r="AD140" s="316">
        <f t="shared" si="277"/>
        <v>0</v>
      </c>
      <c r="AE140" s="122">
        <f t="shared" si="278"/>
        <v>0</v>
      </c>
      <c r="AF140" s="270" t="e">
        <f t="shared" si="279"/>
        <v>#DIV/0!</v>
      </c>
      <c r="AG140" s="271"/>
      <c r="AH140" s="99"/>
      <c r="AI140" s="99"/>
    </row>
    <row r="141" spans="1:35" ht="30" hidden="1" customHeight="1" thickBot="1" x14ac:dyDescent="0.25">
      <c r="A141" s="127" t="s">
        <v>100</v>
      </c>
      <c r="B141" s="128" t="s">
        <v>105</v>
      </c>
      <c r="C141" s="129" t="s">
        <v>226</v>
      </c>
      <c r="D141" s="130" t="s">
        <v>120</v>
      </c>
      <c r="E141" s="131"/>
      <c r="F141" s="132"/>
      <c r="G141" s="133">
        <f t="shared" si="280"/>
        <v>0</v>
      </c>
      <c r="H141" s="131"/>
      <c r="I141" s="132"/>
      <c r="J141" s="230">
        <f t="shared" si="281"/>
        <v>0</v>
      </c>
      <c r="K141" s="229"/>
      <c r="L141" s="132"/>
      <c r="M141" s="230">
        <f t="shared" si="282"/>
        <v>0</v>
      </c>
      <c r="N141" s="131"/>
      <c r="O141" s="132"/>
      <c r="P141" s="230">
        <f t="shared" si="283"/>
        <v>0</v>
      </c>
      <c r="Q141" s="229"/>
      <c r="R141" s="132"/>
      <c r="S141" s="230">
        <f t="shared" si="284"/>
        <v>0</v>
      </c>
      <c r="T141" s="131"/>
      <c r="U141" s="132"/>
      <c r="V141" s="230">
        <f t="shared" si="285"/>
        <v>0</v>
      </c>
      <c r="W141" s="229"/>
      <c r="X141" s="132"/>
      <c r="Y141" s="230">
        <f t="shared" si="286"/>
        <v>0</v>
      </c>
      <c r="Z141" s="131"/>
      <c r="AA141" s="132"/>
      <c r="AB141" s="230">
        <f t="shared" si="287"/>
        <v>0</v>
      </c>
      <c r="AC141" s="238">
        <f t="shared" si="276"/>
        <v>0</v>
      </c>
      <c r="AD141" s="318">
        <f t="shared" si="277"/>
        <v>0</v>
      </c>
      <c r="AE141" s="134">
        <f t="shared" si="278"/>
        <v>0</v>
      </c>
      <c r="AF141" s="342" t="e">
        <f t="shared" si="279"/>
        <v>#DIV/0!</v>
      </c>
      <c r="AG141" s="343"/>
      <c r="AH141" s="99"/>
      <c r="AI141" s="99"/>
    </row>
    <row r="142" spans="1:35" ht="15" customHeight="1" thickBot="1" x14ac:dyDescent="0.25">
      <c r="A142" s="100" t="s">
        <v>97</v>
      </c>
      <c r="B142" s="101" t="s">
        <v>227</v>
      </c>
      <c r="C142" s="246" t="s">
        <v>228</v>
      </c>
      <c r="D142" s="103"/>
      <c r="E142" s="104">
        <f t="shared" ref="E142:AB142" si="288">SUM(E143:E145)</f>
        <v>0</v>
      </c>
      <c r="F142" s="105">
        <f t="shared" si="288"/>
        <v>0</v>
      </c>
      <c r="G142" s="106">
        <f t="shared" si="288"/>
        <v>0</v>
      </c>
      <c r="H142" s="104">
        <f t="shared" si="288"/>
        <v>0</v>
      </c>
      <c r="I142" s="105">
        <f t="shared" si="288"/>
        <v>0</v>
      </c>
      <c r="J142" s="139">
        <f t="shared" si="288"/>
        <v>0</v>
      </c>
      <c r="K142" s="205">
        <f t="shared" si="288"/>
        <v>0</v>
      </c>
      <c r="L142" s="105">
        <f t="shared" si="288"/>
        <v>0</v>
      </c>
      <c r="M142" s="139">
        <f t="shared" si="288"/>
        <v>0</v>
      </c>
      <c r="N142" s="104">
        <f t="shared" si="288"/>
        <v>0</v>
      </c>
      <c r="O142" s="105">
        <f t="shared" si="288"/>
        <v>0</v>
      </c>
      <c r="P142" s="139">
        <f t="shared" si="288"/>
        <v>0</v>
      </c>
      <c r="Q142" s="205">
        <f t="shared" si="288"/>
        <v>0</v>
      </c>
      <c r="R142" s="105">
        <f t="shared" si="288"/>
        <v>0</v>
      </c>
      <c r="S142" s="139">
        <f t="shared" si="288"/>
        <v>0</v>
      </c>
      <c r="T142" s="104">
        <f t="shared" si="288"/>
        <v>0</v>
      </c>
      <c r="U142" s="105">
        <f t="shared" si="288"/>
        <v>0</v>
      </c>
      <c r="V142" s="139">
        <f t="shared" si="288"/>
        <v>0</v>
      </c>
      <c r="W142" s="205">
        <f t="shared" si="288"/>
        <v>0</v>
      </c>
      <c r="X142" s="105">
        <f t="shared" si="288"/>
        <v>0</v>
      </c>
      <c r="Y142" s="139">
        <f t="shared" si="288"/>
        <v>0</v>
      </c>
      <c r="Z142" s="104">
        <f t="shared" si="288"/>
        <v>0</v>
      </c>
      <c r="AA142" s="105">
        <f t="shared" si="288"/>
        <v>0</v>
      </c>
      <c r="AB142" s="139">
        <f t="shared" si="288"/>
        <v>0</v>
      </c>
      <c r="AC142" s="107">
        <f t="shared" si="276"/>
        <v>0</v>
      </c>
      <c r="AD142" s="338">
        <f t="shared" si="277"/>
        <v>0</v>
      </c>
      <c r="AE142" s="339">
        <f t="shared" si="278"/>
        <v>0</v>
      </c>
      <c r="AF142" s="340" t="e">
        <f t="shared" si="279"/>
        <v>#DIV/0!</v>
      </c>
      <c r="AG142" s="341"/>
      <c r="AH142" s="112"/>
      <c r="AI142" s="112"/>
    </row>
    <row r="143" spans="1:35" ht="30" hidden="1" customHeight="1" thickBot="1" x14ac:dyDescent="0.25">
      <c r="A143" s="113" t="s">
        <v>100</v>
      </c>
      <c r="B143" s="114" t="s">
        <v>101</v>
      </c>
      <c r="C143" s="115" t="s">
        <v>229</v>
      </c>
      <c r="D143" s="116" t="s">
        <v>120</v>
      </c>
      <c r="E143" s="120"/>
      <c r="F143" s="121"/>
      <c r="G143" s="119">
        <f t="shared" ref="G143:G145" si="289">E143*F143</f>
        <v>0</v>
      </c>
      <c r="H143" s="120"/>
      <c r="I143" s="121"/>
      <c r="J143" s="140">
        <f t="shared" ref="J143:J145" si="290">H143*I143</f>
        <v>0</v>
      </c>
      <c r="K143" s="207"/>
      <c r="L143" s="121"/>
      <c r="M143" s="140">
        <f t="shared" ref="M143:M145" si="291">K143*L143</f>
        <v>0</v>
      </c>
      <c r="N143" s="120"/>
      <c r="O143" s="121"/>
      <c r="P143" s="140">
        <f t="shared" ref="P143:P145" si="292">N143*O143</f>
        <v>0</v>
      </c>
      <c r="Q143" s="207"/>
      <c r="R143" s="121"/>
      <c r="S143" s="140">
        <f t="shared" ref="S143:S145" si="293">Q143*R143</f>
        <v>0</v>
      </c>
      <c r="T143" s="120"/>
      <c r="U143" s="121"/>
      <c r="V143" s="140">
        <f t="shared" ref="V143:V145" si="294">T143*U143</f>
        <v>0</v>
      </c>
      <c r="W143" s="207"/>
      <c r="X143" s="121"/>
      <c r="Y143" s="140">
        <f t="shared" ref="Y143:Y145" si="295">W143*X143</f>
        <v>0</v>
      </c>
      <c r="Z143" s="120"/>
      <c r="AA143" s="121"/>
      <c r="AB143" s="140">
        <f t="shared" ref="AB143:AB145" si="296">Z143*AA143</f>
        <v>0</v>
      </c>
      <c r="AC143" s="122">
        <f t="shared" si="276"/>
        <v>0</v>
      </c>
      <c r="AD143" s="316">
        <f t="shared" si="277"/>
        <v>0</v>
      </c>
      <c r="AE143" s="122">
        <f t="shared" si="278"/>
        <v>0</v>
      </c>
      <c r="AF143" s="270" t="e">
        <f t="shared" si="279"/>
        <v>#DIV/0!</v>
      </c>
      <c r="AG143" s="271"/>
      <c r="AH143" s="99"/>
      <c r="AI143" s="99"/>
    </row>
    <row r="144" spans="1:35" ht="30" hidden="1" customHeight="1" thickBot="1" x14ac:dyDescent="0.25">
      <c r="A144" s="113" t="s">
        <v>100</v>
      </c>
      <c r="B144" s="114" t="s">
        <v>104</v>
      </c>
      <c r="C144" s="115" t="s">
        <v>229</v>
      </c>
      <c r="D144" s="116" t="s">
        <v>120</v>
      </c>
      <c r="E144" s="120"/>
      <c r="F144" s="121"/>
      <c r="G144" s="119">
        <f t="shared" si="289"/>
        <v>0</v>
      </c>
      <c r="H144" s="120"/>
      <c r="I144" s="121"/>
      <c r="J144" s="140">
        <f t="shared" si="290"/>
        <v>0</v>
      </c>
      <c r="K144" s="207"/>
      <c r="L144" s="121"/>
      <c r="M144" s="140">
        <f t="shared" si="291"/>
        <v>0</v>
      </c>
      <c r="N144" s="120"/>
      <c r="O144" s="121"/>
      <c r="P144" s="140">
        <f t="shared" si="292"/>
        <v>0</v>
      </c>
      <c r="Q144" s="207"/>
      <c r="R144" s="121"/>
      <c r="S144" s="140">
        <f t="shared" si="293"/>
        <v>0</v>
      </c>
      <c r="T144" s="120"/>
      <c r="U144" s="121"/>
      <c r="V144" s="140">
        <f t="shared" si="294"/>
        <v>0</v>
      </c>
      <c r="W144" s="207"/>
      <c r="X144" s="121"/>
      <c r="Y144" s="140">
        <f t="shared" si="295"/>
        <v>0</v>
      </c>
      <c r="Z144" s="120"/>
      <c r="AA144" s="121"/>
      <c r="AB144" s="140">
        <f t="shared" si="296"/>
        <v>0</v>
      </c>
      <c r="AC144" s="122">
        <f t="shared" si="276"/>
        <v>0</v>
      </c>
      <c r="AD144" s="316">
        <f t="shared" si="277"/>
        <v>0</v>
      </c>
      <c r="AE144" s="122">
        <f t="shared" si="278"/>
        <v>0</v>
      </c>
      <c r="AF144" s="270" t="e">
        <f t="shared" si="279"/>
        <v>#DIV/0!</v>
      </c>
      <c r="AG144" s="271"/>
      <c r="AH144" s="99"/>
      <c r="AI144" s="99"/>
    </row>
    <row r="145" spans="1:35" ht="30" hidden="1" customHeight="1" thickBot="1" x14ac:dyDescent="0.25">
      <c r="A145" s="127" t="s">
        <v>100</v>
      </c>
      <c r="B145" s="128" t="s">
        <v>105</v>
      </c>
      <c r="C145" s="129" t="s">
        <v>229</v>
      </c>
      <c r="D145" s="130" t="s">
        <v>120</v>
      </c>
      <c r="E145" s="131"/>
      <c r="F145" s="132"/>
      <c r="G145" s="133">
        <f t="shared" si="289"/>
        <v>0</v>
      </c>
      <c r="H145" s="131"/>
      <c r="I145" s="132"/>
      <c r="J145" s="230">
        <f t="shared" si="290"/>
        <v>0</v>
      </c>
      <c r="K145" s="229"/>
      <c r="L145" s="132"/>
      <c r="M145" s="230">
        <f t="shared" si="291"/>
        <v>0</v>
      </c>
      <c r="N145" s="131"/>
      <c r="O145" s="132"/>
      <c r="P145" s="230">
        <f t="shared" si="292"/>
        <v>0</v>
      </c>
      <c r="Q145" s="229"/>
      <c r="R145" s="132"/>
      <c r="S145" s="230">
        <f t="shared" si="293"/>
        <v>0</v>
      </c>
      <c r="T145" s="131"/>
      <c r="U145" s="132"/>
      <c r="V145" s="230">
        <f t="shared" si="294"/>
        <v>0</v>
      </c>
      <c r="W145" s="229"/>
      <c r="X145" s="132"/>
      <c r="Y145" s="230">
        <f t="shared" si="295"/>
        <v>0</v>
      </c>
      <c r="Z145" s="131"/>
      <c r="AA145" s="132"/>
      <c r="AB145" s="230">
        <f t="shared" si="296"/>
        <v>0</v>
      </c>
      <c r="AC145" s="134">
        <f t="shared" si="276"/>
        <v>0</v>
      </c>
      <c r="AD145" s="344">
        <f t="shared" si="277"/>
        <v>0</v>
      </c>
      <c r="AE145" s="134">
        <f t="shared" si="278"/>
        <v>0</v>
      </c>
      <c r="AF145" s="342" t="e">
        <f t="shared" si="279"/>
        <v>#DIV/0!</v>
      </c>
      <c r="AG145" s="343"/>
      <c r="AH145" s="99"/>
      <c r="AI145" s="99"/>
    </row>
    <row r="146" spans="1:35" ht="15" customHeight="1" thickBot="1" x14ac:dyDescent="0.25">
      <c r="A146" s="100" t="s">
        <v>97</v>
      </c>
      <c r="B146" s="101" t="s">
        <v>230</v>
      </c>
      <c r="C146" s="246" t="s">
        <v>231</v>
      </c>
      <c r="D146" s="103"/>
      <c r="E146" s="104">
        <f t="shared" ref="E146:AB146" si="297">SUM(E147:E151)</f>
        <v>0</v>
      </c>
      <c r="F146" s="105">
        <f t="shared" si="297"/>
        <v>0</v>
      </c>
      <c r="G146" s="106">
        <f t="shared" si="297"/>
        <v>0</v>
      </c>
      <c r="H146" s="104">
        <f t="shared" si="297"/>
        <v>0</v>
      </c>
      <c r="I146" s="105">
        <f t="shared" si="297"/>
        <v>0</v>
      </c>
      <c r="J146" s="139">
        <f t="shared" si="297"/>
        <v>0</v>
      </c>
      <c r="K146" s="205">
        <f t="shared" si="297"/>
        <v>0</v>
      </c>
      <c r="L146" s="105">
        <f t="shared" si="297"/>
        <v>0</v>
      </c>
      <c r="M146" s="139">
        <f t="shared" si="297"/>
        <v>0</v>
      </c>
      <c r="N146" s="104">
        <f t="shared" si="297"/>
        <v>0</v>
      </c>
      <c r="O146" s="105">
        <f t="shared" si="297"/>
        <v>0</v>
      </c>
      <c r="P146" s="139">
        <f t="shared" si="297"/>
        <v>0</v>
      </c>
      <c r="Q146" s="205">
        <f t="shared" si="297"/>
        <v>0</v>
      </c>
      <c r="R146" s="105">
        <f t="shared" si="297"/>
        <v>0</v>
      </c>
      <c r="S146" s="139">
        <f t="shared" si="297"/>
        <v>0</v>
      </c>
      <c r="T146" s="104">
        <f t="shared" si="297"/>
        <v>0</v>
      </c>
      <c r="U146" s="105">
        <f t="shared" si="297"/>
        <v>0</v>
      </c>
      <c r="V146" s="139">
        <f t="shared" si="297"/>
        <v>0</v>
      </c>
      <c r="W146" s="205">
        <f t="shared" si="297"/>
        <v>0</v>
      </c>
      <c r="X146" s="105">
        <f t="shared" si="297"/>
        <v>0</v>
      </c>
      <c r="Y146" s="139">
        <f t="shared" si="297"/>
        <v>0</v>
      </c>
      <c r="Z146" s="104">
        <f t="shared" si="297"/>
        <v>0</v>
      </c>
      <c r="AA146" s="105">
        <f t="shared" si="297"/>
        <v>0</v>
      </c>
      <c r="AB146" s="106">
        <f t="shared" si="297"/>
        <v>0</v>
      </c>
      <c r="AC146" s="339">
        <f t="shared" si="276"/>
        <v>0</v>
      </c>
      <c r="AD146" s="345">
        <f t="shared" si="277"/>
        <v>0</v>
      </c>
      <c r="AE146" s="339">
        <f t="shared" si="278"/>
        <v>0</v>
      </c>
      <c r="AF146" s="340" t="e">
        <f t="shared" si="279"/>
        <v>#DIV/0!</v>
      </c>
      <c r="AG146" s="341"/>
      <c r="AH146" s="112"/>
      <c r="AI146" s="112"/>
    </row>
    <row r="147" spans="1:35" ht="30" hidden="1" customHeight="1" thickBot="1" x14ac:dyDescent="0.25">
      <c r="A147" s="113" t="s">
        <v>100</v>
      </c>
      <c r="B147" s="114" t="s">
        <v>101</v>
      </c>
      <c r="C147" s="115" t="s">
        <v>232</v>
      </c>
      <c r="D147" s="116" t="s">
        <v>233</v>
      </c>
      <c r="E147" s="120"/>
      <c r="F147" s="121"/>
      <c r="G147" s="119">
        <f t="shared" ref="G147:G151" si="298">E147*F147</f>
        <v>0</v>
      </c>
      <c r="H147" s="120"/>
      <c r="I147" s="121"/>
      <c r="J147" s="140">
        <f t="shared" ref="J147:J151" si="299">H147*I147</f>
        <v>0</v>
      </c>
      <c r="K147" s="207"/>
      <c r="L147" s="121"/>
      <c r="M147" s="140">
        <f t="shared" ref="M147:M151" si="300">K147*L147</f>
        <v>0</v>
      </c>
      <c r="N147" s="120"/>
      <c r="O147" s="121"/>
      <c r="P147" s="140">
        <f t="shared" ref="P147:P151" si="301">N147*O147</f>
        <v>0</v>
      </c>
      <c r="Q147" s="207"/>
      <c r="R147" s="121"/>
      <c r="S147" s="140">
        <f t="shared" ref="S147:S151" si="302">Q147*R147</f>
        <v>0</v>
      </c>
      <c r="T147" s="120"/>
      <c r="U147" s="121"/>
      <c r="V147" s="140">
        <f t="shared" ref="V147:V151" si="303">T147*U147</f>
        <v>0</v>
      </c>
      <c r="W147" s="207"/>
      <c r="X147" s="121"/>
      <c r="Y147" s="140">
        <f t="shared" ref="Y147:Y151" si="304">W147*X147</f>
        <v>0</v>
      </c>
      <c r="Z147" s="120"/>
      <c r="AA147" s="121"/>
      <c r="AB147" s="119">
        <f t="shared" ref="AB147:AB151" si="305">Z147*AA147</f>
        <v>0</v>
      </c>
      <c r="AC147" s="122">
        <f t="shared" si="276"/>
        <v>0</v>
      </c>
      <c r="AD147" s="316">
        <f t="shared" si="277"/>
        <v>0</v>
      </c>
      <c r="AE147" s="122">
        <f t="shared" si="278"/>
        <v>0</v>
      </c>
      <c r="AF147" s="270" t="e">
        <f t="shared" si="279"/>
        <v>#DIV/0!</v>
      </c>
      <c r="AG147" s="271"/>
      <c r="AH147" s="99"/>
      <c r="AI147" s="99"/>
    </row>
    <row r="148" spans="1:35" ht="30" hidden="1" customHeight="1" thickBot="1" x14ac:dyDescent="0.25">
      <c r="A148" s="113" t="s">
        <v>100</v>
      </c>
      <c r="B148" s="114" t="s">
        <v>104</v>
      </c>
      <c r="C148" s="115" t="s">
        <v>234</v>
      </c>
      <c r="D148" s="116" t="s">
        <v>233</v>
      </c>
      <c r="E148" s="120"/>
      <c r="F148" s="121"/>
      <c r="G148" s="119">
        <f t="shared" si="298"/>
        <v>0</v>
      </c>
      <c r="H148" s="120"/>
      <c r="I148" s="121"/>
      <c r="J148" s="140">
        <f t="shared" si="299"/>
        <v>0</v>
      </c>
      <c r="K148" s="207"/>
      <c r="L148" s="121"/>
      <c r="M148" s="140">
        <f t="shared" si="300"/>
        <v>0</v>
      </c>
      <c r="N148" s="120"/>
      <c r="O148" s="121"/>
      <c r="P148" s="140">
        <f t="shared" si="301"/>
        <v>0</v>
      </c>
      <c r="Q148" s="207"/>
      <c r="R148" s="121"/>
      <c r="S148" s="140">
        <f t="shared" si="302"/>
        <v>0</v>
      </c>
      <c r="T148" s="120"/>
      <c r="U148" s="121"/>
      <c r="V148" s="140">
        <f t="shared" si="303"/>
        <v>0</v>
      </c>
      <c r="W148" s="207"/>
      <c r="X148" s="121"/>
      <c r="Y148" s="140">
        <f t="shared" si="304"/>
        <v>0</v>
      </c>
      <c r="Z148" s="120"/>
      <c r="AA148" s="121"/>
      <c r="AB148" s="119">
        <f t="shared" si="305"/>
        <v>0</v>
      </c>
      <c r="AC148" s="122">
        <f t="shared" si="276"/>
        <v>0</v>
      </c>
      <c r="AD148" s="316">
        <f t="shared" si="277"/>
        <v>0</v>
      </c>
      <c r="AE148" s="122">
        <f t="shared" si="278"/>
        <v>0</v>
      </c>
      <c r="AF148" s="270" t="e">
        <f t="shared" si="279"/>
        <v>#DIV/0!</v>
      </c>
      <c r="AG148" s="271"/>
      <c r="AH148" s="99"/>
      <c r="AI148" s="99"/>
    </row>
    <row r="149" spans="1:35" ht="30" hidden="1" customHeight="1" thickBot="1" x14ac:dyDescent="0.25">
      <c r="A149" s="113" t="s">
        <v>100</v>
      </c>
      <c r="B149" s="114" t="s">
        <v>105</v>
      </c>
      <c r="C149" s="115" t="s">
        <v>235</v>
      </c>
      <c r="D149" s="116" t="s">
        <v>233</v>
      </c>
      <c r="E149" s="120"/>
      <c r="F149" s="121"/>
      <c r="G149" s="119">
        <f t="shared" si="298"/>
        <v>0</v>
      </c>
      <c r="H149" s="120"/>
      <c r="I149" s="121"/>
      <c r="J149" s="140">
        <f t="shared" si="299"/>
        <v>0</v>
      </c>
      <c r="K149" s="207"/>
      <c r="L149" s="121"/>
      <c r="M149" s="140">
        <f t="shared" si="300"/>
        <v>0</v>
      </c>
      <c r="N149" s="120"/>
      <c r="O149" s="121"/>
      <c r="P149" s="140">
        <f t="shared" si="301"/>
        <v>0</v>
      </c>
      <c r="Q149" s="207"/>
      <c r="R149" s="121"/>
      <c r="S149" s="140">
        <f t="shared" si="302"/>
        <v>0</v>
      </c>
      <c r="T149" s="120"/>
      <c r="U149" s="121"/>
      <c r="V149" s="140">
        <f t="shared" si="303"/>
        <v>0</v>
      </c>
      <c r="W149" s="207"/>
      <c r="X149" s="121"/>
      <c r="Y149" s="140">
        <f t="shared" si="304"/>
        <v>0</v>
      </c>
      <c r="Z149" s="120"/>
      <c r="AA149" s="121"/>
      <c r="AB149" s="119">
        <f t="shared" si="305"/>
        <v>0</v>
      </c>
      <c r="AC149" s="122">
        <f t="shared" si="276"/>
        <v>0</v>
      </c>
      <c r="AD149" s="316">
        <f t="shared" si="277"/>
        <v>0</v>
      </c>
      <c r="AE149" s="122">
        <f t="shared" si="278"/>
        <v>0</v>
      </c>
      <c r="AF149" s="270" t="e">
        <f t="shared" si="279"/>
        <v>#DIV/0!</v>
      </c>
      <c r="AG149" s="271"/>
      <c r="AH149" s="99"/>
      <c r="AI149" s="99"/>
    </row>
    <row r="150" spans="1:35" ht="30" hidden="1" customHeight="1" thickBot="1" x14ac:dyDescent="0.25">
      <c r="A150" s="113" t="s">
        <v>100</v>
      </c>
      <c r="B150" s="114" t="s">
        <v>182</v>
      </c>
      <c r="C150" s="115" t="s">
        <v>236</v>
      </c>
      <c r="D150" s="116" t="s">
        <v>233</v>
      </c>
      <c r="E150" s="120"/>
      <c r="F150" s="121"/>
      <c r="G150" s="119">
        <f t="shared" si="298"/>
        <v>0</v>
      </c>
      <c r="H150" s="120"/>
      <c r="I150" s="121"/>
      <c r="J150" s="140">
        <f t="shared" si="299"/>
        <v>0</v>
      </c>
      <c r="K150" s="207"/>
      <c r="L150" s="121"/>
      <c r="M150" s="140">
        <f t="shared" si="300"/>
        <v>0</v>
      </c>
      <c r="N150" s="120"/>
      <c r="O150" s="121"/>
      <c r="P150" s="140">
        <f t="shared" si="301"/>
        <v>0</v>
      </c>
      <c r="Q150" s="207"/>
      <c r="R150" s="121"/>
      <c r="S150" s="140">
        <f t="shared" si="302"/>
        <v>0</v>
      </c>
      <c r="T150" s="120"/>
      <c r="U150" s="121"/>
      <c r="V150" s="140">
        <f t="shared" si="303"/>
        <v>0</v>
      </c>
      <c r="W150" s="207"/>
      <c r="X150" s="121"/>
      <c r="Y150" s="140">
        <f t="shared" si="304"/>
        <v>0</v>
      </c>
      <c r="Z150" s="120"/>
      <c r="AA150" s="121"/>
      <c r="AB150" s="119">
        <f t="shared" si="305"/>
        <v>0</v>
      </c>
      <c r="AC150" s="122">
        <f t="shared" si="276"/>
        <v>0</v>
      </c>
      <c r="AD150" s="316">
        <f t="shared" si="277"/>
        <v>0</v>
      </c>
      <c r="AE150" s="122">
        <f t="shared" si="278"/>
        <v>0</v>
      </c>
      <c r="AF150" s="270" t="e">
        <f t="shared" si="279"/>
        <v>#DIV/0!</v>
      </c>
      <c r="AG150" s="271"/>
      <c r="AH150" s="99"/>
      <c r="AI150" s="99"/>
    </row>
    <row r="151" spans="1:35" ht="30" hidden="1" customHeight="1" thickBot="1" x14ac:dyDescent="0.25">
      <c r="A151" s="141" t="s">
        <v>100</v>
      </c>
      <c r="B151" s="142" t="s">
        <v>184</v>
      </c>
      <c r="C151" s="143" t="s">
        <v>237</v>
      </c>
      <c r="D151" s="144" t="s">
        <v>233</v>
      </c>
      <c r="E151" s="145"/>
      <c r="F151" s="146"/>
      <c r="G151" s="147">
        <f t="shared" si="298"/>
        <v>0</v>
      </c>
      <c r="H151" s="145"/>
      <c r="I151" s="146"/>
      <c r="J151" s="148">
        <f t="shared" si="299"/>
        <v>0</v>
      </c>
      <c r="K151" s="209"/>
      <c r="L151" s="146"/>
      <c r="M151" s="148">
        <f t="shared" si="300"/>
        <v>0</v>
      </c>
      <c r="N151" s="145"/>
      <c r="O151" s="146"/>
      <c r="P151" s="148">
        <f t="shared" si="301"/>
        <v>0</v>
      </c>
      <c r="Q151" s="209"/>
      <c r="R151" s="146"/>
      <c r="S151" s="148">
        <f t="shared" si="302"/>
        <v>0</v>
      </c>
      <c r="T151" s="145"/>
      <c r="U151" s="146"/>
      <c r="V151" s="148">
        <f t="shared" si="303"/>
        <v>0</v>
      </c>
      <c r="W151" s="209"/>
      <c r="X151" s="146"/>
      <c r="Y151" s="148">
        <f t="shared" si="304"/>
        <v>0</v>
      </c>
      <c r="Z151" s="145"/>
      <c r="AA151" s="146"/>
      <c r="AB151" s="147">
        <f t="shared" si="305"/>
        <v>0</v>
      </c>
      <c r="AC151" s="134">
        <f t="shared" si="276"/>
        <v>0</v>
      </c>
      <c r="AD151" s="344">
        <f t="shared" si="277"/>
        <v>0</v>
      </c>
      <c r="AE151" s="134">
        <f t="shared" si="278"/>
        <v>0</v>
      </c>
      <c r="AF151" s="342" t="e">
        <f t="shared" si="279"/>
        <v>#DIV/0!</v>
      </c>
      <c r="AG151" s="343"/>
      <c r="AH151" s="99"/>
      <c r="AI151" s="99"/>
    </row>
    <row r="152" spans="1:35" ht="15" customHeight="1" x14ac:dyDescent="0.2">
      <c r="A152" s="100" t="s">
        <v>97</v>
      </c>
      <c r="B152" s="101" t="s">
        <v>238</v>
      </c>
      <c r="C152" s="246" t="s">
        <v>223</v>
      </c>
      <c r="D152" s="103"/>
      <c r="E152" s="104">
        <f t="shared" ref="E152:AB152" si="306">SUM(E153:E164)</f>
        <v>153</v>
      </c>
      <c r="F152" s="105">
        <f t="shared" si="306"/>
        <v>281340</v>
      </c>
      <c r="G152" s="106">
        <f t="shared" si="306"/>
        <v>354290</v>
      </c>
      <c r="H152" s="104">
        <f t="shared" si="306"/>
        <v>77</v>
      </c>
      <c r="I152" s="105">
        <f t="shared" si="306"/>
        <v>264369.99</v>
      </c>
      <c r="J152" s="139">
        <f t="shared" si="306"/>
        <v>282119.99</v>
      </c>
      <c r="K152" s="205">
        <f t="shared" si="306"/>
        <v>0</v>
      </c>
      <c r="L152" s="105">
        <f t="shared" si="306"/>
        <v>0</v>
      </c>
      <c r="M152" s="139">
        <f t="shared" si="306"/>
        <v>0</v>
      </c>
      <c r="N152" s="104">
        <f t="shared" si="306"/>
        <v>0</v>
      </c>
      <c r="O152" s="105">
        <f t="shared" si="306"/>
        <v>0</v>
      </c>
      <c r="P152" s="139">
        <f t="shared" si="306"/>
        <v>0</v>
      </c>
      <c r="Q152" s="205">
        <f t="shared" si="306"/>
        <v>0</v>
      </c>
      <c r="R152" s="105">
        <f t="shared" si="306"/>
        <v>0</v>
      </c>
      <c r="S152" s="139">
        <f t="shared" si="306"/>
        <v>0</v>
      </c>
      <c r="T152" s="104">
        <f t="shared" si="306"/>
        <v>0</v>
      </c>
      <c r="U152" s="105">
        <f t="shared" si="306"/>
        <v>0</v>
      </c>
      <c r="V152" s="139">
        <f t="shared" si="306"/>
        <v>0</v>
      </c>
      <c r="W152" s="205">
        <f t="shared" si="306"/>
        <v>0</v>
      </c>
      <c r="X152" s="105">
        <f t="shared" si="306"/>
        <v>0</v>
      </c>
      <c r="Y152" s="139">
        <f t="shared" si="306"/>
        <v>0</v>
      </c>
      <c r="Z152" s="104">
        <f t="shared" si="306"/>
        <v>0</v>
      </c>
      <c r="AA152" s="105">
        <f t="shared" si="306"/>
        <v>0</v>
      </c>
      <c r="AB152" s="106">
        <f t="shared" si="306"/>
        <v>0</v>
      </c>
      <c r="AC152" s="339">
        <f t="shared" si="276"/>
        <v>354290</v>
      </c>
      <c r="AD152" s="345">
        <f t="shared" si="277"/>
        <v>282119.99</v>
      </c>
      <c r="AE152" s="339">
        <f t="shared" si="278"/>
        <v>72170.010000000009</v>
      </c>
      <c r="AF152" s="340">
        <f t="shared" si="279"/>
        <v>0.20370320923537219</v>
      </c>
      <c r="AG152" s="341"/>
      <c r="AH152" s="112"/>
      <c r="AI152" s="112"/>
    </row>
    <row r="153" spans="1:35" x14ac:dyDescent="0.2">
      <c r="A153" s="113" t="s">
        <v>100</v>
      </c>
      <c r="B153" s="114" t="s">
        <v>101</v>
      </c>
      <c r="C153" s="115" t="s">
        <v>239</v>
      </c>
      <c r="D153" s="116"/>
      <c r="E153" s="120">
        <v>0</v>
      </c>
      <c r="F153" s="121">
        <v>0</v>
      </c>
      <c r="G153" s="119">
        <f t="shared" ref="G153:G157" si="307">E153*F153</f>
        <v>0</v>
      </c>
      <c r="H153" s="120">
        <v>0</v>
      </c>
      <c r="I153" s="121">
        <v>0</v>
      </c>
      <c r="J153" s="140">
        <f t="shared" ref="J153:J157" si="308">H153*I153</f>
        <v>0</v>
      </c>
      <c r="K153" s="207"/>
      <c r="L153" s="121"/>
      <c r="M153" s="140">
        <f t="shared" ref="M153:M157" si="309">K153*L153</f>
        <v>0</v>
      </c>
      <c r="N153" s="120"/>
      <c r="O153" s="121"/>
      <c r="P153" s="140">
        <f t="shared" ref="P153:P157" si="310">N153*O153</f>
        <v>0</v>
      </c>
      <c r="Q153" s="207"/>
      <c r="R153" s="121"/>
      <c r="S153" s="140">
        <f t="shared" ref="S153:S157" si="311">Q153*R153</f>
        <v>0</v>
      </c>
      <c r="T153" s="120"/>
      <c r="U153" s="121"/>
      <c r="V153" s="140">
        <f t="shared" ref="V153:V157" si="312">T153*U153</f>
        <v>0</v>
      </c>
      <c r="W153" s="207"/>
      <c r="X153" s="121"/>
      <c r="Y153" s="140">
        <f t="shared" ref="Y153:Y157" si="313">W153*X153</f>
        <v>0</v>
      </c>
      <c r="Z153" s="120"/>
      <c r="AA153" s="121"/>
      <c r="AB153" s="119">
        <f t="shared" ref="AB153:AB157" si="314">Z153*AA153</f>
        <v>0</v>
      </c>
      <c r="AC153" s="122">
        <f t="shared" si="276"/>
        <v>0</v>
      </c>
      <c r="AD153" s="316">
        <f t="shared" si="277"/>
        <v>0</v>
      </c>
      <c r="AE153" s="122">
        <f t="shared" si="278"/>
        <v>0</v>
      </c>
      <c r="AF153" s="270" t="e">
        <f t="shared" si="279"/>
        <v>#DIV/0!</v>
      </c>
      <c r="AG153" s="271"/>
      <c r="AH153" s="99"/>
      <c r="AI153" s="99"/>
    </row>
    <row r="154" spans="1:35" x14ac:dyDescent="0.2">
      <c r="A154" s="113" t="s">
        <v>100</v>
      </c>
      <c r="B154" s="114" t="s">
        <v>104</v>
      </c>
      <c r="C154" s="115" t="s">
        <v>240</v>
      </c>
      <c r="D154" s="116"/>
      <c r="E154" s="120">
        <v>0</v>
      </c>
      <c r="F154" s="121">
        <v>0</v>
      </c>
      <c r="G154" s="119">
        <f t="shared" si="307"/>
        <v>0</v>
      </c>
      <c r="H154" s="120">
        <v>0</v>
      </c>
      <c r="I154" s="121">
        <v>0</v>
      </c>
      <c r="J154" s="140">
        <f t="shared" si="308"/>
        <v>0</v>
      </c>
      <c r="K154" s="207"/>
      <c r="L154" s="121"/>
      <c r="M154" s="140">
        <f t="shared" si="309"/>
        <v>0</v>
      </c>
      <c r="N154" s="120"/>
      <c r="O154" s="121"/>
      <c r="P154" s="140">
        <f t="shared" si="310"/>
        <v>0</v>
      </c>
      <c r="Q154" s="207"/>
      <c r="R154" s="121"/>
      <c r="S154" s="140">
        <f t="shared" si="311"/>
        <v>0</v>
      </c>
      <c r="T154" s="120"/>
      <c r="U154" s="121"/>
      <c r="V154" s="140">
        <f t="shared" si="312"/>
        <v>0</v>
      </c>
      <c r="W154" s="207"/>
      <c r="X154" s="121"/>
      <c r="Y154" s="140">
        <f t="shared" si="313"/>
        <v>0</v>
      </c>
      <c r="Z154" s="120"/>
      <c r="AA154" s="121"/>
      <c r="AB154" s="119">
        <f t="shared" si="314"/>
        <v>0</v>
      </c>
      <c r="AC154" s="122">
        <f t="shared" si="276"/>
        <v>0</v>
      </c>
      <c r="AD154" s="316">
        <f t="shared" si="277"/>
        <v>0</v>
      </c>
      <c r="AE154" s="122">
        <f t="shared" si="278"/>
        <v>0</v>
      </c>
      <c r="AF154" s="270" t="e">
        <f t="shared" si="279"/>
        <v>#DIV/0!</v>
      </c>
      <c r="AG154" s="271"/>
      <c r="AH154" s="99"/>
      <c r="AI154" s="99"/>
    </row>
    <row r="155" spans="1:35" x14ac:dyDescent="0.2">
      <c r="A155" s="113" t="s">
        <v>100</v>
      </c>
      <c r="B155" s="114" t="s">
        <v>105</v>
      </c>
      <c r="C155" s="115" t="s">
        <v>241</v>
      </c>
      <c r="D155" s="116"/>
      <c r="E155" s="120">
        <v>0</v>
      </c>
      <c r="F155" s="121">
        <v>0</v>
      </c>
      <c r="G155" s="119">
        <f t="shared" si="307"/>
        <v>0</v>
      </c>
      <c r="H155" s="120">
        <v>0</v>
      </c>
      <c r="I155" s="121">
        <v>0</v>
      </c>
      <c r="J155" s="140">
        <f t="shared" si="308"/>
        <v>0</v>
      </c>
      <c r="K155" s="207"/>
      <c r="L155" s="121"/>
      <c r="M155" s="140">
        <f t="shared" si="309"/>
        <v>0</v>
      </c>
      <c r="N155" s="120"/>
      <c r="O155" s="121"/>
      <c r="P155" s="140">
        <f t="shared" si="310"/>
        <v>0</v>
      </c>
      <c r="Q155" s="207"/>
      <c r="R155" s="121"/>
      <c r="S155" s="140">
        <f t="shared" si="311"/>
        <v>0</v>
      </c>
      <c r="T155" s="120"/>
      <c r="U155" s="121"/>
      <c r="V155" s="140">
        <f t="shared" si="312"/>
        <v>0</v>
      </c>
      <c r="W155" s="207"/>
      <c r="X155" s="121"/>
      <c r="Y155" s="140">
        <f t="shared" si="313"/>
        <v>0</v>
      </c>
      <c r="Z155" s="120"/>
      <c r="AA155" s="121"/>
      <c r="AB155" s="119">
        <f t="shared" si="314"/>
        <v>0</v>
      </c>
      <c r="AC155" s="122">
        <f t="shared" si="276"/>
        <v>0</v>
      </c>
      <c r="AD155" s="316">
        <f t="shared" si="277"/>
        <v>0</v>
      </c>
      <c r="AE155" s="122">
        <f t="shared" si="278"/>
        <v>0</v>
      </c>
      <c r="AF155" s="270" t="e">
        <f t="shared" si="279"/>
        <v>#DIV/0!</v>
      </c>
      <c r="AG155" s="271"/>
      <c r="AH155" s="99"/>
      <c r="AI155" s="99"/>
    </row>
    <row r="156" spans="1:35" ht="114.75" x14ac:dyDescent="0.2">
      <c r="A156" s="113" t="s">
        <v>100</v>
      </c>
      <c r="B156" s="114" t="s">
        <v>182</v>
      </c>
      <c r="C156" s="379" t="s">
        <v>242</v>
      </c>
      <c r="D156" s="383" t="s">
        <v>103</v>
      </c>
      <c r="E156" s="381">
        <v>5</v>
      </c>
      <c r="F156" s="382">
        <v>1000</v>
      </c>
      <c r="G156" s="119">
        <f t="shared" si="307"/>
        <v>5000</v>
      </c>
      <c r="H156" s="120">
        <v>0</v>
      </c>
      <c r="I156" s="121">
        <v>0</v>
      </c>
      <c r="J156" s="140">
        <f t="shared" si="308"/>
        <v>0</v>
      </c>
      <c r="K156" s="207"/>
      <c r="L156" s="121"/>
      <c r="M156" s="140">
        <f t="shared" si="309"/>
        <v>0</v>
      </c>
      <c r="N156" s="120"/>
      <c r="O156" s="121"/>
      <c r="P156" s="140">
        <f t="shared" si="310"/>
        <v>0</v>
      </c>
      <c r="Q156" s="207"/>
      <c r="R156" s="121"/>
      <c r="S156" s="140">
        <f t="shared" si="311"/>
        <v>0</v>
      </c>
      <c r="T156" s="120"/>
      <c r="U156" s="121"/>
      <c r="V156" s="140">
        <f t="shared" si="312"/>
        <v>0</v>
      </c>
      <c r="W156" s="207"/>
      <c r="X156" s="121"/>
      <c r="Y156" s="140">
        <f t="shared" si="313"/>
        <v>0</v>
      </c>
      <c r="Z156" s="120"/>
      <c r="AA156" s="121"/>
      <c r="AB156" s="119">
        <f t="shared" si="314"/>
        <v>0</v>
      </c>
      <c r="AC156" s="122">
        <f t="shared" si="276"/>
        <v>5000</v>
      </c>
      <c r="AD156" s="316">
        <f t="shared" si="277"/>
        <v>0</v>
      </c>
      <c r="AE156" s="122">
        <f t="shared" si="278"/>
        <v>5000</v>
      </c>
      <c r="AF156" s="270">
        <f t="shared" si="279"/>
        <v>1</v>
      </c>
      <c r="AG156" s="271" t="s">
        <v>287</v>
      </c>
      <c r="AH156" s="99"/>
      <c r="AI156" s="99"/>
    </row>
    <row r="157" spans="1:35" x14ac:dyDescent="0.2">
      <c r="A157" s="113" t="s">
        <v>100</v>
      </c>
      <c r="B157" s="114" t="s">
        <v>184</v>
      </c>
      <c r="C157" s="115" t="s">
        <v>243</v>
      </c>
      <c r="D157" s="116"/>
      <c r="E157" s="120">
        <v>0</v>
      </c>
      <c r="F157" s="121">
        <v>0</v>
      </c>
      <c r="G157" s="119">
        <f t="shared" si="307"/>
        <v>0</v>
      </c>
      <c r="H157" s="120">
        <v>0</v>
      </c>
      <c r="I157" s="121">
        <v>0</v>
      </c>
      <c r="J157" s="140">
        <f t="shared" si="308"/>
        <v>0</v>
      </c>
      <c r="K157" s="207"/>
      <c r="L157" s="121"/>
      <c r="M157" s="140">
        <f t="shared" si="309"/>
        <v>0</v>
      </c>
      <c r="N157" s="120"/>
      <c r="O157" s="121"/>
      <c r="P157" s="140">
        <f t="shared" si="310"/>
        <v>0</v>
      </c>
      <c r="Q157" s="207"/>
      <c r="R157" s="121"/>
      <c r="S157" s="140">
        <f t="shared" si="311"/>
        <v>0</v>
      </c>
      <c r="T157" s="120"/>
      <c r="U157" s="121"/>
      <c r="V157" s="140">
        <f t="shared" si="312"/>
        <v>0</v>
      </c>
      <c r="W157" s="207"/>
      <c r="X157" s="121"/>
      <c r="Y157" s="140">
        <f t="shared" si="313"/>
        <v>0</v>
      </c>
      <c r="Z157" s="120"/>
      <c r="AA157" s="121"/>
      <c r="AB157" s="119">
        <f t="shared" si="314"/>
        <v>0</v>
      </c>
      <c r="AC157" s="122">
        <f t="shared" si="276"/>
        <v>0</v>
      </c>
      <c r="AD157" s="316">
        <f t="shared" si="277"/>
        <v>0</v>
      </c>
      <c r="AE157" s="122">
        <f t="shared" si="278"/>
        <v>0</v>
      </c>
      <c r="AF157" s="270" t="e">
        <f t="shared" si="279"/>
        <v>#DIV/0!</v>
      </c>
      <c r="AG157" s="271"/>
      <c r="AH157" s="99"/>
      <c r="AI157" s="99"/>
    </row>
    <row r="158" spans="1:35" ht="63.75" x14ac:dyDescent="0.2">
      <c r="A158" s="113" t="s">
        <v>100</v>
      </c>
      <c r="B158" s="380" t="s">
        <v>263</v>
      </c>
      <c r="C158" s="379" t="s">
        <v>264</v>
      </c>
      <c r="D158" s="461" t="s">
        <v>265</v>
      </c>
      <c r="E158" s="462">
        <v>3</v>
      </c>
      <c r="F158" s="463">
        <v>600</v>
      </c>
      <c r="G158" s="119">
        <f t="shared" ref="G158:G159" si="315">E158*F158</f>
        <v>1800</v>
      </c>
      <c r="H158" s="120">
        <v>0</v>
      </c>
      <c r="I158" s="121">
        <v>0</v>
      </c>
      <c r="J158" s="140">
        <f t="shared" ref="J158:J159" si="316">H158*I158</f>
        <v>0</v>
      </c>
      <c r="K158" s="207"/>
      <c r="L158" s="121"/>
      <c r="M158" s="140">
        <f t="shared" ref="M158:M159" si="317">K158*L158</f>
        <v>0</v>
      </c>
      <c r="N158" s="120"/>
      <c r="O158" s="121"/>
      <c r="P158" s="140">
        <f t="shared" ref="P158:P159" si="318">N158*O158</f>
        <v>0</v>
      </c>
      <c r="Q158" s="207"/>
      <c r="R158" s="121"/>
      <c r="S158" s="140">
        <f t="shared" ref="S158:S159" si="319">Q158*R158</f>
        <v>0</v>
      </c>
      <c r="T158" s="120"/>
      <c r="U158" s="121"/>
      <c r="V158" s="140">
        <f t="shared" ref="V158:V159" si="320">T158*U158</f>
        <v>0</v>
      </c>
      <c r="W158" s="207"/>
      <c r="X158" s="121"/>
      <c r="Y158" s="140">
        <f t="shared" ref="Y158:Y159" si="321">W158*X158</f>
        <v>0</v>
      </c>
      <c r="Z158" s="120"/>
      <c r="AA158" s="121"/>
      <c r="AB158" s="119">
        <f t="shared" ref="AB158:AB159" si="322">Z158*AA158</f>
        <v>0</v>
      </c>
      <c r="AC158" s="122">
        <f t="shared" ref="AC158:AC159" si="323">G158+M158+S158+Y158</f>
        <v>1800</v>
      </c>
      <c r="AD158" s="316">
        <f t="shared" ref="AD158:AD159" si="324">J158+P158+V158+AB158</f>
        <v>0</v>
      </c>
      <c r="AE158" s="122">
        <f t="shared" ref="AE158:AE159" si="325">AC158-AD158</f>
        <v>1800</v>
      </c>
      <c r="AF158" s="270">
        <f t="shared" ref="AF158:AF159" si="326">AE158/AC158</f>
        <v>1</v>
      </c>
      <c r="AG158" s="271" t="s">
        <v>286</v>
      </c>
      <c r="AH158" s="99"/>
      <c r="AI158" s="99"/>
    </row>
    <row r="159" spans="1:35" ht="89.25" x14ac:dyDescent="0.2">
      <c r="A159" s="113" t="s">
        <v>100</v>
      </c>
      <c r="B159" s="380" t="s">
        <v>266</v>
      </c>
      <c r="C159" s="379" t="s">
        <v>267</v>
      </c>
      <c r="D159" s="461" t="s">
        <v>217</v>
      </c>
      <c r="E159" s="462">
        <v>1</v>
      </c>
      <c r="F159" s="463">
        <v>37260</v>
      </c>
      <c r="G159" s="119">
        <f t="shared" si="315"/>
        <v>37260</v>
      </c>
      <c r="H159" s="462">
        <v>1</v>
      </c>
      <c r="I159" s="463">
        <v>37260</v>
      </c>
      <c r="J159" s="140">
        <f t="shared" si="316"/>
        <v>37260</v>
      </c>
      <c r="K159" s="207"/>
      <c r="L159" s="121"/>
      <c r="M159" s="140">
        <f t="shared" si="317"/>
        <v>0</v>
      </c>
      <c r="N159" s="120"/>
      <c r="O159" s="121"/>
      <c r="P159" s="140">
        <f t="shared" si="318"/>
        <v>0</v>
      </c>
      <c r="Q159" s="207"/>
      <c r="R159" s="121"/>
      <c r="S159" s="140">
        <f t="shared" si="319"/>
        <v>0</v>
      </c>
      <c r="T159" s="120"/>
      <c r="U159" s="121"/>
      <c r="V159" s="140">
        <f t="shared" si="320"/>
        <v>0</v>
      </c>
      <c r="W159" s="207"/>
      <c r="X159" s="121"/>
      <c r="Y159" s="140">
        <f t="shared" si="321"/>
        <v>0</v>
      </c>
      <c r="Z159" s="120"/>
      <c r="AA159" s="121"/>
      <c r="AB159" s="119">
        <f t="shared" si="322"/>
        <v>0</v>
      </c>
      <c r="AC159" s="122">
        <f t="shared" si="323"/>
        <v>37260</v>
      </c>
      <c r="AD159" s="316">
        <f t="shared" si="324"/>
        <v>37260</v>
      </c>
      <c r="AE159" s="122">
        <f t="shared" si="325"/>
        <v>0</v>
      </c>
      <c r="AF159" s="270">
        <f t="shared" si="326"/>
        <v>0</v>
      </c>
      <c r="AG159" s="271"/>
      <c r="AH159" s="99"/>
      <c r="AI159" s="99"/>
    </row>
    <row r="160" spans="1:35" ht="63.75" x14ac:dyDescent="0.2">
      <c r="A160" s="113" t="s">
        <v>100</v>
      </c>
      <c r="B160" s="380" t="s">
        <v>268</v>
      </c>
      <c r="C160" s="379" t="s">
        <v>269</v>
      </c>
      <c r="D160" s="461" t="s">
        <v>265</v>
      </c>
      <c r="E160" s="462">
        <v>96</v>
      </c>
      <c r="F160" s="463">
        <v>250</v>
      </c>
      <c r="G160" s="119">
        <f t="shared" ref="G160:G163" si="327">E160*F160</f>
        <v>24000</v>
      </c>
      <c r="H160" s="120">
        <v>72</v>
      </c>
      <c r="I160" s="121">
        <v>250</v>
      </c>
      <c r="J160" s="140">
        <f t="shared" ref="J160:J163" si="328">H160*I160</f>
        <v>18000</v>
      </c>
      <c r="K160" s="207"/>
      <c r="L160" s="121"/>
      <c r="M160" s="140">
        <f t="shared" ref="M160:M163" si="329">K160*L160</f>
        <v>0</v>
      </c>
      <c r="N160" s="120"/>
      <c r="O160" s="121"/>
      <c r="P160" s="140">
        <f t="shared" ref="P160:P163" si="330">N160*O160</f>
        <v>0</v>
      </c>
      <c r="Q160" s="207"/>
      <c r="R160" s="121"/>
      <c r="S160" s="140">
        <f t="shared" ref="S160:S163" si="331">Q160*R160</f>
        <v>0</v>
      </c>
      <c r="T160" s="120"/>
      <c r="U160" s="121"/>
      <c r="V160" s="140">
        <f t="shared" ref="V160:V163" si="332">T160*U160</f>
        <v>0</v>
      </c>
      <c r="W160" s="207"/>
      <c r="X160" s="121"/>
      <c r="Y160" s="140">
        <f t="shared" ref="Y160:Y163" si="333">W160*X160</f>
        <v>0</v>
      </c>
      <c r="Z160" s="120"/>
      <c r="AA160" s="121"/>
      <c r="AB160" s="119">
        <f t="shared" ref="AB160:AB163" si="334">Z160*AA160</f>
        <v>0</v>
      </c>
      <c r="AC160" s="122">
        <f t="shared" ref="AC160:AC163" si="335">G160+M160+S160+Y160</f>
        <v>24000</v>
      </c>
      <c r="AD160" s="316">
        <f t="shared" ref="AD160:AD163" si="336">J160+P160+V160+AB160</f>
        <v>18000</v>
      </c>
      <c r="AE160" s="122">
        <f t="shared" ref="AE160:AE163" si="337">AC160-AD160</f>
        <v>6000</v>
      </c>
      <c r="AF160" s="270">
        <f t="shared" ref="AF160:AF163" si="338">AE160/AC160</f>
        <v>0.25</v>
      </c>
      <c r="AG160" s="271" t="s">
        <v>285</v>
      </c>
      <c r="AH160" s="99"/>
      <c r="AI160" s="99"/>
    </row>
    <row r="161" spans="1:35" ht="38.25" x14ac:dyDescent="0.2">
      <c r="A161" s="113" t="s">
        <v>100</v>
      </c>
      <c r="B161" s="380" t="s">
        <v>270</v>
      </c>
      <c r="C161" s="379" t="s">
        <v>271</v>
      </c>
      <c r="D161" s="461" t="s">
        <v>217</v>
      </c>
      <c r="E161" s="462">
        <v>1</v>
      </c>
      <c r="F161" s="463">
        <v>14650</v>
      </c>
      <c r="G161" s="119">
        <f t="shared" si="327"/>
        <v>14650</v>
      </c>
      <c r="H161" s="120">
        <v>1</v>
      </c>
      <c r="I161" s="121">
        <v>14650</v>
      </c>
      <c r="J161" s="140">
        <f t="shared" si="328"/>
        <v>14650</v>
      </c>
      <c r="K161" s="207"/>
      <c r="L161" s="121"/>
      <c r="M161" s="140">
        <f t="shared" si="329"/>
        <v>0</v>
      </c>
      <c r="N161" s="120"/>
      <c r="O161" s="121"/>
      <c r="P161" s="140">
        <f t="shared" si="330"/>
        <v>0</v>
      </c>
      <c r="Q161" s="207"/>
      <c r="R161" s="121"/>
      <c r="S161" s="140">
        <f t="shared" si="331"/>
        <v>0</v>
      </c>
      <c r="T161" s="120"/>
      <c r="U161" s="121"/>
      <c r="V161" s="140">
        <f t="shared" si="332"/>
        <v>0</v>
      </c>
      <c r="W161" s="207"/>
      <c r="X161" s="121"/>
      <c r="Y161" s="140">
        <f t="shared" si="333"/>
        <v>0</v>
      </c>
      <c r="Z161" s="120"/>
      <c r="AA161" s="121"/>
      <c r="AB161" s="119">
        <f t="shared" si="334"/>
        <v>0</v>
      </c>
      <c r="AC161" s="122">
        <f t="shared" si="335"/>
        <v>14650</v>
      </c>
      <c r="AD161" s="316">
        <f t="shared" si="336"/>
        <v>14650</v>
      </c>
      <c r="AE161" s="122">
        <f t="shared" si="337"/>
        <v>0</v>
      </c>
      <c r="AF161" s="270">
        <f t="shared" si="338"/>
        <v>0</v>
      </c>
      <c r="AG161" s="271"/>
      <c r="AH161" s="99"/>
      <c r="AI161" s="99"/>
    </row>
    <row r="162" spans="1:35" ht="127.5" x14ac:dyDescent="0.2">
      <c r="A162" s="113" t="s">
        <v>100</v>
      </c>
      <c r="B162" s="380" t="s">
        <v>272</v>
      </c>
      <c r="C162" s="379" t="s">
        <v>273</v>
      </c>
      <c r="D162" s="461" t="s">
        <v>217</v>
      </c>
      <c r="E162" s="462">
        <v>1</v>
      </c>
      <c r="F162" s="463">
        <v>164880</v>
      </c>
      <c r="G162" s="119">
        <f t="shared" si="327"/>
        <v>164880</v>
      </c>
      <c r="H162" s="120">
        <v>1</v>
      </c>
      <c r="I162" s="121">
        <v>149680</v>
      </c>
      <c r="J162" s="140">
        <f t="shared" si="328"/>
        <v>149680</v>
      </c>
      <c r="K162" s="207"/>
      <c r="L162" s="121"/>
      <c r="M162" s="140">
        <f t="shared" si="329"/>
        <v>0</v>
      </c>
      <c r="N162" s="120"/>
      <c r="O162" s="121"/>
      <c r="P162" s="140">
        <f t="shared" si="330"/>
        <v>0</v>
      </c>
      <c r="Q162" s="207"/>
      <c r="R162" s="121"/>
      <c r="S162" s="140">
        <f t="shared" si="331"/>
        <v>0</v>
      </c>
      <c r="T162" s="120"/>
      <c r="U162" s="121"/>
      <c r="V162" s="140">
        <f t="shared" si="332"/>
        <v>0</v>
      </c>
      <c r="W162" s="207"/>
      <c r="X162" s="121"/>
      <c r="Y162" s="140">
        <f t="shared" si="333"/>
        <v>0</v>
      </c>
      <c r="Z162" s="120"/>
      <c r="AA162" s="121"/>
      <c r="AB162" s="119">
        <f t="shared" si="334"/>
        <v>0</v>
      </c>
      <c r="AC162" s="122">
        <f t="shared" si="335"/>
        <v>164880</v>
      </c>
      <c r="AD162" s="316">
        <f t="shared" si="336"/>
        <v>149680</v>
      </c>
      <c r="AE162" s="122">
        <f t="shared" si="337"/>
        <v>15200</v>
      </c>
      <c r="AF162" s="270">
        <f t="shared" si="338"/>
        <v>9.2188258127122752E-2</v>
      </c>
      <c r="AG162" s="271" t="s">
        <v>284</v>
      </c>
      <c r="AH162" s="99"/>
      <c r="AI162" s="99"/>
    </row>
    <row r="163" spans="1:35" ht="229.5" x14ac:dyDescent="0.2">
      <c r="A163" s="113" t="s">
        <v>100</v>
      </c>
      <c r="B163" s="380" t="s">
        <v>274</v>
      </c>
      <c r="C163" s="464" t="s">
        <v>275</v>
      </c>
      <c r="D163" s="461" t="s">
        <v>217</v>
      </c>
      <c r="E163" s="462">
        <v>1</v>
      </c>
      <c r="F163" s="463">
        <v>61700</v>
      </c>
      <c r="G163" s="119">
        <f t="shared" si="327"/>
        <v>61700</v>
      </c>
      <c r="H163" s="120">
        <v>1</v>
      </c>
      <c r="I163" s="121">
        <v>43599.99</v>
      </c>
      <c r="J163" s="140">
        <f t="shared" si="328"/>
        <v>43599.99</v>
      </c>
      <c r="K163" s="207"/>
      <c r="L163" s="121"/>
      <c r="M163" s="140">
        <f t="shared" si="329"/>
        <v>0</v>
      </c>
      <c r="N163" s="120"/>
      <c r="O163" s="121"/>
      <c r="P163" s="140">
        <f t="shared" si="330"/>
        <v>0</v>
      </c>
      <c r="Q163" s="207"/>
      <c r="R163" s="121"/>
      <c r="S163" s="140">
        <f t="shared" si="331"/>
        <v>0</v>
      </c>
      <c r="T163" s="120"/>
      <c r="U163" s="121"/>
      <c r="V163" s="140">
        <f t="shared" si="332"/>
        <v>0</v>
      </c>
      <c r="W163" s="207"/>
      <c r="X163" s="121"/>
      <c r="Y163" s="140">
        <f t="shared" si="333"/>
        <v>0</v>
      </c>
      <c r="Z163" s="120"/>
      <c r="AA163" s="121"/>
      <c r="AB163" s="119">
        <f t="shared" si="334"/>
        <v>0</v>
      </c>
      <c r="AC163" s="122">
        <f t="shared" si="335"/>
        <v>61700</v>
      </c>
      <c r="AD163" s="316">
        <f t="shared" si="336"/>
        <v>43599.99</v>
      </c>
      <c r="AE163" s="122">
        <f t="shared" si="337"/>
        <v>18100.010000000002</v>
      </c>
      <c r="AF163" s="270">
        <f t="shared" si="338"/>
        <v>0.29335510534846032</v>
      </c>
      <c r="AG163" s="271" t="s">
        <v>283</v>
      </c>
      <c r="AH163" s="99"/>
      <c r="AI163" s="99"/>
    </row>
    <row r="164" spans="1:35" ht="230.25" thickBot="1" x14ac:dyDescent="0.25">
      <c r="A164" s="113" t="s">
        <v>100</v>
      </c>
      <c r="B164" s="380" t="s">
        <v>276</v>
      </c>
      <c r="C164" s="379" t="s">
        <v>277</v>
      </c>
      <c r="D164" s="461" t="s">
        <v>206</v>
      </c>
      <c r="E164" s="462">
        <v>45</v>
      </c>
      <c r="F164" s="463">
        <v>1000</v>
      </c>
      <c r="G164" s="119">
        <f t="shared" ref="G164" si="339">E164*F164</f>
        <v>45000</v>
      </c>
      <c r="H164" s="120">
        <v>1</v>
      </c>
      <c r="I164" s="121">
        <v>18930</v>
      </c>
      <c r="J164" s="140">
        <f t="shared" ref="J164" si="340">H164*I164</f>
        <v>18930</v>
      </c>
      <c r="K164" s="207"/>
      <c r="L164" s="121"/>
      <c r="M164" s="140">
        <f t="shared" ref="M164" si="341">K164*L164</f>
        <v>0</v>
      </c>
      <c r="N164" s="120"/>
      <c r="O164" s="121"/>
      <c r="P164" s="140">
        <f t="shared" ref="P164" si="342">N164*O164</f>
        <v>0</v>
      </c>
      <c r="Q164" s="207"/>
      <c r="R164" s="121"/>
      <c r="S164" s="140">
        <f t="shared" ref="S164" si="343">Q164*R164</f>
        <v>0</v>
      </c>
      <c r="T164" s="120"/>
      <c r="U164" s="121"/>
      <c r="V164" s="140">
        <f t="shared" ref="V164" si="344">T164*U164</f>
        <v>0</v>
      </c>
      <c r="W164" s="207"/>
      <c r="X164" s="121"/>
      <c r="Y164" s="140">
        <f t="shared" ref="Y164" si="345">W164*X164</f>
        <v>0</v>
      </c>
      <c r="Z164" s="120"/>
      <c r="AA164" s="121"/>
      <c r="AB164" s="119">
        <f t="shared" ref="AB164" si="346">Z164*AA164</f>
        <v>0</v>
      </c>
      <c r="AC164" s="122">
        <f t="shared" ref="AC164" si="347">G164+M164+S164+Y164</f>
        <v>45000</v>
      </c>
      <c r="AD164" s="316">
        <f t="shared" ref="AD164" si="348">J164+P164+V164+AB164</f>
        <v>18930</v>
      </c>
      <c r="AE164" s="122">
        <f t="shared" ref="AE164" si="349">AC164-AD164</f>
        <v>26070</v>
      </c>
      <c r="AF164" s="270">
        <f t="shared" ref="AF164" si="350">AE164/AC164</f>
        <v>0.57933333333333337</v>
      </c>
      <c r="AG164" s="271" t="s">
        <v>283</v>
      </c>
      <c r="AH164" s="99"/>
      <c r="AI164" s="99"/>
    </row>
    <row r="165" spans="1:35" ht="15.75" customHeight="1" thickBot="1" x14ac:dyDescent="0.25">
      <c r="A165" s="497" t="s">
        <v>244</v>
      </c>
      <c r="B165" s="485"/>
      <c r="C165" s="498"/>
      <c r="D165" s="346"/>
      <c r="E165" s="304">
        <f t="shared" ref="E165:AB165" si="351">E152+E146+E142+E138</f>
        <v>153</v>
      </c>
      <c r="F165" s="304">
        <f t="shared" si="351"/>
        <v>281340</v>
      </c>
      <c r="G165" s="304">
        <f t="shared" si="351"/>
        <v>354290</v>
      </c>
      <c r="H165" s="304">
        <f t="shared" si="351"/>
        <v>77</v>
      </c>
      <c r="I165" s="304">
        <f t="shared" si="351"/>
        <v>264369.99</v>
      </c>
      <c r="J165" s="304">
        <f t="shared" si="351"/>
        <v>282119.99</v>
      </c>
      <c r="K165" s="347">
        <f t="shared" si="351"/>
        <v>0</v>
      </c>
      <c r="L165" s="304">
        <f t="shared" si="351"/>
        <v>0</v>
      </c>
      <c r="M165" s="304">
        <f t="shared" si="351"/>
        <v>0</v>
      </c>
      <c r="N165" s="304">
        <f t="shared" si="351"/>
        <v>0</v>
      </c>
      <c r="O165" s="304">
        <f t="shared" si="351"/>
        <v>0</v>
      </c>
      <c r="P165" s="304">
        <f t="shared" si="351"/>
        <v>0</v>
      </c>
      <c r="Q165" s="347">
        <f t="shared" si="351"/>
        <v>0</v>
      </c>
      <c r="R165" s="304">
        <f t="shared" si="351"/>
        <v>0</v>
      </c>
      <c r="S165" s="304">
        <f t="shared" si="351"/>
        <v>0</v>
      </c>
      <c r="T165" s="304">
        <f t="shared" si="351"/>
        <v>0</v>
      </c>
      <c r="U165" s="304">
        <f t="shared" si="351"/>
        <v>0</v>
      </c>
      <c r="V165" s="304">
        <f t="shared" si="351"/>
        <v>0</v>
      </c>
      <c r="W165" s="347">
        <f t="shared" si="351"/>
        <v>0</v>
      </c>
      <c r="X165" s="304">
        <f t="shared" si="351"/>
        <v>0</v>
      </c>
      <c r="Y165" s="304">
        <f t="shared" si="351"/>
        <v>0</v>
      </c>
      <c r="Z165" s="304">
        <f t="shared" si="351"/>
        <v>0</v>
      </c>
      <c r="AA165" s="304">
        <f t="shared" si="351"/>
        <v>0</v>
      </c>
      <c r="AB165" s="304">
        <f t="shared" si="351"/>
        <v>0</v>
      </c>
      <c r="AC165" s="279">
        <f t="shared" si="276"/>
        <v>354290</v>
      </c>
      <c r="AD165" s="326">
        <f t="shared" si="277"/>
        <v>282119.99</v>
      </c>
      <c r="AE165" s="334">
        <f t="shared" si="278"/>
        <v>72170.010000000009</v>
      </c>
      <c r="AF165" s="348">
        <f t="shared" si="279"/>
        <v>0.20370320923537219</v>
      </c>
      <c r="AG165" s="349"/>
      <c r="AH165" s="99"/>
      <c r="AI165" s="99"/>
    </row>
    <row r="166" spans="1:35" ht="15.75" customHeight="1" x14ac:dyDescent="0.2">
      <c r="A166" s="350" t="s">
        <v>245</v>
      </c>
      <c r="B166" s="351"/>
      <c r="C166" s="352"/>
      <c r="D166" s="353"/>
      <c r="E166" s="354"/>
      <c r="F166" s="354"/>
      <c r="G166" s="355">
        <f>G25+G30+G44+G54+G76+G84+G98+G111+G117+G121+G125+G130+G136+G165</f>
        <v>648343</v>
      </c>
      <c r="H166" s="356"/>
      <c r="I166" s="356"/>
      <c r="J166" s="355">
        <f>J25+J30+J44+J54+J76+J84+J98+J111+J117+J121+J125+J130+J136+J165</f>
        <v>575192.99</v>
      </c>
      <c r="K166" s="354"/>
      <c r="L166" s="354"/>
      <c r="M166" s="355">
        <f>M25+M30+M44+M54+M76+M84+M98+M111+M117+M121+M125+M130+M136+M165</f>
        <v>0</v>
      </c>
      <c r="N166" s="354"/>
      <c r="O166" s="354"/>
      <c r="P166" s="355">
        <f>P25+P30+P44+P54+P76+P84+P98+P111+P117+P121+P125+P130+P136+P165</f>
        <v>0</v>
      </c>
      <c r="Q166" s="354"/>
      <c r="R166" s="354"/>
      <c r="S166" s="355">
        <f>S25+S30+S44+S54+S76+S84+S98+S111+S117+S121+S125+S130+S136+S165</f>
        <v>0</v>
      </c>
      <c r="T166" s="354"/>
      <c r="U166" s="354"/>
      <c r="V166" s="355">
        <f>V25+V30+V44+V54+V76+V84+V98+V111+V117+V121+V125+V130+V136+V165</f>
        <v>0</v>
      </c>
      <c r="W166" s="354"/>
      <c r="X166" s="354"/>
      <c r="Y166" s="355">
        <f>Y25+Y30+Y44+Y54+Y76+Y84+Y98+Y111+Y117+Y121+Y125+Y130+Y136+Y165</f>
        <v>0</v>
      </c>
      <c r="Z166" s="354"/>
      <c r="AA166" s="354"/>
      <c r="AB166" s="355">
        <f>AB25+AB30+AB44+AB54+AB76+AB84+AB98+AB111+AB117+AB121+AB125+AB130+AB136+AB165</f>
        <v>0</v>
      </c>
      <c r="AC166" s="355">
        <f>AC25+AC30+AC44+AC54+AC76+AC84+AC98+AC111+AC117+AC121+AC125+AC130+AC136+AC165</f>
        <v>648343</v>
      </c>
      <c r="AD166" s="355">
        <f>AD25+AD30+AD44+AD54+AD76+AD84+AD98+AD111+AD117+AD121+AD125+AD130+AD136+AD165</f>
        <v>575192.99</v>
      </c>
      <c r="AE166" s="355">
        <f t="shared" si="278"/>
        <v>73150.010000000009</v>
      </c>
      <c r="AF166" s="357">
        <f t="shared" si="279"/>
        <v>0.11282609668030658</v>
      </c>
      <c r="AG166" s="358"/>
      <c r="AH166" s="359"/>
      <c r="AI166" s="359"/>
    </row>
    <row r="167" spans="1:35" ht="15.75" customHeight="1" x14ac:dyDescent="0.25">
      <c r="A167" s="499"/>
      <c r="B167" s="468"/>
      <c r="C167" s="468"/>
      <c r="D167" s="360"/>
      <c r="E167" s="361"/>
      <c r="F167" s="361"/>
      <c r="G167" s="361"/>
      <c r="H167" s="361"/>
      <c r="I167" s="361"/>
      <c r="J167" s="361"/>
      <c r="K167" s="361"/>
      <c r="L167" s="361"/>
      <c r="M167" s="361"/>
      <c r="N167" s="361"/>
      <c r="O167" s="361"/>
      <c r="P167" s="361"/>
      <c r="Q167" s="361"/>
      <c r="R167" s="361"/>
      <c r="S167" s="361"/>
      <c r="T167" s="361"/>
      <c r="U167" s="361"/>
      <c r="V167" s="361"/>
      <c r="W167" s="361"/>
      <c r="X167" s="361"/>
      <c r="Y167" s="361"/>
      <c r="Z167" s="361"/>
      <c r="AA167" s="361"/>
      <c r="AB167" s="361"/>
      <c r="AC167" s="362"/>
      <c r="AD167" s="362"/>
      <c r="AE167" s="362"/>
      <c r="AF167" s="363"/>
      <c r="AG167" s="364"/>
      <c r="AH167" s="3"/>
      <c r="AI167" s="3"/>
    </row>
    <row r="168" spans="1:35" ht="15.75" customHeight="1" x14ac:dyDescent="0.25">
      <c r="A168" s="500" t="s">
        <v>246</v>
      </c>
      <c r="B168" s="485"/>
      <c r="C168" s="486"/>
      <c r="D168" s="365"/>
      <c r="E168" s="366"/>
      <c r="F168" s="366"/>
      <c r="G168" s="366">
        <f>Фінансування!C20-Витрати!G166</f>
        <v>0</v>
      </c>
      <c r="H168" s="366"/>
      <c r="I168" s="366"/>
      <c r="J168" s="366">
        <f>Фінансування!C21-Витрати!J166</f>
        <v>0</v>
      </c>
      <c r="K168" s="366"/>
      <c r="L168" s="366"/>
      <c r="M168" s="366"/>
      <c r="N168" s="366"/>
      <c r="O168" s="366"/>
      <c r="P168" s="366"/>
      <c r="Q168" s="366"/>
      <c r="R168" s="366"/>
      <c r="S168" s="366"/>
      <c r="T168" s="366"/>
      <c r="U168" s="366"/>
      <c r="V168" s="366"/>
      <c r="W168" s="366"/>
      <c r="X168" s="366"/>
      <c r="Y168" s="366"/>
      <c r="Z168" s="366"/>
      <c r="AA168" s="366"/>
      <c r="AB168" s="366"/>
      <c r="AC168" s="366">
        <f>Фінансування!N20-Витрати!AC166</f>
        <v>0</v>
      </c>
      <c r="AD168" s="366">
        <f>Фінансування!N21-Витрати!AD166</f>
        <v>0</v>
      </c>
      <c r="AE168" s="367"/>
      <c r="AF168" s="368"/>
      <c r="AG168" s="369"/>
      <c r="AH168" s="3"/>
      <c r="AI168" s="3"/>
    </row>
    <row r="169" spans="1:35" ht="15.75" customHeight="1" x14ac:dyDescent="0.2">
      <c r="A169" s="13"/>
      <c r="B169" s="370"/>
      <c r="C169" s="371"/>
      <c r="D169" s="13"/>
      <c r="E169" s="13"/>
      <c r="F169" s="13"/>
      <c r="G169" s="13"/>
      <c r="H169" s="13"/>
      <c r="I169" s="13"/>
      <c r="J169" s="13"/>
      <c r="K169" s="372"/>
      <c r="L169" s="372"/>
      <c r="M169" s="372"/>
      <c r="N169" s="372"/>
      <c r="O169" s="372"/>
      <c r="P169" s="372"/>
      <c r="Q169" s="372"/>
      <c r="R169" s="372"/>
      <c r="S169" s="372"/>
      <c r="T169" s="372"/>
      <c r="U169" s="372"/>
      <c r="V169" s="372"/>
      <c r="W169" s="372"/>
      <c r="X169" s="372"/>
      <c r="Y169" s="372"/>
      <c r="Z169" s="372"/>
      <c r="AA169" s="372"/>
      <c r="AB169" s="372"/>
      <c r="AC169" s="373"/>
      <c r="AD169" s="373"/>
      <c r="AE169" s="373"/>
      <c r="AF169" s="373"/>
      <c r="AG169" s="374"/>
    </row>
    <row r="170" spans="1:35" ht="15.75" customHeight="1" x14ac:dyDescent="0.2">
      <c r="A170" s="13"/>
      <c r="B170" s="370"/>
      <c r="C170" s="371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 x14ac:dyDescent="0.2">
      <c r="A171" s="13"/>
      <c r="B171" s="370"/>
      <c r="C171" s="371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5" ht="15.75" customHeight="1" x14ac:dyDescent="0.2">
      <c r="A172" s="13"/>
      <c r="B172" s="370"/>
      <c r="C172" s="371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1"/>
      <c r="AD172" s="11"/>
      <c r="AE172" s="11"/>
      <c r="AF172" s="11"/>
      <c r="AG172" s="48"/>
    </row>
    <row r="173" spans="1:35" ht="15.75" customHeight="1" x14ac:dyDescent="0.25">
      <c r="A173" s="13"/>
      <c r="B173" s="370"/>
      <c r="C173" s="375" t="s">
        <v>247</v>
      </c>
      <c r="D173" s="376"/>
      <c r="E173" s="376"/>
      <c r="G173" s="376"/>
      <c r="H173" s="376"/>
      <c r="I173" s="376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1"/>
      <c r="AD173" s="11"/>
      <c r="AE173" s="11"/>
      <c r="AF173" s="11"/>
      <c r="AG173" s="48"/>
    </row>
    <row r="174" spans="1:35" ht="15.75" customHeight="1" x14ac:dyDescent="0.25">
      <c r="A174" s="13"/>
      <c r="B174" s="370"/>
      <c r="D174" s="375" t="s">
        <v>35</v>
      </c>
      <c r="G174" s="375" t="s">
        <v>36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1"/>
      <c r="AD174" s="11"/>
      <c r="AE174" s="11"/>
      <c r="AF174" s="11"/>
      <c r="AG174" s="48"/>
    </row>
    <row r="175" spans="1:35" ht="15.75" customHeight="1" x14ac:dyDescent="0.2">
      <c r="A175" s="13"/>
      <c r="B175" s="370"/>
      <c r="C175" s="371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11"/>
      <c r="AG175" s="48"/>
    </row>
    <row r="176" spans="1:35" ht="15.75" customHeight="1" x14ac:dyDescent="0.2">
      <c r="A176" s="13"/>
      <c r="B176" s="370"/>
      <c r="C176" s="371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11"/>
      <c r="AG176" s="48"/>
    </row>
    <row r="177" spans="1:33" ht="15.75" customHeight="1" x14ac:dyDescent="0.25">
      <c r="A177" s="46"/>
      <c r="B177" s="377"/>
      <c r="C177" s="378"/>
      <c r="AG177" s="378"/>
    </row>
    <row r="178" spans="1:33" ht="15.75" customHeight="1" x14ac:dyDescent="0.25">
      <c r="A178" s="46"/>
      <c r="B178" s="377"/>
      <c r="C178" s="378"/>
      <c r="AG178" s="378"/>
    </row>
    <row r="179" spans="1:33" ht="15.75" customHeight="1" x14ac:dyDescent="0.25">
      <c r="A179" s="46"/>
      <c r="B179" s="377"/>
      <c r="C179" s="378"/>
      <c r="AG179" s="378"/>
    </row>
    <row r="180" spans="1:33" ht="15.75" customHeight="1" x14ac:dyDescent="0.25">
      <c r="A180" s="46"/>
      <c r="B180" s="377"/>
      <c r="C180" s="378"/>
      <c r="AG180" s="378"/>
    </row>
    <row r="181" spans="1:33" ht="15.75" customHeight="1" x14ac:dyDescent="0.25">
      <c r="A181" s="46"/>
      <c r="B181" s="377"/>
      <c r="C181" s="378"/>
      <c r="AG181" s="378"/>
    </row>
    <row r="182" spans="1:33" ht="15.75" customHeight="1" x14ac:dyDescent="0.25">
      <c r="A182" s="46"/>
      <c r="B182" s="377"/>
      <c r="C182" s="378"/>
      <c r="AG182" s="378"/>
    </row>
    <row r="183" spans="1:33" ht="15.75" customHeight="1" x14ac:dyDescent="0.25">
      <c r="A183" s="46"/>
      <c r="B183" s="377"/>
      <c r="C183" s="378"/>
      <c r="AG183" s="378"/>
    </row>
    <row r="184" spans="1:33" ht="15.75" customHeight="1" x14ac:dyDescent="0.25">
      <c r="A184" s="46"/>
      <c r="B184" s="377"/>
      <c r="C184" s="378"/>
      <c r="AG184" s="378"/>
    </row>
    <row r="185" spans="1:33" ht="15.75" customHeight="1" x14ac:dyDescent="0.25">
      <c r="A185" s="46"/>
      <c r="B185" s="377"/>
      <c r="C185" s="378"/>
      <c r="AG185" s="378"/>
    </row>
    <row r="186" spans="1:33" ht="15.75" customHeight="1" x14ac:dyDescent="0.25">
      <c r="A186" s="46"/>
      <c r="B186" s="377"/>
      <c r="C186" s="378"/>
      <c r="AG186" s="378"/>
    </row>
    <row r="187" spans="1:33" ht="15.75" customHeight="1" x14ac:dyDescent="0.25">
      <c r="A187" s="46"/>
      <c r="B187" s="377"/>
      <c r="C187" s="378"/>
      <c r="AG187" s="378"/>
    </row>
    <row r="188" spans="1:33" ht="15.75" customHeight="1" x14ac:dyDescent="0.25">
      <c r="A188" s="46"/>
      <c r="B188" s="377"/>
      <c r="C188" s="378"/>
      <c r="AG188" s="378"/>
    </row>
    <row r="189" spans="1:33" ht="15.75" customHeight="1" x14ac:dyDescent="0.25">
      <c r="A189" s="46"/>
      <c r="B189" s="377"/>
      <c r="C189" s="378"/>
      <c r="AG189" s="378"/>
    </row>
    <row r="190" spans="1:33" ht="15.75" customHeight="1" x14ac:dyDescent="0.25">
      <c r="A190" s="46"/>
      <c r="B190" s="377"/>
      <c r="C190" s="378"/>
      <c r="AG190" s="378"/>
    </row>
    <row r="191" spans="1:33" ht="15.75" customHeight="1" x14ac:dyDescent="0.25">
      <c r="A191" s="46"/>
      <c r="B191" s="377"/>
      <c r="C191" s="378"/>
      <c r="AG191" s="378"/>
    </row>
    <row r="192" spans="1:33" ht="15.75" customHeight="1" x14ac:dyDescent="0.25">
      <c r="A192" s="46"/>
      <c r="B192" s="377"/>
      <c r="C192" s="378"/>
      <c r="AG192" s="378"/>
    </row>
    <row r="193" spans="1:33" ht="15.75" customHeight="1" x14ac:dyDescent="0.25">
      <c r="A193" s="46"/>
      <c r="B193" s="377"/>
      <c r="C193" s="378"/>
      <c r="AG193" s="378"/>
    </row>
    <row r="194" spans="1:33" ht="15.75" customHeight="1" x14ac:dyDescent="0.25">
      <c r="A194" s="46"/>
      <c r="B194" s="377"/>
      <c r="C194" s="378"/>
      <c r="AG194" s="378"/>
    </row>
    <row r="195" spans="1:33" ht="15.75" customHeight="1" x14ac:dyDescent="0.25">
      <c r="A195" s="46"/>
      <c r="B195" s="377"/>
      <c r="C195" s="378"/>
      <c r="AG195" s="378"/>
    </row>
    <row r="196" spans="1:33" ht="15.75" customHeight="1" x14ac:dyDescent="0.25">
      <c r="A196" s="46"/>
      <c r="B196" s="377"/>
      <c r="C196" s="378"/>
      <c r="AG196" s="378"/>
    </row>
    <row r="197" spans="1:33" ht="15.75" customHeight="1" x14ac:dyDescent="0.25">
      <c r="A197" s="46"/>
      <c r="B197" s="377"/>
      <c r="C197" s="378"/>
      <c r="AG197" s="378"/>
    </row>
    <row r="198" spans="1:33" ht="15.75" customHeight="1" x14ac:dyDescent="0.25">
      <c r="A198" s="46"/>
      <c r="B198" s="377"/>
      <c r="C198" s="378"/>
      <c r="AG198" s="378"/>
    </row>
    <row r="199" spans="1:33" ht="15.75" customHeight="1" x14ac:dyDescent="0.25">
      <c r="A199" s="46"/>
      <c r="B199" s="377"/>
      <c r="C199" s="378"/>
      <c r="AG199" s="378"/>
    </row>
    <row r="200" spans="1:33" ht="15.75" customHeight="1" x14ac:dyDescent="0.25">
      <c r="A200" s="46"/>
      <c r="B200" s="377"/>
      <c r="C200" s="378"/>
      <c r="AG200" s="378"/>
    </row>
    <row r="201" spans="1:33" ht="15.75" customHeight="1" x14ac:dyDescent="0.25">
      <c r="A201" s="46"/>
      <c r="B201" s="377"/>
      <c r="C201" s="378"/>
      <c r="AG201" s="378"/>
    </row>
    <row r="202" spans="1:33" ht="15.75" customHeight="1" x14ac:dyDescent="0.25">
      <c r="A202" s="46"/>
      <c r="B202" s="377"/>
      <c r="C202" s="378"/>
      <c r="AG202" s="378"/>
    </row>
    <row r="203" spans="1:33" ht="15.75" customHeight="1" x14ac:dyDescent="0.25">
      <c r="A203" s="46"/>
      <c r="B203" s="377"/>
      <c r="C203" s="378"/>
      <c r="AG203" s="378"/>
    </row>
    <row r="204" spans="1:33" ht="15.75" customHeight="1" x14ac:dyDescent="0.25">
      <c r="A204" s="46"/>
      <c r="B204" s="377"/>
      <c r="C204" s="378"/>
      <c r="AG204" s="378"/>
    </row>
    <row r="205" spans="1:33" ht="15.75" customHeight="1" x14ac:dyDescent="0.25">
      <c r="A205" s="46"/>
      <c r="B205" s="377"/>
      <c r="C205" s="378"/>
      <c r="AG205" s="378"/>
    </row>
    <row r="206" spans="1:33" ht="15.75" customHeight="1" x14ac:dyDescent="0.25">
      <c r="A206" s="46"/>
      <c r="B206" s="377"/>
      <c r="C206" s="378"/>
      <c r="AG206" s="378"/>
    </row>
    <row r="207" spans="1:33" ht="15.75" customHeight="1" x14ac:dyDescent="0.25">
      <c r="A207" s="46"/>
      <c r="B207" s="377"/>
      <c r="C207" s="378"/>
      <c r="AG207" s="378"/>
    </row>
    <row r="208" spans="1:33" ht="15.75" customHeight="1" x14ac:dyDescent="0.25">
      <c r="A208" s="46"/>
      <c r="B208" s="377"/>
      <c r="C208" s="378"/>
      <c r="AG208" s="378"/>
    </row>
    <row r="209" spans="1:33" ht="15.75" customHeight="1" x14ac:dyDescent="0.25">
      <c r="A209" s="46"/>
      <c r="B209" s="377"/>
      <c r="C209" s="378"/>
      <c r="AG209" s="378"/>
    </row>
    <row r="210" spans="1:33" ht="15.75" customHeight="1" x14ac:dyDescent="0.25">
      <c r="A210" s="46"/>
      <c r="B210" s="377"/>
      <c r="C210" s="378"/>
      <c r="AG210" s="378"/>
    </row>
    <row r="211" spans="1:33" ht="15.75" customHeight="1" x14ac:dyDescent="0.25">
      <c r="A211" s="46"/>
      <c r="B211" s="377"/>
      <c r="C211" s="378"/>
      <c r="AG211" s="378"/>
    </row>
    <row r="212" spans="1:33" ht="15.75" customHeight="1" x14ac:dyDescent="0.25">
      <c r="A212" s="46"/>
      <c r="B212" s="377"/>
      <c r="C212" s="378"/>
      <c r="AG212" s="378"/>
    </row>
    <row r="213" spans="1:33" ht="15.75" customHeight="1" x14ac:dyDescent="0.25">
      <c r="A213" s="46"/>
      <c r="B213" s="377"/>
      <c r="C213" s="378"/>
      <c r="AG213" s="378"/>
    </row>
    <row r="214" spans="1:33" ht="15.75" customHeight="1" x14ac:dyDescent="0.25">
      <c r="A214" s="46"/>
      <c r="B214" s="377"/>
      <c r="C214" s="378"/>
      <c r="AG214" s="378"/>
    </row>
    <row r="215" spans="1:33" ht="15.75" customHeight="1" x14ac:dyDescent="0.25">
      <c r="A215" s="46"/>
      <c r="B215" s="377"/>
      <c r="C215" s="378"/>
      <c r="AG215" s="378"/>
    </row>
    <row r="216" spans="1:33" ht="15.75" customHeight="1" x14ac:dyDescent="0.25">
      <c r="A216" s="46"/>
      <c r="B216" s="377"/>
      <c r="C216" s="378"/>
      <c r="AG216" s="378"/>
    </row>
    <row r="217" spans="1:33" ht="15.75" customHeight="1" x14ac:dyDescent="0.25">
      <c r="A217" s="46"/>
      <c r="B217" s="377"/>
      <c r="C217" s="378"/>
      <c r="AG217" s="378"/>
    </row>
    <row r="218" spans="1:33" ht="15.75" customHeight="1" x14ac:dyDescent="0.25">
      <c r="A218" s="46"/>
      <c r="B218" s="377"/>
      <c r="C218" s="378"/>
      <c r="AG218" s="378"/>
    </row>
    <row r="219" spans="1:33" ht="15.75" customHeight="1" x14ac:dyDescent="0.25">
      <c r="A219" s="46"/>
      <c r="B219" s="377"/>
      <c r="C219" s="378"/>
      <c r="AG219" s="378"/>
    </row>
    <row r="220" spans="1:33" ht="15.75" customHeight="1" x14ac:dyDescent="0.25">
      <c r="A220" s="46"/>
      <c r="B220" s="377"/>
      <c r="C220" s="378"/>
      <c r="AG220" s="378"/>
    </row>
    <row r="221" spans="1:33" ht="15.75" customHeight="1" x14ac:dyDescent="0.25">
      <c r="A221" s="46"/>
      <c r="B221" s="377"/>
      <c r="C221" s="378"/>
      <c r="AG221" s="378"/>
    </row>
    <row r="222" spans="1:33" ht="15.75" customHeight="1" x14ac:dyDescent="0.25">
      <c r="A222" s="46"/>
      <c r="B222" s="377"/>
      <c r="C222" s="378"/>
      <c r="AG222" s="378"/>
    </row>
    <row r="223" spans="1:33" ht="15.75" customHeight="1" x14ac:dyDescent="0.25">
      <c r="A223" s="46"/>
      <c r="B223" s="377"/>
      <c r="C223" s="378"/>
      <c r="AG223" s="378"/>
    </row>
    <row r="224" spans="1:33" ht="15.75" customHeight="1" x14ac:dyDescent="0.25">
      <c r="A224" s="46"/>
      <c r="B224" s="377"/>
      <c r="C224" s="378"/>
      <c r="AG224" s="378"/>
    </row>
    <row r="225" spans="1:33" ht="15.75" customHeight="1" x14ac:dyDescent="0.25">
      <c r="A225" s="46"/>
      <c r="B225" s="377"/>
      <c r="C225" s="378"/>
      <c r="AG225" s="378"/>
    </row>
    <row r="226" spans="1:33" ht="15.75" customHeight="1" x14ac:dyDescent="0.25">
      <c r="A226" s="46"/>
      <c r="B226" s="377"/>
      <c r="C226" s="378"/>
      <c r="AG226" s="378"/>
    </row>
    <row r="227" spans="1:33" ht="15.75" customHeight="1" x14ac:dyDescent="0.25">
      <c r="A227" s="46"/>
      <c r="B227" s="377"/>
      <c r="C227" s="378"/>
      <c r="AG227" s="378"/>
    </row>
    <row r="228" spans="1:33" ht="15.75" customHeight="1" x14ac:dyDescent="0.25">
      <c r="A228" s="46"/>
      <c r="B228" s="377"/>
      <c r="C228" s="378"/>
      <c r="AG228" s="378"/>
    </row>
    <row r="229" spans="1:33" ht="15.75" customHeight="1" x14ac:dyDescent="0.25">
      <c r="A229" s="46"/>
      <c r="B229" s="377"/>
      <c r="C229" s="378"/>
      <c r="AG229" s="378"/>
    </row>
    <row r="230" spans="1:33" ht="15.75" customHeight="1" x14ac:dyDescent="0.25">
      <c r="A230" s="46"/>
      <c r="B230" s="377"/>
      <c r="C230" s="378"/>
      <c r="AG230" s="378"/>
    </row>
    <row r="231" spans="1:33" ht="15.75" customHeight="1" x14ac:dyDescent="0.25">
      <c r="A231" s="46"/>
      <c r="B231" s="377"/>
      <c r="C231" s="378"/>
      <c r="AG231" s="378"/>
    </row>
    <row r="232" spans="1:33" ht="15.75" customHeight="1" x14ac:dyDescent="0.25">
      <c r="A232" s="46"/>
      <c r="B232" s="377"/>
      <c r="C232" s="378"/>
      <c r="AG232" s="378"/>
    </row>
    <row r="233" spans="1:33" ht="15.75" customHeight="1" x14ac:dyDescent="0.25">
      <c r="A233" s="46"/>
      <c r="B233" s="377"/>
      <c r="C233" s="378"/>
      <c r="AG233" s="378"/>
    </row>
    <row r="234" spans="1:33" ht="15.75" customHeight="1" x14ac:dyDescent="0.25">
      <c r="A234" s="46"/>
      <c r="B234" s="377"/>
      <c r="C234" s="378"/>
      <c r="AG234" s="378"/>
    </row>
    <row r="235" spans="1:33" ht="15.75" customHeight="1" x14ac:dyDescent="0.25">
      <c r="A235" s="46"/>
      <c r="B235" s="377"/>
      <c r="C235" s="378"/>
      <c r="AG235" s="378"/>
    </row>
    <row r="236" spans="1:33" ht="15.75" customHeight="1" x14ac:dyDescent="0.25">
      <c r="A236" s="46"/>
      <c r="B236" s="377"/>
      <c r="C236" s="378"/>
      <c r="AG236" s="378"/>
    </row>
    <row r="237" spans="1:33" ht="15.75" customHeight="1" x14ac:dyDescent="0.25">
      <c r="A237" s="46"/>
      <c r="B237" s="377"/>
      <c r="C237" s="378"/>
      <c r="AG237" s="378"/>
    </row>
    <row r="238" spans="1:33" ht="15.75" customHeight="1" x14ac:dyDescent="0.25">
      <c r="A238" s="46"/>
      <c r="B238" s="377"/>
      <c r="C238" s="378"/>
      <c r="AG238" s="378"/>
    </row>
    <row r="239" spans="1:33" ht="15.75" customHeight="1" x14ac:dyDescent="0.25">
      <c r="A239" s="46"/>
      <c r="B239" s="377"/>
      <c r="C239" s="378"/>
      <c r="AG239" s="378"/>
    </row>
    <row r="240" spans="1:33" ht="15.75" customHeight="1" x14ac:dyDescent="0.25">
      <c r="A240" s="46"/>
      <c r="B240" s="377"/>
      <c r="C240" s="378"/>
      <c r="AG240" s="378"/>
    </row>
    <row r="241" spans="1:33" ht="15.75" customHeight="1" x14ac:dyDescent="0.25">
      <c r="A241" s="46"/>
      <c r="B241" s="377"/>
      <c r="C241" s="378"/>
      <c r="AG241" s="378"/>
    </row>
    <row r="242" spans="1:33" ht="15.75" customHeight="1" x14ac:dyDescent="0.25">
      <c r="A242" s="46"/>
      <c r="B242" s="377"/>
      <c r="C242" s="378"/>
      <c r="AG242" s="378"/>
    </row>
    <row r="243" spans="1:33" ht="15.75" customHeight="1" x14ac:dyDescent="0.25">
      <c r="A243" s="46"/>
      <c r="B243" s="377"/>
      <c r="C243" s="378"/>
      <c r="AG243" s="378"/>
    </row>
    <row r="244" spans="1:33" ht="15.75" customHeight="1" x14ac:dyDescent="0.25">
      <c r="A244" s="46"/>
      <c r="B244" s="377"/>
      <c r="C244" s="378"/>
      <c r="AG244" s="378"/>
    </row>
    <row r="245" spans="1:33" ht="15.75" customHeight="1" x14ac:dyDescent="0.25">
      <c r="A245" s="46"/>
      <c r="B245" s="377"/>
      <c r="C245" s="378"/>
      <c r="AG245" s="378"/>
    </row>
    <row r="246" spans="1:33" ht="15.75" customHeight="1" x14ac:dyDescent="0.25">
      <c r="A246" s="46"/>
      <c r="B246" s="377"/>
      <c r="C246" s="378"/>
      <c r="AG246" s="378"/>
    </row>
    <row r="247" spans="1:33" ht="15.75" customHeight="1" x14ac:dyDescent="0.25">
      <c r="A247" s="46"/>
      <c r="B247" s="377"/>
      <c r="C247" s="378"/>
      <c r="AG247" s="378"/>
    </row>
    <row r="248" spans="1:33" ht="15.75" customHeight="1" x14ac:dyDescent="0.25">
      <c r="A248" s="46"/>
      <c r="B248" s="377"/>
      <c r="C248" s="378"/>
      <c r="AG248" s="378"/>
    </row>
    <row r="249" spans="1:33" ht="15.75" customHeight="1" x14ac:dyDescent="0.25">
      <c r="A249" s="46"/>
      <c r="B249" s="377"/>
      <c r="C249" s="378"/>
      <c r="AG249" s="378"/>
    </row>
    <row r="250" spans="1:33" ht="15.75" customHeight="1" x14ac:dyDescent="0.25">
      <c r="A250" s="46"/>
      <c r="B250" s="377"/>
      <c r="C250" s="378"/>
      <c r="AG250" s="378"/>
    </row>
    <row r="251" spans="1:33" ht="15.75" customHeight="1" x14ac:dyDescent="0.25">
      <c r="A251" s="46"/>
      <c r="B251" s="377"/>
      <c r="C251" s="378"/>
      <c r="AG251" s="378"/>
    </row>
    <row r="252" spans="1:33" ht="15.75" customHeight="1" x14ac:dyDescent="0.25">
      <c r="A252" s="46"/>
      <c r="B252" s="377"/>
      <c r="C252" s="378"/>
      <c r="AG252" s="378"/>
    </row>
    <row r="253" spans="1:33" ht="15.75" customHeight="1" x14ac:dyDescent="0.25">
      <c r="A253" s="46"/>
      <c r="B253" s="377"/>
      <c r="C253" s="378"/>
      <c r="AG253" s="378"/>
    </row>
    <row r="254" spans="1:33" ht="15.75" customHeight="1" x14ac:dyDescent="0.25">
      <c r="A254" s="46"/>
      <c r="B254" s="377"/>
      <c r="C254" s="378"/>
      <c r="AG254" s="378"/>
    </row>
    <row r="255" spans="1:33" ht="15.75" customHeight="1" x14ac:dyDescent="0.25">
      <c r="A255" s="46"/>
      <c r="B255" s="377"/>
      <c r="C255" s="378"/>
      <c r="AG255" s="378"/>
    </row>
    <row r="256" spans="1:33" ht="15.75" customHeight="1" x14ac:dyDescent="0.25">
      <c r="A256" s="46"/>
      <c r="B256" s="377"/>
      <c r="C256" s="378"/>
      <c r="AG256" s="378"/>
    </row>
    <row r="257" spans="1:33" ht="15.75" customHeight="1" x14ac:dyDescent="0.25">
      <c r="A257" s="46"/>
      <c r="B257" s="377"/>
      <c r="C257" s="378"/>
      <c r="AG257" s="378"/>
    </row>
    <row r="258" spans="1:33" ht="15.75" customHeight="1" x14ac:dyDescent="0.25">
      <c r="A258" s="46"/>
      <c r="B258" s="377"/>
      <c r="C258" s="378"/>
      <c r="AG258" s="378"/>
    </row>
    <row r="259" spans="1:33" ht="15.75" customHeight="1" x14ac:dyDescent="0.25">
      <c r="A259" s="46"/>
      <c r="B259" s="377"/>
      <c r="C259" s="378"/>
      <c r="AG259" s="378"/>
    </row>
    <row r="260" spans="1:33" ht="15.75" customHeight="1" x14ac:dyDescent="0.25">
      <c r="A260" s="46"/>
      <c r="B260" s="377"/>
      <c r="C260" s="378"/>
      <c r="AG260" s="378"/>
    </row>
    <row r="261" spans="1:33" ht="15.75" customHeight="1" x14ac:dyDescent="0.25">
      <c r="A261" s="46"/>
      <c r="B261" s="377"/>
      <c r="C261" s="378"/>
      <c r="AG261" s="378"/>
    </row>
    <row r="262" spans="1:33" ht="15.75" customHeight="1" x14ac:dyDescent="0.25">
      <c r="A262" s="46"/>
      <c r="B262" s="377"/>
      <c r="C262" s="378"/>
      <c r="AG262" s="378"/>
    </row>
    <row r="263" spans="1:33" ht="15.75" customHeight="1" x14ac:dyDescent="0.25">
      <c r="A263" s="46"/>
      <c r="B263" s="377"/>
      <c r="C263" s="378"/>
      <c r="AG263" s="378"/>
    </row>
    <row r="264" spans="1:33" ht="15.75" customHeight="1" x14ac:dyDescent="0.25">
      <c r="A264" s="46"/>
      <c r="B264" s="377"/>
      <c r="C264" s="378"/>
      <c r="AG264" s="378"/>
    </row>
    <row r="265" spans="1:33" ht="15.75" customHeight="1" x14ac:dyDescent="0.25">
      <c r="A265" s="46"/>
      <c r="B265" s="377"/>
      <c r="C265" s="378"/>
      <c r="AG265" s="378"/>
    </row>
    <row r="266" spans="1:33" ht="15.75" customHeight="1" x14ac:dyDescent="0.25">
      <c r="A266" s="46"/>
      <c r="B266" s="377"/>
      <c r="C266" s="378"/>
      <c r="AG266" s="378"/>
    </row>
    <row r="267" spans="1:33" ht="15.75" customHeight="1" x14ac:dyDescent="0.25">
      <c r="A267" s="46"/>
      <c r="B267" s="377"/>
      <c r="C267" s="378"/>
      <c r="AG267" s="378"/>
    </row>
    <row r="268" spans="1:33" ht="15.75" customHeight="1" x14ac:dyDescent="0.25">
      <c r="A268" s="46"/>
      <c r="B268" s="377"/>
      <c r="C268" s="378"/>
      <c r="AG268" s="378"/>
    </row>
    <row r="269" spans="1:33" ht="15.75" customHeight="1" x14ac:dyDescent="0.25">
      <c r="A269" s="46"/>
      <c r="B269" s="377"/>
      <c r="C269" s="378"/>
      <c r="AG269" s="378"/>
    </row>
    <row r="270" spans="1:33" ht="15.75" customHeight="1" x14ac:dyDescent="0.25">
      <c r="A270" s="46"/>
      <c r="B270" s="377"/>
      <c r="C270" s="378"/>
      <c r="AG270" s="378"/>
    </row>
    <row r="271" spans="1:33" ht="15.75" customHeight="1" x14ac:dyDescent="0.25">
      <c r="A271" s="46"/>
      <c r="B271" s="377"/>
      <c r="C271" s="378"/>
      <c r="AG271" s="378"/>
    </row>
    <row r="272" spans="1:33" ht="15.75" customHeight="1" x14ac:dyDescent="0.25">
      <c r="A272" s="46"/>
      <c r="B272" s="377"/>
      <c r="C272" s="378"/>
      <c r="AG272" s="378"/>
    </row>
    <row r="273" spans="1:33" ht="15.75" customHeight="1" x14ac:dyDescent="0.25">
      <c r="A273" s="46"/>
      <c r="B273" s="377"/>
      <c r="C273" s="378"/>
      <c r="AG273" s="378"/>
    </row>
    <row r="274" spans="1:33" ht="15.75" customHeight="1" x14ac:dyDescent="0.25">
      <c r="A274" s="46"/>
      <c r="B274" s="377"/>
      <c r="C274" s="378"/>
      <c r="AG274" s="378"/>
    </row>
    <row r="275" spans="1:33" ht="15.75" customHeight="1" x14ac:dyDescent="0.25">
      <c r="A275" s="46"/>
      <c r="B275" s="377"/>
      <c r="C275" s="378"/>
      <c r="AG275" s="378"/>
    </row>
    <row r="276" spans="1:33" ht="15.75" customHeight="1" x14ac:dyDescent="0.25">
      <c r="A276" s="46"/>
      <c r="B276" s="377"/>
      <c r="C276" s="378"/>
      <c r="AG276" s="378"/>
    </row>
    <row r="277" spans="1:33" ht="15.75" customHeight="1" x14ac:dyDescent="0.25">
      <c r="A277" s="46"/>
      <c r="B277" s="377"/>
      <c r="C277" s="378"/>
      <c r="AG277" s="378"/>
    </row>
    <row r="278" spans="1:33" ht="15.75" customHeight="1" x14ac:dyDescent="0.25">
      <c r="A278" s="46"/>
      <c r="B278" s="377"/>
      <c r="C278" s="378"/>
      <c r="AG278" s="378"/>
    </row>
    <row r="279" spans="1:33" ht="15.75" customHeight="1" x14ac:dyDescent="0.25">
      <c r="A279" s="46"/>
      <c r="B279" s="377"/>
      <c r="C279" s="378"/>
      <c r="AG279" s="378"/>
    </row>
    <row r="280" spans="1:33" ht="15.75" customHeight="1" x14ac:dyDescent="0.25">
      <c r="A280" s="46"/>
      <c r="B280" s="377"/>
      <c r="C280" s="378"/>
      <c r="AG280" s="378"/>
    </row>
    <row r="281" spans="1:33" ht="15.75" customHeight="1" x14ac:dyDescent="0.25">
      <c r="A281" s="46"/>
      <c r="B281" s="377"/>
      <c r="C281" s="378"/>
      <c r="AG281" s="378"/>
    </row>
    <row r="282" spans="1:33" ht="15.75" customHeight="1" x14ac:dyDescent="0.25">
      <c r="A282" s="46"/>
      <c r="B282" s="377"/>
      <c r="C282" s="378"/>
      <c r="AG282" s="378"/>
    </row>
    <row r="283" spans="1:33" ht="15.75" customHeight="1" x14ac:dyDescent="0.25">
      <c r="A283" s="46"/>
      <c r="B283" s="377"/>
      <c r="C283" s="378"/>
      <c r="AG283" s="378"/>
    </row>
    <row r="284" spans="1:33" ht="15.75" customHeight="1" x14ac:dyDescent="0.25">
      <c r="A284" s="46"/>
      <c r="B284" s="377"/>
      <c r="C284" s="378"/>
      <c r="AG284" s="378"/>
    </row>
    <row r="285" spans="1:33" ht="15.75" customHeight="1" x14ac:dyDescent="0.25">
      <c r="A285" s="46"/>
      <c r="B285" s="377"/>
      <c r="C285" s="378"/>
      <c r="AG285" s="378"/>
    </row>
    <row r="286" spans="1:33" ht="15.75" customHeight="1" x14ac:dyDescent="0.25">
      <c r="A286" s="46"/>
      <c r="B286" s="377"/>
      <c r="C286" s="378"/>
      <c r="AG286" s="378"/>
    </row>
    <row r="287" spans="1:33" ht="15.75" customHeight="1" x14ac:dyDescent="0.25">
      <c r="A287" s="46"/>
      <c r="B287" s="377"/>
      <c r="C287" s="378"/>
      <c r="AG287" s="378"/>
    </row>
    <row r="288" spans="1:33" ht="15.75" customHeight="1" x14ac:dyDescent="0.25">
      <c r="A288" s="46"/>
      <c r="B288" s="377"/>
      <c r="C288" s="378"/>
      <c r="AG288" s="378"/>
    </row>
    <row r="289" spans="1:33" ht="15.75" customHeight="1" x14ac:dyDescent="0.25">
      <c r="A289" s="46"/>
      <c r="B289" s="377"/>
      <c r="C289" s="378"/>
      <c r="AG289" s="378"/>
    </row>
    <row r="290" spans="1:33" ht="15.75" customHeight="1" x14ac:dyDescent="0.25">
      <c r="A290" s="46"/>
      <c r="B290" s="377"/>
      <c r="C290" s="378"/>
      <c r="AG290" s="378"/>
    </row>
    <row r="291" spans="1:33" ht="15.75" customHeight="1" x14ac:dyDescent="0.25">
      <c r="A291" s="46"/>
      <c r="B291" s="377"/>
      <c r="C291" s="378"/>
      <c r="AG291" s="378"/>
    </row>
    <row r="292" spans="1:33" ht="15.75" customHeight="1" x14ac:dyDescent="0.25">
      <c r="A292" s="46"/>
      <c r="B292" s="377"/>
      <c r="C292" s="378"/>
      <c r="AG292" s="378"/>
    </row>
    <row r="293" spans="1:33" ht="15.75" customHeight="1" x14ac:dyDescent="0.25">
      <c r="A293" s="46"/>
      <c r="B293" s="377"/>
      <c r="C293" s="378"/>
      <c r="AG293" s="378"/>
    </row>
    <row r="294" spans="1:33" ht="15.75" customHeight="1" x14ac:dyDescent="0.25">
      <c r="A294" s="46"/>
      <c r="B294" s="377"/>
      <c r="C294" s="378"/>
      <c r="AG294" s="378"/>
    </row>
    <row r="295" spans="1:33" ht="15.75" customHeight="1" x14ac:dyDescent="0.25">
      <c r="A295" s="46"/>
      <c r="B295" s="377"/>
      <c r="C295" s="378"/>
      <c r="AG295" s="378"/>
    </row>
    <row r="296" spans="1:33" ht="15.75" customHeight="1" x14ac:dyDescent="0.25">
      <c r="A296" s="46"/>
      <c r="B296" s="377"/>
      <c r="C296" s="378"/>
      <c r="AG296" s="378"/>
    </row>
    <row r="297" spans="1:33" ht="15.75" customHeight="1" x14ac:dyDescent="0.25">
      <c r="A297" s="46"/>
      <c r="B297" s="377"/>
      <c r="C297" s="378"/>
      <c r="AG297" s="378"/>
    </row>
    <row r="298" spans="1:33" ht="15.75" customHeight="1" x14ac:dyDescent="0.25">
      <c r="A298" s="46"/>
      <c r="B298" s="377"/>
      <c r="C298" s="378"/>
      <c r="AG298" s="378"/>
    </row>
    <row r="299" spans="1:33" ht="15.75" customHeight="1" x14ac:dyDescent="0.25">
      <c r="A299" s="46"/>
      <c r="B299" s="377"/>
      <c r="C299" s="378"/>
      <c r="AG299" s="378"/>
    </row>
    <row r="300" spans="1:33" ht="15.75" customHeight="1" x14ac:dyDescent="0.25">
      <c r="A300" s="46"/>
      <c r="B300" s="377"/>
      <c r="C300" s="378"/>
      <c r="AG300" s="378"/>
    </row>
    <row r="301" spans="1:33" ht="15.75" customHeight="1" x14ac:dyDescent="0.25">
      <c r="A301" s="46"/>
      <c r="B301" s="377"/>
      <c r="C301" s="378"/>
      <c r="AG301" s="378"/>
    </row>
    <row r="302" spans="1:33" ht="15.75" customHeight="1" x14ac:dyDescent="0.25">
      <c r="A302" s="46"/>
      <c r="B302" s="377"/>
      <c r="C302" s="378"/>
      <c r="AG302" s="378"/>
    </row>
    <row r="303" spans="1:33" ht="15.75" customHeight="1" x14ac:dyDescent="0.25">
      <c r="A303" s="46"/>
      <c r="B303" s="377"/>
      <c r="C303" s="378"/>
      <c r="AG303" s="378"/>
    </row>
    <row r="304" spans="1:33" ht="15.75" customHeight="1" x14ac:dyDescent="0.25">
      <c r="A304" s="46"/>
      <c r="B304" s="377"/>
      <c r="C304" s="378"/>
      <c r="AG304" s="378"/>
    </row>
    <row r="305" spans="1:33" ht="15.75" customHeight="1" x14ac:dyDescent="0.25">
      <c r="A305" s="46"/>
      <c r="B305" s="377"/>
      <c r="C305" s="378"/>
      <c r="AG305" s="378"/>
    </row>
    <row r="306" spans="1:33" ht="15.75" customHeight="1" x14ac:dyDescent="0.25">
      <c r="A306" s="46"/>
      <c r="B306" s="377"/>
      <c r="C306" s="378"/>
      <c r="AG306" s="378"/>
    </row>
    <row r="307" spans="1:33" ht="15.75" customHeight="1" x14ac:dyDescent="0.25">
      <c r="A307" s="46"/>
      <c r="B307" s="377"/>
      <c r="C307" s="378"/>
      <c r="AG307" s="378"/>
    </row>
    <row r="308" spans="1:33" ht="15.75" customHeight="1" x14ac:dyDescent="0.25">
      <c r="A308" s="46"/>
      <c r="B308" s="377"/>
      <c r="C308" s="378"/>
      <c r="AG308" s="378"/>
    </row>
    <row r="309" spans="1:33" ht="15.75" customHeight="1" x14ac:dyDescent="0.25">
      <c r="A309" s="46"/>
      <c r="B309" s="377"/>
      <c r="C309" s="378"/>
      <c r="AG309" s="378"/>
    </row>
    <row r="310" spans="1:33" ht="15.75" customHeight="1" x14ac:dyDescent="0.25">
      <c r="A310" s="46"/>
      <c r="B310" s="377"/>
      <c r="C310" s="378"/>
      <c r="AG310" s="378"/>
    </row>
    <row r="311" spans="1:33" ht="15.75" customHeight="1" x14ac:dyDescent="0.25">
      <c r="A311" s="46"/>
      <c r="B311" s="377"/>
      <c r="C311" s="378"/>
      <c r="AG311" s="378"/>
    </row>
    <row r="312" spans="1:33" ht="15.75" customHeight="1" x14ac:dyDescent="0.25">
      <c r="A312" s="46"/>
      <c r="B312" s="377"/>
      <c r="C312" s="378"/>
      <c r="AG312" s="378"/>
    </row>
    <row r="313" spans="1:33" ht="15.75" customHeight="1" x14ac:dyDescent="0.25">
      <c r="A313" s="46"/>
      <c r="B313" s="377"/>
      <c r="C313" s="378"/>
      <c r="AG313" s="378"/>
    </row>
    <row r="314" spans="1:33" ht="15.75" customHeight="1" x14ac:dyDescent="0.25">
      <c r="A314" s="46"/>
      <c r="B314" s="377"/>
      <c r="C314" s="378"/>
      <c r="AG314" s="378"/>
    </row>
    <row r="315" spans="1:33" ht="15.75" customHeight="1" x14ac:dyDescent="0.25">
      <c r="A315" s="46"/>
      <c r="B315" s="377"/>
      <c r="C315" s="378"/>
      <c r="AG315" s="378"/>
    </row>
    <row r="316" spans="1:33" ht="15.75" customHeight="1" x14ac:dyDescent="0.25">
      <c r="A316" s="46"/>
      <c r="B316" s="377"/>
      <c r="C316" s="378"/>
      <c r="AG316" s="378"/>
    </row>
    <row r="317" spans="1:33" ht="15.75" customHeight="1" x14ac:dyDescent="0.25">
      <c r="A317" s="46"/>
      <c r="B317" s="377"/>
      <c r="C317" s="378"/>
      <c r="AG317" s="378"/>
    </row>
    <row r="318" spans="1:33" ht="15.75" customHeight="1" x14ac:dyDescent="0.25">
      <c r="A318" s="46"/>
      <c r="B318" s="377"/>
      <c r="C318" s="378"/>
      <c r="AG318" s="378"/>
    </row>
    <row r="319" spans="1:33" ht="15.75" customHeight="1" x14ac:dyDescent="0.25">
      <c r="A319" s="46"/>
      <c r="B319" s="377"/>
      <c r="C319" s="378"/>
      <c r="AG319" s="378"/>
    </row>
    <row r="320" spans="1:33" ht="15.75" customHeight="1" x14ac:dyDescent="0.25">
      <c r="A320" s="46"/>
      <c r="B320" s="377"/>
      <c r="C320" s="378"/>
      <c r="AG320" s="378"/>
    </row>
    <row r="321" spans="1:33" ht="15.75" customHeight="1" x14ac:dyDescent="0.25">
      <c r="A321" s="46"/>
      <c r="B321" s="377"/>
      <c r="C321" s="378"/>
      <c r="AG321" s="378"/>
    </row>
    <row r="322" spans="1:33" ht="15.75" customHeight="1" x14ac:dyDescent="0.25">
      <c r="A322" s="46"/>
      <c r="B322" s="377"/>
      <c r="C322" s="378"/>
      <c r="AG322" s="378"/>
    </row>
    <row r="323" spans="1:33" ht="15.75" customHeight="1" x14ac:dyDescent="0.25">
      <c r="A323" s="46"/>
      <c r="B323" s="377"/>
      <c r="C323" s="378"/>
      <c r="AG323" s="378"/>
    </row>
    <row r="324" spans="1:33" ht="15.75" customHeight="1" x14ac:dyDescent="0.25">
      <c r="A324" s="46"/>
      <c r="B324" s="377"/>
      <c r="C324" s="378"/>
      <c r="AG324" s="378"/>
    </row>
    <row r="325" spans="1:33" ht="15.75" customHeight="1" x14ac:dyDescent="0.25">
      <c r="A325" s="46"/>
      <c r="B325" s="377"/>
      <c r="C325" s="378"/>
      <c r="AG325" s="378"/>
    </row>
    <row r="326" spans="1:33" ht="15.75" customHeight="1" x14ac:dyDescent="0.25">
      <c r="A326" s="46"/>
      <c r="B326" s="377"/>
      <c r="C326" s="378"/>
      <c r="AG326" s="378"/>
    </row>
    <row r="327" spans="1:33" ht="15.75" customHeight="1" x14ac:dyDescent="0.25">
      <c r="A327" s="46"/>
      <c r="B327" s="377"/>
      <c r="C327" s="378"/>
      <c r="AG327" s="378"/>
    </row>
    <row r="328" spans="1:33" ht="15.75" customHeight="1" x14ac:dyDescent="0.25">
      <c r="A328" s="46"/>
      <c r="B328" s="377"/>
      <c r="C328" s="378"/>
      <c r="AG328" s="378"/>
    </row>
    <row r="329" spans="1:33" ht="15.75" customHeight="1" x14ac:dyDescent="0.25">
      <c r="A329" s="46"/>
      <c r="B329" s="377"/>
      <c r="C329" s="378"/>
      <c r="AG329" s="378"/>
    </row>
    <row r="330" spans="1:33" ht="15.75" customHeight="1" x14ac:dyDescent="0.25">
      <c r="A330" s="46"/>
      <c r="B330" s="377"/>
      <c r="C330" s="378"/>
      <c r="AG330" s="378"/>
    </row>
    <row r="331" spans="1:33" ht="15.75" customHeight="1" x14ac:dyDescent="0.25">
      <c r="A331" s="46"/>
      <c r="B331" s="377"/>
      <c r="C331" s="378"/>
      <c r="AG331" s="378"/>
    </row>
    <row r="332" spans="1:33" ht="15.75" customHeight="1" x14ac:dyDescent="0.25">
      <c r="A332" s="46"/>
      <c r="B332" s="377"/>
      <c r="C332" s="378"/>
      <c r="AG332" s="378"/>
    </row>
    <row r="333" spans="1:33" ht="15.75" customHeight="1" x14ac:dyDescent="0.25">
      <c r="A333" s="46"/>
      <c r="B333" s="377"/>
      <c r="C333" s="378"/>
      <c r="AG333" s="378"/>
    </row>
    <row r="334" spans="1:33" ht="15.75" customHeight="1" x14ac:dyDescent="0.25">
      <c r="A334" s="46"/>
      <c r="B334" s="377"/>
      <c r="C334" s="378"/>
      <c r="AG334" s="378"/>
    </row>
    <row r="335" spans="1:33" ht="15.75" customHeight="1" x14ac:dyDescent="0.25">
      <c r="A335" s="46"/>
      <c r="B335" s="377"/>
      <c r="C335" s="378"/>
      <c r="AG335" s="378"/>
    </row>
    <row r="336" spans="1:33" ht="15.75" customHeight="1" x14ac:dyDescent="0.25">
      <c r="A336" s="46"/>
      <c r="B336" s="377"/>
      <c r="C336" s="378"/>
      <c r="AG336" s="378"/>
    </row>
    <row r="337" spans="1:33" ht="15.75" customHeight="1" x14ac:dyDescent="0.25">
      <c r="A337" s="46"/>
      <c r="B337" s="377"/>
      <c r="C337" s="378"/>
      <c r="AG337" s="378"/>
    </row>
    <row r="338" spans="1:33" ht="15.75" customHeight="1" x14ac:dyDescent="0.25">
      <c r="A338" s="46"/>
      <c r="B338" s="377"/>
      <c r="C338" s="378"/>
      <c r="AG338" s="378"/>
    </row>
    <row r="339" spans="1:33" ht="15.75" customHeight="1" x14ac:dyDescent="0.25">
      <c r="A339" s="46"/>
      <c r="B339" s="377"/>
      <c r="C339" s="378"/>
      <c r="AG339" s="378"/>
    </row>
    <row r="340" spans="1:33" ht="15.75" customHeight="1" x14ac:dyDescent="0.25">
      <c r="A340" s="46"/>
      <c r="B340" s="377"/>
      <c r="C340" s="378"/>
      <c r="AG340" s="378"/>
    </row>
    <row r="341" spans="1:33" ht="15.75" customHeight="1" x14ac:dyDescent="0.25">
      <c r="A341" s="46"/>
      <c r="B341" s="377"/>
      <c r="C341" s="378"/>
      <c r="AG341" s="378"/>
    </row>
    <row r="342" spans="1:33" ht="15.75" customHeight="1" x14ac:dyDescent="0.25">
      <c r="A342" s="46"/>
      <c r="B342" s="377"/>
      <c r="C342" s="378"/>
      <c r="AG342" s="378"/>
    </row>
    <row r="343" spans="1:33" ht="15.75" customHeight="1" x14ac:dyDescent="0.25">
      <c r="A343" s="46"/>
      <c r="B343" s="377"/>
      <c r="C343" s="378"/>
      <c r="AG343" s="378"/>
    </row>
    <row r="344" spans="1:33" ht="15.75" customHeight="1" x14ac:dyDescent="0.25">
      <c r="A344" s="46"/>
      <c r="B344" s="377"/>
      <c r="C344" s="378"/>
      <c r="AG344" s="378"/>
    </row>
    <row r="345" spans="1:33" ht="15.75" customHeight="1" x14ac:dyDescent="0.25">
      <c r="A345" s="46"/>
      <c r="B345" s="377"/>
      <c r="C345" s="378"/>
      <c r="AG345" s="378"/>
    </row>
    <row r="346" spans="1:33" ht="15.75" customHeight="1" x14ac:dyDescent="0.25">
      <c r="A346" s="46"/>
      <c r="B346" s="377"/>
      <c r="C346" s="378"/>
      <c r="AG346" s="378"/>
    </row>
    <row r="347" spans="1:33" ht="15.75" customHeight="1" x14ac:dyDescent="0.25">
      <c r="A347" s="46"/>
      <c r="B347" s="377"/>
      <c r="C347" s="378"/>
      <c r="AG347" s="378"/>
    </row>
    <row r="348" spans="1:33" ht="15.75" customHeight="1" x14ac:dyDescent="0.25">
      <c r="A348" s="46"/>
      <c r="B348" s="377"/>
      <c r="C348" s="378"/>
      <c r="AG348" s="378"/>
    </row>
    <row r="349" spans="1:33" ht="15.75" customHeight="1" x14ac:dyDescent="0.25">
      <c r="A349" s="46"/>
      <c r="B349" s="377"/>
      <c r="C349" s="378"/>
      <c r="AG349" s="378"/>
    </row>
    <row r="350" spans="1:33" ht="15.75" customHeight="1" x14ac:dyDescent="0.25">
      <c r="A350" s="46"/>
      <c r="B350" s="377"/>
      <c r="C350" s="378"/>
      <c r="AG350" s="378"/>
    </row>
    <row r="351" spans="1:33" ht="15.75" customHeight="1" x14ac:dyDescent="0.25">
      <c r="A351" s="46"/>
      <c r="B351" s="377"/>
      <c r="C351" s="378"/>
      <c r="AG351" s="378"/>
    </row>
    <row r="352" spans="1:33" ht="15.75" customHeight="1" x14ac:dyDescent="0.25">
      <c r="A352" s="46"/>
      <c r="B352" s="377"/>
      <c r="C352" s="378"/>
      <c r="AG352" s="378"/>
    </row>
    <row r="353" spans="1:33" ht="15.75" customHeight="1" x14ac:dyDescent="0.25">
      <c r="A353" s="46"/>
      <c r="B353" s="377"/>
      <c r="C353" s="378"/>
      <c r="AG353" s="378"/>
    </row>
    <row r="354" spans="1:33" ht="15.75" customHeight="1" x14ac:dyDescent="0.25">
      <c r="A354" s="46"/>
      <c r="B354" s="377"/>
      <c r="C354" s="378"/>
      <c r="AG354" s="378"/>
    </row>
    <row r="355" spans="1:33" ht="15.75" customHeight="1" x14ac:dyDescent="0.25">
      <c r="A355" s="46"/>
      <c r="B355" s="377"/>
      <c r="C355" s="378"/>
      <c r="AG355" s="378"/>
    </row>
    <row r="356" spans="1:33" ht="15.75" customHeight="1" x14ac:dyDescent="0.25">
      <c r="A356" s="46"/>
      <c r="B356" s="377"/>
      <c r="C356" s="378"/>
      <c r="AG356" s="378"/>
    </row>
    <row r="357" spans="1:33" ht="15.75" customHeight="1" x14ac:dyDescent="0.25">
      <c r="A357" s="46"/>
      <c r="B357" s="377"/>
      <c r="C357" s="378"/>
      <c r="AG357" s="378"/>
    </row>
    <row r="358" spans="1:33" ht="15.75" customHeight="1" x14ac:dyDescent="0.25">
      <c r="A358" s="46"/>
      <c r="B358" s="377"/>
      <c r="C358" s="378"/>
      <c r="AG358" s="378"/>
    </row>
    <row r="359" spans="1:33" ht="15.75" customHeight="1" x14ac:dyDescent="0.25">
      <c r="A359" s="46"/>
      <c r="B359" s="377"/>
      <c r="C359" s="378"/>
      <c r="AG359" s="378"/>
    </row>
    <row r="360" spans="1:33" ht="15.75" customHeight="1" x14ac:dyDescent="0.25">
      <c r="A360" s="46"/>
      <c r="B360" s="377"/>
      <c r="C360" s="378"/>
      <c r="AG360" s="378"/>
    </row>
    <row r="361" spans="1:33" ht="15.75" customHeight="1" x14ac:dyDescent="0.25">
      <c r="A361" s="46"/>
      <c r="B361" s="377"/>
      <c r="C361" s="378"/>
      <c r="AG361" s="378"/>
    </row>
    <row r="362" spans="1:33" ht="15.75" customHeight="1" x14ac:dyDescent="0.25">
      <c r="A362" s="46"/>
      <c r="B362" s="377"/>
      <c r="C362" s="378"/>
      <c r="AG362" s="378"/>
    </row>
    <row r="363" spans="1:33" ht="15.75" customHeight="1" x14ac:dyDescent="0.25">
      <c r="A363" s="46"/>
      <c r="B363" s="377"/>
      <c r="C363" s="378"/>
      <c r="AG363" s="378"/>
    </row>
    <row r="364" spans="1:33" ht="15.75" customHeight="1" x14ac:dyDescent="0.25">
      <c r="A364" s="46"/>
      <c r="B364" s="377"/>
      <c r="C364" s="378"/>
      <c r="AG364" s="378"/>
    </row>
    <row r="365" spans="1:33" ht="15.75" customHeight="1" x14ac:dyDescent="0.25">
      <c r="A365" s="46"/>
      <c r="B365" s="377"/>
      <c r="C365" s="378"/>
      <c r="AG365" s="378"/>
    </row>
    <row r="366" spans="1:33" ht="15.75" customHeight="1" x14ac:dyDescent="0.25">
      <c r="A366" s="46"/>
      <c r="B366" s="377"/>
      <c r="C366" s="378"/>
      <c r="AG366" s="378"/>
    </row>
    <row r="367" spans="1:33" ht="15.75" customHeight="1" x14ac:dyDescent="0.25">
      <c r="A367" s="46"/>
      <c r="B367" s="377"/>
      <c r="C367" s="378"/>
      <c r="AG367" s="378"/>
    </row>
    <row r="368" spans="1:33" ht="15.75" customHeight="1" x14ac:dyDescent="0.25">
      <c r="A368" s="46"/>
      <c r="B368" s="377"/>
      <c r="C368" s="378"/>
      <c r="AG368" s="378"/>
    </row>
    <row r="369" spans="1:33" ht="15.75" customHeight="1" x14ac:dyDescent="0.25">
      <c r="A369" s="46"/>
      <c r="B369" s="377"/>
      <c r="C369" s="378"/>
      <c r="AG369" s="378"/>
    </row>
    <row r="370" spans="1:33" ht="15.75" customHeight="1" x14ac:dyDescent="0.25">
      <c r="A370" s="46"/>
      <c r="B370" s="377"/>
      <c r="C370" s="378"/>
      <c r="AG370" s="378"/>
    </row>
    <row r="371" spans="1:33" ht="15.75" customHeight="1" x14ac:dyDescent="0.25">
      <c r="A371" s="46"/>
      <c r="B371" s="377"/>
      <c r="C371" s="378"/>
      <c r="AG371" s="378"/>
    </row>
    <row r="372" spans="1:33" ht="15.75" customHeight="1" x14ac:dyDescent="0.25">
      <c r="A372" s="46"/>
      <c r="B372" s="377"/>
      <c r="C372" s="378"/>
      <c r="AG372" s="378"/>
    </row>
    <row r="373" spans="1:33" ht="15.75" customHeight="1" x14ac:dyDescent="0.25">
      <c r="A373" s="46"/>
      <c r="B373" s="377"/>
      <c r="C373" s="378"/>
      <c r="AG373" s="378"/>
    </row>
    <row r="374" spans="1:33" ht="15.75" customHeight="1" x14ac:dyDescent="0.25">
      <c r="A374" s="46"/>
      <c r="B374" s="377"/>
      <c r="C374" s="378"/>
      <c r="AG374" s="378"/>
    </row>
    <row r="375" spans="1:33" ht="15.75" customHeight="1" x14ac:dyDescent="0.25">
      <c r="A375" s="46"/>
      <c r="B375" s="377"/>
      <c r="C375" s="378"/>
      <c r="AG375" s="378"/>
    </row>
    <row r="376" spans="1:33" ht="15.75" customHeight="1" x14ac:dyDescent="0.25">
      <c r="A376" s="46"/>
      <c r="B376" s="377"/>
      <c r="C376" s="378"/>
      <c r="AG376" s="378"/>
    </row>
    <row r="377" spans="1:33" ht="15.75" customHeight="1" x14ac:dyDescent="0.25">
      <c r="A377" s="46"/>
      <c r="B377" s="377"/>
      <c r="C377" s="378"/>
      <c r="AG377" s="378"/>
    </row>
    <row r="378" spans="1:33" ht="15.75" customHeight="1" x14ac:dyDescent="0.25">
      <c r="A378" s="46"/>
      <c r="B378" s="377"/>
      <c r="C378" s="378"/>
      <c r="AG378" s="378"/>
    </row>
    <row r="379" spans="1:33" ht="15.75" customHeight="1" x14ac:dyDescent="0.25">
      <c r="A379" s="46"/>
      <c r="B379" s="377"/>
      <c r="C379" s="378"/>
      <c r="AG379" s="378"/>
    </row>
    <row r="380" spans="1:33" ht="15.75" customHeight="1" x14ac:dyDescent="0.25">
      <c r="A380" s="46"/>
      <c r="B380" s="377"/>
      <c r="C380" s="378"/>
      <c r="AG380" s="378"/>
    </row>
    <row r="381" spans="1:33" ht="15.75" customHeight="1" x14ac:dyDescent="0.25">
      <c r="A381" s="46"/>
      <c r="B381" s="377"/>
      <c r="C381" s="378"/>
      <c r="AG381" s="378"/>
    </row>
    <row r="382" spans="1:33" ht="15.75" customHeight="1" x14ac:dyDescent="0.25">
      <c r="A382" s="46"/>
      <c r="B382" s="377"/>
      <c r="C382" s="378"/>
      <c r="AG382" s="378"/>
    </row>
    <row r="383" spans="1:33" ht="15.75" customHeight="1" x14ac:dyDescent="0.25">
      <c r="A383" s="46"/>
      <c r="B383" s="377"/>
      <c r="C383" s="378"/>
      <c r="AG383" s="378"/>
    </row>
    <row r="384" spans="1:33" ht="15.75" customHeight="1" x14ac:dyDescent="0.25">
      <c r="A384" s="46"/>
      <c r="B384" s="377"/>
      <c r="C384" s="378"/>
      <c r="AG384" s="378"/>
    </row>
    <row r="385" spans="1:33" ht="15.75" customHeight="1" x14ac:dyDescent="0.25">
      <c r="A385" s="46"/>
      <c r="B385" s="377"/>
      <c r="C385" s="378"/>
      <c r="AG385" s="378"/>
    </row>
    <row r="386" spans="1:33" ht="15.75" customHeight="1" x14ac:dyDescent="0.25">
      <c r="A386" s="46"/>
      <c r="B386" s="377"/>
      <c r="C386" s="378"/>
      <c r="AG386" s="378"/>
    </row>
    <row r="387" spans="1:33" ht="15.75" customHeight="1" x14ac:dyDescent="0.25">
      <c r="A387" s="46"/>
      <c r="B387" s="377"/>
      <c r="C387" s="378"/>
      <c r="AG387" s="378"/>
    </row>
    <row r="388" spans="1:33" ht="15.75" customHeight="1" x14ac:dyDescent="0.25">
      <c r="A388" s="46"/>
      <c r="B388" s="377"/>
      <c r="C388" s="378"/>
      <c r="AG388" s="378"/>
    </row>
    <row r="389" spans="1:33" ht="15.75" customHeight="1" x14ac:dyDescent="0.25">
      <c r="A389" s="46"/>
      <c r="B389" s="377"/>
      <c r="C389" s="378"/>
      <c r="AG389" s="378"/>
    </row>
    <row r="390" spans="1:33" ht="15.75" customHeight="1" x14ac:dyDescent="0.25">
      <c r="A390" s="46"/>
      <c r="B390" s="377"/>
      <c r="C390" s="378"/>
      <c r="AG390" s="378"/>
    </row>
    <row r="391" spans="1:33" ht="15.75" customHeight="1" x14ac:dyDescent="0.25">
      <c r="A391" s="46"/>
      <c r="B391" s="377"/>
      <c r="C391" s="378"/>
      <c r="AG391" s="378"/>
    </row>
    <row r="392" spans="1:33" ht="15.75" customHeight="1" x14ac:dyDescent="0.25">
      <c r="A392" s="46"/>
      <c r="B392" s="377"/>
      <c r="C392" s="378"/>
      <c r="AG392" s="378"/>
    </row>
    <row r="393" spans="1:33" ht="15.75" customHeight="1" x14ac:dyDescent="0.25">
      <c r="A393" s="46"/>
      <c r="B393" s="377"/>
      <c r="C393" s="378"/>
      <c r="AG393" s="378"/>
    </row>
    <row r="394" spans="1:33" ht="15.75" customHeight="1" x14ac:dyDescent="0.25">
      <c r="A394" s="46"/>
      <c r="B394" s="377"/>
      <c r="C394" s="378"/>
      <c r="AG394" s="378"/>
    </row>
    <row r="395" spans="1:33" ht="15.75" customHeight="1" x14ac:dyDescent="0.25">
      <c r="A395" s="46"/>
      <c r="B395" s="377"/>
      <c r="C395" s="378"/>
      <c r="AG395" s="378"/>
    </row>
    <row r="396" spans="1:33" ht="15.75" customHeight="1" x14ac:dyDescent="0.25">
      <c r="A396" s="46"/>
      <c r="B396" s="377"/>
      <c r="C396" s="378"/>
      <c r="AG396" s="378"/>
    </row>
    <row r="397" spans="1:33" ht="15.75" customHeight="1" x14ac:dyDescent="0.25">
      <c r="A397" s="46"/>
      <c r="B397" s="377"/>
      <c r="C397" s="378"/>
      <c r="AG397" s="378"/>
    </row>
    <row r="398" spans="1:33" ht="15.75" customHeight="1" x14ac:dyDescent="0.25">
      <c r="A398" s="46"/>
      <c r="B398" s="377"/>
      <c r="C398" s="378"/>
      <c r="AG398" s="378"/>
    </row>
    <row r="399" spans="1:33" ht="15.75" customHeight="1" x14ac:dyDescent="0.25">
      <c r="A399" s="46"/>
      <c r="B399" s="377"/>
      <c r="C399" s="378"/>
      <c r="AG399" s="378"/>
    </row>
    <row r="400" spans="1:33" ht="15.75" customHeight="1" x14ac:dyDescent="0.25">
      <c r="A400" s="46"/>
      <c r="B400" s="377"/>
      <c r="C400" s="378"/>
      <c r="AG400" s="378"/>
    </row>
    <row r="401" spans="1:33" ht="15.75" customHeight="1" x14ac:dyDescent="0.25">
      <c r="A401" s="46"/>
      <c r="B401" s="377"/>
      <c r="C401" s="378"/>
      <c r="AG401" s="378"/>
    </row>
    <row r="402" spans="1:33" ht="15.75" customHeight="1" x14ac:dyDescent="0.25">
      <c r="A402" s="46"/>
      <c r="B402" s="377"/>
      <c r="C402" s="378"/>
      <c r="AG402" s="378"/>
    </row>
    <row r="403" spans="1:33" ht="15.75" customHeight="1" x14ac:dyDescent="0.25">
      <c r="A403" s="46"/>
      <c r="B403" s="377"/>
      <c r="C403" s="378"/>
      <c r="AG403" s="378"/>
    </row>
    <row r="404" spans="1:33" ht="15.75" customHeight="1" x14ac:dyDescent="0.25">
      <c r="A404" s="46"/>
      <c r="B404" s="377"/>
      <c r="C404" s="378"/>
      <c r="AG404" s="378"/>
    </row>
    <row r="405" spans="1:33" ht="15.75" customHeight="1" x14ac:dyDescent="0.25">
      <c r="A405" s="46"/>
      <c r="B405" s="377"/>
      <c r="C405" s="378"/>
      <c r="AG405" s="378"/>
    </row>
    <row r="406" spans="1:33" ht="15.75" customHeight="1" x14ac:dyDescent="0.25">
      <c r="A406" s="46"/>
      <c r="B406" s="377"/>
      <c r="C406" s="378"/>
      <c r="AG406" s="378"/>
    </row>
    <row r="407" spans="1:33" ht="15.75" customHeight="1" x14ac:dyDescent="0.25">
      <c r="A407" s="46"/>
      <c r="B407" s="377"/>
      <c r="C407" s="378"/>
      <c r="AG407" s="378"/>
    </row>
    <row r="408" spans="1:33" ht="15.75" customHeight="1" x14ac:dyDescent="0.25">
      <c r="A408" s="46"/>
      <c r="B408" s="377"/>
      <c r="C408" s="378"/>
      <c r="AG408" s="378"/>
    </row>
    <row r="409" spans="1:33" ht="15.75" customHeight="1" x14ac:dyDescent="0.25">
      <c r="A409" s="46"/>
      <c r="B409" s="377"/>
      <c r="C409" s="378"/>
      <c r="AG409" s="378"/>
    </row>
    <row r="410" spans="1:33" ht="15.75" customHeight="1" x14ac:dyDescent="0.25">
      <c r="A410" s="46"/>
      <c r="B410" s="377"/>
      <c r="C410" s="378"/>
      <c r="AG410" s="378"/>
    </row>
    <row r="411" spans="1:33" ht="15.75" customHeight="1" x14ac:dyDescent="0.25">
      <c r="A411" s="46"/>
      <c r="B411" s="377"/>
      <c r="C411" s="378"/>
      <c r="AG411" s="378"/>
    </row>
    <row r="412" spans="1:33" ht="15.75" customHeight="1" x14ac:dyDescent="0.25">
      <c r="A412" s="46"/>
      <c r="B412" s="377"/>
      <c r="C412" s="378"/>
      <c r="AG412" s="378"/>
    </row>
    <row r="413" spans="1:33" ht="15.75" customHeight="1" x14ac:dyDescent="0.25">
      <c r="A413" s="46"/>
      <c r="B413" s="377"/>
      <c r="C413" s="378"/>
      <c r="AG413" s="378"/>
    </row>
    <row r="414" spans="1:33" ht="15.75" customHeight="1" x14ac:dyDescent="0.25">
      <c r="A414" s="46"/>
      <c r="B414" s="377"/>
      <c r="C414" s="378"/>
      <c r="AG414" s="378"/>
    </row>
    <row r="415" spans="1:33" ht="15.75" customHeight="1" x14ac:dyDescent="0.25">
      <c r="A415" s="46"/>
      <c r="B415" s="377"/>
      <c r="C415" s="378"/>
      <c r="AG415" s="378"/>
    </row>
    <row r="416" spans="1:33" ht="15.75" customHeight="1" x14ac:dyDescent="0.25">
      <c r="A416" s="46"/>
      <c r="B416" s="377"/>
      <c r="C416" s="378"/>
      <c r="AG416" s="378"/>
    </row>
    <row r="417" spans="1:33" ht="15.75" customHeight="1" x14ac:dyDescent="0.25">
      <c r="A417" s="46"/>
      <c r="B417" s="377"/>
      <c r="C417" s="378"/>
      <c r="AG417" s="378"/>
    </row>
    <row r="418" spans="1:33" ht="15.75" customHeight="1" x14ac:dyDescent="0.25">
      <c r="A418" s="46"/>
      <c r="B418" s="377"/>
      <c r="C418" s="378"/>
      <c r="AG418" s="378"/>
    </row>
    <row r="419" spans="1:33" ht="15.75" customHeight="1" x14ac:dyDescent="0.25">
      <c r="A419" s="46"/>
      <c r="B419" s="377"/>
      <c r="C419" s="378"/>
      <c r="AG419" s="378"/>
    </row>
    <row r="420" spans="1:33" ht="15.75" customHeight="1" x14ac:dyDescent="0.25">
      <c r="A420" s="46"/>
      <c r="B420" s="377"/>
      <c r="C420" s="378"/>
      <c r="AG420" s="378"/>
    </row>
    <row r="421" spans="1:33" ht="15.75" customHeight="1" x14ac:dyDescent="0.25">
      <c r="A421" s="46"/>
      <c r="B421" s="377"/>
      <c r="C421" s="378"/>
      <c r="AG421" s="378"/>
    </row>
    <row r="422" spans="1:33" ht="15.75" customHeight="1" x14ac:dyDescent="0.25">
      <c r="A422" s="46"/>
      <c r="B422" s="377"/>
      <c r="C422" s="378"/>
      <c r="AG422" s="378"/>
    </row>
    <row r="423" spans="1:33" ht="15.75" customHeight="1" x14ac:dyDescent="0.25">
      <c r="A423" s="46"/>
      <c r="B423" s="377"/>
      <c r="C423" s="378"/>
      <c r="AG423" s="378"/>
    </row>
    <row r="424" spans="1:33" ht="15.75" customHeight="1" x14ac:dyDescent="0.25">
      <c r="A424" s="46"/>
      <c r="B424" s="377"/>
      <c r="C424" s="378"/>
      <c r="AG424" s="378"/>
    </row>
    <row r="425" spans="1:33" ht="15.75" customHeight="1" x14ac:dyDescent="0.25">
      <c r="A425" s="46"/>
      <c r="B425" s="377"/>
      <c r="C425" s="378"/>
      <c r="AG425" s="378"/>
    </row>
    <row r="426" spans="1:33" ht="15.75" customHeight="1" x14ac:dyDescent="0.25">
      <c r="A426" s="46"/>
      <c r="B426" s="377"/>
      <c r="C426" s="378"/>
      <c r="AG426" s="378"/>
    </row>
    <row r="427" spans="1:33" ht="15.75" customHeight="1" x14ac:dyDescent="0.25">
      <c r="A427" s="46"/>
      <c r="B427" s="377"/>
      <c r="C427" s="378"/>
      <c r="AG427" s="378"/>
    </row>
    <row r="428" spans="1:33" ht="15.75" customHeight="1" x14ac:dyDescent="0.25">
      <c r="A428" s="46"/>
      <c r="B428" s="377"/>
      <c r="C428" s="378"/>
      <c r="AG428" s="378"/>
    </row>
    <row r="429" spans="1:33" ht="15.75" customHeight="1" x14ac:dyDescent="0.25">
      <c r="A429" s="46"/>
      <c r="B429" s="377"/>
      <c r="C429" s="378"/>
      <c r="AG429" s="378"/>
    </row>
    <row r="430" spans="1:33" ht="15.75" customHeight="1" x14ac:dyDescent="0.25">
      <c r="A430" s="46"/>
      <c r="B430" s="377"/>
      <c r="C430" s="378"/>
      <c r="AG430" s="378"/>
    </row>
    <row r="431" spans="1:33" ht="15.75" customHeight="1" x14ac:dyDescent="0.25">
      <c r="A431" s="46"/>
      <c r="B431" s="377"/>
      <c r="C431" s="378"/>
      <c r="AG431" s="378"/>
    </row>
    <row r="432" spans="1:33" ht="15.75" customHeight="1" x14ac:dyDescent="0.25">
      <c r="A432" s="46"/>
      <c r="B432" s="377"/>
      <c r="C432" s="378"/>
      <c r="AG432" s="378"/>
    </row>
    <row r="433" spans="1:33" ht="15.75" customHeight="1" x14ac:dyDescent="0.25">
      <c r="A433" s="46"/>
      <c r="B433" s="377"/>
      <c r="C433" s="378"/>
      <c r="AG433" s="378"/>
    </row>
    <row r="434" spans="1:33" ht="15.75" customHeight="1" x14ac:dyDescent="0.25">
      <c r="A434" s="46"/>
      <c r="B434" s="377"/>
      <c r="C434" s="378"/>
      <c r="AG434" s="378"/>
    </row>
    <row r="435" spans="1:33" ht="15.75" customHeight="1" x14ac:dyDescent="0.25">
      <c r="A435" s="46"/>
      <c r="B435" s="377"/>
      <c r="C435" s="378"/>
      <c r="AG435" s="378"/>
    </row>
    <row r="436" spans="1:33" ht="15.75" customHeight="1" x14ac:dyDescent="0.25">
      <c r="A436" s="46"/>
      <c r="B436" s="377"/>
      <c r="C436" s="378"/>
      <c r="AG436" s="378"/>
    </row>
    <row r="437" spans="1:33" ht="15.75" customHeight="1" x14ac:dyDescent="0.25">
      <c r="A437" s="46"/>
      <c r="B437" s="377"/>
      <c r="C437" s="378"/>
      <c r="AG437" s="378"/>
    </row>
    <row r="438" spans="1:33" ht="15.75" customHeight="1" x14ac:dyDescent="0.25">
      <c r="A438" s="46"/>
      <c r="B438" s="377"/>
      <c r="C438" s="378"/>
      <c r="AG438" s="378"/>
    </row>
    <row r="439" spans="1:33" ht="15.75" customHeight="1" x14ac:dyDescent="0.25">
      <c r="A439" s="46"/>
      <c r="B439" s="377"/>
      <c r="C439" s="378"/>
      <c r="AG439" s="378"/>
    </row>
    <row r="440" spans="1:33" ht="15.75" customHeight="1" x14ac:dyDescent="0.25">
      <c r="A440" s="46"/>
      <c r="B440" s="377"/>
      <c r="C440" s="378"/>
      <c r="AG440" s="378"/>
    </row>
    <row r="441" spans="1:33" ht="15.75" customHeight="1" x14ac:dyDescent="0.25">
      <c r="A441" s="46"/>
      <c r="B441" s="377"/>
      <c r="C441" s="378"/>
      <c r="AG441" s="378"/>
    </row>
    <row r="442" spans="1:33" ht="15.75" customHeight="1" x14ac:dyDescent="0.25">
      <c r="A442" s="46"/>
      <c r="B442" s="377"/>
      <c r="C442" s="378"/>
      <c r="AG442" s="378"/>
    </row>
    <row r="443" spans="1:33" ht="15.75" customHeight="1" x14ac:dyDescent="0.25">
      <c r="A443" s="46"/>
      <c r="B443" s="377"/>
      <c r="C443" s="378"/>
      <c r="AG443" s="378"/>
    </row>
    <row r="444" spans="1:33" ht="15.75" customHeight="1" x14ac:dyDescent="0.25">
      <c r="A444" s="46"/>
      <c r="B444" s="377"/>
      <c r="C444" s="378"/>
      <c r="AG444" s="378"/>
    </row>
    <row r="445" spans="1:33" ht="15.75" customHeight="1" x14ac:dyDescent="0.25">
      <c r="A445" s="46"/>
      <c r="B445" s="377"/>
      <c r="C445" s="378"/>
      <c r="AG445" s="378"/>
    </row>
    <row r="446" spans="1:33" ht="15.75" customHeight="1" x14ac:dyDescent="0.25">
      <c r="A446" s="46"/>
      <c r="B446" s="377"/>
      <c r="C446" s="378"/>
      <c r="AG446" s="378"/>
    </row>
    <row r="447" spans="1:33" ht="15.75" customHeight="1" x14ac:dyDescent="0.25">
      <c r="A447" s="46"/>
      <c r="B447" s="377"/>
      <c r="C447" s="378"/>
      <c r="AG447" s="378"/>
    </row>
    <row r="448" spans="1:33" ht="15.75" customHeight="1" x14ac:dyDescent="0.25">
      <c r="A448" s="46"/>
      <c r="B448" s="377"/>
      <c r="C448" s="378"/>
      <c r="AG448" s="378"/>
    </row>
    <row r="449" spans="1:33" ht="15.75" customHeight="1" x14ac:dyDescent="0.25">
      <c r="A449" s="46"/>
      <c r="B449" s="377"/>
      <c r="C449" s="378"/>
      <c r="AG449" s="378"/>
    </row>
    <row r="450" spans="1:33" ht="15.75" customHeight="1" x14ac:dyDescent="0.25">
      <c r="A450" s="46"/>
      <c r="B450" s="377"/>
      <c r="C450" s="378"/>
      <c r="AG450" s="378"/>
    </row>
    <row r="451" spans="1:33" ht="15.75" customHeight="1" x14ac:dyDescent="0.25">
      <c r="A451" s="46"/>
      <c r="B451" s="377"/>
      <c r="C451" s="378"/>
      <c r="AG451" s="378"/>
    </row>
    <row r="452" spans="1:33" ht="15.75" customHeight="1" x14ac:dyDescent="0.25">
      <c r="A452" s="46"/>
      <c r="B452" s="377"/>
      <c r="C452" s="378"/>
      <c r="AG452" s="378"/>
    </row>
    <row r="453" spans="1:33" ht="15.75" customHeight="1" x14ac:dyDescent="0.25">
      <c r="A453" s="46"/>
      <c r="B453" s="377"/>
      <c r="C453" s="378"/>
      <c r="AG453" s="378"/>
    </row>
    <row r="454" spans="1:33" ht="15.75" customHeight="1" x14ac:dyDescent="0.25">
      <c r="A454" s="46"/>
      <c r="B454" s="377"/>
      <c r="C454" s="378"/>
      <c r="AG454" s="378"/>
    </row>
    <row r="455" spans="1:33" ht="15.75" customHeight="1" x14ac:dyDescent="0.25">
      <c r="A455" s="46"/>
      <c r="B455" s="377"/>
      <c r="C455" s="378"/>
      <c r="AG455" s="378"/>
    </row>
    <row r="456" spans="1:33" ht="15.75" customHeight="1" x14ac:dyDescent="0.25">
      <c r="A456" s="46"/>
      <c r="B456" s="377"/>
      <c r="C456" s="378"/>
      <c r="AG456" s="378"/>
    </row>
    <row r="457" spans="1:33" ht="15.75" customHeight="1" x14ac:dyDescent="0.25">
      <c r="A457" s="46"/>
      <c r="B457" s="377"/>
      <c r="C457" s="378"/>
      <c r="AG457" s="378"/>
    </row>
    <row r="458" spans="1:33" ht="15.75" customHeight="1" x14ac:dyDescent="0.25">
      <c r="A458" s="46"/>
      <c r="B458" s="377"/>
      <c r="C458" s="378"/>
      <c r="AG458" s="378"/>
    </row>
    <row r="459" spans="1:33" ht="15.75" customHeight="1" x14ac:dyDescent="0.25">
      <c r="A459" s="46"/>
      <c r="B459" s="377"/>
      <c r="C459" s="378"/>
      <c r="AG459" s="378"/>
    </row>
    <row r="460" spans="1:33" ht="15.75" customHeight="1" x14ac:dyDescent="0.25">
      <c r="A460" s="46"/>
      <c r="B460" s="377"/>
      <c r="C460" s="378"/>
      <c r="AG460" s="378"/>
    </row>
    <row r="461" spans="1:33" ht="15.75" customHeight="1" x14ac:dyDescent="0.25">
      <c r="A461" s="46"/>
      <c r="B461" s="377"/>
      <c r="C461" s="378"/>
      <c r="AG461" s="378"/>
    </row>
    <row r="462" spans="1:33" ht="15.75" customHeight="1" x14ac:dyDescent="0.25">
      <c r="A462" s="46"/>
      <c r="B462" s="377"/>
      <c r="C462" s="378"/>
      <c r="AG462" s="378"/>
    </row>
    <row r="463" spans="1:33" ht="15.75" customHeight="1" x14ac:dyDescent="0.25">
      <c r="A463" s="46"/>
      <c r="B463" s="377"/>
      <c r="C463" s="378"/>
      <c r="AG463" s="378"/>
    </row>
    <row r="464" spans="1:33" ht="15.75" customHeight="1" x14ac:dyDescent="0.25">
      <c r="A464" s="46"/>
      <c r="B464" s="377"/>
      <c r="C464" s="378"/>
      <c r="AG464" s="378"/>
    </row>
    <row r="465" spans="1:33" ht="15.75" customHeight="1" x14ac:dyDescent="0.25">
      <c r="A465" s="46"/>
      <c r="B465" s="377"/>
      <c r="C465" s="378"/>
      <c r="AG465" s="378"/>
    </row>
    <row r="466" spans="1:33" ht="15.75" customHeight="1" x14ac:dyDescent="0.25">
      <c r="A466" s="46"/>
      <c r="B466" s="377"/>
      <c r="C466" s="378"/>
      <c r="AG466" s="378"/>
    </row>
    <row r="467" spans="1:33" ht="15.75" customHeight="1" x14ac:dyDescent="0.25">
      <c r="A467" s="46"/>
      <c r="B467" s="377"/>
      <c r="C467" s="378"/>
      <c r="AG467" s="378"/>
    </row>
    <row r="468" spans="1:33" ht="15.75" customHeight="1" x14ac:dyDescent="0.25">
      <c r="A468" s="46"/>
      <c r="B468" s="377"/>
      <c r="C468" s="378"/>
      <c r="AG468" s="378"/>
    </row>
    <row r="469" spans="1:33" ht="15.75" customHeight="1" x14ac:dyDescent="0.25">
      <c r="A469" s="46"/>
      <c r="B469" s="377"/>
      <c r="C469" s="378"/>
      <c r="AG469" s="378"/>
    </row>
    <row r="470" spans="1:33" ht="15.75" customHeight="1" x14ac:dyDescent="0.25">
      <c r="A470" s="46"/>
      <c r="B470" s="377"/>
      <c r="C470" s="378"/>
      <c r="AG470" s="378"/>
    </row>
    <row r="471" spans="1:33" ht="15.75" customHeight="1" x14ac:dyDescent="0.25">
      <c r="A471" s="46"/>
      <c r="B471" s="377"/>
      <c r="C471" s="378"/>
      <c r="AG471" s="378"/>
    </row>
    <row r="472" spans="1:33" ht="15.75" customHeight="1" x14ac:dyDescent="0.25">
      <c r="A472" s="46"/>
      <c r="B472" s="377"/>
      <c r="C472" s="378"/>
      <c r="AG472" s="378"/>
    </row>
    <row r="473" spans="1:33" ht="15.75" customHeight="1" x14ac:dyDescent="0.25">
      <c r="A473" s="46"/>
      <c r="B473" s="377"/>
      <c r="C473" s="378"/>
      <c r="AG473" s="378"/>
    </row>
    <row r="474" spans="1:33" ht="15.75" customHeight="1" x14ac:dyDescent="0.25">
      <c r="A474" s="46"/>
      <c r="B474" s="377"/>
      <c r="C474" s="378"/>
      <c r="AG474" s="378"/>
    </row>
    <row r="475" spans="1:33" ht="15.75" customHeight="1" x14ac:dyDescent="0.25">
      <c r="A475" s="46"/>
      <c r="B475" s="377"/>
      <c r="C475" s="378"/>
      <c r="AG475" s="378"/>
    </row>
    <row r="476" spans="1:33" ht="15.75" customHeight="1" x14ac:dyDescent="0.25">
      <c r="A476" s="46"/>
      <c r="B476" s="377"/>
      <c r="C476" s="378"/>
      <c r="AG476" s="378"/>
    </row>
    <row r="477" spans="1:33" ht="15.75" customHeight="1" x14ac:dyDescent="0.25">
      <c r="A477" s="46"/>
      <c r="B477" s="377"/>
      <c r="C477" s="378"/>
      <c r="AG477" s="378"/>
    </row>
    <row r="478" spans="1:33" ht="15.75" customHeight="1" x14ac:dyDescent="0.25">
      <c r="A478" s="46"/>
      <c r="B478" s="377"/>
      <c r="C478" s="378"/>
      <c r="AG478" s="378"/>
    </row>
    <row r="479" spans="1:33" ht="15.75" customHeight="1" x14ac:dyDescent="0.25">
      <c r="A479" s="46"/>
      <c r="B479" s="377"/>
      <c r="C479" s="378"/>
      <c r="AG479" s="378"/>
    </row>
    <row r="480" spans="1:33" ht="15.75" customHeight="1" x14ac:dyDescent="0.25">
      <c r="A480" s="46"/>
      <c r="B480" s="377"/>
      <c r="C480" s="378"/>
      <c r="AG480" s="378"/>
    </row>
    <row r="481" spans="1:33" ht="15.75" customHeight="1" x14ac:dyDescent="0.25">
      <c r="A481" s="46"/>
      <c r="B481" s="377"/>
      <c r="C481" s="378"/>
      <c r="AG481" s="378"/>
    </row>
    <row r="482" spans="1:33" ht="15.75" customHeight="1" x14ac:dyDescent="0.25">
      <c r="A482" s="46"/>
      <c r="B482" s="377"/>
      <c r="C482" s="378"/>
      <c r="AG482" s="378"/>
    </row>
    <row r="483" spans="1:33" ht="15.75" customHeight="1" x14ac:dyDescent="0.25">
      <c r="A483" s="46"/>
      <c r="B483" s="377"/>
      <c r="C483" s="378"/>
      <c r="AG483" s="378"/>
    </row>
    <row r="484" spans="1:33" ht="15.75" customHeight="1" x14ac:dyDescent="0.25">
      <c r="A484" s="46"/>
      <c r="B484" s="377"/>
      <c r="C484" s="378"/>
      <c r="AG484" s="378"/>
    </row>
    <row r="485" spans="1:33" ht="15.75" customHeight="1" x14ac:dyDescent="0.25">
      <c r="A485" s="46"/>
      <c r="B485" s="377"/>
      <c r="C485" s="378"/>
      <c r="AG485" s="378"/>
    </row>
    <row r="486" spans="1:33" ht="15.75" customHeight="1" x14ac:dyDescent="0.25">
      <c r="A486" s="46"/>
      <c r="B486" s="377"/>
      <c r="C486" s="378"/>
      <c r="AG486" s="378"/>
    </row>
    <row r="487" spans="1:33" ht="15.75" customHeight="1" x14ac:dyDescent="0.25">
      <c r="A487" s="46"/>
      <c r="B487" s="377"/>
      <c r="C487" s="378"/>
      <c r="AG487" s="378"/>
    </row>
    <row r="488" spans="1:33" ht="15.75" customHeight="1" x14ac:dyDescent="0.25">
      <c r="A488" s="46"/>
      <c r="B488" s="377"/>
      <c r="C488" s="378"/>
      <c r="AG488" s="378"/>
    </row>
    <row r="489" spans="1:33" ht="15.75" customHeight="1" x14ac:dyDescent="0.25">
      <c r="A489" s="46"/>
      <c r="B489" s="377"/>
      <c r="C489" s="378"/>
      <c r="AG489" s="378"/>
    </row>
    <row r="490" spans="1:33" ht="15.75" customHeight="1" x14ac:dyDescent="0.25">
      <c r="A490" s="46"/>
      <c r="B490" s="377"/>
      <c r="C490" s="378"/>
      <c r="AG490" s="378"/>
    </row>
    <row r="491" spans="1:33" ht="15.75" customHeight="1" x14ac:dyDescent="0.25">
      <c r="A491" s="46"/>
      <c r="B491" s="377"/>
      <c r="C491" s="378"/>
      <c r="AG491" s="378"/>
    </row>
    <row r="492" spans="1:33" ht="15.75" customHeight="1" x14ac:dyDescent="0.25">
      <c r="A492" s="46"/>
      <c r="B492" s="377"/>
      <c r="C492" s="378"/>
      <c r="AG492" s="378"/>
    </row>
    <row r="493" spans="1:33" ht="15.75" customHeight="1" x14ac:dyDescent="0.25">
      <c r="A493" s="46"/>
      <c r="B493" s="377"/>
      <c r="C493" s="378"/>
      <c r="AG493" s="378"/>
    </row>
    <row r="494" spans="1:33" ht="15.75" customHeight="1" x14ac:dyDescent="0.25">
      <c r="A494" s="46"/>
      <c r="B494" s="377"/>
      <c r="C494" s="378"/>
      <c r="AG494" s="378"/>
    </row>
    <row r="495" spans="1:33" ht="15.75" customHeight="1" x14ac:dyDescent="0.25">
      <c r="A495" s="46"/>
      <c r="B495" s="377"/>
      <c r="C495" s="378"/>
      <c r="AG495" s="378"/>
    </row>
    <row r="496" spans="1:33" ht="15.75" customHeight="1" x14ac:dyDescent="0.25">
      <c r="A496" s="46"/>
      <c r="B496" s="377"/>
      <c r="C496" s="378"/>
      <c r="AG496" s="378"/>
    </row>
    <row r="497" spans="1:33" ht="15.75" customHeight="1" x14ac:dyDescent="0.25">
      <c r="A497" s="46"/>
      <c r="B497" s="377"/>
      <c r="C497" s="378"/>
      <c r="AG497" s="378"/>
    </row>
    <row r="498" spans="1:33" ht="15.75" customHeight="1" x14ac:dyDescent="0.25">
      <c r="A498" s="46"/>
      <c r="B498" s="377"/>
      <c r="C498" s="378"/>
      <c r="AG498" s="378"/>
    </row>
    <row r="499" spans="1:33" ht="15.75" customHeight="1" x14ac:dyDescent="0.25">
      <c r="A499" s="46"/>
      <c r="B499" s="377"/>
      <c r="C499" s="378"/>
      <c r="AG499" s="378"/>
    </row>
    <row r="500" spans="1:33" ht="15.75" customHeight="1" x14ac:dyDescent="0.25">
      <c r="A500" s="46"/>
      <c r="B500" s="377"/>
      <c r="C500" s="378"/>
      <c r="AG500" s="378"/>
    </row>
    <row r="501" spans="1:33" ht="15.75" customHeight="1" x14ac:dyDescent="0.25">
      <c r="A501" s="46"/>
      <c r="B501" s="377"/>
      <c r="C501" s="378"/>
      <c r="AG501" s="378"/>
    </row>
    <row r="502" spans="1:33" ht="15.75" customHeight="1" x14ac:dyDescent="0.25">
      <c r="A502" s="46"/>
      <c r="B502" s="377"/>
      <c r="C502" s="378"/>
      <c r="AG502" s="378"/>
    </row>
    <row r="503" spans="1:33" ht="15.75" customHeight="1" x14ac:dyDescent="0.25">
      <c r="A503" s="46"/>
      <c r="B503" s="377"/>
      <c r="C503" s="378"/>
      <c r="AG503" s="378"/>
    </row>
    <row r="504" spans="1:33" ht="15.75" customHeight="1" x14ac:dyDescent="0.25">
      <c r="A504" s="46"/>
      <c r="B504" s="377"/>
      <c r="C504" s="378"/>
      <c r="AG504" s="378"/>
    </row>
    <row r="505" spans="1:33" ht="15.75" customHeight="1" x14ac:dyDescent="0.25">
      <c r="A505" s="46"/>
      <c r="B505" s="377"/>
      <c r="C505" s="378"/>
      <c r="AG505" s="378"/>
    </row>
    <row r="506" spans="1:33" ht="15.75" customHeight="1" x14ac:dyDescent="0.25">
      <c r="A506" s="46"/>
      <c r="B506" s="377"/>
      <c r="C506" s="378"/>
      <c r="AG506" s="378"/>
    </row>
    <row r="507" spans="1:33" ht="15.75" customHeight="1" x14ac:dyDescent="0.25">
      <c r="A507" s="46"/>
      <c r="B507" s="377"/>
      <c r="C507" s="378"/>
      <c r="AG507" s="378"/>
    </row>
    <row r="508" spans="1:33" ht="15.75" customHeight="1" x14ac:dyDescent="0.25">
      <c r="A508" s="46"/>
      <c r="B508" s="377"/>
      <c r="C508" s="378"/>
      <c r="AG508" s="378"/>
    </row>
    <row r="509" spans="1:33" ht="15.75" customHeight="1" x14ac:dyDescent="0.25">
      <c r="A509" s="46"/>
      <c r="B509" s="377"/>
      <c r="C509" s="378"/>
      <c r="AG509" s="378"/>
    </row>
    <row r="510" spans="1:33" ht="15.75" customHeight="1" x14ac:dyDescent="0.25">
      <c r="A510" s="46"/>
      <c r="B510" s="377"/>
      <c r="C510" s="378"/>
      <c r="AG510" s="378"/>
    </row>
    <row r="511" spans="1:33" ht="15.75" customHeight="1" x14ac:dyDescent="0.25">
      <c r="A511" s="46"/>
      <c r="B511" s="377"/>
      <c r="C511" s="378"/>
      <c r="AG511" s="378"/>
    </row>
    <row r="512" spans="1:33" ht="15.75" customHeight="1" x14ac:dyDescent="0.25">
      <c r="A512" s="46"/>
      <c r="B512" s="377"/>
      <c r="C512" s="378"/>
      <c r="AG512" s="378"/>
    </row>
    <row r="513" spans="1:33" ht="15.75" customHeight="1" x14ac:dyDescent="0.25">
      <c r="A513" s="46"/>
      <c r="B513" s="377"/>
      <c r="C513" s="378"/>
      <c r="AG513" s="378"/>
    </row>
    <row r="514" spans="1:33" ht="15.75" customHeight="1" x14ac:dyDescent="0.25">
      <c r="A514" s="46"/>
      <c r="B514" s="377"/>
      <c r="C514" s="378"/>
      <c r="AG514" s="378"/>
    </row>
    <row r="515" spans="1:33" ht="15.75" customHeight="1" x14ac:dyDescent="0.25">
      <c r="A515" s="46"/>
      <c r="B515" s="377"/>
      <c r="C515" s="378"/>
      <c r="AG515" s="378"/>
    </row>
    <row r="516" spans="1:33" ht="15.75" customHeight="1" x14ac:dyDescent="0.25">
      <c r="A516" s="46"/>
      <c r="B516" s="377"/>
      <c r="C516" s="378"/>
      <c r="AG516" s="378"/>
    </row>
    <row r="517" spans="1:33" ht="15.75" customHeight="1" x14ac:dyDescent="0.25">
      <c r="A517" s="46"/>
      <c r="B517" s="377"/>
      <c r="C517" s="378"/>
      <c r="AG517" s="378"/>
    </row>
    <row r="518" spans="1:33" ht="15.75" customHeight="1" x14ac:dyDescent="0.25">
      <c r="A518" s="46"/>
      <c r="B518" s="377"/>
      <c r="C518" s="378"/>
      <c r="AG518" s="378"/>
    </row>
    <row r="519" spans="1:33" ht="15.75" customHeight="1" x14ac:dyDescent="0.25">
      <c r="A519" s="46"/>
      <c r="B519" s="377"/>
      <c r="C519" s="378"/>
      <c r="AG519" s="378"/>
    </row>
    <row r="520" spans="1:33" ht="15.75" customHeight="1" x14ac:dyDescent="0.25">
      <c r="A520" s="46"/>
      <c r="B520" s="377"/>
      <c r="C520" s="378"/>
      <c r="AG520" s="378"/>
    </row>
    <row r="521" spans="1:33" ht="15.75" customHeight="1" x14ac:dyDescent="0.25">
      <c r="A521" s="46"/>
      <c r="B521" s="377"/>
      <c r="C521" s="378"/>
      <c r="AG521" s="378"/>
    </row>
    <row r="522" spans="1:33" ht="15.75" customHeight="1" x14ac:dyDescent="0.25">
      <c r="A522" s="46"/>
      <c r="B522" s="377"/>
      <c r="C522" s="378"/>
      <c r="AG522" s="378"/>
    </row>
    <row r="523" spans="1:33" ht="15.75" customHeight="1" x14ac:dyDescent="0.25">
      <c r="A523" s="46"/>
      <c r="B523" s="377"/>
      <c r="C523" s="378"/>
      <c r="AG523" s="378"/>
    </row>
    <row r="524" spans="1:33" ht="15.75" customHeight="1" x14ac:dyDescent="0.25">
      <c r="A524" s="46"/>
      <c r="B524" s="377"/>
      <c r="C524" s="378"/>
      <c r="AG524" s="378"/>
    </row>
    <row r="525" spans="1:33" ht="15.75" customHeight="1" x14ac:dyDescent="0.25">
      <c r="A525" s="46"/>
      <c r="B525" s="377"/>
      <c r="C525" s="378"/>
      <c r="AG525" s="378"/>
    </row>
    <row r="526" spans="1:33" ht="15.75" customHeight="1" x14ac:dyDescent="0.25">
      <c r="A526" s="46"/>
      <c r="B526" s="377"/>
      <c r="C526" s="378"/>
      <c r="AG526" s="378"/>
    </row>
    <row r="527" spans="1:33" ht="15.75" customHeight="1" x14ac:dyDescent="0.25">
      <c r="A527" s="46"/>
      <c r="B527" s="377"/>
      <c r="C527" s="378"/>
      <c r="AG527" s="378"/>
    </row>
    <row r="528" spans="1:33" ht="15.75" customHeight="1" x14ac:dyDescent="0.25">
      <c r="A528" s="46"/>
      <c r="B528" s="377"/>
      <c r="C528" s="378"/>
      <c r="AG528" s="378"/>
    </row>
    <row r="529" spans="1:33" ht="15.75" customHeight="1" x14ac:dyDescent="0.25">
      <c r="A529" s="46"/>
      <c r="B529" s="377"/>
      <c r="C529" s="378"/>
      <c r="AG529" s="378"/>
    </row>
    <row r="530" spans="1:33" ht="15.75" customHeight="1" x14ac:dyDescent="0.25">
      <c r="A530" s="46"/>
      <c r="B530" s="377"/>
      <c r="C530" s="378"/>
      <c r="AG530" s="378"/>
    </row>
    <row r="531" spans="1:33" ht="15.75" customHeight="1" x14ac:dyDescent="0.25">
      <c r="A531" s="46"/>
      <c r="B531" s="377"/>
      <c r="C531" s="378"/>
      <c r="AG531" s="378"/>
    </row>
    <row r="532" spans="1:33" ht="15.75" customHeight="1" x14ac:dyDescent="0.25">
      <c r="A532" s="46"/>
      <c r="B532" s="377"/>
      <c r="C532" s="378"/>
      <c r="AG532" s="378"/>
    </row>
    <row r="533" spans="1:33" ht="15.75" customHeight="1" x14ac:dyDescent="0.25">
      <c r="A533" s="46"/>
      <c r="B533" s="377"/>
      <c r="C533" s="378"/>
      <c r="AG533" s="378"/>
    </row>
    <row r="534" spans="1:33" ht="15.75" customHeight="1" x14ac:dyDescent="0.25">
      <c r="A534" s="46"/>
      <c r="B534" s="377"/>
      <c r="C534" s="378"/>
      <c r="AG534" s="378"/>
    </row>
    <row r="535" spans="1:33" ht="15.75" customHeight="1" x14ac:dyDescent="0.25">
      <c r="A535" s="46"/>
      <c r="B535" s="377"/>
      <c r="C535" s="378"/>
      <c r="AG535" s="378"/>
    </row>
    <row r="536" spans="1:33" ht="15.75" customHeight="1" x14ac:dyDescent="0.25">
      <c r="A536" s="46"/>
      <c r="B536" s="377"/>
      <c r="C536" s="378"/>
      <c r="AG536" s="378"/>
    </row>
    <row r="537" spans="1:33" ht="15.75" customHeight="1" x14ac:dyDescent="0.25">
      <c r="A537" s="46"/>
      <c r="B537" s="377"/>
      <c r="C537" s="378"/>
      <c r="AG537" s="378"/>
    </row>
    <row r="538" spans="1:33" ht="15.75" customHeight="1" x14ac:dyDescent="0.25">
      <c r="A538" s="46"/>
      <c r="B538" s="377"/>
      <c r="C538" s="378"/>
      <c r="AG538" s="378"/>
    </row>
    <row r="539" spans="1:33" ht="15.75" customHeight="1" x14ac:dyDescent="0.25">
      <c r="A539" s="46"/>
      <c r="B539" s="377"/>
      <c r="C539" s="378"/>
      <c r="AG539" s="378"/>
    </row>
    <row r="540" spans="1:33" ht="15.75" customHeight="1" x14ac:dyDescent="0.25">
      <c r="A540" s="46"/>
      <c r="B540" s="377"/>
      <c r="C540" s="378"/>
      <c r="AG540" s="378"/>
    </row>
    <row r="541" spans="1:33" ht="15.75" customHeight="1" x14ac:dyDescent="0.25">
      <c r="A541" s="46"/>
      <c r="B541" s="377"/>
      <c r="C541" s="378"/>
      <c r="AG541" s="378"/>
    </row>
    <row r="542" spans="1:33" ht="15.75" customHeight="1" x14ac:dyDescent="0.25">
      <c r="A542" s="46"/>
      <c r="B542" s="377"/>
      <c r="C542" s="378"/>
      <c r="AG542" s="378"/>
    </row>
    <row r="543" spans="1:33" ht="15.75" customHeight="1" x14ac:dyDescent="0.25">
      <c r="A543" s="46"/>
      <c r="B543" s="377"/>
      <c r="C543" s="378"/>
      <c r="AG543" s="378"/>
    </row>
    <row r="544" spans="1:33" ht="15.75" customHeight="1" x14ac:dyDescent="0.25">
      <c r="A544" s="46"/>
      <c r="B544" s="377"/>
      <c r="C544" s="378"/>
      <c r="AG544" s="378"/>
    </row>
    <row r="545" spans="1:33" ht="15.75" customHeight="1" x14ac:dyDescent="0.25">
      <c r="A545" s="46"/>
      <c r="B545" s="377"/>
      <c r="C545" s="378"/>
      <c r="AG545" s="378"/>
    </row>
    <row r="546" spans="1:33" ht="15.75" customHeight="1" x14ac:dyDescent="0.25">
      <c r="A546" s="46"/>
      <c r="B546" s="377"/>
      <c r="C546" s="378"/>
      <c r="AG546" s="378"/>
    </row>
    <row r="547" spans="1:33" ht="15.75" customHeight="1" x14ac:dyDescent="0.25">
      <c r="A547" s="46"/>
      <c r="B547" s="377"/>
      <c r="C547" s="378"/>
      <c r="AG547" s="378"/>
    </row>
    <row r="548" spans="1:33" ht="15.75" customHeight="1" x14ac:dyDescent="0.25">
      <c r="A548" s="46"/>
      <c r="B548" s="377"/>
      <c r="C548" s="378"/>
      <c r="AG548" s="378"/>
    </row>
    <row r="549" spans="1:33" ht="15.75" customHeight="1" x14ac:dyDescent="0.25">
      <c r="A549" s="46"/>
      <c r="B549" s="377"/>
      <c r="C549" s="378"/>
      <c r="AG549" s="378"/>
    </row>
    <row r="550" spans="1:33" ht="15.75" customHeight="1" x14ac:dyDescent="0.25">
      <c r="A550" s="46"/>
      <c r="B550" s="377"/>
      <c r="C550" s="378"/>
      <c r="AG550" s="378"/>
    </row>
    <row r="551" spans="1:33" ht="15.75" customHeight="1" x14ac:dyDescent="0.25">
      <c r="A551" s="46"/>
      <c r="B551" s="377"/>
      <c r="C551" s="378"/>
      <c r="AG551" s="378"/>
    </row>
    <row r="552" spans="1:33" ht="15.75" customHeight="1" x14ac:dyDescent="0.25">
      <c r="A552" s="46"/>
      <c r="B552" s="377"/>
      <c r="C552" s="378"/>
      <c r="AG552" s="378"/>
    </row>
    <row r="553" spans="1:33" ht="15.75" customHeight="1" x14ac:dyDescent="0.25">
      <c r="A553" s="46"/>
      <c r="B553" s="377"/>
      <c r="C553" s="378"/>
      <c r="AG553" s="378"/>
    </row>
    <row r="554" spans="1:33" ht="15.75" customHeight="1" x14ac:dyDescent="0.25">
      <c r="A554" s="46"/>
      <c r="B554" s="377"/>
      <c r="C554" s="378"/>
      <c r="AG554" s="378"/>
    </row>
    <row r="555" spans="1:33" ht="15.75" customHeight="1" x14ac:dyDescent="0.25">
      <c r="A555" s="46"/>
      <c r="B555" s="377"/>
      <c r="C555" s="378"/>
      <c r="AG555" s="378"/>
    </row>
    <row r="556" spans="1:33" ht="15.75" customHeight="1" x14ac:dyDescent="0.25">
      <c r="A556" s="46"/>
      <c r="B556" s="377"/>
      <c r="C556" s="378"/>
      <c r="AG556" s="378"/>
    </row>
    <row r="557" spans="1:33" ht="15.75" customHeight="1" x14ac:dyDescent="0.25">
      <c r="A557" s="46"/>
      <c r="B557" s="377"/>
      <c r="C557" s="378"/>
      <c r="AG557" s="378"/>
    </row>
    <row r="558" spans="1:33" ht="15.75" customHeight="1" x14ac:dyDescent="0.25">
      <c r="A558" s="46"/>
      <c r="B558" s="377"/>
      <c r="C558" s="378"/>
      <c r="AG558" s="378"/>
    </row>
    <row r="559" spans="1:33" ht="15.75" customHeight="1" x14ac:dyDescent="0.25">
      <c r="A559" s="46"/>
      <c r="B559" s="377"/>
      <c r="C559" s="378"/>
      <c r="AG559" s="378"/>
    </row>
    <row r="560" spans="1:33" ht="15.75" customHeight="1" x14ac:dyDescent="0.25">
      <c r="A560" s="46"/>
      <c r="B560" s="377"/>
      <c r="C560" s="378"/>
      <c r="AG560" s="378"/>
    </row>
    <row r="561" spans="1:33" ht="15.75" customHeight="1" x14ac:dyDescent="0.25">
      <c r="A561" s="46"/>
      <c r="B561" s="377"/>
      <c r="C561" s="378"/>
      <c r="AG561" s="378"/>
    </row>
    <row r="562" spans="1:33" ht="15.75" customHeight="1" x14ac:dyDescent="0.25">
      <c r="A562" s="46"/>
      <c r="B562" s="377"/>
      <c r="C562" s="378"/>
      <c r="AG562" s="378"/>
    </row>
    <row r="563" spans="1:33" ht="15.75" customHeight="1" x14ac:dyDescent="0.25">
      <c r="A563" s="46"/>
      <c r="B563" s="377"/>
      <c r="C563" s="378"/>
      <c r="AG563" s="378"/>
    </row>
    <row r="564" spans="1:33" ht="15.75" customHeight="1" x14ac:dyDescent="0.25">
      <c r="A564" s="46"/>
      <c r="B564" s="377"/>
      <c r="C564" s="378"/>
      <c r="AG564" s="378"/>
    </row>
    <row r="565" spans="1:33" ht="15.75" customHeight="1" x14ac:dyDescent="0.25">
      <c r="A565" s="46"/>
      <c r="B565" s="377"/>
      <c r="C565" s="378"/>
      <c r="AG565" s="378"/>
    </row>
    <row r="566" spans="1:33" ht="15.75" customHeight="1" x14ac:dyDescent="0.25">
      <c r="A566" s="46"/>
      <c r="B566" s="377"/>
      <c r="C566" s="378"/>
      <c r="AG566" s="378"/>
    </row>
    <row r="567" spans="1:33" ht="15.75" customHeight="1" x14ac:dyDescent="0.25">
      <c r="A567" s="46"/>
      <c r="B567" s="377"/>
      <c r="C567" s="378"/>
      <c r="AG567" s="378"/>
    </row>
    <row r="568" spans="1:33" ht="15.75" customHeight="1" x14ac:dyDescent="0.25">
      <c r="A568" s="46"/>
      <c r="B568" s="377"/>
      <c r="C568" s="378"/>
      <c r="AG568" s="378"/>
    </row>
    <row r="569" spans="1:33" ht="15.75" customHeight="1" x14ac:dyDescent="0.25">
      <c r="A569" s="46"/>
      <c r="B569" s="377"/>
      <c r="C569" s="378"/>
      <c r="AG569" s="378"/>
    </row>
    <row r="570" spans="1:33" ht="15.75" customHeight="1" x14ac:dyDescent="0.25">
      <c r="A570" s="46"/>
      <c r="B570" s="377"/>
      <c r="C570" s="378"/>
      <c r="AG570" s="378"/>
    </row>
    <row r="571" spans="1:33" ht="15.75" customHeight="1" x14ac:dyDescent="0.25">
      <c r="A571" s="46"/>
      <c r="B571" s="377"/>
      <c r="C571" s="378"/>
      <c r="AG571" s="378"/>
    </row>
    <row r="572" spans="1:33" ht="15.75" customHeight="1" x14ac:dyDescent="0.25">
      <c r="A572" s="46"/>
      <c r="B572" s="377"/>
      <c r="C572" s="378"/>
      <c r="AG572" s="378"/>
    </row>
    <row r="573" spans="1:33" ht="15.75" customHeight="1" x14ac:dyDescent="0.25">
      <c r="A573" s="46"/>
      <c r="B573" s="377"/>
      <c r="C573" s="378"/>
      <c r="AG573" s="378"/>
    </row>
    <row r="574" spans="1:33" ht="15.75" customHeight="1" x14ac:dyDescent="0.25">
      <c r="A574" s="46"/>
      <c r="B574" s="377"/>
      <c r="C574" s="378"/>
      <c r="AG574" s="378"/>
    </row>
    <row r="575" spans="1:33" ht="15.75" customHeight="1" x14ac:dyDescent="0.25">
      <c r="A575" s="46"/>
      <c r="B575" s="377"/>
      <c r="C575" s="378"/>
      <c r="AG575" s="378"/>
    </row>
    <row r="576" spans="1:33" ht="15.75" customHeight="1" x14ac:dyDescent="0.25">
      <c r="A576" s="46"/>
      <c r="B576" s="377"/>
      <c r="C576" s="378"/>
      <c r="AG576" s="378"/>
    </row>
    <row r="577" spans="1:33" ht="15.75" customHeight="1" x14ac:dyDescent="0.25">
      <c r="A577" s="46"/>
      <c r="B577" s="377"/>
      <c r="C577" s="378"/>
      <c r="AG577" s="378"/>
    </row>
    <row r="578" spans="1:33" ht="15.75" customHeight="1" x14ac:dyDescent="0.25">
      <c r="A578" s="46"/>
      <c r="B578" s="377"/>
      <c r="C578" s="378"/>
      <c r="AG578" s="378"/>
    </row>
    <row r="579" spans="1:33" ht="15.75" customHeight="1" x14ac:dyDescent="0.25">
      <c r="A579" s="46"/>
      <c r="B579" s="377"/>
      <c r="C579" s="378"/>
      <c r="AG579" s="378"/>
    </row>
    <row r="580" spans="1:33" ht="15.75" customHeight="1" x14ac:dyDescent="0.25">
      <c r="A580" s="46"/>
      <c r="B580" s="377"/>
      <c r="C580" s="378"/>
      <c r="AG580" s="378"/>
    </row>
    <row r="581" spans="1:33" ht="15.75" customHeight="1" x14ac:dyDescent="0.25">
      <c r="A581" s="46"/>
      <c r="B581" s="377"/>
      <c r="C581" s="378"/>
      <c r="AG581" s="378"/>
    </row>
    <row r="582" spans="1:33" ht="15.75" customHeight="1" x14ac:dyDescent="0.25">
      <c r="A582" s="46"/>
      <c r="B582" s="377"/>
      <c r="C582" s="378"/>
      <c r="AG582" s="378"/>
    </row>
    <row r="583" spans="1:33" ht="15.75" customHeight="1" x14ac:dyDescent="0.25">
      <c r="A583" s="46"/>
      <c r="B583" s="377"/>
      <c r="C583" s="378"/>
      <c r="AG583" s="378"/>
    </row>
    <row r="584" spans="1:33" ht="15.75" customHeight="1" x14ac:dyDescent="0.25">
      <c r="A584" s="46"/>
      <c r="B584" s="377"/>
      <c r="C584" s="378"/>
      <c r="AG584" s="378"/>
    </row>
    <row r="585" spans="1:33" ht="15.75" customHeight="1" x14ac:dyDescent="0.25">
      <c r="A585" s="46"/>
      <c r="B585" s="377"/>
      <c r="C585" s="378"/>
      <c r="AG585" s="378"/>
    </row>
    <row r="586" spans="1:33" ht="15.75" customHeight="1" x14ac:dyDescent="0.25">
      <c r="A586" s="46"/>
      <c r="B586" s="377"/>
      <c r="C586" s="378"/>
      <c r="AG586" s="378"/>
    </row>
    <row r="587" spans="1:33" ht="15.75" customHeight="1" x14ac:dyDescent="0.25">
      <c r="A587" s="46"/>
      <c r="B587" s="377"/>
      <c r="C587" s="378"/>
      <c r="AG587" s="378"/>
    </row>
    <row r="588" spans="1:33" ht="15.75" customHeight="1" x14ac:dyDescent="0.25">
      <c r="A588" s="46"/>
      <c r="B588" s="377"/>
      <c r="C588" s="378"/>
      <c r="AG588" s="378"/>
    </row>
    <row r="589" spans="1:33" ht="15.75" customHeight="1" x14ac:dyDescent="0.25">
      <c r="A589" s="46"/>
      <c r="B589" s="377"/>
      <c r="C589" s="378"/>
      <c r="AG589" s="378"/>
    </row>
    <row r="590" spans="1:33" ht="15.75" customHeight="1" x14ac:dyDescent="0.25">
      <c r="A590" s="46"/>
      <c r="B590" s="377"/>
      <c r="C590" s="378"/>
      <c r="AG590" s="378"/>
    </row>
    <row r="591" spans="1:33" ht="15.75" customHeight="1" x14ac:dyDescent="0.25">
      <c r="A591" s="46"/>
      <c r="B591" s="377"/>
      <c r="C591" s="378"/>
      <c r="AG591" s="378"/>
    </row>
    <row r="592" spans="1:33" ht="15.75" customHeight="1" x14ac:dyDescent="0.25">
      <c r="A592" s="46"/>
      <c r="B592" s="377"/>
      <c r="C592" s="378"/>
      <c r="AG592" s="378"/>
    </row>
    <row r="593" spans="1:33" ht="15.75" customHeight="1" x14ac:dyDescent="0.25">
      <c r="A593" s="46"/>
      <c r="B593" s="377"/>
      <c r="C593" s="378"/>
      <c r="AG593" s="378"/>
    </row>
    <row r="594" spans="1:33" ht="15.75" customHeight="1" x14ac:dyDescent="0.25">
      <c r="A594" s="46"/>
      <c r="B594" s="377"/>
      <c r="C594" s="378"/>
      <c r="AG594" s="378"/>
    </row>
    <row r="595" spans="1:33" ht="15.75" customHeight="1" x14ac:dyDescent="0.25">
      <c r="A595" s="46"/>
      <c r="B595" s="377"/>
      <c r="C595" s="378"/>
      <c r="AG595" s="378"/>
    </row>
    <row r="596" spans="1:33" ht="15.75" customHeight="1" x14ac:dyDescent="0.25">
      <c r="A596" s="46"/>
      <c r="B596" s="377"/>
      <c r="C596" s="378"/>
      <c r="AG596" s="378"/>
    </row>
    <row r="597" spans="1:33" ht="15.75" customHeight="1" x14ac:dyDescent="0.25">
      <c r="A597" s="46"/>
      <c r="B597" s="377"/>
      <c r="C597" s="378"/>
      <c r="AG597" s="378"/>
    </row>
    <row r="598" spans="1:33" ht="15.75" customHeight="1" x14ac:dyDescent="0.25">
      <c r="A598" s="46"/>
      <c r="B598" s="377"/>
      <c r="C598" s="378"/>
      <c r="AG598" s="378"/>
    </row>
    <row r="599" spans="1:33" ht="15.75" customHeight="1" x14ac:dyDescent="0.25">
      <c r="A599" s="46"/>
      <c r="B599" s="377"/>
      <c r="C599" s="378"/>
      <c r="AG599" s="378"/>
    </row>
    <row r="600" spans="1:33" ht="15.75" customHeight="1" x14ac:dyDescent="0.25">
      <c r="A600" s="46"/>
      <c r="B600" s="377"/>
      <c r="C600" s="378"/>
      <c r="AG600" s="378"/>
    </row>
    <row r="601" spans="1:33" ht="15.75" customHeight="1" x14ac:dyDescent="0.25">
      <c r="A601" s="46"/>
      <c r="B601" s="377"/>
      <c r="C601" s="378"/>
      <c r="AG601" s="378"/>
    </row>
    <row r="602" spans="1:33" ht="15.75" customHeight="1" x14ac:dyDescent="0.25">
      <c r="A602" s="46"/>
      <c r="B602" s="377"/>
      <c r="C602" s="378"/>
      <c r="AG602" s="378"/>
    </row>
    <row r="603" spans="1:33" ht="15.75" customHeight="1" x14ac:dyDescent="0.25">
      <c r="A603" s="46"/>
      <c r="B603" s="377"/>
      <c r="C603" s="378"/>
      <c r="AG603" s="378"/>
    </row>
    <row r="604" spans="1:33" ht="15.75" customHeight="1" x14ac:dyDescent="0.25">
      <c r="A604" s="46"/>
      <c r="B604" s="377"/>
      <c r="C604" s="378"/>
      <c r="AG604" s="378"/>
    </row>
    <row r="605" spans="1:33" ht="15.75" customHeight="1" x14ac:dyDescent="0.25">
      <c r="A605" s="46"/>
      <c r="B605" s="377"/>
      <c r="C605" s="378"/>
      <c r="AG605" s="378"/>
    </row>
    <row r="606" spans="1:33" ht="15.75" customHeight="1" x14ac:dyDescent="0.25">
      <c r="A606" s="46"/>
      <c r="B606" s="377"/>
      <c r="C606" s="378"/>
      <c r="AG606" s="378"/>
    </row>
    <row r="607" spans="1:33" ht="15.75" customHeight="1" x14ac:dyDescent="0.25">
      <c r="A607" s="46"/>
      <c r="B607" s="377"/>
      <c r="C607" s="378"/>
      <c r="AG607" s="378"/>
    </row>
    <row r="608" spans="1:33" ht="15.75" customHeight="1" x14ac:dyDescent="0.25">
      <c r="A608" s="46"/>
      <c r="B608" s="377"/>
      <c r="C608" s="378"/>
      <c r="AG608" s="378"/>
    </row>
    <row r="609" spans="1:33" ht="15.75" customHeight="1" x14ac:dyDescent="0.25">
      <c r="A609" s="46"/>
      <c r="B609" s="377"/>
      <c r="C609" s="378"/>
      <c r="AG609" s="378"/>
    </row>
    <row r="610" spans="1:33" ht="15.75" customHeight="1" x14ac:dyDescent="0.25">
      <c r="A610" s="46"/>
      <c r="B610" s="377"/>
      <c r="C610" s="378"/>
      <c r="AG610" s="378"/>
    </row>
    <row r="611" spans="1:33" ht="15.75" customHeight="1" x14ac:dyDescent="0.25">
      <c r="A611" s="46"/>
      <c r="B611" s="377"/>
      <c r="C611" s="378"/>
      <c r="AG611" s="378"/>
    </row>
    <row r="612" spans="1:33" ht="15.75" customHeight="1" x14ac:dyDescent="0.25">
      <c r="A612" s="46"/>
      <c r="B612" s="377"/>
      <c r="C612" s="378"/>
      <c r="AG612" s="378"/>
    </row>
    <row r="613" spans="1:33" ht="15.75" customHeight="1" x14ac:dyDescent="0.25">
      <c r="A613" s="46"/>
      <c r="B613" s="377"/>
      <c r="C613" s="378"/>
      <c r="AG613" s="378"/>
    </row>
    <row r="614" spans="1:33" ht="15.75" customHeight="1" x14ac:dyDescent="0.25">
      <c r="A614" s="46"/>
      <c r="B614" s="377"/>
      <c r="C614" s="378"/>
      <c r="AG614" s="378"/>
    </row>
    <row r="615" spans="1:33" ht="15.75" customHeight="1" x14ac:dyDescent="0.25">
      <c r="A615" s="46"/>
      <c r="B615" s="377"/>
      <c r="C615" s="378"/>
      <c r="AG615" s="378"/>
    </row>
    <row r="616" spans="1:33" ht="15.75" customHeight="1" x14ac:dyDescent="0.25">
      <c r="A616" s="46"/>
      <c r="B616" s="377"/>
      <c r="C616" s="378"/>
      <c r="AG616" s="378"/>
    </row>
    <row r="617" spans="1:33" ht="15.75" customHeight="1" x14ac:dyDescent="0.25">
      <c r="A617" s="46"/>
      <c r="B617" s="377"/>
      <c r="C617" s="378"/>
      <c r="AG617" s="378"/>
    </row>
    <row r="618" spans="1:33" ht="15.75" customHeight="1" x14ac:dyDescent="0.25">
      <c r="A618" s="46"/>
      <c r="B618" s="377"/>
      <c r="C618" s="378"/>
      <c r="AG618" s="378"/>
    </row>
    <row r="619" spans="1:33" ht="15.75" customHeight="1" x14ac:dyDescent="0.25">
      <c r="A619" s="46"/>
      <c r="B619" s="377"/>
      <c r="C619" s="378"/>
      <c r="AG619" s="378"/>
    </row>
    <row r="620" spans="1:33" ht="15.75" customHeight="1" x14ac:dyDescent="0.25">
      <c r="A620" s="46"/>
      <c r="B620" s="377"/>
      <c r="C620" s="378"/>
      <c r="AG620" s="378"/>
    </row>
    <row r="621" spans="1:33" ht="15.75" customHeight="1" x14ac:dyDescent="0.25">
      <c r="A621" s="46"/>
      <c r="B621" s="377"/>
      <c r="C621" s="378"/>
      <c r="AG621" s="378"/>
    </row>
    <row r="622" spans="1:33" ht="15.75" customHeight="1" x14ac:dyDescent="0.25">
      <c r="A622" s="46"/>
      <c r="B622" s="377"/>
      <c r="C622" s="378"/>
      <c r="AG622" s="378"/>
    </row>
    <row r="623" spans="1:33" ht="15.75" customHeight="1" x14ac:dyDescent="0.25">
      <c r="A623" s="46"/>
      <c r="B623" s="377"/>
      <c r="C623" s="378"/>
      <c r="AG623" s="378"/>
    </row>
    <row r="624" spans="1:33" ht="15.75" customHeight="1" x14ac:dyDescent="0.25">
      <c r="A624" s="46"/>
      <c r="B624" s="377"/>
      <c r="C624" s="378"/>
      <c r="AG624" s="378"/>
    </row>
    <row r="625" spans="1:33" ht="15.75" customHeight="1" x14ac:dyDescent="0.25">
      <c r="A625" s="46"/>
      <c r="B625" s="377"/>
      <c r="C625" s="378"/>
      <c r="AG625" s="378"/>
    </row>
    <row r="626" spans="1:33" ht="15.75" customHeight="1" x14ac:dyDescent="0.25">
      <c r="A626" s="46"/>
      <c r="B626" s="377"/>
      <c r="C626" s="378"/>
      <c r="AG626" s="378"/>
    </row>
    <row r="627" spans="1:33" ht="15.75" customHeight="1" x14ac:dyDescent="0.25">
      <c r="A627" s="46"/>
      <c r="B627" s="377"/>
      <c r="C627" s="378"/>
      <c r="AG627" s="378"/>
    </row>
    <row r="628" spans="1:33" ht="15.75" customHeight="1" x14ac:dyDescent="0.25">
      <c r="A628" s="46"/>
      <c r="B628" s="377"/>
      <c r="C628" s="378"/>
      <c r="AG628" s="378"/>
    </row>
    <row r="629" spans="1:33" ht="15.75" customHeight="1" x14ac:dyDescent="0.25">
      <c r="A629" s="46"/>
      <c r="B629" s="377"/>
      <c r="C629" s="378"/>
      <c r="AG629" s="378"/>
    </row>
    <row r="630" spans="1:33" ht="15.75" customHeight="1" x14ac:dyDescent="0.25">
      <c r="A630" s="46"/>
      <c r="B630" s="377"/>
      <c r="C630" s="378"/>
      <c r="AG630" s="378"/>
    </row>
    <row r="631" spans="1:33" ht="15.75" customHeight="1" x14ac:dyDescent="0.25">
      <c r="A631" s="46"/>
      <c r="B631" s="377"/>
      <c r="C631" s="378"/>
      <c r="AG631" s="378"/>
    </row>
    <row r="632" spans="1:33" ht="15.75" customHeight="1" x14ac:dyDescent="0.25">
      <c r="A632" s="46"/>
      <c r="B632" s="377"/>
      <c r="C632" s="378"/>
      <c r="AG632" s="378"/>
    </row>
    <row r="633" spans="1:33" ht="15.75" customHeight="1" x14ac:dyDescent="0.25">
      <c r="A633" s="46"/>
      <c r="B633" s="377"/>
      <c r="C633" s="378"/>
      <c r="AG633" s="378"/>
    </row>
    <row r="634" spans="1:33" ht="15.75" customHeight="1" x14ac:dyDescent="0.25">
      <c r="A634" s="46"/>
      <c r="B634" s="377"/>
      <c r="C634" s="378"/>
      <c r="AG634" s="378"/>
    </row>
    <row r="635" spans="1:33" ht="15.75" customHeight="1" x14ac:dyDescent="0.25">
      <c r="A635" s="46"/>
      <c r="B635" s="377"/>
      <c r="C635" s="378"/>
      <c r="AG635" s="378"/>
    </row>
    <row r="636" spans="1:33" ht="15.75" customHeight="1" x14ac:dyDescent="0.25">
      <c r="A636" s="46"/>
      <c r="B636" s="377"/>
      <c r="C636" s="378"/>
      <c r="AG636" s="378"/>
    </row>
    <row r="637" spans="1:33" ht="15.75" customHeight="1" x14ac:dyDescent="0.25">
      <c r="A637" s="46"/>
      <c r="B637" s="377"/>
      <c r="C637" s="378"/>
      <c r="AG637" s="378"/>
    </row>
    <row r="638" spans="1:33" ht="15.75" customHeight="1" x14ac:dyDescent="0.25">
      <c r="A638" s="46"/>
      <c r="B638" s="377"/>
      <c r="C638" s="378"/>
      <c r="AG638" s="378"/>
    </row>
    <row r="639" spans="1:33" ht="15.75" customHeight="1" x14ac:dyDescent="0.25">
      <c r="A639" s="46"/>
      <c r="B639" s="377"/>
      <c r="C639" s="378"/>
      <c r="AG639" s="378"/>
    </row>
    <row r="640" spans="1:33" ht="15.75" customHeight="1" x14ac:dyDescent="0.25">
      <c r="A640" s="46"/>
      <c r="B640" s="377"/>
      <c r="C640" s="378"/>
      <c r="AG640" s="378"/>
    </row>
    <row r="641" spans="1:33" ht="15.75" customHeight="1" x14ac:dyDescent="0.25">
      <c r="A641" s="46"/>
      <c r="B641" s="377"/>
      <c r="C641" s="378"/>
      <c r="AG641" s="378"/>
    </row>
    <row r="642" spans="1:33" ht="15.75" customHeight="1" x14ac:dyDescent="0.25">
      <c r="A642" s="46"/>
      <c r="B642" s="377"/>
      <c r="C642" s="378"/>
      <c r="AG642" s="378"/>
    </row>
    <row r="643" spans="1:33" ht="15.75" customHeight="1" x14ac:dyDescent="0.25">
      <c r="A643" s="46"/>
      <c r="B643" s="377"/>
      <c r="C643" s="378"/>
      <c r="AG643" s="378"/>
    </row>
    <row r="644" spans="1:33" ht="15.75" customHeight="1" x14ac:dyDescent="0.25">
      <c r="A644" s="46"/>
      <c r="B644" s="377"/>
      <c r="C644" s="378"/>
      <c r="AG644" s="378"/>
    </row>
    <row r="645" spans="1:33" ht="15.75" customHeight="1" x14ac:dyDescent="0.25">
      <c r="A645" s="46"/>
      <c r="B645" s="377"/>
      <c r="C645" s="378"/>
      <c r="AG645" s="378"/>
    </row>
    <row r="646" spans="1:33" ht="15.75" customHeight="1" x14ac:dyDescent="0.25">
      <c r="A646" s="46"/>
      <c r="B646" s="377"/>
      <c r="C646" s="378"/>
      <c r="AG646" s="378"/>
    </row>
    <row r="647" spans="1:33" ht="15.75" customHeight="1" x14ac:dyDescent="0.25">
      <c r="A647" s="46"/>
      <c r="B647" s="377"/>
      <c r="C647" s="378"/>
      <c r="AG647" s="378"/>
    </row>
    <row r="648" spans="1:33" ht="15.75" customHeight="1" x14ac:dyDescent="0.25">
      <c r="A648" s="46"/>
      <c r="B648" s="377"/>
      <c r="C648" s="378"/>
      <c r="AG648" s="378"/>
    </row>
    <row r="649" spans="1:33" ht="15.75" customHeight="1" x14ac:dyDescent="0.25">
      <c r="A649" s="46"/>
      <c r="B649" s="377"/>
      <c r="C649" s="378"/>
      <c r="AG649" s="378"/>
    </row>
    <row r="650" spans="1:33" ht="15.75" customHeight="1" x14ac:dyDescent="0.25">
      <c r="A650" s="46"/>
      <c r="B650" s="377"/>
      <c r="C650" s="378"/>
      <c r="AG650" s="378"/>
    </row>
    <row r="651" spans="1:33" ht="15.75" customHeight="1" x14ac:dyDescent="0.25">
      <c r="A651" s="46"/>
      <c r="B651" s="377"/>
      <c r="C651" s="378"/>
      <c r="AG651" s="378"/>
    </row>
    <row r="652" spans="1:33" ht="15.75" customHeight="1" x14ac:dyDescent="0.25">
      <c r="A652" s="46"/>
      <c r="B652" s="377"/>
      <c r="C652" s="378"/>
      <c r="AG652" s="378"/>
    </row>
    <row r="653" spans="1:33" ht="15.75" customHeight="1" x14ac:dyDescent="0.25">
      <c r="A653" s="46"/>
      <c r="B653" s="377"/>
      <c r="C653" s="378"/>
      <c r="AG653" s="378"/>
    </row>
    <row r="654" spans="1:33" ht="15.75" customHeight="1" x14ac:dyDescent="0.25">
      <c r="A654" s="46"/>
      <c r="B654" s="377"/>
      <c r="C654" s="378"/>
      <c r="AG654" s="378"/>
    </row>
    <row r="655" spans="1:33" ht="15.75" customHeight="1" x14ac:dyDescent="0.25">
      <c r="A655" s="46"/>
      <c r="B655" s="377"/>
      <c r="C655" s="378"/>
      <c r="AG655" s="378"/>
    </row>
    <row r="656" spans="1:33" ht="15.75" customHeight="1" x14ac:dyDescent="0.25">
      <c r="A656" s="46"/>
      <c r="B656" s="377"/>
      <c r="C656" s="378"/>
      <c r="AG656" s="378"/>
    </row>
    <row r="657" spans="1:33" ht="15.75" customHeight="1" x14ac:dyDescent="0.25">
      <c r="A657" s="46"/>
      <c r="B657" s="377"/>
      <c r="C657" s="378"/>
      <c r="AG657" s="378"/>
    </row>
    <row r="658" spans="1:33" ht="15.75" customHeight="1" x14ac:dyDescent="0.25">
      <c r="A658" s="46"/>
      <c r="B658" s="377"/>
      <c r="C658" s="378"/>
      <c r="AG658" s="378"/>
    </row>
    <row r="659" spans="1:33" ht="15.75" customHeight="1" x14ac:dyDescent="0.25">
      <c r="A659" s="46"/>
      <c r="B659" s="377"/>
      <c r="C659" s="378"/>
      <c r="AG659" s="378"/>
    </row>
    <row r="660" spans="1:33" ht="15.75" customHeight="1" x14ac:dyDescent="0.25">
      <c r="A660" s="46"/>
      <c r="B660" s="377"/>
      <c r="C660" s="378"/>
      <c r="AG660" s="378"/>
    </row>
    <row r="661" spans="1:33" ht="15.75" customHeight="1" x14ac:dyDescent="0.25">
      <c r="A661" s="46"/>
      <c r="B661" s="377"/>
      <c r="C661" s="378"/>
      <c r="AG661" s="378"/>
    </row>
    <row r="662" spans="1:33" ht="15.75" customHeight="1" x14ac:dyDescent="0.25">
      <c r="A662" s="46"/>
      <c r="B662" s="377"/>
      <c r="C662" s="378"/>
      <c r="AG662" s="378"/>
    </row>
    <row r="663" spans="1:33" ht="15.75" customHeight="1" x14ac:dyDescent="0.25">
      <c r="A663" s="46"/>
      <c r="B663" s="377"/>
      <c r="C663" s="378"/>
      <c r="AG663" s="378"/>
    </row>
    <row r="664" spans="1:33" ht="15.75" customHeight="1" x14ac:dyDescent="0.25">
      <c r="A664" s="46"/>
      <c r="B664" s="377"/>
      <c r="C664" s="378"/>
      <c r="AG664" s="378"/>
    </row>
    <row r="665" spans="1:33" ht="15.75" customHeight="1" x14ac:dyDescent="0.25">
      <c r="A665" s="46"/>
      <c r="B665" s="377"/>
      <c r="C665" s="378"/>
      <c r="AG665" s="378"/>
    </row>
    <row r="666" spans="1:33" ht="15.75" customHeight="1" x14ac:dyDescent="0.25">
      <c r="A666" s="46"/>
      <c r="B666" s="377"/>
      <c r="C666" s="378"/>
      <c r="AG666" s="378"/>
    </row>
    <row r="667" spans="1:33" ht="15.75" customHeight="1" x14ac:dyDescent="0.25">
      <c r="A667" s="46"/>
      <c r="B667" s="377"/>
      <c r="C667" s="378"/>
      <c r="AG667" s="378"/>
    </row>
    <row r="668" spans="1:33" ht="15.75" customHeight="1" x14ac:dyDescent="0.25">
      <c r="A668" s="46"/>
      <c r="B668" s="377"/>
      <c r="C668" s="378"/>
      <c r="AG668" s="378"/>
    </row>
    <row r="669" spans="1:33" ht="15.75" customHeight="1" x14ac:dyDescent="0.25">
      <c r="A669" s="46"/>
      <c r="B669" s="377"/>
      <c r="C669" s="378"/>
      <c r="AG669" s="378"/>
    </row>
    <row r="670" spans="1:33" ht="15.75" customHeight="1" x14ac:dyDescent="0.25">
      <c r="A670" s="46"/>
      <c r="B670" s="377"/>
      <c r="C670" s="378"/>
      <c r="AG670" s="378"/>
    </row>
    <row r="671" spans="1:33" ht="15.75" customHeight="1" x14ac:dyDescent="0.25">
      <c r="A671" s="46"/>
      <c r="B671" s="377"/>
      <c r="C671" s="378"/>
      <c r="AG671" s="378"/>
    </row>
    <row r="672" spans="1:33" ht="15.75" customHeight="1" x14ac:dyDescent="0.25">
      <c r="A672" s="46"/>
      <c r="B672" s="377"/>
      <c r="C672" s="378"/>
      <c r="AG672" s="378"/>
    </row>
    <row r="673" spans="1:33" ht="15.75" customHeight="1" x14ac:dyDescent="0.25">
      <c r="A673" s="46"/>
      <c r="B673" s="377"/>
      <c r="C673" s="378"/>
      <c r="AG673" s="378"/>
    </row>
    <row r="674" spans="1:33" ht="15.75" customHeight="1" x14ac:dyDescent="0.25">
      <c r="A674" s="46"/>
      <c r="B674" s="377"/>
      <c r="C674" s="378"/>
      <c r="AG674" s="378"/>
    </row>
    <row r="675" spans="1:33" ht="15.75" customHeight="1" x14ac:dyDescent="0.25">
      <c r="A675" s="46"/>
      <c r="B675" s="377"/>
      <c r="C675" s="378"/>
      <c r="AG675" s="378"/>
    </row>
    <row r="676" spans="1:33" ht="15.75" customHeight="1" x14ac:dyDescent="0.25">
      <c r="A676" s="46"/>
      <c r="B676" s="377"/>
      <c r="C676" s="378"/>
      <c r="AG676" s="378"/>
    </row>
    <row r="677" spans="1:33" ht="15.75" customHeight="1" x14ac:dyDescent="0.25">
      <c r="A677" s="46"/>
      <c r="B677" s="377"/>
      <c r="C677" s="378"/>
      <c r="AG677" s="378"/>
    </row>
    <row r="678" spans="1:33" ht="15.75" customHeight="1" x14ac:dyDescent="0.25">
      <c r="A678" s="46"/>
      <c r="B678" s="377"/>
      <c r="C678" s="378"/>
      <c r="AG678" s="378"/>
    </row>
    <row r="679" spans="1:33" ht="15.75" customHeight="1" x14ac:dyDescent="0.25">
      <c r="A679" s="46"/>
      <c r="B679" s="377"/>
      <c r="C679" s="378"/>
      <c r="AG679" s="378"/>
    </row>
    <row r="680" spans="1:33" ht="15.75" customHeight="1" x14ac:dyDescent="0.25">
      <c r="A680" s="46"/>
      <c r="B680" s="377"/>
      <c r="C680" s="378"/>
      <c r="AG680" s="378"/>
    </row>
    <row r="681" spans="1:33" ht="15.75" customHeight="1" x14ac:dyDescent="0.25">
      <c r="A681" s="46"/>
      <c r="B681" s="377"/>
      <c r="C681" s="378"/>
      <c r="AG681" s="378"/>
    </row>
    <row r="682" spans="1:33" ht="15.75" customHeight="1" x14ac:dyDescent="0.25">
      <c r="A682" s="46"/>
      <c r="B682" s="377"/>
      <c r="C682" s="378"/>
      <c r="AG682" s="378"/>
    </row>
    <row r="683" spans="1:33" ht="15.75" customHeight="1" x14ac:dyDescent="0.25">
      <c r="A683" s="46"/>
      <c r="B683" s="377"/>
      <c r="C683" s="378"/>
      <c r="AG683" s="378"/>
    </row>
    <row r="684" spans="1:33" ht="15.75" customHeight="1" x14ac:dyDescent="0.25">
      <c r="A684" s="46"/>
      <c r="B684" s="377"/>
      <c r="C684" s="378"/>
      <c r="AG684" s="378"/>
    </row>
    <row r="685" spans="1:33" ht="15.75" customHeight="1" x14ac:dyDescent="0.25">
      <c r="A685" s="46"/>
      <c r="B685" s="377"/>
      <c r="C685" s="378"/>
      <c r="AG685" s="378"/>
    </row>
    <row r="686" spans="1:33" ht="15.75" customHeight="1" x14ac:dyDescent="0.25">
      <c r="A686" s="46"/>
      <c r="B686" s="377"/>
      <c r="C686" s="378"/>
      <c r="AG686" s="378"/>
    </row>
    <row r="687" spans="1:33" ht="15.75" customHeight="1" x14ac:dyDescent="0.25">
      <c r="A687" s="46"/>
      <c r="B687" s="377"/>
      <c r="C687" s="378"/>
      <c r="AG687" s="378"/>
    </row>
    <row r="688" spans="1:33" ht="15.75" customHeight="1" x14ac:dyDescent="0.25">
      <c r="A688" s="46"/>
      <c r="B688" s="377"/>
      <c r="C688" s="378"/>
      <c r="AG688" s="378"/>
    </row>
    <row r="689" spans="1:33" ht="15.75" customHeight="1" x14ac:dyDescent="0.25">
      <c r="A689" s="46"/>
      <c r="B689" s="377"/>
      <c r="C689" s="378"/>
      <c r="AG689" s="378"/>
    </row>
    <row r="690" spans="1:33" ht="15.75" customHeight="1" x14ac:dyDescent="0.25">
      <c r="A690" s="46"/>
      <c r="B690" s="377"/>
      <c r="C690" s="378"/>
      <c r="AG690" s="378"/>
    </row>
    <row r="691" spans="1:33" ht="15.75" customHeight="1" x14ac:dyDescent="0.25">
      <c r="A691" s="46"/>
      <c r="B691" s="377"/>
      <c r="C691" s="378"/>
      <c r="AG691" s="378"/>
    </row>
    <row r="692" spans="1:33" ht="15.75" customHeight="1" x14ac:dyDescent="0.25">
      <c r="A692" s="46"/>
      <c r="B692" s="377"/>
      <c r="C692" s="378"/>
      <c r="AG692" s="378"/>
    </row>
    <row r="693" spans="1:33" ht="15.75" customHeight="1" x14ac:dyDescent="0.25">
      <c r="A693" s="46"/>
      <c r="B693" s="377"/>
      <c r="C693" s="378"/>
      <c r="AG693" s="378"/>
    </row>
    <row r="694" spans="1:33" ht="15.75" customHeight="1" x14ac:dyDescent="0.25">
      <c r="A694" s="46"/>
      <c r="B694" s="377"/>
      <c r="C694" s="378"/>
      <c r="AG694" s="378"/>
    </row>
    <row r="695" spans="1:33" ht="15.75" customHeight="1" x14ac:dyDescent="0.25">
      <c r="A695" s="46"/>
      <c r="B695" s="377"/>
      <c r="C695" s="378"/>
      <c r="AG695" s="378"/>
    </row>
    <row r="696" spans="1:33" ht="15.75" customHeight="1" x14ac:dyDescent="0.25">
      <c r="A696" s="46"/>
      <c r="B696" s="377"/>
      <c r="C696" s="378"/>
      <c r="AG696" s="378"/>
    </row>
    <row r="697" spans="1:33" ht="15.75" customHeight="1" x14ac:dyDescent="0.25">
      <c r="A697" s="46"/>
      <c r="B697" s="377"/>
      <c r="C697" s="378"/>
      <c r="AG697" s="378"/>
    </row>
    <row r="698" spans="1:33" ht="15.75" customHeight="1" x14ac:dyDescent="0.25">
      <c r="A698" s="46"/>
      <c r="B698" s="377"/>
      <c r="C698" s="378"/>
      <c r="AG698" s="378"/>
    </row>
    <row r="699" spans="1:33" ht="15.75" customHeight="1" x14ac:dyDescent="0.25">
      <c r="A699" s="46"/>
      <c r="B699" s="377"/>
      <c r="C699" s="378"/>
      <c r="AG699" s="378"/>
    </row>
    <row r="700" spans="1:33" ht="15.75" customHeight="1" x14ac:dyDescent="0.25">
      <c r="A700" s="46"/>
      <c r="B700" s="377"/>
      <c r="C700" s="378"/>
      <c r="AG700" s="378"/>
    </row>
    <row r="701" spans="1:33" ht="15.75" customHeight="1" x14ac:dyDescent="0.25">
      <c r="A701" s="46"/>
      <c r="B701" s="377"/>
      <c r="C701" s="378"/>
      <c r="AG701" s="378"/>
    </row>
    <row r="702" spans="1:33" ht="15.75" customHeight="1" x14ac:dyDescent="0.25">
      <c r="A702" s="46"/>
      <c r="B702" s="377"/>
      <c r="C702" s="378"/>
      <c r="AG702" s="378"/>
    </row>
    <row r="703" spans="1:33" ht="15.75" customHeight="1" x14ac:dyDescent="0.25">
      <c r="A703" s="46"/>
      <c r="B703" s="377"/>
      <c r="C703" s="378"/>
      <c r="AG703" s="378"/>
    </row>
    <row r="704" spans="1:33" ht="15.75" customHeight="1" x14ac:dyDescent="0.25">
      <c r="A704" s="46"/>
      <c r="B704" s="377"/>
      <c r="C704" s="378"/>
      <c r="AG704" s="378"/>
    </row>
    <row r="705" spans="1:33" ht="15.75" customHeight="1" x14ac:dyDescent="0.25">
      <c r="A705" s="46"/>
      <c r="B705" s="377"/>
      <c r="C705" s="378"/>
      <c r="AG705" s="378"/>
    </row>
    <row r="706" spans="1:33" ht="15.75" customHeight="1" x14ac:dyDescent="0.25">
      <c r="A706" s="46"/>
      <c r="B706" s="377"/>
      <c r="C706" s="378"/>
      <c r="AG706" s="378"/>
    </row>
    <row r="707" spans="1:33" ht="15.75" customHeight="1" x14ac:dyDescent="0.25">
      <c r="A707" s="46"/>
      <c r="B707" s="377"/>
      <c r="C707" s="378"/>
      <c r="AG707" s="378"/>
    </row>
    <row r="708" spans="1:33" ht="15.75" customHeight="1" x14ac:dyDescent="0.25">
      <c r="A708" s="46"/>
      <c r="B708" s="377"/>
      <c r="C708" s="378"/>
      <c r="AG708" s="378"/>
    </row>
    <row r="709" spans="1:33" ht="15.75" customHeight="1" x14ac:dyDescent="0.25">
      <c r="A709" s="46"/>
      <c r="B709" s="377"/>
      <c r="C709" s="378"/>
      <c r="AG709" s="378"/>
    </row>
    <row r="710" spans="1:33" ht="15.75" customHeight="1" x14ac:dyDescent="0.25">
      <c r="A710" s="46"/>
      <c r="B710" s="377"/>
      <c r="C710" s="378"/>
      <c r="AG710" s="378"/>
    </row>
    <row r="711" spans="1:33" ht="15.75" customHeight="1" x14ac:dyDescent="0.25">
      <c r="A711" s="46"/>
      <c r="B711" s="377"/>
      <c r="C711" s="378"/>
      <c r="AG711" s="378"/>
    </row>
    <row r="712" spans="1:33" ht="15.75" customHeight="1" x14ac:dyDescent="0.25">
      <c r="A712" s="46"/>
      <c r="B712" s="377"/>
      <c r="C712" s="378"/>
      <c r="AG712" s="378"/>
    </row>
    <row r="713" spans="1:33" ht="15.75" customHeight="1" x14ac:dyDescent="0.25">
      <c r="A713" s="46"/>
      <c r="B713" s="377"/>
      <c r="C713" s="378"/>
      <c r="AG713" s="378"/>
    </row>
    <row r="714" spans="1:33" ht="15.75" customHeight="1" x14ac:dyDescent="0.25">
      <c r="A714" s="46"/>
      <c r="B714" s="377"/>
      <c r="C714" s="378"/>
      <c r="AG714" s="378"/>
    </row>
    <row r="715" spans="1:33" ht="15.75" customHeight="1" x14ac:dyDescent="0.25">
      <c r="A715" s="46"/>
      <c r="B715" s="377"/>
      <c r="C715" s="378"/>
      <c r="AG715" s="378"/>
    </row>
    <row r="716" spans="1:33" ht="15.75" customHeight="1" x14ac:dyDescent="0.25">
      <c r="A716" s="46"/>
      <c r="B716" s="377"/>
      <c r="C716" s="378"/>
      <c r="AG716" s="378"/>
    </row>
    <row r="717" spans="1:33" ht="15.75" customHeight="1" x14ac:dyDescent="0.25">
      <c r="A717" s="46"/>
      <c r="B717" s="377"/>
      <c r="C717" s="378"/>
      <c r="AG717" s="378"/>
    </row>
    <row r="718" spans="1:33" ht="15.75" customHeight="1" x14ac:dyDescent="0.25">
      <c r="A718" s="46"/>
      <c r="B718" s="377"/>
      <c r="C718" s="378"/>
      <c r="AG718" s="378"/>
    </row>
    <row r="719" spans="1:33" ht="15.75" customHeight="1" x14ac:dyDescent="0.25">
      <c r="A719" s="46"/>
      <c r="B719" s="377"/>
      <c r="C719" s="378"/>
      <c r="AG719" s="378"/>
    </row>
    <row r="720" spans="1:33" ht="15.75" customHeight="1" x14ac:dyDescent="0.25">
      <c r="A720" s="46"/>
      <c r="B720" s="377"/>
      <c r="C720" s="378"/>
      <c r="AG720" s="378"/>
    </row>
    <row r="721" spans="1:33" ht="15.75" customHeight="1" x14ac:dyDescent="0.25">
      <c r="A721" s="46"/>
      <c r="B721" s="377"/>
      <c r="C721" s="378"/>
      <c r="AG721" s="378"/>
    </row>
    <row r="722" spans="1:33" ht="15.75" customHeight="1" x14ac:dyDescent="0.25">
      <c r="A722" s="46"/>
      <c r="B722" s="377"/>
      <c r="C722" s="378"/>
      <c r="AG722" s="378"/>
    </row>
    <row r="723" spans="1:33" ht="15.75" customHeight="1" x14ac:dyDescent="0.25">
      <c r="A723" s="46"/>
      <c r="B723" s="377"/>
      <c r="C723" s="378"/>
      <c r="AG723" s="378"/>
    </row>
    <row r="724" spans="1:33" ht="15.75" customHeight="1" x14ac:dyDescent="0.25">
      <c r="A724" s="46"/>
      <c r="B724" s="377"/>
      <c r="C724" s="378"/>
      <c r="AG724" s="378"/>
    </row>
    <row r="725" spans="1:33" ht="15.75" customHeight="1" x14ac:dyDescent="0.25">
      <c r="A725" s="46"/>
      <c r="B725" s="377"/>
      <c r="C725" s="378"/>
      <c r="AG725" s="378"/>
    </row>
    <row r="726" spans="1:33" ht="15.75" customHeight="1" x14ac:dyDescent="0.25">
      <c r="A726" s="46"/>
      <c r="B726" s="377"/>
      <c r="C726" s="378"/>
      <c r="AG726" s="378"/>
    </row>
    <row r="727" spans="1:33" ht="15.75" customHeight="1" x14ac:dyDescent="0.25">
      <c r="A727" s="46"/>
      <c r="B727" s="377"/>
      <c r="C727" s="378"/>
      <c r="AG727" s="378"/>
    </row>
    <row r="728" spans="1:33" ht="15.75" customHeight="1" x14ac:dyDescent="0.25">
      <c r="A728" s="46"/>
      <c r="B728" s="377"/>
      <c r="C728" s="378"/>
      <c r="AG728" s="378"/>
    </row>
    <row r="729" spans="1:33" ht="15.75" customHeight="1" x14ac:dyDescent="0.25">
      <c r="A729" s="46"/>
      <c r="B729" s="377"/>
      <c r="C729" s="378"/>
      <c r="AG729" s="378"/>
    </row>
    <row r="730" spans="1:33" ht="15.75" customHeight="1" x14ac:dyDescent="0.25">
      <c r="A730" s="46"/>
      <c r="B730" s="377"/>
      <c r="C730" s="378"/>
      <c r="AG730" s="378"/>
    </row>
    <row r="731" spans="1:33" ht="15.75" customHeight="1" x14ac:dyDescent="0.25">
      <c r="A731" s="46"/>
      <c r="B731" s="377"/>
      <c r="C731" s="378"/>
      <c r="AG731" s="378"/>
    </row>
    <row r="732" spans="1:33" ht="15.75" customHeight="1" x14ac:dyDescent="0.25">
      <c r="A732" s="46"/>
      <c r="B732" s="377"/>
      <c r="C732" s="378"/>
      <c r="AG732" s="378"/>
    </row>
    <row r="733" spans="1:33" ht="15.75" customHeight="1" x14ac:dyDescent="0.25">
      <c r="A733" s="46"/>
      <c r="B733" s="377"/>
      <c r="C733" s="378"/>
      <c r="AG733" s="378"/>
    </row>
    <row r="734" spans="1:33" ht="15.75" customHeight="1" x14ac:dyDescent="0.25">
      <c r="A734" s="46"/>
      <c r="B734" s="377"/>
      <c r="C734" s="378"/>
      <c r="AG734" s="378"/>
    </row>
    <row r="735" spans="1:33" ht="15.75" customHeight="1" x14ac:dyDescent="0.25">
      <c r="A735" s="46"/>
      <c r="B735" s="377"/>
      <c r="C735" s="378"/>
      <c r="AG735" s="378"/>
    </row>
    <row r="736" spans="1:33" ht="15.75" customHeight="1" x14ac:dyDescent="0.25">
      <c r="A736" s="46"/>
      <c r="B736" s="377"/>
      <c r="C736" s="378"/>
      <c r="AG736" s="378"/>
    </row>
    <row r="737" spans="1:33" ht="15.75" customHeight="1" x14ac:dyDescent="0.25">
      <c r="A737" s="46"/>
      <c r="B737" s="377"/>
      <c r="C737" s="378"/>
      <c r="AG737" s="378"/>
    </row>
    <row r="738" spans="1:33" ht="15.75" customHeight="1" x14ac:dyDescent="0.25">
      <c r="A738" s="46"/>
      <c r="B738" s="377"/>
      <c r="C738" s="378"/>
      <c r="AG738" s="378"/>
    </row>
    <row r="739" spans="1:33" ht="15.75" customHeight="1" x14ac:dyDescent="0.25">
      <c r="A739" s="46"/>
      <c r="B739" s="377"/>
      <c r="C739" s="378"/>
      <c r="AG739" s="378"/>
    </row>
    <row r="740" spans="1:33" ht="15.75" customHeight="1" x14ac:dyDescent="0.25">
      <c r="A740" s="46"/>
      <c r="B740" s="377"/>
      <c r="C740" s="378"/>
      <c r="AG740" s="378"/>
    </row>
    <row r="741" spans="1:33" ht="15.75" customHeight="1" x14ac:dyDescent="0.25">
      <c r="A741" s="46"/>
      <c r="B741" s="377"/>
      <c r="C741" s="378"/>
      <c r="AG741" s="378"/>
    </row>
    <row r="742" spans="1:33" ht="15.75" customHeight="1" x14ac:dyDescent="0.25">
      <c r="A742" s="46"/>
      <c r="B742" s="377"/>
      <c r="C742" s="378"/>
      <c r="AG742" s="378"/>
    </row>
    <row r="743" spans="1:33" ht="15.75" customHeight="1" x14ac:dyDescent="0.25">
      <c r="A743" s="46"/>
      <c r="B743" s="377"/>
      <c r="C743" s="378"/>
      <c r="AG743" s="378"/>
    </row>
    <row r="744" spans="1:33" ht="15.75" customHeight="1" x14ac:dyDescent="0.25">
      <c r="A744" s="46"/>
      <c r="B744" s="377"/>
      <c r="C744" s="378"/>
      <c r="AG744" s="378"/>
    </row>
    <row r="745" spans="1:33" ht="15.75" customHeight="1" x14ac:dyDescent="0.25">
      <c r="A745" s="46"/>
      <c r="B745" s="377"/>
      <c r="C745" s="378"/>
      <c r="AG745" s="378"/>
    </row>
    <row r="746" spans="1:33" ht="15.75" customHeight="1" x14ac:dyDescent="0.25">
      <c r="A746" s="46"/>
      <c r="B746" s="377"/>
      <c r="C746" s="378"/>
      <c r="AG746" s="378"/>
    </row>
    <row r="747" spans="1:33" ht="15.75" customHeight="1" x14ac:dyDescent="0.25">
      <c r="A747" s="46"/>
      <c r="B747" s="377"/>
      <c r="C747" s="378"/>
      <c r="AG747" s="378"/>
    </row>
    <row r="748" spans="1:33" ht="15.75" customHeight="1" x14ac:dyDescent="0.25">
      <c r="A748" s="46"/>
      <c r="B748" s="377"/>
      <c r="C748" s="378"/>
      <c r="AG748" s="378"/>
    </row>
    <row r="749" spans="1:33" ht="15.75" customHeight="1" x14ac:dyDescent="0.25">
      <c r="A749" s="46"/>
      <c r="B749" s="377"/>
      <c r="C749" s="378"/>
      <c r="AG749" s="378"/>
    </row>
    <row r="750" spans="1:33" ht="15.75" customHeight="1" x14ac:dyDescent="0.25">
      <c r="A750" s="46"/>
      <c r="B750" s="377"/>
      <c r="C750" s="378"/>
      <c r="AG750" s="378"/>
    </row>
    <row r="751" spans="1:33" ht="15.75" customHeight="1" x14ac:dyDescent="0.25">
      <c r="A751" s="46"/>
      <c r="B751" s="377"/>
      <c r="C751" s="378"/>
      <c r="AG751" s="378"/>
    </row>
    <row r="752" spans="1:33" ht="15.75" customHeight="1" x14ac:dyDescent="0.25">
      <c r="A752" s="46"/>
      <c r="B752" s="377"/>
      <c r="C752" s="378"/>
      <c r="AG752" s="378"/>
    </row>
    <row r="753" spans="1:33" ht="15.75" customHeight="1" x14ac:dyDescent="0.25">
      <c r="A753" s="46"/>
      <c r="B753" s="377"/>
      <c r="C753" s="378"/>
      <c r="AG753" s="378"/>
    </row>
    <row r="754" spans="1:33" ht="15.75" customHeight="1" x14ac:dyDescent="0.25">
      <c r="A754" s="46"/>
      <c r="B754" s="377"/>
      <c r="C754" s="378"/>
      <c r="AG754" s="378"/>
    </row>
    <row r="755" spans="1:33" ht="15.75" customHeight="1" x14ac:dyDescent="0.25">
      <c r="A755" s="46"/>
      <c r="B755" s="377"/>
      <c r="C755" s="378"/>
      <c r="AG755" s="378"/>
    </row>
    <row r="756" spans="1:33" ht="15.75" customHeight="1" x14ac:dyDescent="0.25">
      <c r="A756" s="46"/>
      <c r="B756" s="377"/>
      <c r="C756" s="378"/>
      <c r="AG756" s="378"/>
    </row>
    <row r="757" spans="1:33" ht="15.75" customHeight="1" x14ac:dyDescent="0.25">
      <c r="A757" s="46"/>
      <c r="B757" s="377"/>
      <c r="C757" s="378"/>
      <c r="AG757" s="378"/>
    </row>
    <row r="758" spans="1:33" ht="15.75" customHeight="1" x14ac:dyDescent="0.25">
      <c r="A758" s="46"/>
      <c r="B758" s="377"/>
      <c r="C758" s="378"/>
      <c r="AG758" s="378"/>
    </row>
    <row r="759" spans="1:33" ht="15.75" customHeight="1" x14ac:dyDescent="0.25">
      <c r="A759" s="46"/>
      <c r="B759" s="377"/>
      <c r="C759" s="378"/>
      <c r="AG759" s="378"/>
    </row>
    <row r="760" spans="1:33" ht="15.75" customHeight="1" x14ac:dyDescent="0.25">
      <c r="A760" s="46"/>
      <c r="B760" s="377"/>
      <c r="C760" s="378"/>
      <c r="AG760" s="378"/>
    </row>
    <row r="761" spans="1:33" ht="15.75" customHeight="1" x14ac:dyDescent="0.25">
      <c r="A761" s="46"/>
      <c r="B761" s="377"/>
      <c r="C761" s="378"/>
      <c r="AG761" s="378"/>
    </row>
    <row r="762" spans="1:33" ht="15.75" customHeight="1" x14ac:dyDescent="0.25">
      <c r="A762" s="46"/>
      <c r="B762" s="377"/>
      <c r="C762" s="378"/>
      <c r="AG762" s="378"/>
    </row>
    <row r="763" spans="1:33" ht="15.75" customHeight="1" x14ac:dyDescent="0.25">
      <c r="A763" s="46"/>
      <c r="B763" s="377"/>
      <c r="C763" s="378"/>
      <c r="AG763" s="378"/>
    </row>
    <row r="764" spans="1:33" ht="15.75" customHeight="1" x14ac:dyDescent="0.25">
      <c r="A764" s="46"/>
      <c r="B764" s="377"/>
      <c r="C764" s="378"/>
      <c r="AG764" s="378"/>
    </row>
    <row r="765" spans="1:33" ht="15.75" customHeight="1" x14ac:dyDescent="0.25">
      <c r="A765" s="46"/>
      <c r="B765" s="377"/>
      <c r="C765" s="378"/>
      <c r="AG765" s="378"/>
    </row>
    <row r="766" spans="1:33" ht="15.75" customHeight="1" x14ac:dyDescent="0.25">
      <c r="A766" s="46"/>
      <c r="B766" s="377"/>
      <c r="C766" s="378"/>
      <c r="AG766" s="378"/>
    </row>
    <row r="767" spans="1:33" ht="15.75" customHeight="1" x14ac:dyDescent="0.25">
      <c r="A767" s="46"/>
      <c r="B767" s="377"/>
      <c r="C767" s="378"/>
      <c r="AG767" s="378"/>
    </row>
    <row r="768" spans="1:33" ht="15.75" customHeight="1" x14ac:dyDescent="0.25">
      <c r="A768" s="46"/>
      <c r="B768" s="377"/>
      <c r="C768" s="378"/>
      <c r="AG768" s="378"/>
    </row>
    <row r="769" spans="1:33" ht="15.75" customHeight="1" x14ac:dyDescent="0.25">
      <c r="A769" s="46"/>
      <c r="B769" s="377"/>
      <c r="C769" s="378"/>
      <c r="AG769" s="378"/>
    </row>
    <row r="770" spans="1:33" ht="15.75" customHeight="1" x14ac:dyDescent="0.25">
      <c r="A770" s="46"/>
      <c r="B770" s="377"/>
      <c r="C770" s="378"/>
      <c r="AG770" s="378"/>
    </row>
    <row r="771" spans="1:33" ht="15.75" customHeight="1" x14ac:dyDescent="0.25">
      <c r="A771" s="46"/>
      <c r="B771" s="377"/>
      <c r="C771" s="378"/>
      <c r="AG771" s="378"/>
    </row>
    <row r="772" spans="1:33" ht="15.75" customHeight="1" x14ac:dyDescent="0.25">
      <c r="A772" s="46"/>
      <c r="B772" s="377"/>
      <c r="C772" s="378"/>
      <c r="AG772" s="378"/>
    </row>
    <row r="773" spans="1:33" ht="15.75" customHeight="1" x14ac:dyDescent="0.25">
      <c r="A773" s="46"/>
      <c r="B773" s="377"/>
      <c r="C773" s="378"/>
      <c r="AG773" s="378"/>
    </row>
    <row r="774" spans="1:33" ht="15.75" customHeight="1" x14ac:dyDescent="0.25">
      <c r="A774" s="46"/>
      <c r="B774" s="377"/>
      <c r="C774" s="378"/>
      <c r="AG774" s="378"/>
    </row>
    <row r="775" spans="1:33" ht="15.75" customHeight="1" x14ac:dyDescent="0.25">
      <c r="A775" s="46"/>
      <c r="B775" s="377"/>
      <c r="C775" s="378"/>
      <c r="AG775" s="378"/>
    </row>
    <row r="776" spans="1:33" ht="15.75" customHeight="1" x14ac:dyDescent="0.25">
      <c r="A776" s="46"/>
      <c r="B776" s="377"/>
      <c r="C776" s="378"/>
      <c r="AG776" s="378"/>
    </row>
    <row r="777" spans="1:33" ht="15.75" customHeight="1" x14ac:dyDescent="0.25">
      <c r="A777" s="46"/>
      <c r="B777" s="377"/>
      <c r="C777" s="378"/>
      <c r="AG777" s="378"/>
    </row>
    <row r="778" spans="1:33" ht="15.75" customHeight="1" x14ac:dyDescent="0.25">
      <c r="A778" s="46"/>
      <c r="B778" s="377"/>
      <c r="C778" s="378"/>
      <c r="AG778" s="378"/>
    </row>
    <row r="779" spans="1:33" ht="15.75" customHeight="1" x14ac:dyDescent="0.25">
      <c r="A779" s="46"/>
      <c r="B779" s="377"/>
      <c r="C779" s="378"/>
      <c r="AG779" s="378"/>
    </row>
    <row r="780" spans="1:33" ht="15.75" customHeight="1" x14ac:dyDescent="0.25">
      <c r="A780" s="46"/>
      <c r="B780" s="377"/>
      <c r="C780" s="378"/>
      <c r="AG780" s="378"/>
    </row>
    <row r="781" spans="1:33" ht="15.75" customHeight="1" x14ac:dyDescent="0.25">
      <c r="A781" s="46"/>
      <c r="B781" s="377"/>
      <c r="C781" s="378"/>
      <c r="AG781" s="378"/>
    </row>
    <row r="782" spans="1:33" ht="15.75" customHeight="1" x14ac:dyDescent="0.25">
      <c r="A782" s="46"/>
      <c r="B782" s="377"/>
      <c r="C782" s="378"/>
      <c r="AG782" s="378"/>
    </row>
    <row r="783" spans="1:33" ht="15.75" customHeight="1" x14ac:dyDescent="0.25">
      <c r="A783" s="46"/>
      <c r="B783" s="377"/>
      <c r="C783" s="378"/>
      <c r="AG783" s="378"/>
    </row>
    <row r="784" spans="1:33" ht="15.75" customHeight="1" x14ac:dyDescent="0.25">
      <c r="A784" s="46"/>
      <c r="B784" s="377"/>
      <c r="C784" s="378"/>
      <c r="AG784" s="378"/>
    </row>
    <row r="785" spans="1:33" ht="15.75" customHeight="1" x14ac:dyDescent="0.25">
      <c r="A785" s="46"/>
      <c r="B785" s="377"/>
      <c r="C785" s="378"/>
      <c r="AG785" s="378"/>
    </row>
    <row r="786" spans="1:33" ht="15.75" customHeight="1" x14ac:dyDescent="0.25">
      <c r="A786" s="46"/>
      <c r="B786" s="377"/>
      <c r="C786" s="378"/>
      <c r="AG786" s="378"/>
    </row>
    <row r="787" spans="1:33" ht="15.75" customHeight="1" x14ac:dyDescent="0.25">
      <c r="A787" s="46"/>
      <c r="B787" s="377"/>
      <c r="C787" s="378"/>
      <c r="AG787" s="378"/>
    </row>
    <row r="788" spans="1:33" ht="15.75" customHeight="1" x14ac:dyDescent="0.25">
      <c r="A788" s="46"/>
      <c r="B788" s="377"/>
      <c r="C788" s="378"/>
      <c r="AG788" s="378"/>
    </row>
    <row r="789" spans="1:33" ht="15.75" customHeight="1" x14ac:dyDescent="0.25">
      <c r="A789" s="46"/>
      <c r="B789" s="377"/>
      <c r="C789" s="378"/>
      <c r="AG789" s="378"/>
    </row>
    <row r="790" spans="1:33" ht="15.75" customHeight="1" x14ac:dyDescent="0.25">
      <c r="A790" s="46"/>
      <c r="B790" s="377"/>
      <c r="C790" s="378"/>
      <c r="AG790" s="378"/>
    </row>
    <row r="791" spans="1:33" ht="15.75" customHeight="1" x14ac:dyDescent="0.25">
      <c r="A791" s="46"/>
      <c r="B791" s="377"/>
      <c r="C791" s="378"/>
      <c r="AG791" s="378"/>
    </row>
    <row r="792" spans="1:33" ht="15.75" customHeight="1" x14ac:dyDescent="0.25">
      <c r="A792" s="46"/>
      <c r="B792" s="377"/>
      <c r="C792" s="378"/>
      <c r="AG792" s="378"/>
    </row>
    <row r="793" spans="1:33" ht="15.75" customHeight="1" x14ac:dyDescent="0.25">
      <c r="A793" s="46"/>
      <c r="B793" s="377"/>
      <c r="C793" s="378"/>
      <c r="AG793" s="378"/>
    </row>
    <row r="794" spans="1:33" ht="15.75" customHeight="1" x14ac:dyDescent="0.25">
      <c r="A794" s="46"/>
      <c r="B794" s="377"/>
      <c r="C794" s="378"/>
      <c r="AG794" s="378"/>
    </row>
    <row r="795" spans="1:33" ht="15.75" customHeight="1" x14ac:dyDescent="0.25">
      <c r="A795" s="46"/>
      <c r="B795" s="377"/>
      <c r="C795" s="378"/>
      <c r="AG795" s="378"/>
    </row>
    <row r="796" spans="1:33" ht="15.75" customHeight="1" x14ac:dyDescent="0.25">
      <c r="A796" s="46"/>
      <c r="B796" s="377"/>
      <c r="C796" s="378"/>
      <c r="AG796" s="378"/>
    </row>
    <row r="797" spans="1:33" ht="15.75" customHeight="1" x14ac:dyDescent="0.25">
      <c r="A797" s="46"/>
      <c r="B797" s="377"/>
      <c r="C797" s="378"/>
      <c r="AG797" s="378"/>
    </row>
    <row r="798" spans="1:33" ht="15.75" customHeight="1" x14ac:dyDescent="0.25">
      <c r="A798" s="46"/>
      <c r="B798" s="377"/>
      <c r="C798" s="378"/>
      <c r="AG798" s="378"/>
    </row>
    <row r="799" spans="1:33" ht="15.75" customHeight="1" x14ac:dyDescent="0.25">
      <c r="A799" s="46"/>
      <c r="B799" s="377"/>
      <c r="C799" s="378"/>
      <c r="AG799" s="378"/>
    </row>
    <row r="800" spans="1:33" ht="15.75" customHeight="1" x14ac:dyDescent="0.25">
      <c r="A800" s="46"/>
      <c r="B800" s="377"/>
      <c r="C800" s="378"/>
      <c r="AG800" s="378"/>
    </row>
    <row r="801" spans="1:33" ht="15.75" customHeight="1" x14ac:dyDescent="0.25">
      <c r="A801" s="46"/>
      <c r="B801" s="377"/>
      <c r="C801" s="378"/>
      <c r="AG801" s="378"/>
    </row>
    <row r="802" spans="1:33" ht="15.75" customHeight="1" x14ac:dyDescent="0.25">
      <c r="A802" s="46"/>
      <c r="B802" s="377"/>
      <c r="C802" s="378"/>
      <c r="AG802" s="378"/>
    </row>
    <row r="803" spans="1:33" ht="15.75" customHeight="1" x14ac:dyDescent="0.25">
      <c r="A803" s="46"/>
      <c r="B803" s="377"/>
      <c r="C803" s="378"/>
      <c r="AG803" s="378"/>
    </row>
    <row r="804" spans="1:33" ht="15.75" customHeight="1" x14ac:dyDescent="0.25">
      <c r="A804" s="46"/>
      <c r="B804" s="377"/>
      <c r="C804" s="378"/>
      <c r="AG804" s="378"/>
    </row>
    <row r="805" spans="1:33" ht="15.75" customHeight="1" x14ac:dyDescent="0.25">
      <c r="A805" s="46"/>
      <c r="B805" s="377"/>
      <c r="C805" s="378"/>
      <c r="AG805" s="378"/>
    </row>
    <row r="806" spans="1:33" ht="15.75" customHeight="1" x14ac:dyDescent="0.25">
      <c r="A806" s="46"/>
      <c r="B806" s="377"/>
      <c r="C806" s="378"/>
      <c r="AG806" s="378"/>
    </row>
    <row r="807" spans="1:33" ht="15.75" customHeight="1" x14ac:dyDescent="0.25">
      <c r="A807" s="46"/>
      <c r="B807" s="377"/>
      <c r="C807" s="378"/>
      <c r="AG807" s="378"/>
    </row>
    <row r="808" spans="1:33" ht="15.75" customHeight="1" x14ac:dyDescent="0.25">
      <c r="A808" s="46"/>
      <c r="B808" s="377"/>
      <c r="C808" s="378"/>
      <c r="AG808" s="378"/>
    </row>
    <row r="809" spans="1:33" ht="15.75" customHeight="1" x14ac:dyDescent="0.25">
      <c r="A809" s="46"/>
      <c r="B809" s="377"/>
      <c r="C809" s="378"/>
      <c r="AG809" s="378"/>
    </row>
    <row r="810" spans="1:33" ht="15.75" customHeight="1" x14ac:dyDescent="0.25">
      <c r="A810" s="46"/>
      <c r="B810" s="377"/>
      <c r="C810" s="378"/>
      <c r="AG810" s="378"/>
    </row>
    <row r="811" spans="1:33" ht="15.75" customHeight="1" x14ac:dyDescent="0.25">
      <c r="A811" s="46"/>
      <c r="B811" s="377"/>
      <c r="C811" s="378"/>
      <c r="AG811" s="378"/>
    </row>
    <row r="812" spans="1:33" ht="15.75" customHeight="1" x14ac:dyDescent="0.25">
      <c r="A812" s="46"/>
      <c r="B812" s="377"/>
      <c r="C812" s="378"/>
      <c r="AG812" s="378"/>
    </row>
    <row r="813" spans="1:33" ht="15.75" customHeight="1" x14ac:dyDescent="0.25">
      <c r="A813" s="46"/>
      <c r="B813" s="377"/>
      <c r="C813" s="378"/>
      <c r="AG813" s="378"/>
    </row>
    <row r="814" spans="1:33" ht="15.75" customHeight="1" x14ac:dyDescent="0.25">
      <c r="A814" s="46"/>
      <c r="B814" s="377"/>
      <c r="C814" s="378"/>
      <c r="AG814" s="378"/>
    </row>
    <row r="815" spans="1:33" ht="15.75" customHeight="1" x14ac:dyDescent="0.25">
      <c r="A815" s="46"/>
      <c r="B815" s="377"/>
      <c r="C815" s="378"/>
      <c r="AG815" s="378"/>
    </row>
    <row r="816" spans="1:33" ht="15.75" customHeight="1" x14ac:dyDescent="0.25">
      <c r="A816" s="46"/>
      <c r="B816" s="377"/>
      <c r="C816" s="378"/>
      <c r="AG816" s="378"/>
    </row>
    <row r="817" spans="1:33" ht="15.75" customHeight="1" x14ac:dyDescent="0.25">
      <c r="A817" s="46"/>
      <c r="B817" s="377"/>
      <c r="C817" s="378"/>
      <c r="AG817" s="378"/>
    </row>
    <row r="818" spans="1:33" ht="15.75" customHeight="1" x14ac:dyDescent="0.25">
      <c r="A818" s="46"/>
      <c r="B818" s="377"/>
      <c r="C818" s="378"/>
      <c r="AG818" s="378"/>
    </row>
    <row r="819" spans="1:33" ht="15.75" customHeight="1" x14ac:dyDescent="0.25">
      <c r="A819" s="46"/>
      <c r="B819" s="377"/>
      <c r="C819" s="378"/>
      <c r="AG819" s="378"/>
    </row>
    <row r="820" spans="1:33" ht="15.75" customHeight="1" x14ac:dyDescent="0.25">
      <c r="A820" s="46"/>
      <c r="B820" s="377"/>
      <c r="C820" s="378"/>
      <c r="AG820" s="378"/>
    </row>
    <row r="821" spans="1:33" ht="15.75" customHeight="1" x14ac:dyDescent="0.25">
      <c r="A821" s="46"/>
      <c r="B821" s="377"/>
      <c r="C821" s="378"/>
      <c r="AG821" s="378"/>
    </row>
    <row r="822" spans="1:33" ht="15.75" customHeight="1" x14ac:dyDescent="0.25">
      <c r="A822" s="46"/>
      <c r="B822" s="377"/>
      <c r="C822" s="378"/>
      <c r="AG822" s="378"/>
    </row>
    <row r="823" spans="1:33" ht="15.75" customHeight="1" x14ac:dyDescent="0.25">
      <c r="A823" s="46"/>
      <c r="B823" s="377"/>
      <c r="C823" s="378"/>
      <c r="AG823" s="378"/>
    </row>
    <row r="824" spans="1:33" ht="15.75" customHeight="1" x14ac:dyDescent="0.25">
      <c r="A824" s="46"/>
      <c r="B824" s="377"/>
      <c r="C824" s="378"/>
      <c r="AG824" s="378"/>
    </row>
    <row r="825" spans="1:33" ht="15.75" customHeight="1" x14ac:dyDescent="0.25">
      <c r="A825" s="46"/>
      <c r="B825" s="377"/>
      <c r="C825" s="378"/>
      <c r="AG825" s="378"/>
    </row>
    <row r="826" spans="1:33" ht="15.75" customHeight="1" x14ac:dyDescent="0.25">
      <c r="A826" s="46"/>
      <c r="B826" s="377"/>
      <c r="C826" s="378"/>
      <c r="AG826" s="378"/>
    </row>
    <row r="827" spans="1:33" ht="15.75" customHeight="1" x14ac:dyDescent="0.25">
      <c r="A827" s="46"/>
      <c r="B827" s="377"/>
      <c r="C827" s="378"/>
      <c r="AG827" s="378"/>
    </row>
    <row r="828" spans="1:33" ht="15.75" customHeight="1" x14ac:dyDescent="0.25">
      <c r="A828" s="46"/>
      <c r="B828" s="377"/>
      <c r="C828" s="378"/>
      <c r="AG828" s="378"/>
    </row>
    <row r="829" spans="1:33" ht="15.75" customHeight="1" x14ac:dyDescent="0.25">
      <c r="A829" s="46"/>
      <c r="B829" s="377"/>
      <c r="C829" s="378"/>
      <c r="AG829" s="378"/>
    </row>
    <row r="830" spans="1:33" ht="15.75" customHeight="1" x14ac:dyDescent="0.25">
      <c r="A830" s="46"/>
      <c r="B830" s="377"/>
      <c r="C830" s="378"/>
      <c r="AG830" s="378"/>
    </row>
    <row r="831" spans="1:33" ht="15.75" customHeight="1" x14ac:dyDescent="0.25">
      <c r="A831" s="46"/>
      <c r="B831" s="377"/>
      <c r="C831" s="378"/>
      <c r="AG831" s="378"/>
    </row>
    <row r="832" spans="1:33" ht="15.75" customHeight="1" x14ac:dyDescent="0.25">
      <c r="A832" s="46"/>
      <c r="B832" s="377"/>
      <c r="C832" s="378"/>
      <c r="AG832" s="378"/>
    </row>
    <row r="833" spans="1:33" ht="15.75" customHeight="1" x14ac:dyDescent="0.25">
      <c r="A833" s="46"/>
      <c r="B833" s="377"/>
      <c r="C833" s="378"/>
      <c r="AG833" s="378"/>
    </row>
    <row r="834" spans="1:33" ht="15.75" customHeight="1" x14ac:dyDescent="0.25">
      <c r="A834" s="46"/>
      <c r="B834" s="377"/>
      <c r="C834" s="378"/>
      <c r="AG834" s="378"/>
    </row>
    <row r="835" spans="1:33" ht="15.75" customHeight="1" x14ac:dyDescent="0.25">
      <c r="A835" s="46"/>
      <c r="B835" s="377"/>
      <c r="C835" s="378"/>
      <c r="AG835" s="378"/>
    </row>
    <row r="836" spans="1:33" ht="15.75" customHeight="1" x14ac:dyDescent="0.25">
      <c r="A836" s="46"/>
      <c r="B836" s="377"/>
      <c r="C836" s="378"/>
      <c r="AG836" s="378"/>
    </row>
    <row r="837" spans="1:33" ht="15.75" customHeight="1" x14ac:dyDescent="0.25">
      <c r="A837" s="46"/>
      <c r="B837" s="377"/>
      <c r="C837" s="378"/>
      <c r="AG837" s="378"/>
    </row>
    <row r="838" spans="1:33" ht="15.75" customHeight="1" x14ac:dyDescent="0.25">
      <c r="A838" s="46"/>
      <c r="B838" s="377"/>
      <c r="C838" s="378"/>
      <c r="AG838" s="378"/>
    </row>
    <row r="839" spans="1:33" ht="15.75" customHeight="1" x14ac:dyDescent="0.25">
      <c r="A839" s="46"/>
      <c r="B839" s="377"/>
      <c r="C839" s="378"/>
      <c r="AG839" s="378"/>
    </row>
    <row r="840" spans="1:33" ht="15.75" customHeight="1" x14ac:dyDescent="0.25">
      <c r="A840" s="46"/>
      <c r="B840" s="377"/>
      <c r="C840" s="378"/>
      <c r="AG840" s="378"/>
    </row>
    <row r="841" spans="1:33" ht="15.75" customHeight="1" x14ac:dyDescent="0.25">
      <c r="A841" s="46"/>
      <c r="B841" s="377"/>
      <c r="C841" s="378"/>
      <c r="AG841" s="378"/>
    </row>
    <row r="842" spans="1:33" ht="15.75" customHeight="1" x14ac:dyDescent="0.25">
      <c r="A842" s="46"/>
      <c r="B842" s="377"/>
      <c r="C842" s="378"/>
      <c r="AG842" s="378"/>
    </row>
    <row r="843" spans="1:33" ht="15.75" customHeight="1" x14ac:dyDescent="0.25">
      <c r="A843" s="46"/>
      <c r="B843" s="377"/>
      <c r="C843" s="378"/>
      <c r="AG843" s="378"/>
    </row>
    <row r="844" spans="1:33" ht="15.75" customHeight="1" x14ac:dyDescent="0.25">
      <c r="A844" s="46"/>
      <c r="B844" s="377"/>
      <c r="C844" s="378"/>
      <c r="AG844" s="378"/>
    </row>
    <row r="845" spans="1:33" ht="15.75" customHeight="1" x14ac:dyDescent="0.25">
      <c r="A845" s="46"/>
      <c r="B845" s="377"/>
      <c r="C845" s="378"/>
      <c r="AG845" s="378"/>
    </row>
    <row r="846" spans="1:33" ht="15.75" customHeight="1" x14ac:dyDescent="0.25">
      <c r="A846" s="46"/>
      <c r="B846" s="377"/>
      <c r="C846" s="378"/>
      <c r="AG846" s="378"/>
    </row>
    <row r="847" spans="1:33" ht="15.75" customHeight="1" x14ac:dyDescent="0.25">
      <c r="A847" s="46"/>
      <c r="B847" s="377"/>
      <c r="C847" s="378"/>
      <c r="AG847" s="378"/>
    </row>
    <row r="848" spans="1:33" ht="15.75" customHeight="1" x14ac:dyDescent="0.25">
      <c r="A848" s="46"/>
      <c r="B848" s="377"/>
      <c r="C848" s="378"/>
      <c r="AG848" s="378"/>
    </row>
    <row r="849" spans="1:33" ht="15.75" customHeight="1" x14ac:dyDescent="0.25">
      <c r="A849" s="46"/>
      <c r="B849" s="377"/>
      <c r="C849" s="378"/>
      <c r="AG849" s="378"/>
    </row>
    <row r="850" spans="1:33" ht="15.75" customHeight="1" x14ac:dyDescent="0.25">
      <c r="A850" s="46"/>
      <c r="B850" s="377"/>
      <c r="C850" s="378"/>
      <c r="AG850" s="378"/>
    </row>
    <row r="851" spans="1:33" ht="15.75" customHeight="1" x14ac:dyDescent="0.25">
      <c r="A851" s="46"/>
      <c r="B851" s="377"/>
      <c r="C851" s="378"/>
      <c r="AG851" s="378"/>
    </row>
    <row r="852" spans="1:33" ht="15.75" customHeight="1" x14ac:dyDescent="0.25">
      <c r="A852" s="46"/>
      <c r="B852" s="377"/>
      <c r="C852" s="378"/>
      <c r="AG852" s="378"/>
    </row>
    <row r="853" spans="1:33" ht="15.75" customHeight="1" x14ac:dyDescent="0.25">
      <c r="A853" s="46"/>
      <c r="B853" s="377"/>
      <c r="C853" s="378"/>
      <c r="AG853" s="378"/>
    </row>
    <row r="854" spans="1:33" ht="15.75" customHeight="1" x14ac:dyDescent="0.25">
      <c r="A854" s="46"/>
      <c r="B854" s="377"/>
      <c r="C854" s="378"/>
      <c r="AG854" s="378"/>
    </row>
    <row r="855" spans="1:33" ht="15.75" customHeight="1" x14ac:dyDescent="0.25">
      <c r="A855" s="46"/>
      <c r="B855" s="377"/>
      <c r="C855" s="378"/>
      <c r="AG855" s="378"/>
    </row>
    <row r="856" spans="1:33" ht="15.75" customHeight="1" x14ac:dyDescent="0.25">
      <c r="A856" s="46"/>
      <c r="B856" s="377"/>
      <c r="C856" s="378"/>
      <c r="AG856" s="378"/>
    </row>
    <row r="857" spans="1:33" ht="15.75" customHeight="1" x14ac:dyDescent="0.25">
      <c r="A857" s="46"/>
      <c r="B857" s="377"/>
      <c r="C857" s="378"/>
      <c r="AG857" s="378"/>
    </row>
    <row r="858" spans="1:33" ht="15.75" customHeight="1" x14ac:dyDescent="0.25">
      <c r="A858" s="46"/>
      <c r="B858" s="377"/>
      <c r="C858" s="378"/>
      <c r="AG858" s="378"/>
    </row>
    <row r="859" spans="1:33" ht="15.75" customHeight="1" x14ac:dyDescent="0.25">
      <c r="A859" s="46"/>
      <c r="B859" s="377"/>
      <c r="C859" s="378"/>
      <c r="AG859" s="378"/>
    </row>
    <row r="860" spans="1:33" ht="15.75" customHeight="1" x14ac:dyDescent="0.25">
      <c r="A860" s="46"/>
      <c r="B860" s="377"/>
      <c r="C860" s="378"/>
      <c r="AG860" s="378"/>
    </row>
    <row r="861" spans="1:33" ht="15.75" customHeight="1" x14ac:dyDescent="0.25">
      <c r="A861" s="46"/>
      <c r="B861" s="377"/>
      <c r="C861" s="378"/>
      <c r="AG861" s="378"/>
    </row>
    <row r="862" spans="1:33" ht="15.75" customHeight="1" x14ac:dyDescent="0.25">
      <c r="A862" s="46"/>
      <c r="B862" s="377"/>
      <c r="C862" s="378"/>
      <c r="AG862" s="378"/>
    </row>
    <row r="863" spans="1:33" ht="15.75" customHeight="1" x14ac:dyDescent="0.25">
      <c r="A863" s="46"/>
      <c r="B863" s="377"/>
      <c r="C863" s="378"/>
      <c r="AG863" s="378"/>
    </row>
    <row r="864" spans="1:33" ht="15.75" customHeight="1" x14ac:dyDescent="0.25">
      <c r="A864" s="46"/>
      <c r="B864" s="377"/>
      <c r="C864" s="378"/>
      <c r="AG864" s="378"/>
    </row>
    <row r="865" spans="1:33" ht="15.75" customHeight="1" x14ac:dyDescent="0.25">
      <c r="A865" s="46"/>
      <c r="B865" s="377"/>
      <c r="C865" s="378"/>
      <c r="AG865" s="378"/>
    </row>
    <row r="866" spans="1:33" ht="15.75" customHeight="1" x14ac:dyDescent="0.25">
      <c r="A866" s="46"/>
      <c r="B866" s="377"/>
      <c r="C866" s="378"/>
      <c r="AG866" s="378"/>
    </row>
    <row r="867" spans="1:33" ht="15.75" customHeight="1" x14ac:dyDescent="0.25">
      <c r="A867" s="46"/>
      <c r="B867" s="377"/>
      <c r="C867" s="378"/>
      <c r="AG867" s="378"/>
    </row>
    <row r="868" spans="1:33" ht="15.75" customHeight="1" x14ac:dyDescent="0.25">
      <c r="A868" s="46"/>
      <c r="B868" s="377"/>
      <c r="C868" s="378"/>
      <c r="AG868" s="378"/>
    </row>
    <row r="869" spans="1:33" ht="15.75" customHeight="1" x14ac:dyDescent="0.25">
      <c r="A869" s="46"/>
      <c r="B869" s="377"/>
      <c r="C869" s="378"/>
      <c r="AG869" s="378"/>
    </row>
    <row r="870" spans="1:33" ht="15.75" customHeight="1" x14ac:dyDescent="0.25">
      <c r="A870" s="46"/>
      <c r="B870" s="377"/>
      <c r="C870" s="378"/>
      <c r="AG870" s="378"/>
    </row>
    <row r="871" spans="1:33" ht="15.75" customHeight="1" x14ac:dyDescent="0.25">
      <c r="A871" s="46"/>
      <c r="B871" s="377"/>
      <c r="C871" s="378"/>
      <c r="AG871" s="378"/>
    </row>
    <row r="872" spans="1:33" ht="15.75" customHeight="1" x14ac:dyDescent="0.25">
      <c r="A872" s="46"/>
      <c r="B872" s="377"/>
      <c r="C872" s="378"/>
      <c r="AG872" s="378"/>
    </row>
    <row r="873" spans="1:33" ht="15.75" customHeight="1" x14ac:dyDescent="0.25">
      <c r="A873" s="46"/>
      <c r="B873" s="377"/>
      <c r="C873" s="378"/>
      <c r="AG873" s="378"/>
    </row>
    <row r="874" spans="1:33" ht="15.75" customHeight="1" x14ac:dyDescent="0.25">
      <c r="A874" s="46"/>
      <c r="B874" s="377"/>
      <c r="C874" s="378"/>
      <c r="AG874" s="378"/>
    </row>
    <row r="875" spans="1:33" ht="15.75" customHeight="1" x14ac:dyDescent="0.25">
      <c r="A875" s="46"/>
      <c r="B875" s="377"/>
      <c r="C875" s="378"/>
      <c r="AG875" s="378"/>
    </row>
    <row r="876" spans="1:33" ht="15.75" customHeight="1" x14ac:dyDescent="0.25">
      <c r="A876" s="46"/>
      <c r="B876" s="377"/>
      <c r="C876" s="378"/>
      <c r="AG876" s="378"/>
    </row>
    <row r="877" spans="1:33" ht="15.75" customHeight="1" x14ac:dyDescent="0.25">
      <c r="A877" s="46"/>
      <c r="B877" s="377"/>
      <c r="C877" s="378"/>
      <c r="AG877" s="378"/>
    </row>
    <row r="878" spans="1:33" ht="15.75" customHeight="1" x14ac:dyDescent="0.25">
      <c r="A878" s="46"/>
      <c r="B878" s="377"/>
      <c r="C878" s="378"/>
      <c r="AG878" s="378"/>
    </row>
    <row r="879" spans="1:33" ht="15.75" customHeight="1" x14ac:dyDescent="0.25">
      <c r="A879" s="46"/>
      <c r="B879" s="377"/>
      <c r="C879" s="378"/>
      <c r="AG879" s="378"/>
    </row>
    <row r="880" spans="1:33" ht="15.75" customHeight="1" x14ac:dyDescent="0.25">
      <c r="A880" s="46"/>
      <c r="B880" s="377"/>
      <c r="C880" s="378"/>
      <c r="AG880" s="378"/>
    </row>
    <row r="881" spans="1:33" ht="15.75" customHeight="1" x14ac:dyDescent="0.25">
      <c r="A881" s="46"/>
      <c r="B881" s="377"/>
      <c r="C881" s="378"/>
      <c r="AG881" s="378"/>
    </row>
    <row r="882" spans="1:33" ht="15.75" customHeight="1" x14ac:dyDescent="0.25">
      <c r="A882" s="46"/>
      <c r="B882" s="377"/>
      <c r="C882" s="378"/>
      <c r="AG882" s="378"/>
    </row>
    <row r="883" spans="1:33" ht="15.75" customHeight="1" x14ac:dyDescent="0.25">
      <c r="A883" s="46"/>
      <c r="B883" s="377"/>
      <c r="C883" s="378"/>
      <c r="AG883" s="378"/>
    </row>
    <row r="884" spans="1:33" ht="15.75" customHeight="1" x14ac:dyDescent="0.25">
      <c r="A884" s="46"/>
      <c r="B884" s="377"/>
      <c r="C884" s="378"/>
      <c r="AG884" s="378"/>
    </row>
    <row r="885" spans="1:33" ht="15.75" customHeight="1" x14ac:dyDescent="0.25">
      <c r="A885" s="46"/>
      <c r="B885" s="377"/>
      <c r="C885" s="378"/>
      <c r="AG885" s="378"/>
    </row>
    <row r="886" spans="1:33" ht="15.75" customHeight="1" x14ac:dyDescent="0.25">
      <c r="A886" s="46"/>
      <c r="B886" s="377"/>
      <c r="C886" s="378"/>
      <c r="AG886" s="378"/>
    </row>
    <row r="887" spans="1:33" ht="15.75" customHeight="1" x14ac:dyDescent="0.25">
      <c r="A887" s="46"/>
      <c r="B887" s="377"/>
      <c r="C887" s="378"/>
      <c r="AG887" s="378"/>
    </row>
    <row r="888" spans="1:33" ht="15.75" customHeight="1" x14ac:dyDescent="0.25">
      <c r="A888" s="46"/>
      <c r="B888" s="377"/>
      <c r="C888" s="378"/>
      <c r="AG888" s="378"/>
    </row>
    <row r="889" spans="1:33" ht="15.75" customHeight="1" x14ac:dyDescent="0.25">
      <c r="A889" s="46"/>
      <c r="B889" s="377"/>
      <c r="C889" s="378"/>
      <c r="AG889" s="378"/>
    </row>
    <row r="890" spans="1:33" ht="15.75" customHeight="1" x14ac:dyDescent="0.25">
      <c r="A890" s="46"/>
      <c r="B890" s="377"/>
      <c r="C890" s="378"/>
      <c r="AG890" s="378"/>
    </row>
    <row r="891" spans="1:33" ht="15.75" customHeight="1" x14ac:dyDescent="0.25">
      <c r="A891" s="46"/>
      <c r="B891" s="377"/>
      <c r="C891" s="378"/>
      <c r="AG891" s="378"/>
    </row>
    <row r="892" spans="1:33" ht="15.75" customHeight="1" x14ac:dyDescent="0.25">
      <c r="A892" s="46"/>
      <c r="B892" s="377"/>
      <c r="C892" s="378"/>
      <c r="AG892" s="378"/>
    </row>
    <row r="893" spans="1:33" ht="15.75" customHeight="1" x14ac:dyDescent="0.25">
      <c r="A893" s="46"/>
      <c r="B893" s="377"/>
      <c r="C893" s="378"/>
      <c r="AG893" s="378"/>
    </row>
    <row r="894" spans="1:33" ht="15.75" customHeight="1" x14ac:dyDescent="0.25">
      <c r="A894" s="46"/>
      <c r="B894" s="377"/>
      <c r="C894" s="378"/>
      <c r="AG894" s="378"/>
    </row>
    <row r="895" spans="1:33" ht="15.75" customHeight="1" x14ac:dyDescent="0.25">
      <c r="A895" s="46"/>
      <c r="B895" s="377"/>
      <c r="C895" s="378"/>
      <c r="AG895" s="378"/>
    </row>
    <row r="896" spans="1:33" ht="15.75" customHeight="1" x14ac:dyDescent="0.25">
      <c r="A896" s="46"/>
      <c r="B896" s="377"/>
      <c r="C896" s="378"/>
      <c r="AG896" s="378"/>
    </row>
    <row r="897" spans="1:33" ht="15.75" customHeight="1" x14ac:dyDescent="0.25">
      <c r="A897" s="46"/>
      <c r="B897" s="377"/>
      <c r="C897" s="378"/>
      <c r="AG897" s="378"/>
    </row>
    <row r="898" spans="1:33" ht="15.75" customHeight="1" x14ac:dyDescent="0.25">
      <c r="A898" s="46"/>
      <c r="B898" s="377"/>
      <c r="C898" s="378"/>
      <c r="AG898" s="378"/>
    </row>
    <row r="899" spans="1:33" ht="15.75" customHeight="1" x14ac:dyDescent="0.25">
      <c r="A899" s="46"/>
      <c r="B899" s="377"/>
      <c r="C899" s="378"/>
      <c r="AG899" s="378"/>
    </row>
    <row r="900" spans="1:33" ht="15.75" customHeight="1" x14ac:dyDescent="0.25">
      <c r="A900" s="46"/>
      <c r="B900" s="377"/>
      <c r="C900" s="378"/>
      <c r="AG900" s="378"/>
    </row>
    <row r="901" spans="1:33" ht="15.75" customHeight="1" x14ac:dyDescent="0.25">
      <c r="A901" s="46"/>
      <c r="B901" s="377"/>
      <c r="C901" s="378"/>
      <c r="AG901" s="378"/>
    </row>
    <row r="902" spans="1:33" ht="15.75" customHeight="1" x14ac:dyDescent="0.25">
      <c r="A902" s="46"/>
      <c r="B902" s="377"/>
      <c r="C902" s="378"/>
      <c r="AG902" s="378"/>
    </row>
    <row r="903" spans="1:33" ht="15.75" customHeight="1" x14ac:dyDescent="0.25">
      <c r="A903" s="46"/>
      <c r="B903" s="377"/>
      <c r="C903" s="378"/>
      <c r="AG903" s="378"/>
    </row>
    <row r="904" spans="1:33" ht="15.75" customHeight="1" x14ac:dyDescent="0.25">
      <c r="A904" s="46"/>
      <c r="B904" s="377"/>
      <c r="C904" s="378"/>
      <c r="AG904" s="378"/>
    </row>
    <row r="905" spans="1:33" ht="15.75" customHeight="1" x14ac:dyDescent="0.25">
      <c r="A905" s="46"/>
      <c r="B905" s="377"/>
      <c r="C905" s="378"/>
      <c r="AG905" s="378"/>
    </row>
    <row r="906" spans="1:33" ht="15.75" customHeight="1" x14ac:dyDescent="0.25">
      <c r="A906" s="46"/>
      <c r="B906" s="377"/>
      <c r="C906" s="378"/>
      <c r="AG906" s="378"/>
    </row>
    <row r="907" spans="1:33" ht="15.75" customHeight="1" x14ac:dyDescent="0.25">
      <c r="A907" s="46"/>
      <c r="B907" s="377"/>
      <c r="C907" s="378"/>
      <c r="AG907" s="378"/>
    </row>
    <row r="908" spans="1:33" ht="15.75" customHeight="1" x14ac:dyDescent="0.25">
      <c r="A908" s="46"/>
      <c r="B908" s="377"/>
      <c r="C908" s="378"/>
      <c r="AG908" s="378"/>
    </row>
    <row r="909" spans="1:33" ht="15.75" customHeight="1" x14ac:dyDescent="0.25">
      <c r="A909" s="46"/>
      <c r="B909" s="377"/>
      <c r="C909" s="378"/>
      <c r="AG909" s="378"/>
    </row>
    <row r="910" spans="1:33" ht="15.75" customHeight="1" x14ac:dyDescent="0.25">
      <c r="A910" s="46"/>
      <c r="B910" s="377"/>
      <c r="C910" s="378"/>
      <c r="AG910" s="378"/>
    </row>
    <row r="911" spans="1:33" ht="15.75" customHeight="1" x14ac:dyDescent="0.25">
      <c r="A911" s="46"/>
      <c r="B911" s="377"/>
      <c r="C911" s="378"/>
      <c r="AG911" s="378"/>
    </row>
    <row r="912" spans="1:33" ht="15.75" customHeight="1" x14ac:dyDescent="0.25">
      <c r="A912" s="46"/>
      <c r="B912" s="377"/>
      <c r="C912" s="378"/>
      <c r="AG912" s="378"/>
    </row>
    <row r="913" spans="1:33" ht="15.75" customHeight="1" x14ac:dyDescent="0.25">
      <c r="A913" s="46"/>
      <c r="B913" s="377"/>
      <c r="C913" s="378"/>
      <c r="AG913" s="378"/>
    </row>
    <row r="914" spans="1:33" ht="15.75" customHeight="1" x14ac:dyDescent="0.25">
      <c r="A914" s="46"/>
      <c r="B914" s="377"/>
      <c r="C914" s="378"/>
      <c r="AG914" s="378"/>
    </row>
    <row r="915" spans="1:33" ht="15.75" customHeight="1" x14ac:dyDescent="0.25">
      <c r="A915" s="46"/>
      <c r="B915" s="377"/>
      <c r="C915" s="378"/>
      <c r="AG915" s="378"/>
    </row>
    <row r="916" spans="1:33" ht="15.75" customHeight="1" x14ac:dyDescent="0.25">
      <c r="A916" s="46"/>
      <c r="B916" s="377"/>
      <c r="C916" s="378"/>
      <c r="AG916" s="378"/>
    </row>
    <row r="917" spans="1:33" ht="15.75" customHeight="1" x14ac:dyDescent="0.25">
      <c r="A917" s="46"/>
      <c r="B917" s="377"/>
      <c r="C917" s="378"/>
      <c r="AG917" s="378"/>
    </row>
    <row r="918" spans="1:33" ht="15.75" customHeight="1" x14ac:dyDescent="0.25">
      <c r="A918" s="46"/>
      <c r="B918" s="377"/>
      <c r="C918" s="378"/>
      <c r="AG918" s="378"/>
    </row>
    <row r="919" spans="1:33" ht="15.75" customHeight="1" x14ac:dyDescent="0.25">
      <c r="A919" s="46"/>
      <c r="B919" s="377"/>
      <c r="C919" s="378"/>
      <c r="AG919" s="378"/>
    </row>
    <row r="920" spans="1:33" ht="15.75" customHeight="1" x14ac:dyDescent="0.25">
      <c r="A920" s="46"/>
      <c r="B920" s="377"/>
      <c r="C920" s="378"/>
      <c r="AG920" s="378"/>
    </row>
    <row r="921" spans="1:33" ht="15.75" customHeight="1" x14ac:dyDescent="0.25">
      <c r="A921" s="46"/>
      <c r="B921" s="377"/>
      <c r="C921" s="378"/>
      <c r="AG921" s="378"/>
    </row>
    <row r="922" spans="1:33" ht="15.75" customHeight="1" x14ac:dyDescent="0.25">
      <c r="A922" s="46"/>
      <c r="B922" s="377"/>
      <c r="C922" s="378"/>
      <c r="AG922" s="378"/>
    </row>
    <row r="923" spans="1:33" ht="15.75" customHeight="1" x14ac:dyDescent="0.25">
      <c r="A923" s="46"/>
      <c r="B923" s="377"/>
      <c r="C923" s="378"/>
      <c r="AG923" s="378"/>
    </row>
    <row r="924" spans="1:33" ht="15.75" customHeight="1" x14ac:dyDescent="0.25">
      <c r="A924" s="46"/>
      <c r="B924" s="377"/>
      <c r="C924" s="378"/>
      <c r="AG924" s="378"/>
    </row>
    <row r="925" spans="1:33" ht="15.75" customHeight="1" x14ac:dyDescent="0.25">
      <c r="A925" s="46"/>
      <c r="B925" s="377"/>
      <c r="C925" s="378"/>
      <c r="AG925" s="378"/>
    </row>
    <row r="926" spans="1:33" ht="15.75" customHeight="1" x14ac:dyDescent="0.25">
      <c r="A926" s="46"/>
      <c r="B926" s="377"/>
      <c r="C926" s="378"/>
      <c r="AG926" s="378"/>
    </row>
    <row r="927" spans="1:33" ht="15.75" customHeight="1" x14ac:dyDescent="0.25">
      <c r="A927" s="46"/>
      <c r="B927" s="377"/>
      <c r="C927" s="378"/>
      <c r="AG927" s="378"/>
    </row>
    <row r="928" spans="1:33" ht="15.75" customHeight="1" x14ac:dyDescent="0.25">
      <c r="A928" s="46"/>
      <c r="B928" s="377"/>
      <c r="C928" s="378"/>
      <c r="AG928" s="378"/>
    </row>
    <row r="929" spans="1:33" ht="15.75" customHeight="1" x14ac:dyDescent="0.25">
      <c r="A929" s="46"/>
      <c r="B929" s="377"/>
      <c r="C929" s="378"/>
      <c r="AG929" s="378"/>
    </row>
    <row r="930" spans="1:33" ht="15.75" customHeight="1" x14ac:dyDescent="0.25">
      <c r="A930" s="46"/>
      <c r="B930" s="377"/>
      <c r="C930" s="378"/>
      <c r="AG930" s="378"/>
    </row>
    <row r="931" spans="1:33" ht="15.75" customHeight="1" x14ac:dyDescent="0.25">
      <c r="A931" s="46"/>
      <c r="B931" s="377"/>
      <c r="C931" s="378"/>
      <c r="AG931" s="378"/>
    </row>
    <row r="932" spans="1:33" ht="15.75" customHeight="1" x14ac:dyDescent="0.25">
      <c r="A932" s="46"/>
      <c r="B932" s="377"/>
      <c r="C932" s="378"/>
      <c r="AG932" s="378"/>
    </row>
    <row r="933" spans="1:33" ht="15.75" customHeight="1" x14ac:dyDescent="0.25">
      <c r="A933" s="46"/>
      <c r="B933" s="377"/>
      <c r="C933" s="378"/>
      <c r="AG933" s="378"/>
    </row>
    <row r="934" spans="1:33" ht="15.75" customHeight="1" x14ac:dyDescent="0.25">
      <c r="A934" s="46"/>
      <c r="B934" s="377"/>
      <c r="C934" s="378"/>
      <c r="AG934" s="378"/>
    </row>
    <row r="935" spans="1:33" ht="15.75" customHeight="1" x14ac:dyDescent="0.25">
      <c r="A935" s="46"/>
      <c r="B935" s="377"/>
      <c r="C935" s="378"/>
      <c r="AG935" s="378"/>
    </row>
    <row r="936" spans="1:33" ht="15.75" customHeight="1" x14ac:dyDescent="0.25">
      <c r="A936" s="46"/>
      <c r="B936" s="377"/>
      <c r="C936" s="378"/>
      <c r="AG936" s="378"/>
    </row>
    <row r="937" spans="1:33" ht="15.75" customHeight="1" x14ac:dyDescent="0.25">
      <c r="A937" s="46"/>
      <c r="B937" s="377"/>
      <c r="C937" s="378"/>
      <c r="AG937" s="378"/>
    </row>
    <row r="938" spans="1:33" ht="15.75" customHeight="1" x14ac:dyDescent="0.25">
      <c r="A938" s="46"/>
      <c r="B938" s="377"/>
      <c r="C938" s="378"/>
      <c r="AG938" s="378"/>
    </row>
    <row r="939" spans="1:33" ht="15.75" customHeight="1" x14ac:dyDescent="0.25">
      <c r="A939" s="46"/>
      <c r="B939" s="377"/>
      <c r="C939" s="378"/>
      <c r="AG939" s="378"/>
    </row>
    <row r="940" spans="1:33" ht="15.75" customHeight="1" x14ac:dyDescent="0.25">
      <c r="A940" s="46"/>
      <c r="B940" s="377"/>
      <c r="C940" s="378"/>
      <c r="AG940" s="378"/>
    </row>
    <row r="941" spans="1:33" ht="15.75" customHeight="1" x14ac:dyDescent="0.25">
      <c r="A941" s="46"/>
      <c r="B941" s="377"/>
      <c r="C941" s="378"/>
      <c r="AG941" s="378"/>
    </row>
    <row r="942" spans="1:33" ht="15.75" customHeight="1" x14ac:dyDescent="0.25">
      <c r="A942" s="46"/>
      <c r="B942" s="377"/>
      <c r="C942" s="378"/>
      <c r="AG942" s="378"/>
    </row>
    <row r="943" spans="1:33" ht="15.75" customHeight="1" x14ac:dyDescent="0.25">
      <c r="A943" s="46"/>
      <c r="B943" s="377"/>
      <c r="C943" s="378"/>
      <c r="AG943" s="378"/>
    </row>
    <row r="944" spans="1:33" ht="15.75" customHeight="1" x14ac:dyDescent="0.25">
      <c r="A944" s="46"/>
      <c r="B944" s="377"/>
      <c r="C944" s="378"/>
      <c r="AG944" s="378"/>
    </row>
    <row r="945" spans="1:33" ht="15.75" customHeight="1" x14ac:dyDescent="0.25">
      <c r="A945" s="46"/>
      <c r="B945" s="377"/>
      <c r="C945" s="378"/>
      <c r="AG945" s="378"/>
    </row>
    <row r="946" spans="1:33" ht="15.75" customHeight="1" x14ac:dyDescent="0.25">
      <c r="A946" s="46"/>
      <c r="B946" s="377"/>
      <c r="C946" s="378"/>
      <c r="AG946" s="378"/>
    </row>
    <row r="947" spans="1:33" ht="15.75" customHeight="1" x14ac:dyDescent="0.25">
      <c r="A947" s="46"/>
      <c r="B947" s="377"/>
      <c r="C947" s="378"/>
      <c r="AG947" s="378"/>
    </row>
    <row r="948" spans="1:33" ht="15.75" customHeight="1" x14ac:dyDescent="0.25">
      <c r="A948" s="46"/>
      <c r="B948" s="377"/>
      <c r="C948" s="378"/>
      <c r="AG948" s="378"/>
    </row>
    <row r="949" spans="1:33" ht="15.75" customHeight="1" x14ac:dyDescent="0.25">
      <c r="A949" s="46"/>
      <c r="B949" s="377"/>
      <c r="C949" s="378"/>
      <c r="AG949" s="378"/>
    </row>
    <row r="950" spans="1:33" ht="15.75" customHeight="1" x14ac:dyDescent="0.25">
      <c r="A950" s="46"/>
      <c r="B950" s="377"/>
      <c r="C950" s="378"/>
      <c r="AG950" s="378"/>
    </row>
    <row r="951" spans="1:33" ht="15.75" customHeight="1" x14ac:dyDescent="0.25">
      <c r="A951" s="46"/>
      <c r="B951" s="377"/>
      <c r="C951" s="378"/>
      <c r="AG951" s="378"/>
    </row>
    <row r="952" spans="1:33" ht="15.75" customHeight="1" x14ac:dyDescent="0.25">
      <c r="A952" s="46"/>
      <c r="B952" s="377"/>
      <c r="C952" s="378"/>
      <c r="AG952" s="378"/>
    </row>
    <row r="953" spans="1:33" ht="15.75" customHeight="1" x14ac:dyDescent="0.25">
      <c r="A953" s="46"/>
      <c r="B953" s="377"/>
      <c r="C953" s="378"/>
      <c r="AG953" s="378"/>
    </row>
    <row r="954" spans="1:33" ht="15.75" customHeight="1" x14ac:dyDescent="0.25">
      <c r="A954" s="46"/>
      <c r="B954" s="377"/>
      <c r="C954" s="378"/>
      <c r="AG954" s="378"/>
    </row>
    <row r="955" spans="1:33" ht="15.75" customHeight="1" x14ac:dyDescent="0.25">
      <c r="A955" s="46"/>
      <c r="B955" s="377"/>
      <c r="C955" s="378"/>
      <c r="AG955" s="378"/>
    </row>
    <row r="956" spans="1:33" ht="15.75" customHeight="1" x14ac:dyDescent="0.25">
      <c r="A956" s="46"/>
      <c r="B956" s="377"/>
      <c r="C956" s="378"/>
      <c r="AG956" s="378"/>
    </row>
    <row r="957" spans="1:33" ht="15.75" customHeight="1" x14ac:dyDescent="0.25">
      <c r="A957" s="46"/>
      <c r="B957" s="377"/>
      <c r="C957" s="378"/>
      <c r="AG957" s="378"/>
    </row>
    <row r="958" spans="1:33" ht="15.75" customHeight="1" x14ac:dyDescent="0.25">
      <c r="A958" s="46"/>
      <c r="B958" s="377"/>
      <c r="C958" s="378"/>
      <c r="AG958" s="378"/>
    </row>
    <row r="959" spans="1:33" ht="15.75" customHeight="1" x14ac:dyDescent="0.25">
      <c r="A959" s="46"/>
      <c r="B959" s="377"/>
      <c r="C959" s="378"/>
      <c r="AG959" s="378"/>
    </row>
    <row r="960" spans="1:33" ht="15.75" customHeight="1" x14ac:dyDescent="0.25">
      <c r="A960" s="46"/>
      <c r="B960" s="377"/>
      <c r="C960" s="378"/>
      <c r="AG960" s="378"/>
    </row>
    <row r="961" spans="1:33" ht="15.75" customHeight="1" x14ac:dyDescent="0.25">
      <c r="A961" s="46"/>
      <c r="B961" s="377"/>
      <c r="C961" s="378"/>
      <c r="AG961" s="378"/>
    </row>
    <row r="962" spans="1:33" ht="15.75" customHeight="1" x14ac:dyDescent="0.25">
      <c r="A962" s="46"/>
      <c r="B962" s="377"/>
      <c r="C962" s="378"/>
      <c r="AG962" s="378"/>
    </row>
    <row r="963" spans="1:33" ht="15.75" customHeight="1" x14ac:dyDescent="0.25">
      <c r="A963" s="46"/>
      <c r="B963" s="377"/>
      <c r="C963" s="378"/>
      <c r="AG963" s="378"/>
    </row>
    <row r="964" spans="1:33" ht="15.75" customHeight="1" x14ac:dyDescent="0.25">
      <c r="A964" s="46"/>
      <c r="B964" s="377"/>
      <c r="C964" s="378"/>
      <c r="AG964" s="378"/>
    </row>
    <row r="965" spans="1:33" ht="15.75" customHeight="1" x14ac:dyDescent="0.25">
      <c r="A965" s="46"/>
      <c r="B965" s="377"/>
      <c r="C965" s="378"/>
      <c r="AG965" s="378"/>
    </row>
    <row r="966" spans="1:33" ht="15.75" customHeight="1" x14ac:dyDescent="0.25">
      <c r="A966" s="46"/>
      <c r="B966" s="377"/>
      <c r="C966" s="378"/>
      <c r="AG966" s="378"/>
    </row>
    <row r="967" spans="1:33" ht="15.75" customHeight="1" x14ac:dyDescent="0.25">
      <c r="A967" s="46"/>
      <c r="B967" s="377"/>
      <c r="C967" s="378"/>
      <c r="AG967" s="378"/>
    </row>
    <row r="968" spans="1:33" ht="15.75" customHeight="1" x14ac:dyDescent="0.25">
      <c r="A968" s="46"/>
      <c r="B968" s="377"/>
      <c r="C968" s="378"/>
      <c r="AG968" s="378"/>
    </row>
    <row r="969" spans="1:33" ht="15.75" customHeight="1" x14ac:dyDescent="0.25">
      <c r="A969" s="46"/>
      <c r="B969" s="377"/>
      <c r="C969" s="378"/>
      <c r="AG969" s="378"/>
    </row>
    <row r="970" spans="1:33" ht="15.75" customHeight="1" x14ac:dyDescent="0.25">
      <c r="A970" s="46"/>
      <c r="B970" s="377"/>
      <c r="C970" s="378"/>
      <c r="AG970" s="378"/>
    </row>
    <row r="971" spans="1:33" ht="15.75" customHeight="1" x14ac:dyDescent="0.25">
      <c r="A971" s="46"/>
      <c r="B971" s="377"/>
      <c r="C971" s="378"/>
      <c r="AG971" s="378"/>
    </row>
    <row r="972" spans="1:33" ht="15.75" customHeight="1" x14ac:dyDescent="0.25">
      <c r="A972" s="46"/>
      <c r="B972" s="377"/>
      <c r="C972" s="378"/>
      <c r="AG972" s="378"/>
    </row>
    <row r="973" spans="1:33" ht="15.75" customHeight="1" x14ac:dyDescent="0.25">
      <c r="A973" s="46"/>
      <c r="B973" s="377"/>
      <c r="C973" s="378"/>
      <c r="AG973" s="378"/>
    </row>
    <row r="974" spans="1:33" ht="15.75" customHeight="1" x14ac:dyDescent="0.25">
      <c r="A974" s="46"/>
      <c r="B974" s="377"/>
      <c r="C974" s="378"/>
      <c r="AG974" s="378"/>
    </row>
    <row r="975" spans="1:33" ht="15.75" customHeight="1" x14ac:dyDescent="0.25">
      <c r="A975" s="46"/>
      <c r="B975" s="377"/>
      <c r="C975" s="378"/>
      <c r="AG975" s="378"/>
    </row>
    <row r="976" spans="1:33" ht="15.75" customHeight="1" x14ac:dyDescent="0.25">
      <c r="A976" s="46"/>
      <c r="B976" s="377"/>
      <c r="C976" s="378"/>
      <c r="AG976" s="378"/>
    </row>
    <row r="977" spans="1:33" ht="15.75" customHeight="1" x14ac:dyDescent="0.25">
      <c r="A977" s="46"/>
      <c r="B977" s="377"/>
      <c r="C977" s="378"/>
      <c r="AG977" s="378"/>
    </row>
    <row r="978" spans="1:33" ht="15.75" customHeight="1" x14ac:dyDescent="0.25">
      <c r="A978" s="46"/>
      <c r="B978" s="377"/>
      <c r="C978" s="378"/>
      <c r="AG978" s="378"/>
    </row>
    <row r="979" spans="1:33" ht="15.75" customHeight="1" x14ac:dyDescent="0.25">
      <c r="A979" s="46"/>
      <c r="B979" s="377"/>
      <c r="C979" s="378"/>
      <c r="AG979" s="378"/>
    </row>
    <row r="980" spans="1:33" ht="15.75" customHeight="1" x14ac:dyDescent="0.25">
      <c r="A980" s="46"/>
      <c r="B980" s="377"/>
      <c r="C980" s="378"/>
      <c r="AG980" s="378"/>
    </row>
    <row r="981" spans="1:33" ht="15.75" customHeight="1" x14ac:dyDescent="0.25">
      <c r="A981" s="46"/>
      <c r="B981" s="377"/>
      <c r="C981" s="378"/>
      <c r="AG981" s="378"/>
    </row>
    <row r="982" spans="1:33" ht="15.75" customHeight="1" x14ac:dyDescent="0.25">
      <c r="A982" s="46"/>
      <c r="B982" s="377"/>
      <c r="C982" s="378"/>
      <c r="AG982" s="378"/>
    </row>
    <row r="983" spans="1:33" ht="15.75" customHeight="1" x14ac:dyDescent="0.25">
      <c r="A983" s="46"/>
      <c r="B983" s="377"/>
      <c r="C983" s="378"/>
      <c r="AG983" s="378"/>
    </row>
    <row r="984" spans="1:33" ht="15.75" customHeight="1" x14ac:dyDescent="0.25">
      <c r="A984" s="46"/>
      <c r="B984" s="377"/>
      <c r="C984" s="378"/>
      <c r="AG984" s="378"/>
    </row>
    <row r="985" spans="1:33" ht="15.75" customHeight="1" x14ac:dyDescent="0.25">
      <c r="A985" s="46"/>
      <c r="B985" s="377"/>
      <c r="C985" s="378"/>
      <c r="AG985" s="378"/>
    </row>
    <row r="986" spans="1:33" ht="15.75" customHeight="1" x14ac:dyDescent="0.25">
      <c r="A986" s="46"/>
      <c r="B986" s="377"/>
      <c r="C986" s="378"/>
      <c r="AG986" s="378"/>
    </row>
    <row r="987" spans="1:33" ht="15.75" customHeight="1" x14ac:dyDescent="0.25">
      <c r="A987" s="46"/>
      <c r="B987" s="377"/>
      <c r="C987" s="378"/>
      <c r="AG987" s="378"/>
    </row>
    <row r="988" spans="1:33" ht="15.75" customHeight="1" x14ac:dyDescent="0.25">
      <c r="A988" s="46"/>
      <c r="B988" s="377"/>
      <c r="C988" s="378"/>
      <c r="AG988" s="378"/>
    </row>
    <row r="989" spans="1:33" ht="15.75" customHeight="1" x14ac:dyDescent="0.25">
      <c r="A989" s="46"/>
      <c r="B989" s="377"/>
      <c r="C989" s="378"/>
      <c r="AG989" s="378"/>
    </row>
    <row r="990" spans="1:33" ht="15.75" customHeight="1" x14ac:dyDescent="0.25">
      <c r="A990" s="46"/>
      <c r="B990" s="377"/>
      <c r="C990" s="378"/>
      <c r="AG990" s="378"/>
    </row>
    <row r="991" spans="1:33" ht="15.75" customHeight="1" x14ac:dyDescent="0.25">
      <c r="A991" s="46"/>
      <c r="B991" s="377"/>
      <c r="C991" s="378"/>
      <c r="AG991" s="378"/>
    </row>
    <row r="992" spans="1:33" ht="15.75" customHeight="1" x14ac:dyDescent="0.25">
      <c r="A992" s="46"/>
      <c r="B992" s="377"/>
      <c r="C992" s="378"/>
      <c r="AG992" s="378"/>
    </row>
    <row r="993" spans="1:33" ht="15.75" customHeight="1" x14ac:dyDescent="0.25">
      <c r="A993" s="46"/>
      <c r="B993" s="377"/>
      <c r="C993" s="378"/>
      <c r="AG993" s="378"/>
    </row>
    <row r="994" spans="1:33" ht="15.75" customHeight="1" x14ac:dyDescent="0.25">
      <c r="A994" s="46"/>
      <c r="B994" s="377"/>
      <c r="C994" s="378"/>
      <c r="AG994" s="378"/>
    </row>
    <row r="995" spans="1:33" ht="15.75" customHeight="1" x14ac:dyDescent="0.25">
      <c r="A995" s="46"/>
      <c r="B995" s="377"/>
      <c r="C995" s="378"/>
      <c r="AG995" s="378"/>
    </row>
    <row r="996" spans="1:33" ht="15.75" customHeight="1" x14ac:dyDescent="0.25">
      <c r="A996" s="46"/>
      <c r="B996" s="377"/>
      <c r="C996" s="378"/>
      <c r="AG996" s="378"/>
    </row>
    <row r="997" spans="1:33" ht="15.75" customHeight="1" x14ac:dyDescent="0.25">
      <c r="A997" s="46"/>
      <c r="B997" s="377"/>
      <c r="C997" s="378"/>
      <c r="AG997" s="378"/>
    </row>
    <row r="998" spans="1:33" ht="15.75" customHeight="1" x14ac:dyDescent="0.25">
      <c r="A998" s="46"/>
      <c r="B998" s="377"/>
      <c r="C998" s="378"/>
      <c r="AG998" s="378"/>
    </row>
    <row r="999" spans="1:33" ht="15.75" customHeight="1" x14ac:dyDescent="0.25">
      <c r="A999" s="46"/>
      <c r="B999" s="377"/>
      <c r="C999" s="378"/>
      <c r="AG999" s="378"/>
    </row>
    <row r="1000" spans="1:33" ht="15.75" customHeight="1" x14ac:dyDescent="0.25">
      <c r="A1000" s="46"/>
      <c r="B1000" s="377"/>
      <c r="C1000" s="378"/>
      <c r="AG1000" s="378"/>
    </row>
    <row r="1001" spans="1:33" ht="15.75" customHeight="1" x14ac:dyDescent="0.25">
      <c r="A1001" s="46"/>
      <c r="B1001" s="377"/>
      <c r="C1001" s="378"/>
      <c r="AG1001" s="378"/>
    </row>
    <row r="1002" spans="1:33" ht="15.75" customHeight="1" x14ac:dyDescent="0.25">
      <c r="A1002" s="46"/>
      <c r="B1002" s="377"/>
      <c r="C1002" s="378"/>
      <c r="AG1002" s="378"/>
    </row>
    <row r="1003" spans="1:33" ht="15.75" customHeight="1" x14ac:dyDescent="0.25">
      <c r="A1003" s="46"/>
      <c r="B1003" s="377"/>
      <c r="C1003" s="378"/>
      <c r="AG1003" s="378"/>
    </row>
    <row r="1004" spans="1:33" ht="15.75" customHeight="1" x14ac:dyDescent="0.25">
      <c r="A1004" s="46"/>
      <c r="B1004" s="377"/>
      <c r="C1004" s="378"/>
      <c r="AG1004" s="378"/>
    </row>
    <row r="1005" spans="1:33" ht="15.75" customHeight="1" x14ac:dyDescent="0.25">
      <c r="A1005" s="46"/>
      <c r="B1005" s="377"/>
      <c r="C1005" s="378"/>
      <c r="AG1005" s="378"/>
    </row>
    <row r="1006" spans="1:33" ht="15.75" customHeight="1" x14ac:dyDescent="0.25">
      <c r="A1006" s="46"/>
      <c r="B1006" s="377"/>
      <c r="C1006" s="378"/>
      <c r="AG1006" s="378"/>
    </row>
    <row r="1007" spans="1:33" ht="15.75" customHeight="1" x14ac:dyDescent="0.25">
      <c r="A1007" s="46"/>
      <c r="B1007" s="377"/>
      <c r="C1007" s="378"/>
      <c r="AG1007" s="378"/>
    </row>
    <row r="1008" spans="1:33" ht="15.75" customHeight="1" x14ac:dyDescent="0.25">
      <c r="A1008" s="46"/>
      <c r="B1008" s="377"/>
      <c r="C1008" s="378"/>
      <c r="AG1008" s="378"/>
    </row>
    <row r="1009" spans="1:33" ht="15.75" customHeight="1" x14ac:dyDescent="0.25">
      <c r="A1009" s="46"/>
      <c r="B1009" s="377"/>
      <c r="C1009" s="378"/>
      <c r="AG1009" s="378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65:C165"/>
    <mergeCell ref="A167:C167"/>
    <mergeCell ref="A168:C168"/>
    <mergeCell ref="K7:M7"/>
    <mergeCell ref="N7:P7"/>
    <mergeCell ref="E7:G7"/>
    <mergeCell ref="H7:J7"/>
    <mergeCell ref="A125:C125"/>
    <mergeCell ref="A130:C130"/>
    <mergeCell ref="A136:C136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Витрати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2020-11-05T04:00:09Z</dcterms:created>
  <dcterms:modified xsi:type="dcterms:W3CDTF">2020-11-24T13:25:57Z</dcterms:modified>
</cp:coreProperties>
</file>