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activeTab="1"/>
  </bookViews>
  <sheets>
    <sheet name="Дохідна частина" sheetId="1" r:id="rId1"/>
    <sheet name="Кошторис  витрат" sheetId="2" r:id="rId2"/>
    <sheet name="Інструкція із заповнення" sheetId="3" r:id="rId3"/>
  </sheets>
  <definedNames>
    <definedName name="_xlnm._FilterDatabase" localSheetId="1" hidden="1">'Кошторис  витрат'!$A$8:$S$8</definedName>
  </definedNames>
  <calcPr calcId="144525"/>
</workbook>
</file>

<file path=xl/calcChain.xml><?xml version="1.0" encoding="utf-8"?>
<calcChain xmlns="http://schemas.openxmlformats.org/spreadsheetml/2006/main">
  <c r="P225" i="2" l="1"/>
  <c r="M225" i="2"/>
  <c r="J225" i="2"/>
  <c r="G225" i="2"/>
  <c r="P224" i="2"/>
  <c r="M224" i="2"/>
  <c r="J224" i="2"/>
  <c r="G224" i="2"/>
  <c r="P223" i="2"/>
  <c r="M223" i="2"/>
  <c r="J223" i="2"/>
  <c r="G223" i="2"/>
  <c r="Q223" i="2" s="1"/>
  <c r="P222" i="2"/>
  <c r="M222" i="2"/>
  <c r="J222" i="2"/>
  <c r="G222" i="2"/>
  <c r="Q222" i="2" s="1"/>
  <c r="G221" i="2"/>
  <c r="G220" i="2"/>
  <c r="G219" i="2"/>
  <c r="P218" i="2"/>
  <c r="M218" i="2"/>
  <c r="J218" i="2"/>
  <c r="G218" i="2"/>
  <c r="P217" i="2"/>
  <c r="P216" i="2" s="1"/>
  <c r="M217" i="2"/>
  <c r="J217" i="2"/>
  <c r="J216" i="2" s="1"/>
  <c r="G217" i="2"/>
  <c r="O216" i="2"/>
  <c r="N216" i="2"/>
  <c r="L216" i="2"/>
  <c r="K216" i="2"/>
  <c r="K226" i="2" s="1"/>
  <c r="I216" i="2"/>
  <c r="H216" i="2"/>
  <c r="F216" i="2"/>
  <c r="E216" i="2"/>
  <c r="P215" i="2"/>
  <c r="M215" i="2"/>
  <c r="J215" i="2"/>
  <c r="G215" i="2"/>
  <c r="P214" i="2"/>
  <c r="M214" i="2"/>
  <c r="J214" i="2"/>
  <c r="G214" i="2"/>
  <c r="P213" i="2"/>
  <c r="M213" i="2"/>
  <c r="J213" i="2"/>
  <c r="G213" i="2"/>
  <c r="P212" i="2"/>
  <c r="M212" i="2"/>
  <c r="J212" i="2"/>
  <c r="G212" i="2"/>
  <c r="P211" i="2"/>
  <c r="M211" i="2"/>
  <c r="J211" i="2"/>
  <c r="G211" i="2"/>
  <c r="O210" i="2"/>
  <c r="N210" i="2"/>
  <c r="L210" i="2"/>
  <c r="K210" i="2"/>
  <c r="I210" i="2"/>
  <c r="H210" i="2"/>
  <c r="F210" i="2"/>
  <c r="E210" i="2"/>
  <c r="P209" i="2"/>
  <c r="M209" i="2"/>
  <c r="J209" i="2"/>
  <c r="G209" i="2"/>
  <c r="P208" i="2"/>
  <c r="M208" i="2"/>
  <c r="J208" i="2"/>
  <c r="G208" i="2"/>
  <c r="P207" i="2"/>
  <c r="M207" i="2"/>
  <c r="J207" i="2"/>
  <c r="G207" i="2"/>
  <c r="Q207" i="2" s="1"/>
  <c r="O206" i="2"/>
  <c r="N206" i="2"/>
  <c r="L206" i="2"/>
  <c r="K206" i="2"/>
  <c r="I206" i="2"/>
  <c r="H206" i="2"/>
  <c r="F206" i="2"/>
  <c r="E206" i="2"/>
  <c r="P205" i="2"/>
  <c r="M205" i="2"/>
  <c r="J205" i="2"/>
  <c r="G205" i="2"/>
  <c r="P204" i="2"/>
  <c r="M204" i="2"/>
  <c r="J204" i="2"/>
  <c r="G204" i="2"/>
  <c r="P203" i="2"/>
  <c r="M203" i="2"/>
  <c r="J203" i="2"/>
  <c r="G203" i="2"/>
  <c r="Q203" i="2" s="1"/>
  <c r="O202" i="2"/>
  <c r="N202" i="2"/>
  <c r="L202" i="2"/>
  <c r="K202" i="2"/>
  <c r="I202" i="2"/>
  <c r="H202" i="2"/>
  <c r="F202" i="2"/>
  <c r="E202" i="2"/>
  <c r="O200" i="2"/>
  <c r="N200" i="2"/>
  <c r="L200" i="2"/>
  <c r="K200" i="2"/>
  <c r="I200" i="2"/>
  <c r="H200" i="2"/>
  <c r="F200" i="2"/>
  <c r="E200" i="2"/>
  <c r="P199" i="2"/>
  <c r="M199" i="2"/>
  <c r="J199" i="2"/>
  <c r="G199" i="2"/>
  <c r="Q199" i="2" s="1"/>
  <c r="P198" i="2"/>
  <c r="M198" i="2"/>
  <c r="J198" i="2"/>
  <c r="G198" i="2"/>
  <c r="Q198" i="2" s="1"/>
  <c r="P197" i="2"/>
  <c r="M197" i="2"/>
  <c r="J197" i="2"/>
  <c r="G197" i="2"/>
  <c r="Q197" i="2" s="1"/>
  <c r="P196" i="2"/>
  <c r="P200" i="2" s="1"/>
  <c r="M196" i="2"/>
  <c r="J196" i="2"/>
  <c r="J200" i="2" s="1"/>
  <c r="G196" i="2"/>
  <c r="O194" i="2"/>
  <c r="N194" i="2"/>
  <c r="L194" i="2"/>
  <c r="K194" i="2"/>
  <c r="I194" i="2"/>
  <c r="H194" i="2"/>
  <c r="F194" i="2"/>
  <c r="E194" i="2"/>
  <c r="P193" i="2"/>
  <c r="M193" i="2"/>
  <c r="J193" i="2"/>
  <c r="G193" i="2"/>
  <c r="Q193" i="2" s="1"/>
  <c r="P192" i="2"/>
  <c r="M192" i="2"/>
  <c r="J192" i="2"/>
  <c r="G192" i="2"/>
  <c r="Q192" i="2" s="1"/>
  <c r="P191" i="2"/>
  <c r="M191" i="2"/>
  <c r="J191" i="2"/>
  <c r="G191" i="2"/>
  <c r="P190" i="2"/>
  <c r="M190" i="2"/>
  <c r="M194" i="2" s="1"/>
  <c r="J190" i="2"/>
  <c r="G190" i="2"/>
  <c r="G194" i="2" s="1"/>
  <c r="O188" i="2"/>
  <c r="N188" i="2"/>
  <c r="L188" i="2"/>
  <c r="K188" i="2"/>
  <c r="I188" i="2"/>
  <c r="H188" i="2"/>
  <c r="F188" i="2"/>
  <c r="E188" i="2"/>
  <c r="P187" i="2"/>
  <c r="M187" i="2"/>
  <c r="J187" i="2"/>
  <c r="G187" i="2"/>
  <c r="Q187" i="2" s="1"/>
  <c r="P186" i="2"/>
  <c r="P188" i="2" s="1"/>
  <c r="M186" i="2"/>
  <c r="M188" i="2" s="1"/>
  <c r="J186" i="2"/>
  <c r="J188" i="2" s="1"/>
  <c r="G186" i="2"/>
  <c r="G188" i="2" s="1"/>
  <c r="O184" i="2"/>
  <c r="N184" i="2"/>
  <c r="L184" i="2"/>
  <c r="K184" i="2"/>
  <c r="I184" i="2"/>
  <c r="H184" i="2"/>
  <c r="F184" i="2"/>
  <c r="E184" i="2"/>
  <c r="P183" i="2"/>
  <c r="M183" i="2"/>
  <c r="J183" i="2"/>
  <c r="G183" i="2"/>
  <c r="Q183" i="2" s="1"/>
  <c r="P182" i="2"/>
  <c r="P184" i="2" s="1"/>
  <c r="M182" i="2"/>
  <c r="M184" i="2" s="1"/>
  <c r="J182" i="2"/>
  <c r="J184" i="2" s="1"/>
  <c r="G182" i="2"/>
  <c r="Q182" i="2" s="1"/>
  <c r="Q184" i="2" s="1"/>
  <c r="O180" i="2"/>
  <c r="N180" i="2"/>
  <c r="L180" i="2"/>
  <c r="K180" i="2"/>
  <c r="I180" i="2"/>
  <c r="H180" i="2"/>
  <c r="F180" i="2"/>
  <c r="E180" i="2"/>
  <c r="P179" i="2"/>
  <c r="M179" i="2"/>
  <c r="J179" i="2"/>
  <c r="G179" i="2"/>
  <c r="Q179" i="2" s="1"/>
  <c r="P178" i="2"/>
  <c r="M178" i="2"/>
  <c r="J178" i="2"/>
  <c r="G178" i="2"/>
  <c r="Q178" i="2" s="1"/>
  <c r="P177" i="2"/>
  <c r="M177" i="2"/>
  <c r="J177" i="2"/>
  <c r="G177" i="2"/>
  <c r="Q177" i="2" s="1"/>
  <c r="P176" i="2"/>
  <c r="P180" i="2" s="1"/>
  <c r="M176" i="2"/>
  <c r="J176" i="2"/>
  <c r="J180" i="2" s="1"/>
  <c r="G176" i="2"/>
  <c r="P173" i="2"/>
  <c r="M173" i="2"/>
  <c r="J173" i="2"/>
  <c r="G173" i="2"/>
  <c r="Q173" i="2" s="1"/>
  <c r="P172" i="2"/>
  <c r="M172" i="2"/>
  <c r="J172" i="2"/>
  <c r="G172" i="2"/>
  <c r="Q172" i="2" s="1"/>
  <c r="P171" i="2"/>
  <c r="M171" i="2"/>
  <c r="J171" i="2"/>
  <c r="G171" i="2"/>
  <c r="P170" i="2"/>
  <c r="M170" i="2"/>
  <c r="J170" i="2"/>
  <c r="G170" i="2"/>
  <c r="Q170" i="2" s="1"/>
  <c r="P169" i="2"/>
  <c r="M169" i="2"/>
  <c r="J169" i="2"/>
  <c r="G169" i="2"/>
  <c r="Q169" i="2" s="1"/>
  <c r="P168" i="2"/>
  <c r="M168" i="2"/>
  <c r="J168" i="2"/>
  <c r="G168" i="2"/>
  <c r="Q168" i="2" s="1"/>
  <c r="P167" i="2"/>
  <c r="M167" i="2"/>
  <c r="J167" i="2"/>
  <c r="G167" i="2"/>
  <c r="P166" i="2"/>
  <c r="M166" i="2"/>
  <c r="J166" i="2"/>
  <c r="G166" i="2"/>
  <c r="Q166" i="2" s="1"/>
  <c r="P165" i="2"/>
  <c r="M165" i="2"/>
  <c r="J165" i="2"/>
  <c r="G165" i="2"/>
  <c r="Q165" i="2" s="1"/>
  <c r="P164" i="2"/>
  <c r="M164" i="2"/>
  <c r="J164" i="2"/>
  <c r="G164" i="2"/>
  <c r="P163" i="2"/>
  <c r="P174" i="2" s="1"/>
  <c r="O163" i="2"/>
  <c r="O174" i="2" s="1"/>
  <c r="N163" i="2"/>
  <c r="N174" i="2" s="1"/>
  <c r="L163" i="2"/>
  <c r="L174" i="2" s="1"/>
  <c r="K163" i="2"/>
  <c r="K174" i="2" s="1"/>
  <c r="I163" i="2"/>
  <c r="I174" i="2" s="1"/>
  <c r="H163" i="2"/>
  <c r="H174" i="2" s="1"/>
  <c r="F163" i="2"/>
  <c r="F174" i="2" s="1"/>
  <c r="E163" i="2"/>
  <c r="E174" i="2" s="1"/>
  <c r="P160" i="2"/>
  <c r="M160" i="2"/>
  <c r="J160" i="2"/>
  <c r="G160" i="2"/>
  <c r="Q160" i="2" s="1"/>
  <c r="P159" i="2"/>
  <c r="M159" i="2"/>
  <c r="J159" i="2"/>
  <c r="G159" i="2"/>
  <c r="Q159" i="2" s="1"/>
  <c r="P158" i="2"/>
  <c r="P157" i="2" s="1"/>
  <c r="M158" i="2"/>
  <c r="M157" i="2" s="1"/>
  <c r="J158" i="2"/>
  <c r="J157" i="2" s="1"/>
  <c r="G158" i="2"/>
  <c r="O157" i="2"/>
  <c r="N157" i="2"/>
  <c r="L157" i="2"/>
  <c r="K157" i="2"/>
  <c r="I157" i="2"/>
  <c r="H157" i="2"/>
  <c r="G157" i="2"/>
  <c r="F157" i="2"/>
  <c r="E157" i="2"/>
  <c r="P156" i="2"/>
  <c r="M156" i="2"/>
  <c r="J156" i="2"/>
  <c r="G156" i="2"/>
  <c r="Q156" i="2" s="1"/>
  <c r="P155" i="2"/>
  <c r="M155" i="2"/>
  <c r="J155" i="2"/>
  <c r="G155" i="2"/>
  <c r="Q155" i="2" s="1"/>
  <c r="P154" i="2"/>
  <c r="P153" i="2" s="1"/>
  <c r="M154" i="2"/>
  <c r="M153" i="2" s="1"/>
  <c r="J154" i="2"/>
  <c r="J153" i="2" s="1"/>
  <c r="G154" i="2"/>
  <c r="O153" i="2"/>
  <c r="N153" i="2"/>
  <c r="L153" i="2"/>
  <c r="K153" i="2"/>
  <c r="I153" i="2"/>
  <c r="H153" i="2"/>
  <c r="G153" i="2"/>
  <c r="F153" i="2"/>
  <c r="E153" i="2"/>
  <c r="P152" i="2"/>
  <c r="M152" i="2"/>
  <c r="J152" i="2"/>
  <c r="G152" i="2"/>
  <c r="Q152" i="2" s="1"/>
  <c r="P151" i="2"/>
  <c r="M151" i="2"/>
  <c r="J151" i="2"/>
  <c r="G151" i="2"/>
  <c r="Q151" i="2" s="1"/>
  <c r="P150" i="2"/>
  <c r="P149" i="2" s="1"/>
  <c r="M150" i="2"/>
  <c r="M149" i="2" s="1"/>
  <c r="J150" i="2"/>
  <c r="J149" i="2" s="1"/>
  <c r="G150" i="2"/>
  <c r="O149" i="2"/>
  <c r="N149" i="2"/>
  <c r="L149" i="2"/>
  <c r="K149" i="2"/>
  <c r="I149" i="2"/>
  <c r="H149" i="2"/>
  <c r="G149" i="2"/>
  <c r="F149" i="2"/>
  <c r="E149" i="2"/>
  <c r="P146" i="2"/>
  <c r="M146" i="2"/>
  <c r="J146" i="2"/>
  <c r="G146" i="2"/>
  <c r="P145" i="2"/>
  <c r="M145" i="2"/>
  <c r="J145" i="2"/>
  <c r="G145" i="2"/>
  <c r="P144" i="2"/>
  <c r="M144" i="2"/>
  <c r="J144" i="2"/>
  <c r="J143" i="2" s="1"/>
  <c r="J147" i="2" s="1"/>
  <c r="G144" i="2"/>
  <c r="P143" i="2"/>
  <c r="P147" i="2" s="1"/>
  <c r="O143" i="2"/>
  <c r="O147" i="2" s="1"/>
  <c r="N143" i="2"/>
  <c r="N147" i="2" s="1"/>
  <c r="L143" i="2"/>
  <c r="L147" i="2" s="1"/>
  <c r="K143" i="2"/>
  <c r="K147" i="2" s="1"/>
  <c r="I143" i="2"/>
  <c r="I147" i="2" s="1"/>
  <c r="H143" i="2"/>
  <c r="H147" i="2" s="1"/>
  <c r="F143" i="2"/>
  <c r="F147" i="2" s="1"/>
  <c r="E143" i="2"/>
  <c r="E147" i="2" s="1"/>
  <c r="P140" i="2"/>
  <c r="M140" i="2"/>
  <c r="J140" i="2"/>
  <c r="G140" i="2"/>
  <c r="P139" i="2"/>
  <c r="M139" i="2"/>
  <c r="J139" i="2"/>
  <c r="G139" i="2"/>
  <c r="P138" i="2"/>
  <c r="P137" i="2" s="1"/>
  <c r="M138" i="2"/>
  <c r="J138" i="2"/>
  <c r="J137" i="2" s="1"/>
  <c r="G138" i="2"/>
  <c r="O137" i="2"/>
  <c r="N137" i="2"/>
  <c r="M137" i="2"/>
  <c r="L137" i="2"/>
  <c r="K137" i="2"/>
  <c r="I137" i="2"/>
  <c r="H137" i="2"/>
  <c r="G137" i="2"/>
  <c r="F137" i="2"/>
  <c r="E137" i="2"/>
  <c r="P136" i="2"/>
  <c r="M136" i="2"/>
  <c r="J136" i="2"/>
  <c r="G136" i="2"/>
  <c r="P135" i="2"/>
  <c r="M135" i="2"/>
  <c r="J135" i="2"/>
  <c r="G135" i="2"/>
  <c r="Q135" i="2" s="1"/>
  <c r="P134" i="2"/>
  <c r="P133" i="2" s="1"/>
  <c r="M134" i="2"/>
  <c r="J134" i="2"/>
  <c r="J133" i="2" s="1"/>
  <c r="G134" i="2"/>
  <c r="O133" i="2"/>
  <c r="N133" i="2"/>
  <c r="M133" i="2"/>
  <c r="L133" i="2"/>
  <c r="K133" i="2"/>
  <c r="I133" i="2"/>
  <c r="H133" i="2"/>
  <c r="G133" i="2"/>
  <c r="Q133" i="2" s="1"/>
  <c r="F133" i="2"/>
  <c r="E133" i="2"/>
  <c r="P132" i="2"/>
  <c r="M132" i="2"/>
  <c r="J132" i="2"/>
  <c r="G132" i="2"/>
  <c r="P131" i="2"/>
  <c r="M131" i="2"/>
  <c r="J131" i="2"/>
  <c r="G131" i="2"/>
  <c r="P130" i="2"/>
  <c r="M130" i="2"/>
  <c r="M129" i="2" s="1"/>
  <c r="J130" i="2"/>
  <c r="G130" i="2"/>
  <c r="Q130" i="2" s="1"/>
  <c r="O129" i="2"/>
  <c r="N129" i="2"/>
  <c r="L129" i="2"/>
  <c r="K129" i="2"/>
  <c r="I129" i="2"/>
  <c r="H129" i="2"/>
  <c r="F129" i="2"/>
  <c r="E129" i="2"/>
  <c r="P128" i="2"/>
  <c r="M128" i="2"/>
  <c r="J128" i="2"/>
  <c r="G128" i="2"/>
  <c r="P127" i="2"/>
  <c r="M127" i="2"/>
  <c r="J127" i="2"/>
  <c r="G127" i="2"/>
  <c r="P126" i="2"/>
  <c r="M126" i="2"/>
  <c r="J126" i="2"/>
  <c r="G126" i="2"/>
  <c r="O125" i="2"/>
  <c r="N125" i="2"/>
  <c r="M125" i="2"/>
  <c r="L125" i="2"/>
  <c r="K125" i="2"/>
  <c r="I125" i="2"/>
  <c r="H125" i="2"/>
  <c r="F125" i="2"/>
  <c r="E125" i="2"/>
  <c r="P124" i="2"/>
  <c r="M124" i="2"/>
  <c r="J124" i="2"/>
  <c r="G124" i="2"/>
  <c r="P123" i="2"/>
  <c r="M123" i="2"/>
  <c r="J123" i="2"/>
  <c r="G123" i="2"/>
  <c r="P122" i="2"/>
  <c r="M122" i="2"/>
  <c r="J122" i="2"/>
  <c r="G122" i="2"/>
  <c r="Q122" i="2" s="1"/>
  <c r="O121" i="2"/>
  <c r="N121" i="2"/>
  <c r="M121" i="2"/>
  <c r="L121" i="2"/>
  <c r="K121" i="2"/>
  <c r="I121" i="2"/>
  <c r="H121" i="2"/>
  <c r="F121" i="2"/>
  <c r="E121" i="2"/>
  <c r="P118" i="2"/>
  <c r="M118" i="2"/>
  <c r="J118" i="2"/>
  <c r="G118" i="2"/>
  <c r="P117" i="2"/>
  <c r="M117" i="2"/>
  <c r="J117" i="2"/>
  <c r="G117" i="2"/>
  <c r="Q117" i="2" s="1"/>
  <c r="P116" i="2"/>
  <c r="M116" i="2"/>
  <c r="J116" i="2"/>
  <c r="G116" i="2"/>
  <c r="P115" i="2"/>
  <c r="O115" i="2"/>
  <c r="N115" i="2"/>
  <c r="L115" i="2"/>
  <c r="L119" i="2" s="1"/>
  <c r="K115" i="2"/>
  <c r="J115" i="2"/>
  <c r="I115" i="2"/>
  <c r="H115" i="2"/>
  <c r="H119" i="2" s="1"/>
  <c r="F115" i="2"/>
  <c r="E115" i="2"/>
  <c r="P114" i="2"/>
  <c r="M114" i="2"/>
  <c r="J114" i="2"/>
  <c r="G114" i="2"/>
  <c r="Q114" i="2" s="1"/>
  <c r="P113" i="2"/>
  <c r="M113" i="2"/>
  <c r="J113" i="2"/>
  <c r="G113" i="2"/>
  <c r="Q113" i="2" s="1"/>
  <c r="P112" i="2"/>
  <c r="M112" i="2"/>
  <c r="J112" i="2"/>
  <c r="G112" i="2"/>
  <c r="P111" i="2"/>
  <c r="O111" i="2"/>
  <c r="N111" i="2"/>
  <c r="L111" i="2"/>
  <c r="K111" i="2"/>
  <c r="J111" i="2"/>
  <c r="I111" i="2"/>
  <c r="H111" i="2"/>
  <c r="F111" i="2"/>
  <c r="E111" i="2"/>
  <c r="P108" i="2"/>
  <c r="M108" i="2"/>
  <c r="J108" i="2"/>
  <c r="G108" i="2"/>
  <c r="Q108" i="2" s="1"/>
  <c r="P107" i="2"/>
  <c r="M107" i="2"/>
  <c r="J107" i="2"/>
  <c r="G107" i="2"/>
  <c r="Q107" i="2" s="1"/>
  <c r="P106" i="2"/>
  <c r="P105" i="2" s="1"/>
  <c r="M106" i="2"/>
  <c r="J106" i="2"/>
  <c r="J105" i="2" s="1"/>
  <c r="G106" i="2"/>
  <c r="O105" i="2"/>
  <c r="N105" i="2"/>
  <c r="M105" i="2"/>
  <c r="L105" i="2"/>
  <c r="K105" i="2"/>
  <c r="I105" i="2"/>
  <c r="H105" i="2"/>
  <c r="G105" i="2"/>
  <c r="F105" i="2"/>
  <c r="E105" i="2"/>
  <c r="P104" i="2"/>
  <c r="M104" i="2"/>
  <c r="J104" i="2"/>
  <c r="G104" i="2"/>
  <c r="Q104" i="2" s="1"/>
  <c r="P103" i="2"/>
  <c r="M103" i="2"/>
  <c r="J103" i="2"/>
  <c r="G103" i="2"/>
  <c r="Q103" i="2" s="1"/>
  <c r="P102" i="2"/>
  <c r="P101" i="2" s="1"/>
  <c r="M102" i="2"/>
  <c r="J102" i="2"/>
  <c r="J101" i="2" s="1"/>
  <c r="G102" i="2"/>
  <c r="O101" i="2"/>
  <c r="N101" i="2"/>
  <c r="M101" i="2"/>
  <c r="L101" i="2"/>
  <c r="K101" i="2"/>
  <c r="I101" i="2"/>
  <c r="H101" i="2"/>
  <c r="G101" i="2"/>
  <c r="Q101" i="2" s="1"/>
  <c r="F101" i="2"/>
  <c r="E101" i="2"/>
  <c r="P100" i="2"/>
  <c r="M100" i="2"/>
  <c r="J100" i="2"/>
  <c r="G100" i="2"/>
  <c r="Q100" i="2" s="1"/>
  <c r="P99" i="2"/>
  <c r="M99" i="2"/>
  <c r="J99" i="2"/>
  <c r="G99" i="2"/>
  <c r="Q99" i="2" s="1"/>
  <c r="P98" i="2"/>
  <c r="P97" i="2" s="1"/>
  <c r="M98" i="2"/>
  <c r="M97" i="2" s="1"/>
  <c r="J98" i="2"/>
  <c r="J97" i="2" s="1"/>
  <c r="G98" i="2"/>
  <c r="O97" i="2"/>
  <c r="N97" i="2"/>
  <c r="L97" i="2"/>
  <c r="K97" i="2"/>
  <c r="I97" i="2"/>
  <c r="H97" i="2"/>
  <c r="G97" i="2"/>
  <c r="F97" i="2"/>
  <c r="E97" i="2"/>
  <c r="P94" i="2"/>
  <c r="M94" i="2"/>
  <c r="M93" i="2" s="1"/>
  <c r="M95" i="2" s="1"/>
  <c r="J94" i="2"/>
  <c r="G94" i="2"/>
  <c r="G93" i="2" s="1"/>
  <c r="P93" i="2"/>
  <c r="P95" i="2" s="1"/>
  <c r="O93" i="2"/>
  <c r="O95" i="2" s="1"/>
  <c r="N93" i="2"/>
  <c r="N95" i="2" s="1"/>
  <c r="L93" i="2"/>
  <c r="L95" i="2" s="1"/>
  <c r="K93" i="2"/>
  <c r="K95" i="2" s="1"/>
  <c r="J93" i="2"/>
  <c r="J95" i="2" s="1"/>
  <c r="I93" i="2"/>
  <c r="I95" i="2" s="1"/>
  <c r="H93" i="2"/>
  <c r="H95" i="2" s="1"/>
  <c r="F93" i="2"/>
  <c r="F95" i="2" s="1"/>
  <c r="E93" i="2"/>
  <c r="E95" i="2" s="1"/>
  <c r="P90" i="2"/>
  <c r="M90" i="2"/>
  <c r="J90" i="2"/>
  <c r="G90" i="2"/>
  <c r="Q90" i="2" s="1"/>
  <c r="P89" i="2"/>
  <c r="M89" i="2"/>
  <c r="J89" i="2"/>
  <c r="G89" i="2"/>
  <c r="Q89" i="2" s="1"/>
  <c r="P88" i="2"/>
  <c r="M88" i="2"/>
  <c r="J88" i="2"/>
  <c r="G88" i="2"/>
  <c r="P87" i="2"/>
  <c r="M87" i="2"/>
  <c r="J87" i="2"/>
  <c r="G87" i="2"/>
  <c r="Q87" i="2" s="1"/>
  <c r="P86" i="2"/>
  <c r="M86" i="2"/>
  <c r="J86" i="2"/>
  <c r="G86" i="2"/>
  <c r="Q86" i="2" s="1"/>
  <c r="P85" i="2"/>
  <c r="M85" i="2"/>
  <c r="J85" i="2"/>
  <c r="G85" i="2"/>
  <c r="Q85" i="2" s="1"/>
  <c r="P84" i="2"/>
  <c r="M84" i="2"/>
  <c r="J84" i="2"/>
  <c r="G84" i="2"/>
  <c r="P83" i="2"/>
  <c r="M83" i="2"/>
  <c r="J83" i="2"/>
  <c r="G83" i="2"/>
  <c r="Q83" i="2" s="1"/>
  <c r="P82" i="2"/>
  <c r="M82" i="2"/>
  <c r="J82" i="2"/>
  <c r="G82" i="2"/>
  <c r="Q82" i="2" s="1"/>
  <c r="P81" i="2"/>
  <c r="M81" i="2"/>
  <c r="J81" i="2"/>
  <c r="G81" i="2"/>
  <c r="Q81" i="2" s="1"/>
  <c r="P80" i="2"/>
  <c r="M80" i="2"/>
  <c r="J80" i="2"/>
  <c r="G80" i="2"/>
  <c r="P79" i="2"/>
  <c r="M79" i="2"/>
  <c r="J79" i="2"/>
  <c r="G79" i="2"/>
  <c r="Q79" i="2" s="1"/>
  <c r="P78" i="2"/>
  <c r="M78" i="2"/>
  <c r="J78" i="2"/>
  <c r="G78" i="2"/>
  <c r="Q78" i="2" s="1"/>
  <c r="P77" i="2"/>
  <c r="M77" i="2"/>
  <c r="J77" i="2"/>
  <c r="G77" i="2"/>
  <c r="Q77" i="2" s="1"/>
  <c r="P76" i="2"/>
  <c r="M76" i="2"/>
  <c r="J76" i="2"/>
  <c r="G76" i="2"/>
  <c r="P75" i="2"/>
  <c r="M75" i="2"/>
  <c r="J75" i="2"/>
  <c r="G75" i="2"/>
  <c r="Q75" i="2" s="1"/>
  <c r="P74" i="2"/>
  <c r="M74" i="2"/>
  <c r="J74" i="2"/>
  <c r="G74" i="2"/>
  <c r="Q74" i="2" s="1"/>
  <c r="P73" i="2"/>
  <c r="M73" i="2"/>
  <c r="J73" i="2"/>
  <c r="G73" i="2"/>
  <c r="Q73" i="2" s="1"/>
  <c r="P72" i="2"/>
  <c r="M72" i="2"/>
  <c r="J72" i="2"/>
  <c r="G72" i="2"/>
  <c r="P71" i="2"/>
  <c r="M71" i="2"/>
  <c r="J71" i="2"/>
  <c r="G71" i="2"/>
  <c r="Q71" i="2" s="1"/>
  <c r="P70" i="2"/>
  <c r="M70" i="2"/>
  <c r="J70" i="2"/>
  <c r="G70" i="2"/>
  <c r="Q70" i="2" s="1"/>
  <c r="P69" i="2"/>
  <c r="M69" i="2"/>
  <c r="J69" i="2"/>
  <c r="G69" i="2"/>
  <c r="Q69" i="2" s="1"/>
  <c r="P68" i="2"/>
  <c r="M68" i="2"/>
  <c r="J68" i="2"/>
  <c r="G68" i="2"/>
  <c r="P67" i="2"/>
  <c r="M67" i="2"/>
  <c r="J67" i="2"/>
  <c r="G67" i="2"/>
  <c r="Q67" i="2" s="1"/>
  <c r="P66" i="2"/>
  <c r="M66" i="2"/>
  <c r="J66" i="2"/>
  <c r="G66" i="2"/>
  <c r="Q66" i="2" s="1"/>
  <c r="P65" i="2"/>
  <c r="M65" i="2"/>
  <c r="J65" i="2"/>
  <c r="G65" i="2"/>
  <c r="Q65" i="2" s="1"/>
  <c r="P64" i="2"/>
  <c r="M64" i="2"/>
  <c r="J64" i="2"/>
  <c r="G64" i="2"/>
  <c r="P63" i="2"/>
  <c r="M63" i="2"/>
  <c r="J63" i="2"/>
  <c r="G63" i="2"/>
  <c r="Q63" i="2" s="1"/>
  <c r="P62" i="2"/>
  <c r="M62" i="2"/>
  <c r="J62" i="2"/>
  <c r="G62" i="2"/>
  <c r="Q62" i="2" s="1"/>
  <c r="P61" i="2"/>
  <c r="M61" i="2"/>
  <c r="J61" i="2"/>
  <c r="G61" i="2"/>
  <c r="Q61" i="2" s="1"/>
  <c r="P60" i="2"/>
  <c r="M60" i="2"/>
  <c r="J60" i="2"/>
  <c r="G60" i="2"/>
  <c r="P59" i="2"/>
  <c r="M59" i="2"/>
  <c r="J59" i="2"/>
  <c r="G59" i="2"/>
  <c r="Q59" i="2" s="1"/>
  <c r="P58" i="2"/>
  <c r="M58" i="2"/>
  <c r="J58" i="2"/>
  <c r="G58" i="2"/>
  <c r="Q58" i="2" s="1"/>
  <c r="P57" i="2"/>
  <c r="M57" i="2"/>
  <c r="J57" i="2"/>
  <c r="G57" i="2"/>
  <c r="Q57" i="2" s="1"/>
  <c r="P56" i="2"/>
  <c r="M56" i="2"/>
  <c r="J56" i="2"/>
  <c r="G56" i="2"/>
  <c r="P55" i="2"/>
  <c r="M55" i="2"/>
  <c r="J55" i="2"/>
  <c r="G55" i="2"/>
  <c r="Q55" i="2" s="1"/>
  <c r="P54" i="2"/>
  <c r="M54" i="2"/>
  <c r="J54" i="2"/>
  <c r="G54" i="2"/>
  <c r="Q54" i="2" s="1"/>
  <c r="P53" i="2"/>
  <c r="M53" i="2"/>
  <c r="J53" i="2"/>
  <c r="G53" i="2"/>
  <c r="Q53" i="2" s="1"/>
  <c r="P52" i="2"/>
  <c r="M52" i="2"/>
  <c r="J52" i="2"/>
  <c r="G52" i="2"/>
  <c r="P51" i="2"/>
  <c r="M51" i="2"/>
  <c r="J51" i="2"/>
  <c r="G51" i="2"/>
  <c r="Q51" i="2" s="1"/>
  <c r="P50" i="2"/>
  <c r="M50" i="2"/>
  <c r="J50" i="2"/>
  <c r="G50" i="2"/>
  <c r="Q50" i="2" s="1"/>
  <c r="P49" i="2"/>
  <c r="M49" i="2"/>
  <c r="J49" i="2"/>
  <c r="G49" i="2"/>
  <c r="Q49" i="2" s="1"/>
  <c r="P48" i="2"/>
  <c r="M48" i="2"/>
  <c r="J48" i="2"/>
  <c r="G48" i="2"/>
  <c r="P47" i="2"/>
  <c r="M47" i="2"/>
  <c r="J47" i="2"/>
  <c r="G47" i="2"/>
  <c r="Q47" i="2" s="1"/>
  <c r="P46" i="2"/>
  <c r="M46" i="2"/>
  <c r="J46" i="2"/>
  <c r="G46" i="2"/>
  <c r="Q46" i="2" s="1"/>
  <c r="P45" i="2"/>
  <c r="M45" i="2"/>
  <c r="J45" i="2"/>
  <c r="G45" i="2"/>
  <c r="Q45" i="2" s="1"/>
  <c r="P44" i="2"/>
  <c r="M44" i="2"/>
  <c r="J44" i="2"/>
  <c r="G44" i="2"/>
  <c r="P43" i="2"/>
  <c r="M43" i="2"/>
  <c r="J43" i="2"/>
  <c r="G43" i="2"/>
  <c r="Q43" i="2" s="1"/>
  <c r="P42" i="2"/>
  <c r="M42" i="2"/>
  <c r="J42" i="2"/>
  <c r="G42" i="2"/>
  <c r="Q42" i="2" s="1"/>
  <c r="P41" i="2"/>
  <c r="M41" i="2"/>
  <c r="J41" i="2"/>
  <c r="G41" i="2"/>
  <c r="Q41" i="2" s="1"/>
  <c r="P40" i="2"/>
  <c r="M40" i="2"/>
  <c r="J40" i="2"/>
  <c r="G40" i="2"/>
  <c r="P39" i="2"/>
  <c r="M39" i="2"/>
  <c r="J39" i="2"/>
  <c r="G39" i="2"/>
  <c r="Q39" i="2" s="1"/>
  <c r="P38" i="2"/>
  <c r="M38" i="2"/>
  <c r="J38" i="2"/>
  <c r="G38" i="2"/>
  <c r="Q38" i="2" s="1"/>
  <c r="P37" i="2"/>
  <c r="M37" i="2"/>
  <c r="J37" i="2"/>
  <c r="G37" i="2"/>
  <c r="Q37" i="2" s="1"/>
  <c r="P36" i="2"/>
  <c r="M36" i="2"/>
  <c r="J36" i="2"/>
  <c r="G36" i="2"/>
  <c r="P35" i="2"/>
  <c r="M35" i="2"/>
  <c r="J35" i="2"/>
  <c r="G35" i="2"/>
  <c r="Q35" i="2" s="1"/>
  <c r="P34" i="2"/>
  <c r="M34" i="2"/>
  <c r="J34" i="2"/>
  <c r="G34" i="2"/>
  <c r="Q34" i="2" s="1"/>
  <c r="P33" i="2"/>
  <c r="M33" i="2"/>
  <c r="J33" i="2"/>
  <c r="G33" i="2"/>
  <c r="Q33" i="2" s="1"/>
  <c r="P32" i="2"/>
  <c r="M32" i="2"/>
  <c r="J32" i="2"/>
  <c r="G32" i="2"/>
  <c r="P31" i="2"/>
  <c r="M31" i="2"/>
  <c r="J31" i="2"/>
  <c r="G31" i="2"/>
  <c r="Q31" i="2" s="1"/>
  <c r="P30" i="2"/>
  <c r="M30" i="2"/>
  <c r="J30" i="2"/>
  <c r="G30" i="2"/>
  <c r="Q30" i="2" s="1"/>
  <c r="P29" i="2"/>
  <c r="M29" i="2"/>
  <c r="J29" i="2"/>
  <c r="G29" i="2"/>
  <c r="Q29" i="2" s="1"/>
  <c r="P28" i="2"/>
  <c r="M28" i="2"/>
  <c r="J28" i="2"/>
  <c r="G28" i="2"/>
  <c r="P27" i="2"/>
  <c r="M27" i="2"/>
  <c r="J27" i="2"/>
  <c r="G27" i="2"/>
  <c r="Q27" i="2" s="1"/>
  <c r="P26" i="2"/>
  <c r="M26" i="2"/>
  <c r="J26" i="2"/>
  <c r="G26" i="2"/>
  <c r="Q26" i="2" s="1"/>
  <c r="P25" i="2"/>
  <c r="M25" i="2"/>
  <c r="J25" i="2"/>
  <c r="G25" i="2"/>
  <c r="Q25" i="2" s="1"/>
  <c r="P24" i="2"/>
  <c r="M24" i="2"/>
  <c r="J24" i="2"/>
  <c r="G24" i="2"/>
  <c r="P23" i="2"/>
  <c r="M23" i="2"/>
  <c r="J23" i="2"/>
  <c r="G23" i="2"/>
  <c r="Q23" i="2" s="1"/>
  <c r="P22" i="2"/>
  <c r="M22" i="2"/>
  <c r="J22" i="2"/>
  <c r="G22" i="2"/>
  <c r="Q22" i="2" s="1"/>
  <c r="P21" i="2"/>
  <c r="M21" i="2"/>
  <c r="J21" i="2"/>
  <c r="G21" i="2"/>
  <c r="Q21" i="2" s="1"/>
  <c r="P20" i="2"/>
  <c r="P19" i="2" s="1"/>
  <c r="M20" i="2"/>
  <c r="J20" i="2"/>
  <c r="J19" i="2" s="1"/>
  <c r="G20" i="2"/>
  <c r="G19" i="2" s="1"/>
  <c r="G91" i="2" s="1"/>
  <c r="O19" i="2"/>
  <c r="N19" i="2"/>
  <c r="L19" i="2"/>
  <c r="K19" i="2"/>
  <c r="I19" i="2"/>
  <c r="H19" i="2"/>
  <c r="F19" i="2"/>
  <c r="E19" i="2"/>
  <c r="P18" i="2"/>
  <c r="M18" i="2"/>
  <c r="J18" i="2"/>
  <c r="G18" i="2"/>
  <c r="P17" i="2"/>
  <c r="M17" i="2"/>
  <c r="J17" i="2"/>
  <c r="G17" i="2"/>
  <c r="P16" i="2"/>
  <c r="P15" i="2" s="1"/>
  <c r="M16" i="2"/>
  <c r="J16" i="2"/>
  <c r="J15" i="2" s="1"/>
  <c r="G16" i="2"/>
  <c r="O15" i="2"/>
  <c r="N15" i="2"/>
  <c r="M15" i="2"/>
  <c r="L15" i="2"/>
  <c r="K15" i="2"/>
  <c r="I15" i="2"/>
  <c r="H15" i="2"/>
  <c r="G15" i="2"/>
  <c r="F15" i="2"/>
  <c r="E15" i="2"/>
  <c r="P14" i="2"/>
  <c r="M14" i="2"/>
  <c r="J14" i="2"/>
  <c r="G14" i="2"/>
  <c r="P13" i="2"/>
  <c r="M13" i="2"/>
  <c r="J13" i="2"/>
  <c r="G13" i="2"/>
  <c r="P12" i="2"/>
  <c r="P11" i="2" s="1"/>
  <c r="M12" i="2"/>
  <c r="J12" i="2"/>
  <c r="J11" i="2" s="1"/>
  <c r="G12" i="2"/>
  <c r="O11" i="2"/>
  <c r="N11" i="2"/>
  <c r="M11" i="2"/>
  <c r="L11" i="2"/>
  <c r="K11" i="2"/>
  <c r="I11" i="2"/>
  <c r="H11" i="2"/>
  <c r="G11" i="2"/>
  <c r="F11" i="2"/>
  <c r="E11" i="2"/>
  <c r="D11" i="1"/>
  <c r="D18" i="1" s="1"/>
  <c r="M161" i="2" l="1"/>
  <c r="M109" i="2"/>
  <c r="F91" i="2"/>
  <c r="H91" i="2"/>
  <c r="K91" i="2"/>
  <c r="N91" i="2"/>
  <c r="M19" i="2"/>
  <c r="M91" i="2" s="1"/>
  <c r="F109" i="2"/>
  <c r="H109" i="2"/>
  <c r="K109" i="2"/>
  <c r="O109" i="2"/>
  <c r="E119" i="2"/>
  <c r="J119" i="2"/>
  <c r="O119" i="2"/>
  <c r="Q118" i="2"/>
  <c r="Q126" i="2"/>
  <c r="G125" i="2"/>
  <c r="Q149" i="2"/>
  <c r="E161" i="2"/>
  <c r="Q153" i="2"/>
  <c r="I161" i="2"/>
  <c r="L161" i="2"/>
  <c r="N161" i="2"/>
  <c r="G184" i="2"/>
  <c r="G202" i="2"/>
  <c r="M202" i="2"/>
  <c r="G206" i="2"/>
  <c r="M206" i="2"/>
  <c r="M226" i="2" s="1"/>
  <c r="Q211" i="2"/>
  <c r="G210" i="2"/>
  <c r="M210" i="2"/>
  <c r="Q214" i="2"/>
  <c r="Q215" i="2"/>
  <c r="E226" i="2"/>
  <c r="H226" i="2"/>
  <c r="N226" i="2"/>
  <c r="Q218" i="2"/>
  <c r="Q11" i="2"/>
  <c r="Q13" i="2"/>
  <c r="Q14" i="2"/>
  <c r="Q15" i="2"/>
  <c r="Q17" i="2"/>
  <c r="Q18" i="2"/>
  <c r="E91" i="2"/>
  <c r="I91" i="2"/>
  <c r="L91" i="2"/>
  <c r="O91" i="2"/>
  <c r="Q97" i="2"/>
  <c r="E109" i="2"/>
  <c r="G109" i="2"/>
  <c r="I109" i="2"/>
  <c r="L109" i="2"/>
  <c r="N109" i="2"/>
  <c r="F119" i="2"/>
  <c r="I119" i="2"/>
  <c r="K119" i="2"/>
  <c r="N119" i="2"/>
  <c r="P119" i="2"/>
  <c r="G121" i="2"/>
  <c r="G129" i="2"/>
  <c r="Q136" i="2"/>
  <c r="E141" i="2"/>
  <c r="I141" i="2"/>
  <c r="L141" i="2"/>
  <c r="N141" i="2"/>
  <c r="Q139" i="2"/>
  <c r="Q140" i="2"/>
  <c r="Q145" i="2"/>
  <c r="Q146" i="2"/>
  <c r="F161" i="2"/>
  <c r="H161" i="2"/>
  <c r="K161" i="2"/>
  <c r="O161" i="2"/>
  <c r="O226" i="2"/>
  <c r="F226" i="2"/>
  <c r="I226" i="2"/>
  <c r="L226" i="2"/>
  <c r="G216" i="2"/>
  <c r="G226" i="2" s="1"/>
  <c r="M216" i="2"/>
  <c r="Q19" i="2"/>
  <c r="Q91" i="2" s="1"/>
  <c r="J91" i="2"/>
  <c r="P91" i="2"/>
  <c r="Q105" i="2"/>
  <c r="J109" i="2"/>
  <c r="P109" i="2"/>
  <c r="Q123" i="2"/>
  <c r="Q127" i="2"/>
  <c r="M141" i="2"/>
  <c r="Q131" i="2"/>
  <c r="G141" i="2"/>
  <c r="Q137" i="2"/>
  <c r="Q12" i="2"/>
  <c r="Q16" i="2"/>
  <c r="Q20" i="2"/>
  <c r="Q24" i="2"/>
  <c r="Q28" i="2"/>
  <c r="Q32" i="2"/>
  <c r="Q36" i="2"/>
  <c r="Q40" i="2"/>
  <c r="Q44" i="2"/>
  <c r="Q48" i="2"/>
  <c r="Q52" i="2"/>
  <c r="Q56" i="2"/>
  <c r="Q60" i="2"/>
  <c r="Q64" i="2"/>
  <c r="Q68" i="2"/>
  <c r="Q72" i="2"/>
  <c r="Q76" i="2"/>
  <c r="Q80" i="2"/>
  <c r="Q84" i="2"/>
  <c r="Q88" i="2"/>
  <c r="G95" i="2"/>
  <c r="Q93" i="2"/>
  <c r="Q95" i="2" s="1"/>
  <c r="Q94" i="2"/>
  <c r="Q98" i="2"/>
  <c r="Q102" i="2"/>
  <c r="Q106" i="2"/>
  <c r="G111" i="2"/>
  <c r="Q111" i="2" s="1"/>
  <c r="M111" i="2"/>
  <c r="Q112" i="2"/>
  <c r="G115" i="2"/>
  <c r="M115" i="2"/>
  <c r="M119" i="2" s="1"/>
  <c r="Q116" i="2"/>
  <c r="J121" i="2"/>
  <c r="Q121" i="2" s="1"/>
  <c r="P121" i="2"/>
  <c r="Q124" i="2"/>
  <c r="J125" i="2"/>
  <c r="P125" i="2"/>
  <c r="P141" i="2" s="1"/>
  <c r="Q128" i="2"/>
  <c r="J129" i="2"/>
  <c r="Q129" i="2" s="1"/>
  <c r="P129" i="2"/>
  <c r="Q132" i="2"/>
  <c r="K141" i="2"/>
  <c r="O141" i="2"/>
  <c r="Q216" i="2"/>
  <c r="Q190" i="2"/>
  <c r="Q204" i="2"/>
  <c r="Q208" i="2"/>
  <c r="Q212" i="2"/>
  <c r="Q224" i="2"/>
  <c r="Q134" i="2"/>
  <c r="F141" i="2"/>
  <c r="H141" i="2"/>
  <c r="Q138" i="2"/>
  <c r="G143" i="2"/>
  <c r="M143" i="2"/>
  <c r="M147" i="2" s="1"/>
  <c r="Q144" i="2"/>
  <c r="G161" i="2"/>
  <c r="Q157" i="2"/>
  <c r="J161" i="2"/>
  <c r="P161" i="2"/>
  <c r="J163" i="2"/>
  <c r="J174" i="2" s="1"/>
  <c r="Q150" i="2"/>
  <c r="Q154" i="2"/>
  <c r="Q158" i="2"/>
  <c r="G163" i="2"/>
  <c r="M163" i="2"/>
  <c r="M174" i="2" s="1"/>
  <c r="Q164" i="2"/>
  <c r="Q167" i="2"/>
  <c r="Q171" i="2"/>
  <c r="G180" i="2"/>
  <c r="M180" i="2"/>
  <c r="J194" i="2"/>
  <c r="P194" i="2"/>
  <c r="Q191" i="2"/>
  <c r="G200" i="2"/>
  <c r="M200" i="2"/>
  <c r="J202" i="2"/>
  <c r="Q202" i="2" s="1"/>
  <c r="P202" i="2"/>
  <c r="Q205" i="2"/>
  <c r="J206" i="2"/>
  <c r="P206" i="2"/>
  <c r="P226" i="2" s="1"/>
  <c r="Q209" i="2"/>
  <c r="J210" i="2"/>
  <c r="Q210" i="2" s="1"/>
  <c r="P210" i="2"/>
  <c r="Q213" i="2"/>
  <c r="Q217" i="2"/>
  <c r="Q225" i="2"/>
  <c r="Q176" i="2"/>
  <c r="Q180" i="2" s="1"/>
  <c r="Q186" i="2"/>
  <c r="Q188" i="2" s="1"/>
  <c r="Q196" i="2"/>
  <c r="Q200" i="2" s="1"/>
  <c r="M227" i="2" l="1"/>
  <c r="Q206" i="2"/>
  <c r="Q161" i="2"/>
  <c r="Q194" i="2"/>
  <c r="Q109" i="2"/>
  <c r="Q163" i="2"/>
  <c r="Q174" i="2" s="1"/>
  <c r="G174" i="2"/>
  <c r="Q226" i="2"/>
  <c r="J141" i="2"/>
  <c r="P227" i="2"/>
  <c r="Q125" i="2"/>
  <c r="G147" i="2"/>
  <c r="Q143" i="2"/>
  <c r="Q147" i="2" s="1"/>
  <c r="J226" i="2"/>
  <c r="G119" i="2"/>
  <c r="G227" i="2" s="1"/>
  <c r="G229" i="2" s="1"/>
  <c r="Q115" i="2"/>
  <c r="Q119" i="2" s="1"/>
  <c r="Q141" i="2"/>
  <c r="J227" i="2"/>
  <c r="J229" i="2" s="1"/>
  <c r="Q227" i="2" l="1"/>
  <c r="Q229" i="2" s="1"/>
</calcChain>
</file>

<file path=xl/sharedStrings.xml><?xml version="1.0" encoding="utf-8"?>
<sst xmlns="http://schemas.openxmlformats.org/spreadsheetml/2006/main" count="1289" uniqueCount="404">
  <si>
    <t>ІНСТРУКЦІЇ</t>
  </si>
  <si>
    <t>щодо складання кошторису проекту</t>
  </si>
  <si>
    <t>Кошторис витрат по Гранту (плановий/фактичний)</t>
  </si>
  <si>
    <t>Назва конкурсної програми: Інклюзивне мистецтво</t>
  </si>
  <si>
    <t>Розділ: Стаття: Пункт:</t>
  </si>
  <si>
    <t>№</t>
  </si>
  <si>
    <t xml:space="preserve">Назва заявника: Благодійний фонд "Фонд Одеської національної опери" </t>
  </si>
  <si>
    <t>Найменування витрат</t>
  </si>
  <si>
    <t>Назва ЛОТ-у: Підтримка митців з інвалідністю</t>
  </si>
  <si>
    <t>Назва Заявника: Благодійний фонд "Фонд Одеської національної опери"</t>
  </si>
  <si>
    <t>Інструкції із заповнення Форми Кошторису</t>
  </si>
  <si>
    <t>Назва проекту: Український Інклюзивний Хор та Оркестр</t>
  </si>
  <si>
    <t>Організація-донор</t>
  </si>
  <si>
    <t>Фінансування проекту, в %%</t>
  </si>
  <si>
    <t>Фінансування проекту, Сума в грн.</t>
  </si>
  <si>
    <t>РОЗДІЛ  І  НАДХОДЖЕННЯ</t>
  </si>
  <si>
    <t xml:space="preserve">Вимогою Фонду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 
Ця форма кошторису містить формули для полегшення обрахунку загальної кількості витрат, просимо не змінювати формули! </t>
  </si>
  <si>
    <t>Розділ:</t>
  </si>
  <si>
    <t>Український культурний фонд</t>
  </si>
  <si>
    <t>І</t>
  </si>
  <si>
    <t>Надходження:</t>
  </si>
  <si>
    <t>Вкладка "Дохідна частина"</t>
  </si>
  <si>
    <t>Пункт:</t>
  </si>
  <si>
    <t>1.1</t>
  </si>
  <si>
    <t>Грант УКФ</t>
  </si>
  <si>
    <t>Розділ: Підозділ: Стаття: Пункт:</t>
  </si>
  <si>
    <t>Заплановані надходження коштів  необхідно вказати для кожного окремого виду надходжень, відповідно до запланованих джерел фінансування.</t>
  </si>
  <si>
    <t>Одиниця виміру</t>
  </si>
  <si>
    <t>Витрати за рахунок гранту УКФ</t>
  </si>
  <si>
    <t>1.2</t>
  </si>
  <si>
    <t>Місцевий бюджет</t>
  </si>
  <si>
    <t>Витрати за рахунок  Співфінансування</t>
  </si>
  <si>
    <t>Загальна планова сума витрат по проекту, грн. (=6+9+12+15)</t>
  </si>
  <si>
    <t>Співфінансування* :</t>
  </si>
  <si>
    <t>Планові витрати відповідно до заявки</t>
  </si>
  <si>
    <t>2.1.</t>
  </si>
  <si>
    <t>Кошти організацій-партнерів</t>
  </si>
  <si>
    <t>ПРИМІТКИ</t>
  </si>
  <si>
    <t>Інструкції по заповненню Форми Кошториса</t>
  </si>
  <si>
    <t>1.3</t>
  </si>
  <si>
    <t>Кількість/Період</t>
  </si>
  <si>
    <t>Інші інстуційні донори</t>
  </si>
  <si>
    <t>Вартість за одиницю, грн</t>
  </si>
  <si>
    <t>1.4</t>
  </si>
  <si>
    <t>Приватні донори</t>
  </si>
  <si>
    <t>Загальна сума, грн. (=4*5)</t>
  </si>
  <si>
    <t>Вартість за одиницю, грн.</t>
  </si>
  <si>
    <t>Загальна сума, грн. (=7*8)</t>
  </si>
  <si>
    <t>1.5</t>
  </si>
  <si>
    <t>Власні кошти організації-заявника</t>
  </si>
  <si>
    <t>Загальна сума, грн. (=10*11)</t>
  </si>
  <si>
    <t>Загальна сума, грн. (=13*14)</t>
  </si>
  <si>
    <t>Стовпці:</t>
  </si>
  <si>
    <t>2.2.</t>
  </si>
  <si>
    <t>Кошти місцевих бюджетів</t>
  </si>
  <si>
    <t>1.6</t>
  </si>
  <si>
    <t>2.3.</t>
  </si>
  <si>
    <t>Кошти інших інстутиційних донорів</t>
  </si>
  <si>
    <t>2.4.</t>
  </si>
  <si>
    <t>Кошти приватних донорів</t>
  </si>
  <si>
    <t>1.7</t>
  </si>
  <si>
    <t>2.5.</t>
  </si>
  <si>
    <t>Реінвестиції (дохід отриманий від реалізації книг, квитків, програм та інше)</t>
  </si>
  <si>
    <t>ІІ</t>
  </si>
  <si>
    <t>Витрати:</t>
  </si>
  <si>
    <t>Всього</t>
  </si>
  <si>
    <t>*При наявності співфінансування, Грантоотримувач має право вирішувати, які статті      витрат будуть співфінансуватися.</t>
  </si>
  <si>
    <t xml:space="preserve">Всього по розділу І "Надходження": </t>
  </si>
  <si>
    <t>Підрозділ:</t>
  </si>
  <si>
    <t>Оплата праці</t>
  </si>
  <si>
    <t>Вкладка "Кошторис витрат"</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</si>
  <si>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25 000,00 грн. ; Якщо сума наданих послуг за договором цивільно-правового характеру включає компенсацію за проїзд, проживання та харчування особи, то гранична сума може бути збільшена на суму цих витрат                          Після підписання Грантової Угоди забороняється збільшення оплати праці.</t>
  </si>
  <si>
    <r>
      <t xml:space="preserve">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із Постаною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Гранична сума наданих послуг за договором цивільно-правового характеру -  25 000,00 грн для однієї особи за місяць. 
Якщо сума наданих послуг за договором цивільно-правового характеру включає компенсацію за проїзд, проживання та харчування особи, 
то гранична сума може бути збільшена на суму цих витрат. 
</t>
    </r>
    <r>
      <rPr>
        <b/>
        <sz val="11"/>
        <rFont val="Arial"/>
        <family val="2"/>
        <charset val="204"/>
      </rPr>
      <t>Після підписання Грантової Угоди забороняється збільшення оплати праці за рахунок грантових коштів.</t>
    </r>
  </si>
  <si>
    <t>Стаття:</t>
  </si>
  <si>
    <t>Штатні працівники</t>
  </si>
  <si>
    <t>а</t>
  </si>
  <si>
    <t xml:space="preserve"> Повне ПІБ, посада</t>
  </si>
  <si>
    <t>б</t>
  </si>
  <si>
    <t>в</t>
  </si>
  <si>
    <t>За трудовими договорами</t>
  </si>
  <si>
    <t>Лавренчук Євген Вікторович (Виконавчий директор проекту)</t>
  </si>
  <si>
    <t>місяців</t>
  </si>
  <si>
    <t>За договорами ЦПХ</t>
  </si>
  <si>
    <t xml:space="preserve">Всього по підрозділу 1 "Оплата праці": </t>
  </si>
  <si>
    <t>Соціальні внески</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</si>
  <si>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соціальних внесків по проекту.</t>
  </si>
  <si>
    <t>2.1</t>
  </si>
  <si>
    <t>Соціальні внески з оплати праці</t>
  </si>
  <si>
    <t xml:space="preserve">Всього по підрозділу 2 "Соціальні внески": </t>
  </si>
  <si>
    <t>3</t>
  </si>
  <si>
    <t>Витрати пов'язані з відрядженнями (для штатних працівників)</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</si>
  <si>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</si>
  <si>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3.1</t>
  </si>
  <si>
    <t>Вартість проїзду (для штатних працівників)</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</si>
  <si>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квитків по проекту.               </t>
  </si>
  <si>
    <t>Вартість квитків (з деталізацією маршруту і прізвищем відрядженої особи)</t>
  </si>
  <si>
    <t>3.2</t>
  </si>
  <si>
    <t>Вартість проживання (для штатних працівників)</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</si>
  <si>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Для міжнародних відрядженнь сума рахунку за добу не може перевищувати норми згідно із Постановою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витрат на проживання відрядженої особи по проекту.                          </t>
  </si>
  <si>
    <t>Рахунки з готелів (з вказаним прізвищем відрядженої особи)</t>
  </si>
  <si>
    <t>3.3</t>
  </si>
  <si>
    <t>Добові (для штатних працівників)</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</si>
  <si>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витрат на добові по проекту.        </t>
  </si>
  <si>
    <t>Добові ( розрахунок на відряджену особу)</t>
  </si>
  <si>
    <t>репетицій</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</si>
  <si>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</si>
  <si>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</si>
  <si>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</si>
  <si>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</si>
  <si>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за рахунок грантових коштів.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відповідно до встановлених формул буде відображена загальна сума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</si>
  <si>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</si>
  <si>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</si>
  <si>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</si>
  <si>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</si>
  <si>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</si>
  <si>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Ця стаття фінансується тільки за рахунок співфінансування.</t>
  </si>
  <si>
    <t>Програмне забезпечення  (з деталізацією технічних характеристик)</t>
  </si>
  <si>
    <t>Право використання (ліцензія)</t>
  </si>
  <si>
    <t>Інші нематериальні активи</t>
  </si>
  <si>
    <t>Всього по підрозділу 4 "Обладнання і нематеріальні активи":</t>
  </si>
  <si>
    <t>5</t>
  </si>
  <si>
    <t>Витрати пов'язані з орендою</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</si>
  <si>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</si>
  <si>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5.1</t>
  </si>
  <si>
    <t>Оренда приміщення</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</si>
  <si>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приміщення для проекту.  </t>
  </si>
  <si>
    <t>Адреса орендованого приміщення, із зазначенням метражу, годин оренди</t>
  </si>
  <si>
    <t>5.2</t>
  </si>
  <si>
    <t xml:space="preserve">Оренда техніки, обладнання та інструменту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</si>
  <si>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обладнання для проекту.          </t>
  </si>
  <si>
    <t>Найменування техніки (з деталізацією технічних характеристик)</t>
  </si>
  <si>
    <t>5.3</t>
  </si>
  <si>
    <t>Оренда транспорту</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</si>
  <si>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із встановленими формулами буде відображена загальна сума вартості оренди транспортного засобу для проекту. </t>
  </si>
  <si>
    <t>Оренда легкового автомобіля (із зазначенням кілометражу абокількості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</si>
  <si>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</si>
  <si>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</si>
  <si>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</si>
  <si>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</si>
  <si>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сценічно-постановочних засобів.     </t>
  </si>
  <si>
    <t>Найменування (з деталізацією технічних характеристик)</t>
  </si>
  <si>
    <t>5.5</t>
  </si>
  <si>
    <t>Інші об'єкти оренди</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</si>
  <si>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оренди інших об'єктів оренди.     </t>
  </si>
  <si>
    <t>Всього по підрозділу 5 "Витрати пов'язані з орендою":</t>
  </si>
  <si>
    <t>6</t>
  </si>
  <si>
    <t>Витрати на харчування та напої</t>
  </si>
  <si>
    <t>6.1</t>
  </si>
  <si>
    <t>Вид харчування або назва заходу або сніданок/обід/вечеря/кава-брейк тощо</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</si>
  <si>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150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</si>
  <si>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Послуги з харчування (з зазначенням кількості осіб на заході)</t>
  </si>
  <si>
    <t>Всього по пірозділу 6 "Витрати на харчування та напої":</t>
  </si>
  <si>
    <t>7</t>
  </si>
  <si>
    <t>Матеріальні витрати</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</si>
  <si>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матеріалів.                                  
</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</si>
  <si>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</si>
  <si>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</si>
  <si>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</si>
  <si>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</si>
  <si>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</si>
  <si>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</si>
  <si>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</si>
  <si>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</si>
  <si>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8</t>
  </si>
  <si>
    <t>Поліграфічні послуги</t>
  </si>
  <si>
    <t>8.1</t>
  </si>
  <si>
    <t>Послуги із виготовлення:</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</si>
  <si>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поліграфічної  продукції для проекту.                                                          </t>
  </si>
  <si>
    <t>Виготовлення макетів</t>
  </si>
  <si>
    <t>Нанесення логотопів</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</si>
  <si>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</si>
  <si>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</si>
  <si>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</si>
  <si>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</si>
  <si>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</si>
  <si>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</si>
  <si>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</si>
  <si>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</si>
  <si>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</si>
  <si>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</si>
  <si>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</si>
  <si>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</si>
  <si>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</si>
  <si>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</si>
  <si>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</si>
  <si>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</si>
  <si>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Розділ</t>
  </si>
  <si>
    <t>9</t>
  </si>
  <si>
    <t>Послуги з просування</t>
  </si>
  <si>
    <t>фото-, відеофіксація</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</si>
  <si>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із встановленими формулами буде відображена загальна сума вартості послуг з просування.          </t>
  </si>
  <si>
    <t>рекламні витрати</t>
  </si>
  <si>
    <t>SMM, SO (SEO)</t>
  </si>
  <si>
    <t>Інші</t>
  </si>
  <si>
    <t>Всього по підрозділу 9 "Послуги з просування":</t>
  </si>
  <si>
    <t>10</t>
  </si>
  <si>
    <t>Створення web-ресурсу</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</si>
  <si>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 зі створення web-ресурсу для проекту.                          </t>
  </si>
  <si>
    <t>Витрати зі створення сайту</t>
  </si>
  <si>
    <t>Витрати з обслуговування сайту</t>
  </si>
  <si>
    <t>Всього по підрозділу 10 "Створення web-ресурсу":</t>
  </si>
  <si>
    <t>11</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</si>
  <si>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</si>
  <si>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</si>
  <si>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Найменування методичних, навчальних, інформаційних матеріалів </t>
  </si>
  <si>
    <t>Всього по підрозділу 11 "Придбання методичних, навчальних, інформаційних матеріалів, в т.ч. на електроних носіїв інформації":</t>
  </si>
  <si>
    <t>12</t>
  </si>
  <si>
    <t>Послуги з перекладу</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</si>
  <si>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відповідно до встановлених формул буде відображена загальна сума вартості перекладів для проекту.                   </t>
  </si>
  <si>
    <t>Усний переклад</t>
  </si>
  <si>
    <t>Редагування усного перекладу</t>
  </si>
  <si>
    <t>Письмовий переклад</t>
  </si>
  <si>
    <t>Редагування письмового перекладу</t>
  </si>
  <si>
    <t>Всього по підрозділу 12 "Витрати з перекладу":</t>
  </si>
  <si>
    <t>13</t>
  </si>
  <si>
    <t>Адміністративні витрати</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</si>
  <si>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вартості послуг.</t>
  </si>
  <si>
    <t>Бухгалтерські послуги</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</si>
  <si>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</si>
  <si>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</si>
  <si>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</si>
  <si>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</si>
  <si>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</si>
  <si>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</si>
  <si>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</si>
  <si>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</si>
  <si>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відповідно до встановлених формул буде відображена загальна сума вартості послуг комп'ютерної обробки, монтажу, зведення.</t>
  </si>
  <si>
    <t xml:space="preserve">Найменування послуги </t>
  </si>
  <si>
    <t>Гринивецька Маргарита Володимирівна (Диригентка, керівник музичної частини проекту)</t>
  </si>
  <si>
    <t>Регрут Валерій Йосипович (Хормейстер)</t>
  </si>
  <si>
    <t>14.2</t>
  </si>
  <si>
    <t>Витрати на послуги страхування</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</si>
  <si>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відповідно до встановлених формул буде відображена загальна сума страхових послуг  для проекту. </t>
  </si>
  <si>
    <t>Харламов Андрій Олександрович (Інспектор оркестру)</t>
  </si>
  <si>
    <t>Вказати предмет страхування</t>
  </si>
  <si>
    <t>Форсюк Тамара Олександрівна (Помічниця хормейстра)</t>
  </si>
  <si>
    <t>14.3</t>
  </si>
  <si>
    <t>Видавничі послуги</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</si>
  <si>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</si>
  <si>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Послуги коректора</t>
  </si>
  <si>
    <t xml:space="preserve">а) Координація ефективної роботи всіх членів проекту
б) Часове планування реалізації етапів Робочого плану проекту
в) Реалізація комунікаційного плану проекту
г) Робота з підрядниками щодо створення та обслуговування сторінки проекту та послуг SMM, SO (SEO)
</t>
  </si>
  <si>
    <t>Послуги верстки</t>
  </si>
  <si>
    <t>Друк книг</t>
  </si>
  <si>
    <t>проект</t>
  </si>
  <si>
    <t>Друк журналів</t>
  </si>
  <si>
    <t xml:space="preserve">Монтаж відеозапису концертної програми (опери Антона Байбакова «Дракон») у виконанні Ukrainian Inclusive Choir &amp; Orchestra тривалістю близько 60-70 хвилин.
Запланований хронометраж фінального продукту – 60-70 хвилин.
Загальний хронометраж робочого аудіо- та відеоматеріалу проекту – 120 годин.
</t>
  </si>
  <si>
    <t>Інші витрати (вказати надану послугу)</t>
  </si>
  <si>
    <t>14.4</t>
  </si>
  <si>
    <t xml:space="preserve">а) Координація роботи контакт-менеджерів проекту
б) Узгодження графіку проведення репетицій між учасниками
в) Узгодження графіку проведення аудіо- та відеозапису з фірмою-підрядником
г) Систематизація аудіо- та відео контенту, отриманого від членів колективу
</t>
  </si>
  <si>
    <t>к</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</si>
  <si>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</si>
  <si>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а) Надсилання повідомлень закріпленим за ним членам колективу щодо проведення репетицій, аудіо- та відеозаписів
б) Підтримка комунікації між членами колективу та керівниками
в) Оброблення запитів від членів колективу
</t>
  </si>
  <si>
    <t xml:space="preserve"> Internet-телефонія (вказати період)</t>
  </si>
  <si>
    <t>л</t>
  </si>
  <si>
    <t>Послуги Internet (вказати період)</t>
  </si>
  <si>
    <t>Банківська комісія за переказ</t>
  </si>
  <si>
    <t>м</t>
  </si>
  <si>
    <t>Розрахунково-касове обслуговування</t>
  </si>
  <si>
    <t>Інші банківські послуги</t>
  </si>
  <si>
    <t>н</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</si>
  <si>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</si>
  <si>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</si>
  <si>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</si>
  <si>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</si>
  <si>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</si>
  <si>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Єдиний соціальний внесок (ЄСВ), який складає 22%</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</si>
  <si>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</si>
  <si>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шт.</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</si>
  <si>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</si>
  <si>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доба</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</si>
  <si>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</si>
  <si>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4</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</si>
  <si>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за рахунок грантових коштів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</si>
  <si>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за рахунок співфінансування.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</si>
  <si>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</si>
  <si>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кв.м</t>
  </si>
  <si>
    <t>Оренда залу під виступ</t>
  </si>
  <si>
    <t>діб</t>
  </si>
  <si>
    <t>кв.м (годин, діб)</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</si>
  <si>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</si>
  <si>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</si>
  <si>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км (годин)</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</si>
  <si>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</si>
  <si>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</si>
  <si>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150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</si>
  <si>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чол.</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</si>
  <si>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</si>
  <si>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Жорсткий диск зовн. 3.5" 5TB  (ел. носій для роботи з аудіо та відеоматеріалами)</t>
  </si>
  <si>
    <t>SEAGATE (STEB5000200) або аналог</t>
  </si>
  <si>
    <t>Папір для друку нот (пачка 500 листів)</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</si>
  <si>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</si>
  <si>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Виготовлення макету афіши</t>
  </si>
  <si>
    <t>Друк афіши А1</t>
  </si>
  <si>
    <t>Верстка партитури</t>
  </si>
  <si>
    <t>орієнтовний об'єм 100 сторінок</t>
  </si>
  <si>
    <t>Друк партитури</t>
  </si>
  <si>
    <t>Друк програмки</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</si>
  <si>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</si>
  <si>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місяць</t>
  </si>
  <si>
    <t xml:space="preserve">Формати постів :
1. Інформативні (створення контенту, спрямованого на освічення та задоволень інтелектуальних потреб підписників, опис проекту "Український Інклюзивний Хор та Оркестр" та подій- 25%
2. Розважальні (пости описують цікаві та курйозні ситуації, що стаються під час реалізації проекту, запису аудіо- та відеоконтенту учасників хору та оркестру)-25 %
3. Продающі (пости, що інформують про події, їх терміни, опис) -10%
4. Знайомства (пости, що знайомлять аудиторію з очільниками, учасниками та гостями проекту "Український Інклюзивний Хор та Оркестр") - 10 %
5. ТОПи, розіграші, тести, голосування, опитування-30%
Зміст контенту:
-інфографика (створення брендованих постерів, листівок, анімованих сторіз та іншого, як конкретного проекту за підтримки УКФ, так і новоствореного колетиву)- 20%, 
-тексти для блогу (описові, інформативні, корисні, розважальні та інші)-25%
-брендировані -фото (створення професійного фото контенту учасників хору та оркестру, з використаннями брендування)-40%
-видео (зйомка та монтаж відео для поточного наповнення сторінки проекту) -35%
</t>
  </si>
  <si>
    <t>Всього по підрозділу 9"Послуги з просування":</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</si>
  <si>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</si>
  <si>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послуга</t>
  </si>
  <si>
    <t xml:space="preserve">Домен: http://uico.com.ua
ТЗ сайту: Ukrainian Inclusive Chorus &amp; Orchestra. 
Головна сторінка :
 - Учасники
 - Головна 
 - Події
 - Новини
 - Наші партнери (в заголовку зазначити, підтримку УКФ) 
Дизайн : 
- Назва сайту + логотип
- Прикріплене фото (або декілька у вигляді галереї) 
- Фонове фото
- Загальна інформація на початковій сторінці (мета та завдання проєкту). Інтеграція з Бітріксом. Також обов‘язкова форма реєстрації для всіх потенційних членів команди (делікатно про інвалідність). Основний меседж - це не соціальний і не благодійний проєкт, а мистецький! Все має бути форматно оформлене з сучасним дизайном (бренд бук в розробці).
</t>
  </si>
  <si>
    <t xml:space="preserve">Послуги для контент-наповнення сторінки проекту:
- оновлення інформації про проект (1 публікація на тиждень)
- публікація новин (3 публікації на тиждень)
- створення фотогалереї проекту (5 публікацій на тиждень)
- інтерв’ю учасників проекту (2 публікації на тиждень)
Орієнтовний обсяг текстів:
 - короткий пост - 300-500 знаків
- стаття чи інтерв‘ю - 1800 - 3000 знаків
- опис проєкту - 600-1000 знаків
</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</si>
  <si>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</si>
  <si>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шт</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</si>
  <si>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</si>
  <si>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година</t>
  </si>
  <si>
    <t>сторінка</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</si>
  <si>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</si>
  <si>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</si>
  <si>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60 доріжок по 60 хвилин</t>
  </si>
  <si>
    <t>60 відеотреків по 60 хвилин</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</si>
  <si>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</si>
  <si>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екземпляр</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</si>
  <si>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</si>
  <si>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t>Трансфер учасників проекту з інвалідністю по м.Одеса</t>
  </si>
  <si>
    <t>Послуги фірми з трансферу учасників проекту з інвалідністю: залізничні купейні квитки до Одеси (з Києва. Харкова. Львова. тощо)</t>
  </si>
  <si>
    <t>Послуги фірми з трансферу учасників проекту з інвалідністю: залізничні купейні квитки з Одеси (до Києва. Харкова. Львова. тощо)</t>
  </si>
  <si>
    <t>Харчування артистів хору (послуги фірми) - 10 чоловік</t>
  </si>
  <si>
    <t>Харчування артистів оркестру (послуги фірми) - 5 чоловік</t>
  </si>
  <si>
    <t>Відеооператор: 120 годин х 200 грн./год. = 24000грн.
Асистент відеооператора: 120 годин х 100 грн./год. = 12000грн.</t>
  </si>
  <si>
    <t xml:space="preserve">Розсилка партитури артистам </t>
  </si>
  <si>
    <t>послуги Нової пошти</t>
  </si>
  <si>
    <t>Банківська комісія за перекази</t>
  </si>
  <si>
    <t xml:space="preserve">Додаток №______                              
до Договору про надання гранту №_____________________
від "____" _______________________ 2020 року
</t>
  </si>
  <si>
    <t>(посада)</t>
  </si>
  <si>
    <t>(підпис, печатка)</t>
  </si>
  <si>
    <t>(ПІБ)</t>
  </si>
  <si>
    <t>Антонова Тетяна Сергіївна</t>
  </si>
  <si>
    <t>Воронко Іоанн Геннадійович</t>
  </si>
  <si>
    <t xml:space="preserve">Бондарчук Руслан  Миколайович  </t>
  </si>
  <si>
    <t>Газінский Іван Віталійович</t>
  </si>
  <si>
    <t>Гапонюк Вадим Петрович</t>
  </si>
  <si>
    <t>Горобець Микола Володимирович</t>
  </si>
  <si>
    <t xml:space="preserve">Дацій Анастасія Костянтинівна </t>
  </si>
  <si>
    <t>Дудар Олена Олександрівна</t>
  </si>
  <si>
    <t>Єрмішкін Ігор Костянтинович</t>
  </si>
  <si>
    <t>Іванченко Олена Юріївна</t>
  </si>
  <si>
    <t>Іщенко Олена Валеріївна</t>
  </si>
  <si>
    <t>Козченко Максим Сергійович</t>
  </si>
  <si>
    <t>Кондратенко Катерина Володимирівна</t>
  </si>
  <si>
    <t>Копотій Іван Сергійович</t>
  </si>
  <si>
    <t>Косенко Марія Серафімівна</t>
  </si>
  <si>
    <t>Максименко Олег Анатолійович</t>
  </si>
  <si>
    <t xml:space="preserve">Плотніков Дмитро Васильович  </t>
  </si>
  <si>
    <t>Поліщук Ірина Володимирівна</t>
  </si>
  <si>
    <t>Сергєєв Андрій Євгенійович</t>
  </si>
  <si>
    <t>Смирнов Віталій Олександрович</t>
  </si>
  <si>
    <t>Ткачук Аліна Вікторівна</t>
  </si>
  <si>
    <t>Черноштан Марія Сергіївна</t>
  </si>
  <si>
    <t xml:space="preserve">Чугаєвський Андрій Олександрович     </t>
  </si>
  <si>
    <t>Шибівська Олена Григорівна</t>
  </si>
  <si>
    <t>Кравченко Олена Андріївна</t>
  </si>
  <si>
    <t xml:space="preserve">Аврятов Іван Володимирович </t>
  </si>
  <si>
    <t xml:space="preserve">Анисімов Олександр Михайлович </t>
  </si>
  <si>
    <t xml:space="preserve">Анисімова Ольга Федорівна </t>
  </si>
  <si>
    <t xml:space="preserve">Апостол Валерій Степанович </t>
  </si>
  <si>
    <t xml:space="preserve">Аріфов Рідван Талят Огли </t>
  </si>
  <si>
    <t xml:space="preserve">Баженов Филип Сергійович </t>
  </si>
  <si>
    <t xml:space="preserve">Білий Михайло Михайлович </t>
  </si>
  <si>
    <t xml:space="preserve">Васильєва Наталія Євгенівна </t>
  </si>
  <si>
    <t xml:space="preserve">Воронюк Мирослав Миколайович </t>
  </si>
  <si>
    <t xml:space="preserve">Гречух Володимир Андріянович </t>
  </si>
  <si>
    <t xml:space="preserve">Данчев Юрій Степанович </t>
  </si>
  <si>
    <t xml:space="preserve">Дмитрієв Олександр Дмитрович  </t>
  </si>
  <si>
    <t xml:space="preserve">Добровольський  Валентин В’ячеславович </t>
  </si>
  <si>
    <t xml:space="preserve">Ковальов Сергій Володимирович  </t>
  </si>
  <si>
    <t xml:space="preserve">Кондратьєва Альона Олександрівна </t>
  </si>
  <si>
    <t xml:space="preserve">Крук Євгеній Володимирович </t>
  </si>
  <si>
    <t xml:space="preserve">Кузьміна Юлія Вікторівна </t>
  </si>
  <si>
    <t xml:space="preserve">Кусяк Юрій Васильович </t>
  </si>
  <si>
    <t xml:space="preserve">Куцан Ярослав Алімович </t>
  </si>
  <si>
    <t xml:space="preserve">Кучімова Марта Акмалівна </t>
  </si>
  <si>
    <t xml:space="preserve">Куручівській Юрій Степанович </t>
  </si>
  <si>
    <t xml:space="preserve">Кущій Олена Олександрівна </t>
  </si>
  <si>
    <t xml:space="preserve">Марченко Анна Сергіївна </t>
  </si>
  <si>
    <t xml:space="preserve">Панченко Богдан Володимирович </t>
  </si>
  <si>
    <t xml:space="preserve">Прокопович Олександр Ярославович </t>
  </si>
  <si>
    <t xml:space="preserve">Розенцвайг Ян Григорович </t>
  </si>
  <si>
    <t xml:space="preserve">Себов  Дмитро Олександрович </t>
  </si>
  <si>
    <t xml:space="preserve">Устіновський Кирило Олександрович </t>
  </si>
  <si>
    <t xml:space="preserve">Шахов Микола Миколайович </t>
  </si>
  <si>
    <t xml:space="preserve">Васильченко Роман Русланович </t>
  </si>
  <si>
    <t xml:space="preserve">Шутов Артур Станіславович </t>
  </si>
  <si>
    <t xml:space="preserve">Юрчак Наталія Валеріївна </t>
  </si>
  <si>
    <t xml:space="preserve">Мурашко Олександр Юрійович </t>
  </si>
  <si>
    <t xml:space="preserve">Долгієр Владислав Євгенович </t>
  </si>
  <si>
    <t xml:space="preserve">Бевз Андрій Валентинович </t>
  </si>
  <si>
    <t>Ізуграфова Світлана Сергіївна</t>
  </si>
  <si>
    <t>Тімошенко Єлизавета Андріївна</t>
  </si>
  <si>
    <t>Лисюк Олександр Євгенійович</t>
  </si>
  <si>
    <t>Овчарук Катерина Олександрівна</t>
  </si>
  <si>
    <t>Балашов Дмитро Сергійович</t>
  </si>
  <si>
    <t>Мартинюк Наталія Володимирівна</t>
  </si>
  <si>
    <t xml:space="preserve">ФОП Кривець Л.С.     Послуги SMM, SO (SEO) </t>
  </si>
  <si>
    <t>ФОП Кривець Л.С.  Витрати зі створення сторінки проекту</t>
  </si>
  <si>
    <t>ФОП Кривець Л.С.      Витрати з обслуговування сторінки проекту</t>
  </si>
  <si>
    <t>Карпенко Людмила Олександрівна    Бухгалтерські послуги</t>
  </si>
  <si>
    <t>АФ "Респект" у вигляді ТОВ   Аудиторські послуги</t>
  </si>
  <si>
    <t xml:space="preserve"> ФОП Тімошенко Є.А.   Зведення фінальної звукової доріжки (з 60-ти доріжок артистів)</t>
  </si>
  <si>
    <t xml:space="preserve"> ФОП Тімошенко Є.А.       Зведення фінального відеотреку (з 60-ти відеотреків артистів)</t>
  </si>
  <si>
    <t xml:space="preserve"> ФОП Тімошенко Є.А.            Послуги з організації і проведення зйомки артистів хору та оркестру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</si>
</sst>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_-* #,##0.00\ _₴_-;\-* #,##0.00\ _₴_-;_-* &quot;-&quot;??\ _₴_-;_-@"/>
    <numFmt numFmtId="166" formatCode="#,##0.00_ ;[Red]\-#,##0.00\ "/>
    <numFmt numFmtId="167" formatCode="#,##0_ ;\-#,##0\ "/>
    <numFmt numFmtId="168" formatCode="_(* #,##0_);_(* \(#,##0\);_(* &quot;-&quot;_);_(@_)"/>
    <numFmt numFmtId="169" formatCode="_(&quot;$&quot;* #,##0_);_(&quot;$&quot;* \(#,##0\);_(&quot;$&quot;* &quot;-&quot;??_);_(@_)"/>
  </numFmts>
  <fonts count="30" x14ac:knownFonts="1">
    <font>
      <sz val="11"/>
      <color theme="1"/>
      <name val="Arial"/>
    </font>
    <font>
      <b/>
      <sz val="12"/>
      <color theme="1"/>
      <name val="Arial"/>
      <family val="2"/>
      <charset val="204"/>
    </font>
    <font>
      <b/>
      <sz val="11"/>
      <color theme="1"/>
      <name val="Calibri"/>
      <family val="2"/>
      <charset val="204"/>
    </font>
    <font>
      <b/>
      <sz val="12"/>
      <color rgb="FF000000"/>
      <name val="Arial"/>
      <family val="2"/>
      <charset val="204"/>
    </font>
    <font>
      <b/>
      <sz val="11"/>
      <color rgb="FF000000"/>
      <name val="Calibri"/>
      <family val="2"/>
      <charset val="204"/>
    </font>
    <font>
      <b/>
      <sz val="10"/>
      <color theme="1"/>
      <name val="Arial"/>
      <family val="2"/>
      <charset val="204"/>
    </font>
    <font>
      <sz val="10"/>
      <color theme="1"/>
      <name val="Arial"/>
      <family val="2"/>
      <charset val="204"/>
    </font>
    <font>
      <sz val="11"/>
      <color theme="1"/>
      <name val="Calibri"/>
      <family val="2"/>
      <charset val="204"/>
    </font>
    <font>
      <sz val="11"/>
      <name val="Arial"/>
      <family val="2"/>
      <charset val="204"/>
    </font>
    <font>
      <sz val="12"/>
      <color theme="1"/>
      <name val="Times New Roman"/>
      <family val="1"/>
      <charset val="204"/>
    </font>
    <font>
      <b/>
      <sz val="10"/>
      <color theme="0"/>
      <name val="Arial"/>
      <family val="2"/>
      <charset val="204"/>
    </font>
    <font>
      <b/>
      <i/>
      <sz val="10"/>
      <color theme="1"/>
      <name val="Arial"/>
      <family val="2"/>
      <charset val="204"/>
    </font>
    <font>
      <sz val="12"/>
      <color theme="1"/>
      <name val="Arial"/>
      <family val="2"/>
      <charset val="204"/>
    </font>
    <font>
      <sz val="12"/>
      <color rgb="FF222222"/>
      <name val="Times New Roman"/>
      <family val="1"/>
      <charset val="204"/>
    </font>
    <font>
      <b/>
      <sz val="12"/>
      <color theme="1"/>
      <name val="Times New Roman"/>
      <family val="1"/>
      <charset val="204"/>
    </font>
    <font>
      <b/>
      <sz val="12"/>
      <color rgb="FFC00000"/>
      <name val="Arial"/>
      <family val="2"/>
      <charset val="204"/>
    </font>
    <font>
      <b/>
      <i/>
      <sz val="12"/>
      <color theme="1"/>
      <name val="Arial"/>
      <family val="2"/>
      <charset val="204"/>
    </font>
    <font>
      <sz val="12"/>
      <color theme="1"/>
      <name val="Calibri"/>
      <family val="2"/>
      <charset val="204"/>
    </font>
    <font>
      <b/>
      <sz val="10"/>
      <color rgb="FFC00000"/>
      <name val="Arial"/>
      <family val="2"/>
      <charset val="204"/>
    </font>
    <font>
      <b/>
      <sz val="10"/>
      <color rgb="FFFF0000"/>
      <name val="Arial"/>
      <family val="2"/>
      <charset val="204"/>
    </font>
    <font>
      <b/>
      <sz val="11"/>
      <name val="Arial"/>
      <family val="2"/>
      <charset val="204"/>
    </font>
    <font>
      <b/>
      <sz val="10"/>
      <name val="Arial"/>
      <family val="2"/>
      <charset val="204"/>
    </font>
    <font>
      <sz val="10"/>
      <name val="Arial"/>
      <family val="2"/>
      <charset val="204"/>
    </font>
    <font>
      <sz val="11"/>
      <color theme="1"/>
      <name val="Calibri"/>
      <family val="2"/>
      <charset val="204"/>
      <scheme val="major"/>
    </font>
    <font>
      <sz val="10"/>
      <color theme="1"/>
      <name val="Arial"/>
      <family val="2"/>
      <charset val="204"/>
    </font>
    <font>
      <b/>
      <sz val="10"/>
      <color theme="1"/>
      <name val="Arial"/>
      <family val="2"/>
      <charset val="204"/>
    </font>
    <font>
      <vertAlign val="superscript"/>
      <sz val="11"/>
      <color theme="1"/>
      <name val="Arial"/>
      <family val="2"/>
      <charset val="204"/>
    </font>
    <font>
      <b/>
      <vertAlign val="superscript"/>
      <sz val="11"/>
      <color theme="1"/>
      <name val="Arial"/>
      <family val="2"/>
      <charset val="204"/>
    </font>
    <font>
      <sz val="11"/>
      <color theme="1"/>
      <name val="Times New Roman"/>
      <family val="1"/>
      <charset val="204"/>
    </font>
    <font>
      <sz val="10"/>
      <color theme="1"/>
      <name val="Arial"/>
    </font>
  </fonts>
  <fills count="11">
    <fill>
      <patternFill patternType="none"/>
    </fill>
    <fill>
      <patternFill patternType="gray125"/>
    </fill>
    <fill>
      <patternFill patternType="solid">
        <fgColor rgb="FFF2F2F2"/>
        <bgColor rgb="FFF2F2F2"/>
      </patternFill>
    </fill>
    <fill>
      <patternFill patternType="solid">
        <fgColor rgb="FFBFBFBF"/>
        <bgColor rgb="FFBFBFBF"/>
      </patternFill>
    </fill>
    <fill>
      <patternFill patternType="solid">
        <fgColor rgb="FFCCFFFF"/>
        <bgColor rgb="FFCCFFFF"/>
      </patternFill>
    </fill>
    <fill>
      <patternFill patternType="solid">
        <fgColor rgb="FFFFFF00"/>
        <bgColor rgb="FFFFFF00"/>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109">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bottom/>
      <diagonal/>
    </border>
    <border>
      <left style="thin">
        <color rgb="FF000000"/>
      </left>
      <right style="thin">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medium">
        <color rgb="FF000000"/>
      </left>
      <right/>
      <top/>
      <bottom/>
      <diagonal/>
    </border>
    <border>
      <left/>
      <right/>
      <top/>
      <bottom/>
      <diagonal/>
    </border>
    <border>
      <left/>
      <right/>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0">
    <xf numFmtId="0" fontId="0" fillId="0" borderId="0" xfId="0" applyFont="1" applyAlignment="1"/>
    <xf numFmtId="0" fontId="1" fillId="0" borderId="0" xfId="0" applyFont="1"/>
    <xf numFmtId="0" fontId="2" fillId="0" borderId="0" xfId="0" applyFont="1"/>
    <xf numFmtId="0" fontId="4" fillId="0" borderId="0" xfId="0" applyFont="1" applyAlignment="1">
      <alignment horizontal="left"/>
    </xf>
    <xf numFmtId="0" fontId="3" fillId="0" borderId="0" xfId="0" applyFont="1"/>
    <xf numFmtId="0" fontId="5" fillId="0" borderId="0" xfId="0" applyFont="1" applyAlignment="1">
      <alignment horizontal="left"/>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164" fontId="5" fillId="2" borderId="4" xfId="0" applyNumberFormat="1" applyFont="1" applyFill="1" applyBorder="1" applyAlignment="1">
      <alignment horizontal="center" vertical="center" wrapText="1"/>
    </xf>
    <xf numFmtId="3" fontId="6" fillId="0" borderId="0" xfId="0" applyNumberFormat="1" applyFont="1"/>
    <xf numFmtId="0" fontId="9" fillId="0" borderId="0" xfId="0" applyFont="1"/>
    <xf numFmtId="164" fontId="5" fillId="2" borderId="8" xfId="0" applyNumberFormat="1" applyFont="1" applyFill="1" applyBorder="1" applyAlignment="1">
      <alignment horizontal="center" vertical="center" wrapText="1"/>
    </xf>
    <xf numFmtId="164" fontId="5" fillId="2" borderId="12" xfId="0" applyNumberFormat="1" applyFont="1" applyFill="1" applyBorder="1" applyAlignment="1">
      <alignment horizontal="center" vertical="center" wrapText="1"/>
    </xf>
    <xf numFmtId="0" fontId="2" fillId="3" borderId="13" xfId="0" applyFont="1" applyFill="1" applyBorder="1" applyAlignment="1">
      <alignment horizontal="center"/>
    </xf>
    <xf numFmtId="0" fontId="5" fillId="4" borderId="8" xfId="0" applyFont="1" applyFill="1" applyBorder="1" applyAlignment="1">
      <alignment horizontal="center" vertical="center" wrapText="1"/>
    </xf>
    <xf numFmtId="0" fontId="2" fillId="5" borderId="14" xfId="0" applyFont="1" applyFill="1" applyBorder="1"/>
    <xf numFmtId="0" fontId="5" fillId="4" borderId="15" xfId="0" applyFont="1" applyFill="1" applyBorder="1" applyAlignment="1">
      <alignment horizontal="center" vertical="center"/>
    </xf>
    <xf numFmtId="0" fontId="2" fillId="5" borderId="16" xfId="0" applyFont="1" applyFill="1" applyBorder="1"/>
    <xf numFmtId="0" fontId="5" fillId="4" borderId="17" xfId="0" applyFont="1" applyFill="1" applyBorder="1" applyAlignment="1">
      <alignment horizontal="center" vertical="center"/>
    </xf>
    <xf numFmtId="0" fontId="2" fillId="5" borderId="18" xfId="0" applyFont="1" applyFill="1" applyBorder="1"/>
    <xf numFmtId="164" fontId="5" fillId="4" borderId="8" xfId="0" applyNumberFormat="1" applyFont="1" applyFill="1" applyBorder="1" applyAlignment="1">
      <alignment horizontal="center" vertical="center" wrapText="1"/>
    </xf>
    <xf numFmtId="0" fontId="2" fillId="0" borderId="14" xfId="0" applyFont="1" applyBorder="1" applyAlignment="1">
      <alignment horizontal="center"/>
    </xf>
    <xf numFmtId="0" fontId="1" fillId="5" borderId="4" xfId="0" applyFont="1" applyFill="1" applyBorder="1" applyAlignment="1">
      <alignment vertical="top"/>
    </xf>
    <xf numFmtId="0" fontId="2" fillId="0" borderId="16" xfId="0" applyFont="1" applyBorder="1"/>
    <xf numFmtId="0" fontId="1" fillId="5" borderId="19" xfId="0" applyFont="1" applyFill="1" applyBorder="1" applyAlignment="1">
      <alignment horizontal="center" vertical="top"/>
    </xf>
    <xf numFmtId="0" fontId="5" fillId="0" borderId="0" xfId="0" applyFont="1" applyAlignment="1">
      <alignment vertical="center" wrapText="1"/>
    </xf>
    <xf numFmtId="0" fontId="1" fillId="5" borderId="19" xfId="0" applyFont="1" applyFill="1" applyBorder="1" applyAlignment="1">
      <alignment vertical="top"/>
    </xf>
    <xf numFmtId="0" fontId="6" fillId="0" borderId="0" xfId="0" applyFont="1" applyAlignment="1">
      <alignment horizontal="left" vertical="center"/>
    </xf>
    <xf numFmtId="164" fontId="5" fillId="5" borderId="4" xfId="0" applyNumberFormat="1"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lignment wrapText="1"/>
    </xf>
    <xf numFmtId="165" fontId="5" fillId="0" borderId="20" xfId="0" applyNumberFormat="1" applyFont="1" applyBorder="1" applyAlignment="1">
      <alignment vertical="top"/>
    </xf>
    <xf numFmtId="0" fontId="11" fillId="0" borderId="0" xfId="0" applyFont="1" applyAlignment="1">
      <alignment vertical="center" wrapText="1"/>
    </xf>
    <xf numFmtId="49" fontId="5" fillId="0" borderId="21" xfId="0" applyNumberFormat="1" applyFont="1" applyBorder="1" applyAlignment="1">
      <alignment horizontal="center" vertical="top"/>
    </xf>
    <xf numFmtId="165" fontId="6" fillId="0" borderId="21" xfId="0" applyNumberFormat="1" applyFont="1" applyBorder="1" applyAlignment="1">
      <alignment vertical="top"/>
    </xf>
    <xf numFmtId="165" fontId="5" fillId="0" borderId="23" xfId="0" applyNumberFormat="1" applyFont="1" applyBorder="1" applyAlignment="1">
      <alignment vertical="top"/>
    </xf>
    <xf numFmtId="49" fontId="5" fillId="0" borderId="25" xfId="0" applyNumberFormat="1" applyFont="1" applyBorder="1" applyAlignment="1">
      <alignment horizontal="center" vertical="top"/>
    </xf>
    <xf numFmtId="165" fontId="6" fillId="0" borderId="25" xfId="0" applyNumberFormat="1" applyFont="1" applyBorder="1" applyAlignment="1">
      <alignment vertical="top" wrapText="1"/>
    </xf>
    <xf numFmtId="10" fontId="2" fillId="0" borderId="16" xfId="0" applyNumberFormat="1" applyFont="1" applyBorder="1" applyAlignment="1">
      <alignment horizontal="center"/>
    </xf>
    <xf numFmtId="165" fontId="2" fillId="0" borderId="18" xfId="0" applyNumberFormat="1" applyFont="1" applyBorder="1" applyAlignment="1">
      <alignment horizontal="center"/>
    </xf>
    <xf numFmtId="0" fontId="2" fillId="0" borderId="16" xfId="0" applyFont="1" applyBorder="1" applyAlignment="1">
      <alignment wrapText="1"/>
    </xf>
    <xf numFmtId="0" fontId="7" fillId="0" borderId="29" xfId="0" applyFont="1" applyBorder="1" applyAlignment="1">
      <alignment horizontal="center"/>
    </xf>
    <xf numFmtId="0" fontId="7" fillId="0" borderId="30" xfId="0" applyFont="1" applyBorder="1" applyAlignment="1">
      <alignment wrapText="1"/>
    </xf>
    <xf numFmtId="10" fontId="7" fillId="0" borderId="30" xfId="0" applyNumberFormat="1" applyFont="1" applyBorder="1" applyAlignment="1">
      <alignment horizontal="center"/>
    </xf>
    <xf numFmtId="165" fontId="7" fillId="0" borderId="31" xfId="0" applyNumberFormat="1" applyFont="1" applyBorder="1" applyAlignment="1">
      <alignment horizontal="center"/>
    </xf>
    <xf numFmtId="3" fontId="5" fillId="2" borderId="19"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5" fillId="2" borderId="36" xfId="0" applyNumberFormat="1" applyFont="1" applyFill="1" applyBorder="1" applyAlignment="1">
      <alignment horizontal="center" vertical="center" wrapText="1"/>
    </xf>
    <xf numFmtId="165" fontId="6" fillId="0" borderId="0" xfId="0" applyNumberFormat="1" applyFont="1" applyAlignment="1">
      <alignment vertical="top" wrapText="1"/>
    </xf>
    <xf numFmtId="0" fontId="5" fillId="6" borderId="4" xfId="0" applyFont="1" applyFill="1" applyBorder="1" applyAlignment="1">
      <alignment vertical="center" wrapText="1"/>
    </xf>
    <xf numFmtId="0" fontId="7" fillId="0" borderId="23" xfId="0" applyFont="1" applyBorder="1" applyAlignment="1">
      <alignment horizontal="center"/>
    </xf>
    <xf numFmtId="0" fontId="5" fillId="6" borderId="4" xfId="0" applyFont="1" applyFill="1" applyBorder="1" applyAlignment="1">
      <alignment horizontal="center" vertical="center"/>
    </xf>
    <xf numFmtId="0" fontId="7" fillId="0" borderId="32" xfId="0" applyFont="1" applyBorder="1" applyAlignment="1">
      <alignment wrapText="1"/>
    </xf>
    <xf numFmtId="0" fontId="5" fillId="6" borderId="19" xfId="0" applyFont="1" applyFill="1" applyBorder="1" applyAlignment="1">
      <alignment horizontal="center" vertical="center" wrapText="1"/>
    </xf>
    <xf numFmtId="10" fontId="7" fillId="0" borderId="32" xfId="0" applyNumberFormat="1" applyFont="1" applyBorder="1" applyAlignment="1">
      <alignment horizontal="center"/>
    </xf>
    <xf numFmtId="3" fontId="5" fillId="6" borderId="19" xfId="0" applyNumberFormat="1" applyFont="1" applyFill="1" applyBorder="1" applyAlignment="1">
      <alignment horizontal="center" vertical="center" wrapText="1"/>
    </xf>
    <xf numFmtId="165" fontId="7" fillId="0" borderId="38" xfId="0" applyNumberFormat="1" applyFont="1" applyBorder="1" applyAlignment="1">
      <alignment horizontal="center"/>
    </xf>
    <xf numFmtId="3" fontId="5" fillId="6" borderId="4" xfId="0" applyNumberFormat="1" applyFont="1" applyFill="1" applyBorder="1" applyAlignment="1">
      <alignment horizontal="center" vertical="center" wrapText="1"/>
    </xf>
    <xf numFmtId="165" fontId="5" fillId="0" borderId="39" xfId="0" applyNumberFormat="1" applyFont="1" applyBorder="1" applyAlignment="1">
      <alignment vertical="top"/>
    </xf>
    <xf numFmtId="0" fontId="5" fillId="6" borderId="4" xfId="0" applyFont="1" applyFill="1" applyBorder="1" applyAlignment="1">
      <alignment horizontal="center" vertical="center" wrapText="1"/>
    </xf>
    <xf numFmtId="49" fontId="5" fillId="0" borderId="40" xfId="0" applyNumberFormat="1" applyFont="1" applyBorder="1" applyAlignment="1">
      <alignment horizontal="center" vertical="top"/>
    </xf>
    <xf numFmtId="0" fontId="2" fillId="0" borderId="23" xfId="0" applyFont="1" applyBorder="1" applyAlignment="1">
      <alignment horizontal="center"/>
    </xf>
    <xf numFmtId="0" fontId="5" fillId="6" borderId="36" xfId="0" applyFont="1" applyFill="1" applyBorder="1" applyAlignment="1">
      <alignment horizontal="center" vertical="center" wrapText="1"/>
    </xf>
    <xf numFmtId="0" fontId="2" fillId="0" borderId="32" xfId="0" applyFont="1" applyBorder="1" applyAlignment="1">
      <alignment wrapText="1"/>
    </xf>
    <xf numFmtId="10" fontId="2" fillId="0" borderId="32" xfId="0" applyNumberFormat="1" applyFont="1" applyBorder="1"/>
    <xf numFmtId="0" fontId="1" fillId="5" borderId="41" xfId="0" applyFont="1" applyFill="1" applyBorder="1" applyAlignment="1">
      <alignment horizontal="center" vertical="top"/>
    </xf>
    <xf numFmtId="165" fontId="2" fillId="0" borderId="38" xfId="0" applyNumberFormat="1" applyFont="1" applyBorder="1"/>
    <xf numFmtId="0" fontId="1" fillId="5" borderId="41" xfId="0" applyFont="1" applyFill="1" applyBorder="1" applyAlignment="1">
      <alignment vertical="top" wrapText="1"/>
    </xf>
    <xf numFmtId="10" fontId="2" fillId="5" borderId="18" xfId="0" applyNumberFormat="1" applyFont="1" applyFill="1" applyBorder="1" applyAlignment="1">
      <alignment horizontal="center"/>
    </xf>
    <xf numFmtId="166" fontId="12" fillId="5" borderId="41" xfId="0" applyNumberFormat="1" applyFont="1" applyFill="1" applyBorder="1" applyAlignment="1">
      <alignment vertical="top"/>
    </xf>
    <xf numFmtId="165" fontId="6" fillId="0" borderId="40" xfId="0" applyNumberFormat="1" applyFont="1" applyBorder="1" applyAlignment="1">
      <alignment vertical="top" wrapText="1"/>
    </xf>
    <xf numFmtId="165" fontId="2" fillId="5" borderId="18" xfId="0" applyNumberFormat="1" applyFont="1" applyFill="1" applyBorder="1" applyAlignment="1">
      <alignment horizontal="center"/>
    </xf>
    <xf numFmtId="0" fontId="9" fillId="0" borderId="0" xfId="0" applyFont="1" applyAlignment="1">
      <alignment vertical="center"/>
    </xf>
    <xf numFmtId="166" fontId="12" fillId="5" borderId="19" xfId="0" applyNumberFormat="1" applyFont="1" applyFill="1" applyBorder="1" applyAlignment="1">
      <alignment vertical="top"/>
    </xf>
    <xf numFmtId="0" fontId="13" fillId="0" borderId="0" xfId="0" applyFont="1" applyAlignment="1">
      <alignment wrapText="1"/>
    </xf>
    <xf numFmtId="166" fontId="12" fillId="5" borderId="36" xfId="0" applyNumberFormat="1" applyFont="1" applyFill="1" applyBorder="1" applyAlignment="1">
      <alignment vertical="top"/>
    </xf>
    <xf numFmtId="164" fontId="6" fillId="0" borderId="42" xfId="0" applyNumberFormat="1" applyFont="1" applyBorder="1" applyAlignment="1">
      <alignment horizontal="left" vertical="center" wrapText="1"/>
    </xf>
    <xf numFmtId="166" fontId="15" fillId="5" borderId="41" xfId="0" applyNumberFormat="1" applyFont="1" applyFill="1" applyBorder="1" applyAlignment="1">
      <alignment vertical="top"/>
    </xf>
    <xf numFmtId="0" fontId="14" fillId="0" borderId="0" xfId="0" applyFont="1"/>
    <xf numFmtId="0" fontId="12" fillId="5" borderId="36" xfId="0" applyFont="1" applyFill="1" applyBorder="1" applyAlignment="1">
      <alignment vertical="top"/>
    </xf>
    <xf numFmtId="165" fontId="16" fillId="5" borderId="12" xfId="0" applyNumberFormat="1" applyFont="1" applyFill="1" applyBorder="1" applyAlignment="1">
      <alignment vertical="top"/>
    </xf>
    <xf numFmtId="0" fontId="1" fillId="5" borderId="43" xfId="0" applyFont="1" applyFill="1" applyBorder="1" applyAlignment="1">
      <alignment vertical="top" wrapText="1"/>
    </xf>
    <xf numFmtId="165" fontId="1" fillId="5" borderId="44" xfId="0" applyNumberFormat="1" applyFont="1" applyFill="1" applyBorder="1" applyAlignment="1">
      <alignment horizontal="center" vertical="top"/>
    </xf>
    <xf numFmtId="0" fontId="17" fillId="0" borderId="0" xfId="0" applyFont="1" applyAlignment="1">
      <alignment vertical="top"/>
    </xf>
    <xf numFmtId="165" fontId="1" fillId="5" borderId="45" xfId="0" applyNumberFormat="1" applyFont="1" applyFill="1" applyBorder="1" applyAlignment="1">
      <alignment vertical="top"/>
    </xf>
    <xf numFmtId="164" fontId="5" fillId="5" borderId="12" xfId="0" applyNumberFormat="1" applyFont="1" applyFill="1" applyBorder="1" applyAlignment="1">
      <alignment vertical="center" wrapText="1"/>
    </xf>
    <xf numFmtId="0" fontId="5" fillId="7" borderId="4" xfId="0" applyFont="1" applyFill="1" applyBorder="1" applyAlignment="1">
      <alignment vertical="top"/>
    </xf>
    <xf numFmtId="0" fontId="5" fillId="0" borderId="0" xfId="0" applyFont="1" applyAlignment="1">
      <alignment horizontal="center" vertical="center" wrapText="1"/>
    </xf>
    <xf numFmtId="0" fontId="5" fillId="7" borderId="19" xfId="0" applyFont="1" applyFill="1" applyBorder="1" applyAlignment="1">
      <alignment horizontal="center" vertical="top"/>
    </xf>
    <xf numFmtId="164" fontId="5" fillId="0" borderId="0" xfId="0" applyNumberFormat="1" applyFont="1" applyAlignment="1">
      <alignment horizontal="center" vertical="center" wrapText="1"/>
    </xf>
    <xf numFmtId="0" fontId="5" fillId="7" borderId="46" xfId="0" applyFont="1" applyFill="1" applyBorder="1" applyAlignment="1">
      <alignment vertical="top" wrapText="1"/>
    </xf>
    <xf numFmtId="166" fontId="6" fillId="7" borderId="47" xfId="0" applyNumberFormat="1" applyFont="1" applyFill="1" applyBorder="1" applyAlignment="1">
      <alignment vertical="top"/>
    </xf>
    <xf numFmtId="0" fontId="1" fillId="5" borderId="13" xfId="0" applyFont="1" applyFill="1" applyBorder="1" applyAlignment="1">
      <alignment vertical="top"/>
    </xf>
    <xf numFmtId="166" fontId="6" fillId="7" borderId="46" xfId="0" applyNumberFormat="1" applyFont="1" applyFill="1" applyBorder="1" applyAlignment="1">
      <alignment vertical="top"/>
    </xf>
    <xf numFmtId="0" fontId="1" fillId="5" borderId="46" xfId="0" applyFont="1" applyFill="1" applyBorder="1" applyAlignment="1">
      <alignment horizontal="center" vertical="top"/>
    </xf>
    <xf numFmtId="166" fontId="6" fillId="7" borderId="43" xfId="0" applyNumberFormat="1" applyFont="1" applyFill="1" applyBorder="1" applyAlignment="1">
      <alignment vertical="top"/>
    </xf>
    <xf numFmtId="164" fontId="5" fillId="5" borderId="13" xfId="0" applyNumberFormat="1" applyFont="1" applyFill="1" applyBorder="1" applyAlignment="1">
      <alignment horizontal="center" vertical="center" wrapText="1"/>
    </xf>
    <xf numFmtId="166" fontId="18" fillId="7" borderId="47" xfId="0" applyNumberFormat="1" applyFont="1" applyFill="1" applyBorder="1" applyAlignment="1">
      <alignment vertical="top"/>
    </xf>
    <xf numFmtId="0" fontId="6" fillId="7" borderId="43" xfId="0" applyFont="1" applyFill="1" applyBorder="1" applyAlignment="1">
      <alignment vertical="top"/>
    </xf>
    <xf numFmtId="0" fontId="5" fillId="7" borderId="46" xfId="0" applyFont="1" applyFill="1" applyBorder="1" applyAlignment="1">
      <alignment vertical="top"/>
    </xf>
    <xf numFmtId="0" fontId="7" fillId="0" borderId="0" xfId="0" applyFont="1" applyAlignment="1">
      <alignment vertical="top"/>
    </xf>
    <xf numFmtId="165" fontId="5" fillId="8" borderId="20" xfId="0" applyNumberFormat="1" applyFont="1" applyFill="1" applyBorder="1" applyAlignment="1">
      <alignment vertical="top"/>
    </xf>
    <xf numFmtId="49" fontId="5" fillId="8" borderId="21" xfId="0" applyNumberFormat="1" applyFont="1" applyFill="1" applyBorder="1" applyAlignment="1">
      <alignment horizontal="center" vertical="top"/>
    </xf>
    <xf numFmtId="165" fontId="11" fillId="8" borderId="48" xfId="0" applyNumberFormat="1" applyFont="1" applyFill="1" applyBorder="1" applyAlignment="1">
      <alignment vertical="top"/>
    </xf>
    <xf numFmtId="165" fontId="11" fillId="8" borderId="49" xfId="0" applyNumberFormat="1" applyFont="1" applyFill="1" applyBorder="1" applyAlignment="1">
      <alignment vertical="top" wrapText="1"/>
    </xf>
    <xf numFmtId="0" fontId="2" fillId="0" borderId="0" xfId="0" applyFont="1" applyAlignment="1">
      <alignment vertical="top"/>
    </xf>
    <xf numFmtId="165" fontId="5" fillId="8" borderId="50" xfId="0" applyNumberFormat="1" applyFont="1" applyFill="1" applyBorder="1" applyAlignment="1">
      <alignment vertical="top"/>
    </xf>
    <xf numFmtId="165" fontId="6" fillId="0" borderId="51" xfId="0" applyNumberFormat="1" applyFont="1" applyBorder="1" applyAlignment="1">
      <alignment vertical="top"/>
    </xf>
    <xf numFmtId="165" fontId="5" fillId="8" borderId="21" xfId="0" applyNumberFormat="1" applyFont="1" applyFill="1" applyBorder="1" applyAlignment="1">
      <alignment vertical="top"/>
    </xf>
    <xf numFmtId="165" fontId="5" fillId="8" borderId="52" xfId="0" applyNumberFormat="1" applyFont="1" applyFill="1" applyBorder="1" applyAlignment="1">
      <alignment vertical="top"/>
    </xf>
    <xf numFmtId="165" fontId="5" fillId="0" borderId="53" xfId="0" applyNumberFormat="1" applyFont="1" applyBorder="1" applyAlignment="1">
      <alignment vertical="top"/>
    </xf>
    <xf numFmtId="49" fontId="5" fillId="0" borderId="32" xfId="0" applyNumberFormat="1" applyFont="1" applyBorder="1" applyAlignment="1">
      <alignment horizontal="center" vertical="top"/>
    </xf>
    <xf numFmtId="165" fontId="18" fillId="8" borderId="54" xfId="0" applyNumberFormat="1" applyFont="1" applyFill="1" applyBorder="1" applyAlignment="1">
      <alignment vertical="top"/>
    </xf>
    <xf numFmtId="165" fontId="6" fillId="0" borderId="55" xfId="0" applyNumberFormat="1" applyFont="1" applyBorder="1" applyAlignment="1">
      <alignment vertical="top"/>
    </xf>
    <xf numFmtId="0" fontId="5" fillId="8" borderId="52" xfId="0" applyFont="1" applyFill="1" applyBorder="1" applyAlignment="1">
      <alignment vertical="top"/>
    </xf>
    <xf numFmtId="165" fontId="11" fillId="8" borderId="49" xfId="0" applyNumberFormat="1" applyFont="1" applyFill="1" applyBorder="1" applyAlignment="1">
      <alignment vertical="top"/>
    </xf>
    <xf numFmtId="165" fontId="6" fillId="0" borderId="51" xfId="0" applyNumberFormat="1" applyFont="1" applyBorder="1" applyAlignment="1">
      <alignment vertical="top" wrapText="1"/>
    </xf>
    <xf numFmtId="165" fontId="6" fillId="0" borderId="56" xfId="0" applyNumberFormat="1" applyFont="1" applyBorder="1" applyAlignment="1">
      <alignment horizontal="center" vertical="top"/>
    </xf>
    <xf numFmtId="165" fontId="6" fillId="0" borderId="23" xfId="0" applyNumberFormat="1" applyFont="1" applyBorder="1" applyAlignment="1">
      <alignment horizontal="center" vertical="top"/>
    </xf>
    <xf numFmtId="165" fontId="6" fillId="0" borderId="25" xfId="0" applyNumberFormat="1" applyFont="1" applyBorder="1" applyAlignment="1">
      <alignment horizontal="center" vertical="top"/>
    </xf>
    <xf numFmtId="165" fontId="6" fillId="0" borderId="57" xfId="0" applyNumberFormat="1" applyFont="1" applyBorder="1" applyAlignment="1">
      <alignment horizontal="center" vertical="top"/>
    </xf>
    <xf numFmtId="165" fontId="6" fillId="0" borderId="57" xfId="0" applyNumberFormat="1" applyFont="1" applyBorder="1" applyAlignment="1">
      <alignment vertical="top"/>
    </xf>
    <xf numFmtId="165" fontId="19" fillId="0" borderId="58" xfId="0" applyNumberFormat="1" applyFont="1" applyBorder="1" applyAlignment="1">
      <alignment vertical="top"/>
    </xf>
    <xf numFmtId="0" fontId="6" fillId="0" borderId="57" xfId="0" applyFont="1" applyBorder="1" applyAlignment="1">
      <alignment vertical="top"/>
    </xf>
    <xf numFmtId="165" fontId="6" fillId="0" borderId="59" xfId="0" applyNumberFormat="1" applyFont="1" applyBorder="1" applyAlignment="1">
      <alignment vertical="top"/>
    </xf>
    <xf numFmtId="165" fontId="11" fillId="9" borderId="4" xfId="0" applyNumberFormat="1" applyFont="1" applyFill="1" applyBorder="1" applyAlignment="1">
      <alignment vertical="top"/>
    </xf>
    <xf numFmtId="165" fontId="5" fillId="9" borderId="60" xfId="0" applyNumberFormat="1" applyFont="1" applyFill="1" applyBorder="1" applyAlignment="1">
      <alignment horizontal="center" vertical="top"/>
    </xf>
    <xf numFmtId="165" fontId="5" fillId="9" borderId="61" xfId="0" applyNumberFormat="1" applyFont="1" applyFill="1" applyBorder="1" applyAlignment="1">
      <alignment vertical="top"/>
    </xf>
    <xf numFmtId="165" fontId="6" fillId="0" borderId="55" xfId="0" applyNumberFormat="1" applyFont="1" applyBorder="1" applyAlignment="1">
      <alignment vertical="top" wrapText="1"/>
    </xf>
    <xf numFmtId="165" fontId="6" fillId="0" borderId="62" xfId="0" applyNumberFormat="1" applyFont="1" applyBorder="1" applyAlignment="1">
      <alignment horizontal="center" vertical="top"/>
    </xf>
    <xf numFmtId="165" fontId="5" fillId="7" borderId="63" xfId="0" applyNumberFormat="1" applyFont="1" applyFill="1" applyBorder="1" applyAlignment="1">
      <alignment vertical="top"/>
    </xf>
    <xf numFmtId="165" fontId="6" fillId="0" borderId="53" xfId="0" applyNumberFormat="1" applyFont="1" applyBorder="1" applyAlignment="1">
      <alignment horizontal="center" vertical="top"/>
    </xf>
    <xf numFmtId="165" fontId="5" fillId="7" borderId="46" xfId="0" applyNumberFormat="1" applyFont="1" applyFill="1" applyBorder="1" applyAlignment="1">
      <alignment horizontal="left" vertical="top"/>
    </xf>
    <xf numFmtId="165" fontId="6" fillId="0" borderId="32" xfId="0" applyNumberFormat="1" applyFont="1" applyBorder="1" applyAlignment="1">
      <alignment horizontal="center" vertical="top"/>
    </xf>
    <xf numFmtId="165" fontId="6" fillId="0" borderId="38" xfId="0" applyNumberFormat="1" applyFont="1" applyBorder="1" applyAlignment="1">
      <alignment horizontal="center" vertical="top"/>
    </xf>
    <xf numFmtId="165" fontId="6" fillId="0" borderId="38" xfId="0" applyNumberFormat="1" applyFont="1" applyBorder="1" applyAlignment="1">
      <alignment vertical="top"/>
    </xf>
    <xf numFmtId="165" fontId="6" fillId="0" borderId="59" xfId="0" applyNumberFormat="1" applyFont="1" applyBorder="1" applyAlignment="1">
      <alignment vertical="top" wrapText="1"/>
    </xf>
    <xf numFmtId="165" fontId="19" fillId="0" borderId="64" xfId="0" applyNumberFormat="1" applyFont="1" applyBorder="1" applyAlignment="1">
      <alignment vertical="top"/>
    </xf>
    <xf numFmtId="0" fontId="6" fillId="0" borderId="38" xfId="0" applyFont="1" applyBorder="1" applyAlignment="1">
      <alignment vertical="top"/>
    </xf>
    <xf numFmtId="165" fontId="5" fillId="9" borderId="65" xfId="0" applyNumberFormat="1" applyFont="1" applyFill="1" applyBorder="1" applyAlignment="1">
      <alignment vertical="top"/>
    </xf>
    <xf numFmtId="165" fontId="5" fillId="9" borderId="66" xfId="0" applyNumberFormat="1" applyFont="1" applyFill="1" applyBorder="1" applyAlignment="1">
      <alignment vertical="top"/>
    </xf>
    <xf numFmtId="165" fontId="5" fillId="9" borderId="67" xfId="0" applyNumberFormat="1" applyFont="1" applyFill="1" applyBorder="1" applyAlignment="1">
      <alignment vertical="top"/>
    </xf>
    <xf numFmtId="49" fontId="5" fillId="7" borderId="61" xfId="0" applyNumberFormat="1" applyFont="1" applyFill="1" applyBorder="1" applyAlignment="1">
      <alignment horizontal="center" vertical="top"/>
    </xf>
    <xf numFmtId="165" fontId="5" fillId="7" borderId="46" xfId="0" applyNumberFormat="1" applyFont="1" applyFill="1" applyBorder="1" applyAlignment="1">
      <alignment horizontal="left" vertical="top" wrapText="1"/>
    </xf>
    <xf numFmtId="0" fontId="5" fillId="7" borderId="68" xfId="0" applyFont="1" applyFill="1" applyBorder="1" applyAlignment="1">
      <alignment vertical="top" wrapText="1"/>
    </xf>
    <xf numFmtId="165" fontId="11" fillId="9" borderId="14" xfId="0" applyNumberFormat="1" applyFont="1" applyFill="1" applyBorder="1" applyAlignment="1">
      <alignment vertical="top"/>
    </xf>
    <xf numFmtId="165" fontId="5" fillId="9" borderId="16" xfId="0" applyNumberFormat="1" applyFont="1" applyFill="1" applyBorder="1" applyAlignment="1">
      <alignment horizontal="center" vertical="top"/>
    </xf>
    <xf numFmtId="165" fontId="6" fillId="9" borderId="61" xfId="0" applyNumberFormat="1" applyFont="1" applyFill="1" applyBorder="1" applyAlignment="1">
      <alignment vertical="top"/>
    </xf>
    <xf numFmtId="0" fontId="6" fillId="9" borderId="13" xfId="0" applyFont="1" applyFill="1" applyBorder="1" applyAlignment="1">
      <alignment vertical="top"/>
    </xf>
    <xf numFmtId="165" fontId="5" fillId="7" borderId="8" xfId="0" applyNumberFormat="1" applyFont="1" applyFill="1" applyBorder="1" applyAlignment="1">
      <alignment vertical="top"/>
    </xf>
    <xf numFmtId="0" fontId="5" fillId="7" borderId="17" xfId="0" applyFont="1" applyFill="1" applyBorder="1" applyAlignment="1">
      <alignment horizontal="center" vertical="top"/>
    </xf>
    <xf numFmtId="0" fontId="6" fillId="7" borderId="68" xfId="0" applyFont="1" applyFill="1" applyBorder="1" applyAlignment="1">
      <alignment vertical="top"/>
    </xf>
    <xf numFmtId="165" fontId="11" fillId="8" borderId="48" xfId="0" applyNumberFormat="1" applyFont="1" applyFill="1" applyBorder="1" applyAlignment="1">
      <alignment vertical="top" wrapText="1"/>
    </xf>
    <xf numFmtId="165" fontId="6" fillId="0" borderId="51" xfId="0" applyNumberFormat="1" applyFont="1" applyBorder="1" applyAlignment="1">
      <alignment horizontal="left" vertical="top" wrapText="1"/>
    </xf>
    <xf numFmtId="165" fontId="6" fillId="0" borderId="55" xfId="0" applyNumberFormat="1" applyFont="1" applyBorder="1" applyAlignment="1">
      <alignment horizontal="left" vertical="top" wrapText="1"/>
    </xf>
    <xf numFmtId="49" fontId="5" fillId="7" borderId="61" xfId="0" applyNumberFormat="1" applyFont="1" applyFill="1" applyBorder="1" applyAlignment="1">
      <alignment horizontal="center" vertical="top" wrapText="1"/>
    </xf>
    <xf numFmtId="165" fontId="11" fillId="8" borderId="48" xfId="0" applyNumberFormat="1" applyFont="1" applyFill="1" applyBorder="1" applyAlignment="1">
      <alignment horizontal="left" vertical="top"/>
    </xf>
    <xf numFmtId="165" fontId="11" fillId="8" borderId="49" xfId="0" applyNumberFormat="1" applyFont="1" applyFill="1" applyBorder="1" applyAlignment="1">
      <alignment horizontal="left" vertical="top"/>
    </xf>
    <xf numFmtId="165" fontId="5" fillId="7" borderId="4" xfId="0" applyNumberFormat="1" applyFont="1" applyFill="1" applyBorder="1" applyAlignment="1">
      <alignment vertical="top"/>
    </xf>
    <xf numFmtId="49" fontId="5" fillId="7" borderId="19" xfId="0" applyNumberFormat="1" applyFont="1" applyFill="1" applyBorder="1" applyAlignment="1">
      <alignment horizontal="center" vertical="top"/>
    </xf>
    <xf numFmtId="165" fontId="5" fillId="7" borderId="19" xfId="0" applyNumberFormat="1" applyFont="1" applyFill="1" applyBorder="1" applyAlignment="1">
      <alignment horizontal="left" vertical="top" wrapText="1"/>
    </xf>
    <xf numFmtId="167" fontId="5" fillId="0" borderId="21" xfId="0" applyNumberFormat="1" applyFont="1" applyBorder="1" applyAlignment="1">
      <alignment horizontal="center" vertical="top"/>
    </xf>
    <xf numFmtId="165" fontId="6" fillId="0" borderId="21" xfId="0" applyNumberFormat="1" applyFont="1" applyBorder="1" applyAlignment="1">
      <alignment vertical="top" wrapText="1"/>
    </xf>
    <xf numFmtId="167" fontId="5" fillId="0" borderId="25" xfId="0" applyNumberFormat="1" applyFont="1" applyBorder="1" applyAlignment="1">
      <alignment horizontal="center" vertical="top"/>
    </xf>
    <xf numFmtId="167" fontId="5" fillId="0" borderId="40" xfId="0" applyNumberFormat="1" applyFont="1" applyBorder="1" applyAlignment="1">
      <alignment horizontal="center" vertical="top"/>
    </xf>
    <xf numFmtId="165" fontId="11" fillId="9" borderId="70" xfId="0" applyNumberFormat="1" applyFont="1" applyFill="1" applyBorder="1" applyAlignment="1">
      <alignment vertical="top"/>
    </xf>
    <xf numFmtId="165" fontId="5" fillId="7" borderId="68" xfId="0" applyNumberFormat="1" applyFont="1" applyFill="1" applyBorder="1" applyAlignment="1">
      <alignment vertical="top"/>
    </xf>
    <xf numFmtId="49" fontId="5" fillId="7" borderId="50" xfId="0" applyNumberFormat="1" applyFont="1" applyFill="1" applyBorder="1" applyAlignment="1">
      <alignment horizontal="center" vertical="top"/>
    </xf>
    <xf numFmtId="165" fontId="5" fillId="0" borderId="71" xfId="0" applyNumberFormat="1" applyFont="1" applyBorder="1" applyAlignment="1">
      <alignment vertical="top"/>
    </xf>
    <xf numFmtId="167" fontId="5" fillId="0" borderId="71" xfId="0" applyNumberFormat="1" applyFont="1" applyBorder="1" applyAlignment="1">
      <alignment horizontal="center" vertical="top"/>
    </xf>
    <xf numFmtId="165" fontId="6" fillId="0" borderId="72" xfId="0" applyNumberFormat="1" applyFont="1" applyBorder="1" applyAlignment="1">
      <alignment vertical="top"/>
    </xf>
    <xf numFmtId="165" fontId="5" fillId="0" borderId="69" xfId="0" applyNumberFormat="1" applyFont="1" applyBorder="1" applyAlignment="1">
      <alignment vertical="top"/>
    </xf>
    <xf numFmtId="165" fontId="6" fillId="0" borderId="73" xfId="0" applyNumberFormat="1" applyFont="1" applyBorder="1" applyAlignment="1">
      <alignment vertical="top"/>
    </xf>
    <xf numFmtId="165" fontId="6" fillId="0" borderId="72" xfId="0" applyNumberFormat="1" applyFont="1" applyBorder="1" applyAlignment="1">
      <alignment vertical="top" wrapText="1"/>
    </xf>
    <xf numFmtId="165" fontId="6" fillId="0" borderId="73" xfId="0" applyNumberFormat="1" applyFont="1" applyBorder="1" applyAlignment="1">
      <alignment vertical="top" wrapText="1"/>
    </xf>
    <xf numFmtId="165" fontId="5" fillId="7" borderId="19" xfId="0" applyNumberFormat="1" applyFont="1" applyFill="1" applyBorder="1" applyAlignment="1">
      <alignment horizontal="left" vertical="top"/>
    </xf>
    <xf numFmtId="165" fontId="6" fillId="0" borderId="25" xfId="0" applyNumberFormat="1" applyFont="1" applyBorder="1" applyAlignment="1">
      <alignment vertical="top"/>
    </xf>
    <xf numFmtId="165" fontId="6" fillId="0" borderId="40" xfId="0" applyNumberFormat="1" applyFont="1" applyBorder="1" applyAlignment="1">
      <alignment vertical="top"/>
    </xf>
    <xf numFmtId="165" fontId="5" fillId="7" borderId="13" xfId="0" applyNumberFormat="1" applyFont="1" applyFill="1" applyBorder="1" applyAlignment="1">
      <alignment vertical="top"/>
    </xf>
    <xf numFmtId="0" fontId="5" fillId="7" borderId="13" xfId="0" applyFont="1" applyFill="1" applyBorder="1" applyAlignment="1">
      <alignment vertical="top"/>
    </xf>
    <xf numFmtId="165" fontId="11" fillId="8" borderId="48" xfId="0" applyNumberFormat="1" applyFont="1" applyFill="1" applyBorder="1" applyAlignment="1">
      <alignment horizontal="left" vertical="top" wrapText="1"/>
    </xf>
    <xf numFmtId="49" fontId="5" fillId="0" borderId="55" xfId="0" applyNumberFormat="1" applyFont="1" applyBorder="1" applyAlignment="1">
      <alignment horizontal="center" vertical="top"/>
    </xf>
    <xf numFmtId="0" fontId="6" fillId="0" borderId="38" xfId="0" applyFont="1" applyBorder="1" applyAlignment="1">
      <alignment vertical="top" wrapText="1"/>
    </xf>
    <xf numFmtId="165" fontId="6" fillId="0" borderId="32" xfId="0" applyNumberFormat="1" applyFont="1" applyBorder="1" applyAlignment="1">
      <alignment vertical="top" wrapText="1"/>
    </xf>
    <xf numFmtId="165" fontId="11" fillId="8" borderId="49" xfId="0" applyNumberFormat="1" applyFont="1" applyFill="1" applyBorder="1" applyAlignment="1">
      <alignment horizontal="left" vertical="top" wrapText="1"/>
    </xf>
    <xf numFmtId="165" fontId="11" fillId="9" borderId="13" xfId="0" applyNumberFormat="1" applyFont="1" applyFill="1" applyBorder="1" applyAlignment="1">
      <alignment vertical="top"/>
    </xf>
    <xf numFmtId="165" fontId="5" fillId="9" borderId="78" xfId="0" applyNumberFormat="1" applyFont="1" applyFill="1" applyBorder="1" applyAlignment="1">
      <alignment horizontal="center" vertical="top"/>
    </xf>
    <xf numFmtId="166" fontId="5" fillId="10" borderId="8" xfId="0" applyNumberFormat="1" applyFont="1" applyFill="1" applyBorder="1" applyAlignment="1">
      <alignment vertical="top"/>
    </xf>
    <xf numFmtId="165" fontId="5" fillId="9" borderId="61" xfId="0" applyNumberFormat="1" applyFont="1" applyFill="1" applyBorder="1" applyAlignment="1">
      <alignment vertical="top" wrapText="1"/>
    </xf>
    <xf numFmtId="165" fontId="5" fillId="9" borderId="19" xfId="0" applyNumberFormat="1" applyFont="1" applyFill="1" applyBorder="1" applyAlignment="1">
      <alignment vertical="top"/>
    </xf>
    <xf numFmtId="0" fontId="6" fillId="5" borderId="13" xfId="0" applyFont="1" applyFill="1" applyBorder="1"/>
    <xf numFmtId="165" fontId="5" fillId="9" borderId="63" xfId="0" applyNumberFormat="1" applyFont="1" applyFill="1" applyBorder="1" applyAlignment="1">
      <alignment vertical="top"/>
    </xf>
    <xf numFmtId="166" fontId="5" fillId="0" borderId="0" xfId="0" applyNumberFormat="1" applyFont="1"/>
    <xf numFmtId="166" fontId="5" fillId="9" borderId="4" xfId="0" applyNumberFormat="1" applyFont="1" applyFill="1" applyBorder="1" applyAlignment="1">
      <alignment vertical="top"/>
    </xf>
    <xf numFmtId="0" fontId="6" fillId="0" borderId="0" xfId="0" applyFont="1" applyAlignment="1">
      <alignment horizontal="left"/>
    </xf>
    <xf numFmtId="165" fontId="5" fillId="9" borderId="4" xfId="0" applyNumberFormat="1" applyFont="1" applyFill="1" applyBorder="1" applyAlignment="1">
      <alignment vertical="top"/>
    </xf>
    <xf numFmtId="0" fontId="5" fillId="0" borderId="0" xfId="0" applyFont="1" applyAlignment="1">
      <alignment horizontal="center"/>
    </xf>
    <xf numFmtId="0" fontId="7" fillId="0" borderId="0" xfId="0" applyFont="1" applyAlignment="1">
      <alignment horizontal="left"/>
    </xf>
    <xf numFmtId="165" fontId="5" fillId="9" borderId="36" xfId="0" applyNumberFormat="1" applyFont="1" applyFill="1" applyBorder="1" applyAlignment="1">
      <alignment vertical="top"/>
    </xf>
    <xf numFmtId="0" fontId="2" fillId="0" borderId="0" xfId="0" applyFont="1" applyAlignment="1">
      <alignment horizontal="center"/>
    </xf>
    <xf numFmtId="0" fontId="5" fillId="9" borderId="13" xfId="0" applyFont="1" applyFill="1" applyBorder="1" applyAlignment="1">
      <alignment vertical="top"/>
    </xf>
    <xf numFmtId="165" fontId="6" fillId="7" borderId="47" xfId="0" applyNumberFormat="1" applyFont="1" applyFill="1" applyBorder="1" applyAlignment="1">
      <alignment vertical="top"/>
    </xf>
    <xf numFmtId="165" fontId="6" fillId="7" borderId="46" xfId="0" applyNumberFormat="1" applyFont="1" applyFill="1" applyBorder="1" applyAlignment="1">
      <alignment vertical="top"/>
    </xf>
    <xf numFmtId="165" fontId="6" fillId="7" borderId="43" xfId="0" applyNumberFormat="1" applyFont="1" applyFill="1" applyBorder="1" applyAlignment="1">
      <alignment vertical="top"/>
    </xf>
    <xf numFmtId="165" fontId="18" fillId="7" borderId="43" xfId="0" applyNumberFormat="1" applyFont="1" applyFill="1" applyBorder="1" applyAlignment="1">
      <alignment vertical="top"/>
    </xf>
    <xf numFmtId="165" fontId="5" fillId="8" borderId="79" xfId="0" applyNumberFormat="1" applyFont="1" applyFill="1" applyBorder="1" applyAlignment="1">
      <alignment horizontal="center" vertical="top"/>
    </xf>
    <xf numFmtId="165" fontId="5" fillId="8" borderId="80" xfId="0" applyNumberFormat="1" applyFont="1" applyFill="1" applyBorder="1" applyAlignment="1">
      <alignment vertical="top"/>
    </xf>
    <xf numFmtId="165" fontId="5" fillId="8" borderId="81" xfId="0" applyNumberFormat="1" applyFont="1" applyFill="1" applyBorder="1" applyAlignment="1">
      <alignment vertical="top"/>
    </xf>
    <xf numFmtId="165" fontId="5" fillId="8" borderId="82" xfId="0" applyNumberFormat="1" applyFont="1" applyFill="1" applyBorder="1" applyAlignment="1">
      <alignment vertical="top"/>
    </xf>
    <xf numFmtId="165" fontId="18" fillId="8" borderId="83" xfId="0" applyNumberFormat="1" applyFont="1" applyFill="1" applyBorder="1" applyAlignment="1">
      <alignment vertical="top"/>
    </xf>
    <xf numFmtId="0" fontId="5" fillId="8" borderId="82" xfId="0" applyFont="1" applyFill="1" applyBorder="1" applyAlignment="1">
      <alignment vertical="top"/>
    </xf>
    <xf numFmtId="165" fontId="6" fillId="0" borderId="84" xfId="0" applyNumberFormat="1" applyFont="1" applyBorder="1" applyAlignment="1">
      <alignment horizontal="center" vertical="top"/>
    </xf>
    <xf numFmtId="165" fontId="6" fillId="0" borderId="39" xfId="0" applyNumberFormat="1" applyFont="1" applyBorder="1" applyAlignment="1">
      <alignment horizontal="center" vertical="top"/>
    </xf>
    <xf numFmtId="165" fontId="6" fillId="0" borderId="40" xfId="0" applyNumberFormat="1" applyFont="1" applyBorder="1" applyAlignment="1">
      <alignment horizontal="center" vertical="top"/>
    </xf>
    <xf numFmtId="165" fontId="6" fillId="0" borderId="85" xfId="0" applyNumberFormat="1" applyFont="1" applyBorder="1" applyAlignment="1">
      <alignment vertical="top"/>
    </xf>
    <xf numFmtId="165" fontId="6" fillId="0" borderId="39" xfId="0" applyNumberFormat="1" applyFont="1" applyBorder="1" applyAlignment="1">
      <alignment vertical="top"/>
    </xf>
    <xf numFmtId="0" fontId="6" fillId="0" borderId="85" xfId="0" applyFont="1" applyBorder="1" applyAlignment="1">
      <alignment vertical="top"/>
    </xf>
    <xf numFmtId="165" fontId="5" fillId="9" borderId="67" xfId="0" applyNumberFormat="1" applyFont="1" applyFill="1" applyBorder="1" applyAlignment="1">
      <alignment vertical="top" wrapText="1"/>
    </xf>
    <xf numFmtId="165" fontId="5" fillId="9" borderId="17" xfId="0" applyNumberFormat="1" applyFont="1" applyFill="1" applyBorder="1" applyAlignment="1">
      <alignment vertical="top"/>
    </xf>
    <xf numFmtId="165" fontId="5" fillId="9" borderId="8" xfId="0" applyNumberFormat="1" applyFont="1" applyFill="1" applyBorder="1" applyAlignment="1">
      <alignment vertical="top"/>
    </xf>
    <xf numFmtId="165" fontId="5" fillId="9" borderId="86" xfId="0" applyNumberFormat="1" applyFont="1" applyFill="1" applyBorder="1" applyAlignment="1">
      <alignment vertical="top"/>
    </xf>
    <xf numFmtId="166" fontId="5" fillId="9" borderId="8" xfId="0" applyNumberFormat="1" applyFont="1" applyFill="1" applyBorder="1" applyAlignment="1">
      <alignment vertical="top"/>
    </xf>
    <xf numFmtId="165" fontId="18" fillId="7" borderId="47" xfId="0" applyNumberFormat="1" applyFont="1" applyFill="1" applyBorder="1" applyAlignment="1">
      <alignment vertical="top"/>
    </xf>
    <xf numFmtId="165" fontId="5" fillId="8" borderId="79" xfId="0" applyNumberFormat="1" applyFont="1" applyFill="1" applyBorder="1" applyAlignment="1">
      <alignment vertical="top"/>
    </xf>
    <xf numFmtId="165" fontId="6" fillId="0" borderId="23" xfId="0" applyNumberFormat="1" applyFont="1" applyBorder="1" applyAlignment="1">
      <alignment vertical="top"/>
    </xf>
    <xf numFmtId="165" fontId="6" fillId="0" borderId="85" xfId="0" applyNumberFormat="1" applyFont="1" applyBorder="1" applyAlignment="1">
      <alignment horizontal="center" vertical="top"/>
    </xf>
    <xf numFmtId="165" fontId="19" fillId="0" borderId="87" xfId="0" applyNumberFormat="1" applyFont="1" applyBorder="1" applyAlignment="1">
      <alignment vertical="top"/>
    </xf>
    <xf numFmtId="165" fontId="6" fillId="9" borderId="61" xfId="0" applyNumberFormat="1" applyFont="1" applyFill="1" applyBorder="1" applyAlignment="1">
      <alignment vertical="top" wrapText="1"/>
    </xf>
    <xf numFmtId="165" fontId="6" fillId="9" borderId="19" xfId="0" applyNumberFormat="1" applyFont="1" applyFill="1" applyBorder="1" applyAlignment="1">
      <alignment vertical="top"/>
    </xf>
    <xf numFmtId="165" fontId="5" fillId="9" borderId="88" xfId="0" applyNumberFormat="1" applyFont="1" applyFill="1" applyBorder="1" applyAlignment="1">
      <alignment vertical="top"/>
    </xf>
    <xf numFmtId="165" fontId="5" fillId="9" borderId="89" xfId="0" applyNumberFormat="1" applyFont="1" applyFill="1" applyBorder="1" applyAlignment="1">
      <alignment vertical="top"/>
    </xf>
    <xf numFmtId="165" fontId="5" fillId="9" borderId="60" xfId="0" applyNumberFormat="1" applyFont="1" applyFill="1" applyBorder="1" applyAlignment="1">
      <alignment vertical="top"/>
    </xf>
    <xf numFmtId="0" fontId="6" fillId="9" borderId="89" xfId="0" applyFont="1" applyFill="1" applyBorder="1" applyAlignment="1">
      <alignment vertical="top"/>
    </xf>
    <xf numFmtId="0" fontId="6" fillId="9" borderId="43" xfId="0" applyFont="1" applyFill="1" applyBorder="1" applyAlignment="1">
      <alignment vertical="top"/>
    </xf>
    <xf numFmtId="49" fontId="5" fillId="7" borderId="17" xfId="0" applyNumberFormat="1" applyFont="1" applyFill="1" applyBorder="1" applyAlignment="1">
      <alignment horizontal="center" vertical="top"/>
    </xf>
    <xf numFmtId="0" fontId="6" fillId="7" borderId="90" xfId="0" applyFont="1" applyFill="1" applyBorder="1" applyAlignment="1">
      <alignment vertical="top"/>
    </xf>
    <xf numFmtId="165" fontId="6" fillId="0" borderId="53" xfId="0" applyNumberFormat="1" applyFont="1" applyBorder="1" applyAlignment="1">
      <alignment vertical="top"/>
    </xf>
    <xf numFmtId="165" fontId="6" fillId="0" borderId="56" xfId="0" applyNumberFormat="1" applyFont="1" applyBorder="1" applyAlignment="1">
      <alignment vertical="top"/>
    </xf>
    <xf numFmtId="165" fontId="6" fillId="0" borderId="84" xfId="0" applyNumberFormat="1" applyFont="1" applyBorder="1" applyAlignment="1">
      <alignment vertical="top"/>
    </xf>
    <xf numFmtId="165" fontId="6" fillId="0" borderId="56" xfId="0" applyNumberFormat="1" applyFont="1" applyBorder="1" applyAlignment="1">
      <alignment vertical="top" wrapText="1"/>
    </xf>
    <xf numFmtId="165" fontId="6" fillId="0" borderId="23" xfId="0" applyNumberFormat="1" applyFont="1" applyBorder="1" applyAlignment="1">
      <alignment vertical="top" wrapText="1"/>
    </xf>
    <xf numFmtId="165" fontId="6" fillId="0" borderId="57" xfId="0" applyNumberFormat="1" applyFont="1" applyBorder="1" applyAlignment="1">
      <alignment vertical="top" wrapText="1"/>
    </xf>
    <xf numFmtId="165" fontId="6" fillId="0" borderId="62" xfId="0" applyNumberFormat="1" applyFont="1" applyBorder="1" applyAlignment="1">
      <alignment vertical="top" wrapText="1"/>
    </xf>
    <xf numFmtId="165" fontId="6" fillId="0" borderId="53" xfId="0" applyNumberFormat="1" applyFont="1" applyBorder="1" applyAlignment="1">
      <alignment vertical="top" wrapText="1"/>
    </xf>
    <xf numFmtId="165" fontId="6" fillId="0" borderId="38" xfId="0" applyNumberFormat="1" applyFont="1" applyBorder="1" applyAlignment="1">
      <alignment vertical="top" wrapText="1"/>
    </xf>
    <xf numFmtId="165" fontId="5" fillId="7" borderId="47" xfId="0" applyNumberFormat="1" applyFont="1" applyFill="1" applyBorder="1" applyAlignment="1">
      <alignment vertical="top"/>
    </xf>
    <xf numFmtId="165" fontId="5" fillId="7" borderId="46" xfId="0" applyNumberFormat="1" applyFont="1" applyFill="1" applyBorder="1" applyAlignment="1">
      <alignment vertical="top"/>
    </xf>
    <xf numFmtId="165" fontId="5" fillId="7" borderId="43" xfId="0" applyNumberFormat="1" applyFont="1" applyFill="1" applyBorder="1" applyAlignment="1">
      <alignment vertical="top"/>
    </xf>
    <xf numFmtId="0" fontId="5" fillId="7" borderId="43" xfId="0" applyFont="1" applyFill="1" applyBorder="1" applyAlignment="1">
      <alignment vertical="top"/>
    </xf>
    <xf numFmtId="0" fontId="6" fillId="0" borderId="57" xfId="0" applyFont="1" applyBorder="1" applyAlignment="1">
      <alignment vertical="top" wrapText="1"/>
    </xf>
    <xf numFmtId="49" fontId="5" fillId="0" borderId="25" xfId="0" quotePrefix="1" applyNumberFormat="1" applyFont="1" applyBorder="1" applyAlignment="1">
      <alignment horizontal="center" vertical="top"/>
    </xf>
    <xf numFmtId="165" fontId="6" fillId="7" borderId="41" xfId="0" applyNumberFormat="1" applyFont="1" applyFill="1" applyBorder="1" applyAlignment="1">
      <alignment horizontal="center" vertical="top"/>
    </xf>
    <xf numFmtId="165" fontId="6" fillId="7" borderId="19" xfId="0" applyNumberFormat="1" applyFont="1" applyFill="1" applyBorder="1" applyAlignment="1">
      <alignment vertical="top"/>
    </xf>
    <xf numFmtId="165" fontId="6" fillId="7" borderId="41" xfId="0" applyNumberFormat="1" applyFont="1" applyFill="1" applyBorder="1" applyAlignment="1">
      <alignment vertical="top"/>
    </xf>
    <xf numFmtId="165" fontId="6" fillId="7" borderId="36" xfId="0" applyNumberFormat="1" applyFont="1" applyFill="1" applyBorder="1" applyAlignment="1">
      <alignment vertical="top"/>
    </xf>
    <xf numFmtId="165" fontId="5" fillId="7" borderId="41" xfId="0" applyNumberFormat="1" applyFont="1" applyFill="1" applyBorder="1" applyAlignment="1">
      <alignment vertical="top"/>
    </xf>
    <xf numFmtId="0" fontId="6" fillId="7" borderId="36" xfId="0" applyFont="1" applyFill="1" applyBorder="1" applyAlignment="1">
      <alignment vertical="top"/>
    </xf>
    <xf numFmtId="165" fontId="6" fillId="0" borderId="91" xfId="0" applyNumberFormat="1" applyFont="1" applyBorder="1" applyAlignment="1">
      <alignment horizontal="center" vertical="top"/>
    </xf>
    <xf numFmtId="165" fontId="6" fillId="0" borderId="20" xfId="0" applyNumberFormat="1" applyFont="1" applyBorder="1" applyAlignment="1">
      <alignment vertical="top"/>
    </xf>
    <xf numFmtId="165" fontId="6" fillId="0" borderId="52" xfId="0" applyNumberFormat="1" applyFont="1" applyBorder="1" applyAlignment="1">
      <alignment vertical="top"/>
    </xf>
    <xf numFmtId="165" fontId="18" fillId="0" borderId="92" xfId="0" applyNumberFormat="1" applyFont="1" applyBorder="1" applyAlignment="1">
      <alignment vertical="top"/>
    </xf>
    <xf numFmtId="0" fontId="6" fillId="0" borderId="52" xfId="0" applyFont="1" applyBorder="1" applyAlignment="1">
      <alignment vertical="top"/>
    </xf>
    <xf numFmtId="165" fontId="6" fillId="0" borderId="51" xfId="0" applyNumberFormat="1" applyFont="1" applyBorder="1" applyAlignment="1">
      <alignment horizontal="center" vertical="top"/>
    </xf>
    <xf numFmtId="165" fontId="18" fillId="0" borderId="58" xfId="0" applyNumberFormat="1" applyFont="1" applyBorder="1" applyAlignment="1">
      <alignment vertical="top"/>
    </xf>
    <xf numFmtId="165" fontId="6" fillId="0" borderId="59" xfId="0" applyNumberFormat="1" applyFont="1" applyBorder="1" applyAlignment="1">
      <alignment horizontal="center" vertical="top"/>
    </xf>
    <xf numFmtId="165" fontId="18" fillId="0" borderId="87" xfId="0" applyNumberFormat="1" applyFont="1" applyBorder="1" applyAlignment="1">
      <alignment vertical="top"/>
    </xf>
    <xf numFmtId="165" fontId="5" fillId="9" borderId="93" xfId="0" applyNumberFormat="1" applyFont="1" applyFill="1" applyBorder="1" applyAlignment="1">
      <alignment horizontal="center" vertical="top"/>
    </xf>
    <xf numFmtId="165" fontId="6" fillId="9" borderId="67" xfId="0" applyNumberFormat="1" applyFont="1" applyFill="1" applyBorder="1" applyAlignment="1">
      <alignment vertical="top" wrapText="1"/>
    </xf>
    <xf numFmtId="165" fontId="6" fillId="9" borderId="17" xfId="0" applyNumberFormat="1" applyFont="1" applyFill="1" applyBorder="1" applyAlignment="1">
      <alignment vertical="top"/>
    </xf>
    <xf numFmtId="165" fontId="5" fillId="9" borderId="94" xfId="0" applyNumberFormat="1" applyFont="1" applyFill="1" applyBorder="1" applyAlignment="1">
      <alignment vertical="top"/>
    </xf>
    <xf numFmtId="0" fontId="6" fillId="9" borderId="94" xfId="0" applyFont="1" applyFill="1" applyBorder="1" applyAlignment="1">
      <alignment vertical="top"/>
    </xf>
    <xf numFmtId="165" fontId="6" fillId="7" borderId="47" xfId="0" applyNumberFormat="1" applyFont="1" applyFill="1" applyBorder="1" applyAlignment="1">
      <alignment horizontal="center" vertical="top"/>
    </xf>
    <xf numFmtId="165" fontId="6" fillId="0" borderId="95" xfId="0" applyNumberFormat="1" applyFont="1" applyBorder="1" applyAlignment="1">
      <alignment horizontal="center" vertical="top"/>
    </xf>
    <xf numFmtId="165" fontId="6" fillId="0" borderId="29" xfId="0" applyNumberFormat="1" applyFont="1" applyBorder="1" applyAlignment="1">
      <alignment vertical="top"/>
    </xf>
    <xf numFmtId="165" fontId="6" fillId="0" borderId="37" xfId="0" applyNumberFormat="1" applyFont="1" applyBorder="1" applyAlignment="1">
      <alignment vertical="top"/>
    </xf>
    <xf numFmtId="165" fontId="6" fillId="0" borderId="96" xfId="0" applyNumberFormat="1" applyFont="1" applyBorder="1" applyAlignment="1">
      <alignment vertical="top"/>
    </xf>
    <xf numFmtId="165" fontId="18" fillId="0" borderId="97" xfId="0" applyNumberFormat="1" applyFont="1" applyBorder="1" applyAlignment="1">
      <alignment vertical="top"/>
    </xf>
    <xf numFmtId="0" fontId="6" fillId="0" borderId="98" xfId="0" applyFont="1" applyBorder="1" applyAlignment="1">
      <alignment vertical="top" wrapText="1"/>
    </xf>
    <xf numFmtId="165" fontId="6" fillId="0" borderId="32" xfId="0" applyNumberFormat="1" applyFont="1" applyBorder="1" applyAlignment="1">
      <alignment vertical="top"/>
    </xf>
    <xf numFmtId="165" fontId="18" fillId="0" borderId="99" xfId="0" applyNumberFormat="1" applyFont="1" applyBorder="1" applyAlignment="1">
      <alignment vertical="top"/>
    </xf>
    <xf numFmtId="0" fontId="6" fillId="0" borderId="69" xfId="0" applyFont="1" applyBorder="1" applyAlignment="1">
      <alignment vertical="top" wrapText="1"/>
    </xf>
    <xf numFmtId="0" fontId="6" fillId="0" borderId="98" xfId="0" applyFont="1" applyBorder="1" applyAlignment="1">
      <alignment vertical="top"/>
    </xf>
    <xf numFmtId="0" fontId="6" fillId="0" borderId="69" xfId="0" applyFont="1" applyBorder="1" applyAlignment="1">
      <alignment vertical="top"/>
    </xf>
    <xf numFmtId="165" fontId="5" fillId="10" borderId="19" xfId="0" applyNumberFormat="1" applyFont="1" applyFill="1" applyBorder="1" applyAlignment="1">
      <alignment horizontal="center" vertical="top"/>
    </xf>
    <xf numFmtId="165" fontId="5" fillId="10" borderId="4" xfId="0" applyNumberFormat="1" applyFont="1" applyFill="1" applyBorder="1" applyAlignment="1">
      <alignment horizontal="center" vertical="top"/>
    </xf>
    <xf numFmtId="165" fontId="5" fillId="10" borderId="89" xfId="0" applyNumberFormat="1" applyFont="1" applyFill="1" applyBorder="1" applyAlignment="1">
      <alignment horizontal="center" vertical="top"/>
    </xf>
    <xf numFmtId="165" fontId="5" fillId="10" borderId="4" xfId="0" applyNumberFormat="1" applyFont="1" applyFill="1" applyBorder="1" applyAlignment="1">
      <alignment vertical="top"/>
    </xf>
    <xf numFmtId="165" fontId="5" fillId="10" borderId="89" xfId="0" applyNumberFormat="1" applyFont="1" applyFill="1" applyBorder="1" applyAlignment="1">
      <alignment vertical="top"/>
    </xf>
    <xf numFmtId="165" fontId="5" fillId="10" borderId="36" xfId="0" applyNumberFormat="1" applyFont="1" applyFill="1" applyBorder="1" applyAlignment="1">
      <alignment vertical="top"/>
    </xf>
    <xf numFmtId="166" fontId="5" fillId="10" borderId="4" xfId="0" applyNumberFormat="1" applyFont="1" applyFill="1" applyBorder="1" applyAlignment="1">
      <alignment vertical="top"/>
    </xf>
    <xf numFmtId="165" fontId="5" fillId="7" borderId="41" xfId="0" applyNumberFormat="1" applyFont="1" applyFill="1" applyBorder="1" applyAlignment="1">
      <alignment horizontal="center" vertical="top"/>
    </xf>
    <xf numFmtId="165" fontId="5" fillId="7" borderId="19" xfId="0" applyNumberFormat="1" applyFont="1" applyFill="1" applyBorder="1" applyAlignment="1">
      <alignment vertical="top"/>
    </xf>
    <xf numFmtId="165" fontId="5" fillId="7" borderId="36" xfId="0" applyNumberFormat="1" applyFont="1" applyFill="1" applyBorder="1" applyAlignment="1">
      <alignment vertical="top"/>
    </xf>
    <xf numFmtId="165" fontId="18" fillId="7" borderId="41" xfId="0" applyNumberFormat="1" applyFont="1" applyFill="1" applyBorder="1" applyAlignment="1">
      <alignment vertical="top"/>
    </xf>
    <xf numFmtId="0" fontId="5" fillId="7" borderId="36" xfId="0" applyFont="1" applyFill="1" applyBorder="1" applyAlignment="1">
      <alignment vertical="top"/>
    </xf>
    <xf numFmtId="165" fontId="6" fillId="0" borderId="20" xfId="0" applyNumberFormat="1" applyFont="1" applyBorder="1" applyAlignment="1">
      <alignment horizontal="center" vertical="top"/>
    </xf>
    <xf numFmtId="165" fontId="6" fillId="0" borderId="21" xfId="0" applyNumberFormat="1" applyFont="1" applyBorder="1" applyAlignment="1">
      <alignment horizontal="center" vertical="top"/>
    </xf>
    <xf numFmtId="165" fontId="6" fillId="0" borderId="52" xfId="0" applyNumberFormat="1" applyFont="1" applyBorder="1" applyAlignment="1">
      <alignment horizontal="center" vertical="top"/>
    </xf>
    <xf numFmtId="165" fontId="18" fillId="0" borderId="100" xfId="0" applyNumberFormat="1" applyFont="1" applyBorder="1" applyAlignment="1">
      <alignment vertical="top"/>
    </xf>
    <xf numFmtId="0" fontId="6" fillId="0" borderId="101" xfId="0" applyFont="1" applyBorder="1" applyAlignment="1">
      <alignment vertical="top"/>
    </xf>
    <xf numFmtId="165" fontId="18" fillId="0" borderId="71" xfId="0" applyNumberFormat="1" applyFont="1" applyBorder="1" applyAlignment="1">
      <alignment vertical="top"/>
    </xf>
    <xf numFmtId="0" fontId="6" fillId="0" borderId="102" xfId="0" applyFont="1" applyBorder="1" applyAlignment="1">
      <alignment vertical="top"/>
    </xf>
    <xf numFmtId="165" fontId="18" fillId="0" borderId="103" xfId="0" applyNumberFormat="1" applyFont="1" applyBorder="1" applyAlignment="1">
      <alignment vertical="top"/>
    </xf>
    <xf numFmtId="0" fontId="6" fillId="0" borderId="42" xfId="0" applyFont="1" applyBorder="1" applyAlignment="1">
      <alignment vertical="top"/>
    </xf>
    <xf numFmtId="165" fontId="5" fillId="10" borderId="17" xfId="0" applyNumberFormat="1" applyFont="1" applyFill="1" applyBorder="1" applyAlignment="1">
      <alignment horizontal="center" vertical="top"/>
    </xf>
    <xf numFmtId="165" fontId="5" fillId="10" borderId="8" xfId="0" applyNumberFormat="1" applyFont="1" applyFill="1" applyBorder="1" applyAlignment="1">
      <alignment horizontal="center" vertical="top"/>
    </xf>
    <xf numFmtId="165" fontId="5" fillId="10" borderId="94" xfId="0" applyNumberFormat="1" applyFont="1" applyFill="1" applyBorder="1" applyAlignment="1">
      <alignment horizontal="center" vertical="top"/>
    </xf>
    <xf numFmtId="165" fontId="5" fillId="10" borderId="8" xfId="0" applyNumberFormat="1" applyFont="1" applyFill="1" applyBorder="1" applyAlignment="1">
      <alignment vertical="top"/>
    </xf>
    <xf numFmtId="165" fontId="5" fillId="10" borderId="94" xfId="0" applyNumberFormat="1" applyFont="1" applyFill="1" applyBorder="1" applyAlignment="1">
      <alignment vertical="top"/>
    </xf>
    <xf numFmtId="165" fontId="5" fillId="10" borderId="104" xfId="0" applyNumberFormat="1" applyFont="1" applyFill="1" applyBorder="1" applyAlignment="1">
      <alignment vertical="top"/>
    </xf>
    <xf numFmtId="165" fontId="18" fillId="0" borderId="64" xfId="0" applyNumberFormat="1" applyFont="1" applyBorder="1" applyAlignment="1">
      <alignment vertical="top"/>
    </xf>
    <xf numFmtId="165" fontId="18" fillId="8" borderId="100" xfId="0" applyNumberFormat="1" applyFont="1" applyFill="1" applyBorder="1" applyAlignment="1">
      <alignment vertical="top"/>
    </xf>
    <xf numFmtId="0" fontId="5" fillId="8" borderId="105" xfId="0" applyFont="1" applyFill="1" applyBorder="1" applyAlignment="1">
      <alignment vertical="top"/>
    </xf>
    <xf numFmtId="0" fontId="6" fillId="0" borderId="99" xfId="0" applyFont="1" applyBorder="1" applyAlignment="1">
      <alignment vertical="top"/>
    </xf>
    <xf numFmtId="0" fontId="6" fillId="0" borderId="102" xfId="0" applyFont="1" applyBorder="1" applyAlignment="1">
      <alignment vertical="top" wrapText="1"/>
    </xf>
    <xf numFmtId="165" fontId="5" fillId="10" borderId="46" xfId="0" applyNumberFormat="1" applyFont="1" applyFill="1" applyBorder="1" applyAlignment="1">
      <alignment horizontal="center" vertical="top"/>
    </xf>
    <xf numFmtId="165" fontId="5" fillId="10" borderId="13" xfId="0" applyNumberFormat="1" applyFont="1" applyFill="1" applyBorder="1" applyAlignment="1">
      <alignment horizontal="center" vertical="top"/>
    </xf>
    <xf numFmtId="166" fontId="5" fillId="10" borderId="13" xfId="0" applyNumberFormat="1" applyFont="1" applyFill="1" applyBorder="1" applyAlignment="1">
      <alignment vertical="top"/>
    </xf>
    <xf numFmtId="165" fontId="1" fillId="5" borderId="45" xfId="0" applyNumberFormat="1" applyFont="1" applyFill="1" applyBorder="1" applyAlignment="1">
      <alignment vertical="top" wrapText="1"/>
    </xf>
    <xf numFmtId="165" fontId="1" fillId="5" borderId="106" xfId="0" applyNumberFormat="1" applyFont="1" applyFill="1" applyBorder="1" applyAlignment="1">
      <alignment vertical="top"/>
    </xf>
    <xf numFmtId="165" fontId="1" fillId="5" borderId="70" xfId="0" applyNumberFormat="1" applyFont="1" applyFill="1" applyBorder="1" applyAlignment="1">
      <alignment vertical="top"/>
    </xf>
    <xf numFmtId="165" fontId="1" fillId="5" borderId="12" xfId="0" applyNumberFormat="1" applyFont="1" applyFill="1" applyBorder="1" applyAlignment="1">
      <alignment vertical="top"/>
    </xf>
    <xf numFmtId="0" fontId="1" fillId="5" borderId="12" xfId="0" applyFont="1" applyFill="1" applyBorder="1" applyAlignment="1">
      <alignment vertical="top"/>
    </xf>
    <xf numFmtId="165" fontId="6" fillId="0" borderId="0" xfId="0" applyNumberFormat="1" applyFont="1"/>
    <xf numFmtId="165" fontId="18" fillId="0" borderId="0" xfId="0" applyNumberFormat="1" applyFont="1"/>
    <xf numFmtId="165" fontId="5" fillId="5" borderId="13" xfId="0" applyNumberFormat="1" applyFont="1" applyFill="1" applyBorder="1"/>
    <xf numFmtId="165" fontId="5" fillId="5" borderId="14" xfId="0" applyNumberFormat="1" applyFont="1" applyFill="1" applyBorder="1"/>
    <xf numFmtId="166" fontId="5" fillId="5" borderId="13" xfId="0" applyNumberFormat="1" applyFont="1" applyFill="1" applyBorder="1"/>
    <xf numFmtId="0" fontId="6" fillId="0" borderId="0" xfId="0" applyFont="1" applyAlignment="1">
      <alignment wrapText="1"/>
    </xf>
    <xf numFmtId="168" fontId="6" fillId="0" borderId="0" xfId="0" applyNumberFormat="1" applyFont="1"/>
    <xf numFmtId="169" fontId="18" fillId="0" borderId="0" xfId="0" applyNumberFormat="1" applyFont="1"/>
    <xf numFmtId="0" fontId="7" fillId="0" borderId="0" xfId="0" applyFont="1" applyAlignment="1">
      <alignment wrapText="1"/>
    </xf>
    <xf numFmtId="0" fontId="24" fillId="0" borderId="76" xfId="0" applyFont="1" applyBorder="1"/>
    <xf numFmtId="0" fontId="25" fillId="0" borderId="76" xfId="0" applyFont="1" applyBorder="1" applyAlignment="1">
      <alignment horizontal="center"/>
    </xf>
    <xf numFmtId="0" fontId="24" fillId="0" borderId="107" xfId="0" applyFont="1" applyBorder="1" applyAlignment="1">
      <alignment wrapText="1"/>
    </xf>
    <xf numFmtId="0" fontId="24" fillId="0" borderId="107" xfId="0" applyFont="1" applyBorder="1"/>
    <xf numFmtId="0" fontId="25" fillId="0" borderId="107" xfId="0" applyFont="1" applyBorder="1"/>
    <xf numFmtId="0" fontId="26" fillId="0" borderId="76" xfId="0" applyFont="1" applyBorder="1"/>
    <xf numFmtId="0" fontId="27" fillId="0" borderId="76" xfId="0" applyFont="1" applyBorder="1" applyAlignment="1">
      <alignment horizontal="center"/>
    </xf>
    <xf numFmtId="0" fontId="26" fillId="0" borderId="76" xfId="0" applyFont="1" applyBorder="1" applyAlignment="1">
      <alignment wrapText="1"/>
    </xf>
    <xf numFmtId="0" fontId="27" fillId="0" borderId="76" xfId="0" applyFont="1" applyBorder="1"/>
    <xf numFmtId="0" fontId="28" fillId="0" borderId="0" xfId="0" applyFont="1" applyAlignment="1"/>
    <xf numFmtId="0" fontId="24" fillId="0" borderId="57" xfId="0" applyFont="1" applyBorder="1" applyAlignment="1">
      <alignment vertical="top"/>
    </xf>
    <xf numFmtId="0" fontId="14" fillId="0" borderId="0" xfId="0" applyFont="1" applyAlignment="1">
      <alignment horizontal="left" wrapText="1"/>
    </xf>
    <xf numFmtId="0" fontId="0" fillId="0" borderId="0" xfId="0" applyFont="1" applyAlignment="1"/>
    <xf numFmtId="0" fontId="23" fillId="0" borderId="76" xfId="0" applyFont="1" applyBorder="1" applyAlignment="1">
      <alignment horizontal="left" wrapText="1"/>
    </xf>
    <xf numFmtId="0" fontId="3" fillId="0" borderId="0" xfId="0" applyFont="1" applyAlignment="1">
      <alignment horizontal="left"/>
    </xf>
    <xf numFmtId="0" fontId="0" fillId="0" borderId="0" xfId="0" applyFont="1" applyAlignment="1">
      <alignment horizontal="left"/>
    </xf>
    <xf numFmtId="0" fontId="5" fillId="2" borderId="24" xfId="0" applyFont="1" applyFill="1" applyBorder="1" applyAlignment="1">
      <alignment horizontal="center" vertical="center"/>
    </xf>
    <xf numFmtId="0" fontId="8" fillId="0" borderId="26" xfId="0" applyFont="1" applyBorder="1"/>
    <xf numFmtId="0" fontId="8" fillId="0" borderId="27" xfId="0" applyFont="1" applyBorder="1"/>
    <xf numFmtId="164" fontId="5" fillId="2" borderId="2" xfId="0" applyNumberFormat="1" applyFont="1" applyFill="1" applyBorder="1" applyAlignment="1">
      <alignment horizontal="center" vertical="center" wrapText="1"/>
    </xf>
    <xf numFmtId="0" fontId="8" fillId="0" borderId="6" xfId="0" applyFont="1" applyBorder="1"/>
    <xf numFmtId="0" fontId="8" fillId="0" borderId="34" xfId="0" applyFont="1" applyBorder="1"/>
    <xf numFmtId="0" fontId="5" fillId="2"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5" xfId="0" applyFont="1" applyBorder="1"/>
    <xf numFmtId="0" fontId="8" fillId="0" borderId="33"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7" xfId="0" applyFont="1" applyBorder="1"/>
    <xf numFmtId="0" fontId="8" fillId="0" borderId="35" xfId="0" applyFont="1" applyBorder="1"/>
    <xf numFmtId="3" fontId="5" fillId="2" borderId="3"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9" xfId="0" applyFont="1" applyBorder="1"/>
    <xf numFmtId="0" fontId="6" fillId="0" borderId="69" xfId="0" applyFont="1" applyBorder="1" applyAlignment="1">
      <alignment horizontal="left" vertical="top" wrapText="1"/>
    </xf>
    <xf numFmtId="0" fontId="6" fillId="0" borderId="69" xfId="0" applyFont="1" applyBorder="1" applyAlignment="1">
      <alignment horizontal="left" vertical="center" wrapText="1"/>
    </xf>
    <xf numFmtId="0" fontId="6" fillId="0" borderId="1" xfId="0" applyFont="1" applyBorder="1" applyAlignment="1">
      <alignment horizontal="left" vertical="top" wrapText="1"/>
    </xf>
    <xf numFmtId="165" fontId="6" fillId="0" borderId="0" xfId="0" applyNumberFormat="1" applyFont="1" applyAlignment="1">
      <alignment horizontal="center"/>
    </xf>
    <xf numFmtId="165" fontId="1" fillId="5" borderId="24" xfId="0" applyNumberFormat="1" applyFont="1" applyFill="1" applyBorder="1" applyAlignment="1">
      <alignment horizontal="left"/>
    </xf>
    <xf numFmtId="165" fontId="11" fillId="10" borderId="24" xfId="0" applyNumberFormat="1" applyFont="1" applyFill="1" applyBorder="1" applyAlignment="1">
      <alignment horizontal="left" vertical="top" wrapText="1"/>
    </xf>
    <xf numFmtId="165" fontId="5" fillId="10" borderId="74" xfId="0" applyNumberFormat="1" applyFont="1" applyFill="1" applyBorder="1" applyAlignment="1">
      <alignment horizontal="left" vertical="top"/>
    </xf>
    <xf numFmtId="0" fontId="8" fillId="0" borderId="75" xfId="0" applyFont="1" applyBorder="1"/>
    <xf numFmtId="0" fontId="8" fillId="0" borderId="76" xfId="0" applyFont="1" applyBorder="1"/>
    <xf numFmtId="165" fontId="5" fillId="10" borderId="24" xfId="0" applyNumberFormat="1" applyFont="1" applyFill="1" applyBorder="1" applyAlignment="1">
      <alignment horizontal="left" vertical="top"/>
    </xf>
    <xf numFmtId="0" fontId="8" fillId="0" borderId="77" xfId="0" applyFont="1" applyBorder="1"/>
    <xf numFmtId="0" fontId="1" fillId="0" borderId="0" xfId="0" applyFont="1" applyAlignment="1">
      <alignment horizontal="center"/>
    </xf>
    <xf numFmtId="0" fontId="3" fillId="0" borderId="0" xfId="0" applyFont="1" applyAlignment="1">
      <alignment horizontal="center" wrapText="1"/>
    </xf>
    <xf numFmtId="0" fontId="8" fillId="0" borderId="10" xfId="0" applyFont="1" applyBorder="1"/>
    <xf numFmtId="0" fontId="5" fillId="2" borderId="3" xfId="0" applyFont="1" applyFill="1" applyBorder="1" applyAlignment="1">
      <alignment horizontal="center" vertical="center"/>
    </xf>
    <xf numFmtId="0" fontId="8" fillId="0" borderId="11" xfId="0" applyFont="1" applyBorder="1"/>
    <xf numFmtId="164" fontId="6" fillId="0" borderId="22" xfId="0" applyNumberFormat="1" applyFont="1" applyBorder="1" applyAlignment="1">
      <alignment horizontal="left" vertical="center" wrapText="1"/>
    </xf>
    <xf numFmtId="0" fontId="8" fillId="0" borderId="28" xfId="0" applyFont="1" applyBorder="1"/>
    <xf numFmtId="0" fontId="6" fillId="0" borderId="5" xfId="0" applyFont="1" applyBorder="1" applyAlignment="1">
      <alignment horizontal="left" vertical="center" wrapText="1"/>
    </xf>
    <xf numFmtId="165" fontId="6" fillId="0" borderId="108" xfId="0" applyNumberFormat="1" applyFont="1" applyBorder="1" applyAlignment="1">
      <alignment vertical="top" wrapText="1"/>
    </xf>
    <xf numFmtId="165" fontId="29" fillId="0" borderId="108" xfId="0" applyNumberFormat="1"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219075</xdr:colOff>
      <xdr:row>0</xdr:row>
      <xdr:rowOff>104775</xdr:rowOff>
    </xdr:from>
    <xdr:ext cx="2000250" cy="155257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sheetPr>
  <dimension ref="A1:X1000"/>
  <sheetViews>
    <sheetView workbookViewId="0">
      <selection activeCell="C3" sqref="C3"/>
    </sheetView>
  </sheetViews>
  <sheetFormatPr defaultColWidth="12.625" defaultRowHeight="15" customHeight="1" x14ac:dyDescent="0.2"/>
  <cols>
    <col min="1" max="1" width="15.875" customWidth="1"/>
    <col min="2" max="2" width="20.875" customWidth="1"/>
    <col min="3" max="3" width="19.125" customWidth="1"/>
    <col min="4" max="4" width="18.875" customWidth="1"/>
    <col min="5" max="5" width="0.375" customWidth="1"/>
    <col min="6" max="8" width="5" customWidth="1"/>
    <col min="9" max="9" width="17.875" customWidth="1"/>
    <col min="10" max="24" width="5" customWidth="1"/>
    <col min="25" max="26" width="11" customWidth="1"/>
  </cols>
  <sheetData>
    <row r="1" spans="1:24" ht="69.75" customHeight="1" x14ac:dyDescent="0.25">
      <c r="A1" s="349" t="s">
        <v>326</v>
      </c>
      <c r="B1" s="349"/>
    </row>
    <row r="2" spans="1:24" x14ac:dyDescent="0.25">
      <c r="A2" s="2"/>
    </row>
    <row r="3" spans="1:24" x14ac:dyDescent="0.25">
      <c r="A3" s="3" t="s">
        <v>3</v>
      </c>
      <c r="I3" s="11"/>
    </row>
    <row r="4" spans="1:24" ht="15.75" x14ac:dyDescent="0.25">
      <c r="A4" s="10" t="s">
        <v>8</v>
      </c>
      <c r="B4" s="9"/>
      <c r="C4" s="9"/>
      <c r="D4" s="13"/>
      <c r="E4" s="13"/>
      <c r="F4" s="13"/>
      <c r="G4" s="13"/>
      <c r="H4" s="13"/>
      <c r="I4" s="13"/>
      <c r="J4" s="14"/>
      <c r="K4" s="14"/>
      <c r="L4" s="14"/>
      <c r="M4" s="14"/>
      <c r="N4" s="14"/>
      <c r="O4" s="14"/>
      <c r="P4" s="14"/>
      <c r="Q4" s="14"/>
      <c r="R4" s="14"/>
      <c r="S4" s="14"/>
      <c r="T4" s="14"/>
      <c r="U4" s="14"/>
      <c r="V4" s="14"/>
      <c r="W4" s="14"/>
      <c r="X4" s="14"/>
    </row>
    <row r="5" spans="1:24" ht="15.75" x14ac:dyDescent="0.25">
      <c r="A5" s="10" t="s">
        <v>9</v>
      </c>
      <c r="B5" s="9"/>
      <c r="C5" s="9"/>
      <c r="D5" s="13"/>
      <c r="E5" s="13"/>
      <c r="F5" s="13"/>
      <c r="G5" s="13"/>
      <c r="H5" s="13"/>
      <c r="I5" s="13"/>
      <c r="J5" s="14"/>
      <c r="K5" s="14"/>
      <c r="L5" s="14"/>
      <c r="M5" s="14"/>
      <c r="N5" s="14"/>
      <c r="O5" s="14"/>
      <c r="P5" s="14"/>
      <c r="Q5" s="14"/>
      <c r="R5" s="14"/>
      <c r="S5" s="14"/>
      <c r="T5" s="14"/>
      <c r="U5" s="14"/>
      <c r="V5" s="14"/>
      <c r="W5" s="14"/>
      <c r="X5" s="14"/>
    </row>
    <row r="6" spans="1:24" ht="15.75" x14ac:dyDescent="0.25">
      <c r="A6" s="10" t="s">
        <v>11</v>
      </c>
      <c r="B6" s="9"/>
      <c r="C6" s="9"/>
      <c r="D6" s="13"/>
      <c r="E6" s="13"/>
      <c r="F6" s="13"/>
      <c r="G6" s="13"/>
      <c r="H6" s="13"/>
      <c r="I6" s="13"/>
      <c r="J6" s="14"/>
      <c r="K6" s="14"/>
      <c r="L6" s="14"/>
      <c r="M6" s="14"/>
      <c r="N6" s="14"/>
      <c r="O6" s="14"/>
      <c r="P6" s="14"/>
      <c r="Q6" s="14"/>
      <c r="R6" s="14"/>
      <c r="S6" s="14"/>
      <c r="T6" s="14"/>
      <c r="U6" s="14"/>
      <c r="V6" s="14"/>
      <c r="W6" s="14"/>
      <c r="X6" s="14"/>
    </row>
    <row r="7" spans="1:24" x14ac:dyDescent="0.25">
      <c r="I7" s="11"/>
    </row>
    <row r="8" spans="1:24" ht="25.5" customHeight="1" x14ac:dyDescent="0.25">
      <c r="A8" s="17"/>
      <c r="B8" s="17" t="s">
        <v>12</v>
      </c>
      <c r="C8" s="17" t="s">
        <v>13</v>
      </c>
      <c r="D8" s="17" t="s">
        <v>14</v>
      </c>
      <c r="I8" s="11"/>
    </row>
    <row r="9" spans="1:24" ht="25.5" customHeight="1" x14ac:dyDescent="0.25">
      <c r="A9" s="19"/>
      <c r="B9" s="21" t="s">
        <v>15</v>
      </c>
      <c r="C9" s="21"/>
      <c r="D9" s="23"/>
      <c r="I9" s="11"/>
    </row>
    <row r="10" spans="1:24" ht="25.5" customHeight="1" x14ac:dyDescent="0.25">
      <c r="A10" s="25">
        <v>1</v>
      </c>
      <c r="B10" s="27" t="s">
        <v>18</v>
      </c>
      <c r="C10" s="42">
        <v>1</v>
      </c>
      <c r="D10" s="43">
        <v>898825.5</v>
      </c>
      <c r="I10" s="11"/>
    </row>
    <row r="11" spans="1:24" ht="29.25" customHeight="1" x14ac:dyDescent="0.25">
      <c r="A11" s="25">
        <v>2</v>
      </c>
      <c r="B11" s="44" t="s">
        <v>33</v>
      </c>
      <c r="C11" s="42">
        <v>0</v>
      </c>
      <c r="D11" s="43">
        <f>SUM(D12:D16)</f>
        <v>0</v>
      </c>
      <c r="I11" s="11"/>
    </row>
    <row r="12" spans="1:24" ht="29.25" customHeight="1" x14ac:dyDescent="0.25">
      <c r="A12" s="45" t="s">
        <v>35</v>
      </c>
      <c r="B12" s="46" t="s">
        <v>36</v>
      </c>
      <c r="C12" s="47"/>
      <c r="D12" s="48"/>
      <c r="I12" s="52"/>
    </row>
    <row r="13" spans="1:24" ht="29.25" customHeight="1" x14ac:dyDescent="0.25">
      <c r="A13" s="54" t="s">
        <v>53</v>
      </c>
      <c r="B13" s="56" t="s">
        <v>54</v>
      </c>
      <c r="C13" s="58"/>
      <c r="D13" s="60"/>
      <c r="I13" s="52"/>
    </row>
    <row r="14" spans="1:24" ht="29.25" customHeight="1" x14ac:dyDescent="0.25">
      <c r="A14" s="54" t="s">
        <v>56</v>
      </c>
      <c r="B14" s="56" t="s">
        <v>57</v>
      </c>
      <c r="C14" s="58"/>
      <c r="D14" s="60"/>
      <c r="I14" s="52"/>
    </row>
    <row r="15" spans="1:24" ht="29.25" customHeight="1" x14ac:dyDescent="0.25">
      <c r="A15" s="54" t="s">
        <v>58</v>
      </c>
      <c r="B15" s="56" t="s">
        <v>59</v>
      </c>
      <c r="C15" s="58"/>
      <c r="D15" s="60"/>
      <c r="I15" s="52"/>
    </row>
    <row r="16" spans="1:24" ht="29.25" customHeight="1" x14ac:dyDescent="0.25">
      <c r="A16" s="54" t="s">
        <v>61</v>
      </c>
      <c r="B16" s="56" t="s">
        <v>49</v>
      </c>
      <c r="C16" s="58"/>
      <c r="D16" s="60"/>
      <c r="I16" s="52"/>
    </row>
    <row r="17" spans="1:9" ht="60" x14ac:dyDescent="0.25">
      <c r="A17" s="65">
        <v>3</v>
      </c>
      <c r="B17" s="67" t="s">
        <v>62</v>
      </c>
      <c r="C17" s="68"/>
      <c r="D17" s="70"/>
      <c r="I17" s="11"/>
    </row>
    <row r="18" spans="1:9" ht="23.25" customHeight="1" x14ac:dyDescent="0.25">
      <c r="A18" s="19"/>
      <c r="B18" s="21" t="s">
        <v>65</v>
      </c>
      <c r="C18" s="72">
        <v>1</v>
      </c>
      <c r="D18" s="75">
        <f>D10+D11+D17</f>
        <v>898825.5</v>
      </c>
      <c r="I18" s="11"/>
    </row>
    <row r="19" spans="1:9" x14ac:dyDescent="0.25">
      <c r="I19" s="11"/>
    </row>
    <row r="20" spans="1:9" ht="15.75" x14ac:dyDescent="0.25">
      <c r="A20" s="76"/>
      <c r="B20" s="78"/>
      <c r="I20" s="11"/>
    </row>
    <row r="21" spans="1:9" ht="36.75" customHeight="1" x14ac:dyDescent="0.25">
      <c r="A21" s="347" t="s">
        <v>66</v>
      </c>
      <c r="B21" s="348"/>
      <c r="C21" s="348"/>
      <c r="D21" s="348"/>
      <c r="E21" s="348"/>
    </row>
    <row r="22" spans="1:9" ht="15.75" customHeight="1" x14ac:dyDescent="0.25">
      <c r="A22" s="82"/>
      <c r="B22" s="82"/>
      <c r="C22" s="82"/>
    </row>
    <row r="23" spans="1:9" ht="15.75" customHeight="1" x14ac:dyDescent="0.2"/>
    <row r="24" spans="1:9" ht="15.75" customHeight="1" x14ac:dyDescent="0.2"/>
    <row r="25" spans="1:9" ht="15.75" customHeight="1" x14ac:dyDescent="0.2"/>
    <row r="26" spans="1:9" ht="15.75" customHeight="1" x14ac:dyDescent="0.2"/>
    <row r="27" spans="1:9" ht="15.75" customHeight="1" x14ac:dyDescent="0.2"/>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1:E21"/>
    <mergeCell ref="A1:B1"/>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1000"/>
  <sheetViews>
    <sheetView tabSelected="1" workbookViewId="0">
      <selection activeCell="C196" sqref="C196"/>
    </sheetView>
  </sheetViews>
  <sheetFormatPr defaultColWidth="12.625" defaultRowHeight="15" customHeight="1" outlineLevelCol="1" x14ac:dyDescent="0.2"/>
  <cols>
    <col min="1" max="1" width="6.625" customWidth="1"/>
    <col min="2" max="2" width="3.875" customWidth="1"/>
    <col min="3" max="3" width="22.5" customWidth="1"/>
    <col min="4" max="4" width="7" customWidth="1"/>
    <col min="5" max="5" width="9.5" customWidth="1"/>
    <col min="6" max="6" width="12.25" customWidth="1"/>
    <col min="7" max="7" width="12.5" customWidth="1"/>
    <col min="8" max="8" width="6.375" hidden="1" customWidth="1" outlineLevel="1"/>
    <col min="9" max="9" width="7.375" hidden="1" customWidth="1" outlineLevel="1"/>
    <col min="10" max="10" width="11" hidden="1" customWidth="1" outlineLevel="1"/>
    <col min="11" max="11" width="6.375" hidden="1" customWidth="1" outlineLevel="1"/>
    <col min="12" max="12" width="7.375" hidden="1" customWidth="1" outlineLevel="1"/>
    <col min="13" max="13" width="11" hidden="1" customWidth="1" outlineLevel="1"/>
    <col min="14" max="14" width="11.25" customWidth="1" outlineLevel="1"/>
    <col min="15" max="15" width="11.375" customWidth="1" outlineLevel="1"/>
    <col min="16" max="16" width="9.5" customWidth="1" outlineLevel="1"/>
    <col min="17" max="17" width="16" customWidth="1"/>
    <col min="18" max="18" width="16.125" customWidth="1"/>
    <col min="19" max="19" width="2.25" hidden="1" customWidth="1"/>
    <col min="20" max="25" width="5.125" customWidth="1"/>
  </cols>
  <sheetData>
    <row r="1" spans="1:25" ht="15.75" x14ac:dyDescent="0.25">
      <c r="A1" s="350" t="s">
        <v>2</v>
      </c>
      <c r="B1" s="351"/>
      <c r="C1" s="351"/>
      <c r="D1" s="351"/>
      <c r="E1" s="351"/>
      <c r="F1" s="351"/>
      <c r="G1" s="351"/>
      <c r="H1" s="9"/>
      <c r="I1" s="9"/>
      <c r="J1" s="9"/>
      <c r="K1" s="9"/>
      <c r="L1" s="9"/>
      <c r="M1" s="9"/>
      <c r="N1" s="9"/>
      <c r="O1" s="9"/>
      <c r="P1" s="9"/>
      <c r="Q1" s="10"/>
      <c r="R1" s="9"/>
      <c r="S1" s="9"/>
    </row>
    <row r="2" spans="1:25" ht="14.25" x14ac:dyDescent="0.2">
      <c r="A2" s="7" t="s">
        <v>6</v>
      </c>
      <c r="B2" s="6"/>
      <c r="C2" s="29"/>
      <c r="D2" s="31"/>
      <c r="E2" s="31"/>
      <c r="F2" s="31"/>
      <c r="G2" s="31"/>
      <c r="H2" s="31"/>
      <c r="I2" s="31"/>
      <c r="J2" s="31"/>
      <c r="K2" s="31"/>
      <c r="L2" s="31"/>
      <c r="M2" s="31"/>
      <c r="N2" s="31"/>
      <c r="O2" s="31"/>
      <c r="P2" s="31"/>
      <c r="Q2" s="33"/>
      <c r="R2" s="8"/>
      <c r="S2" s="8"/>
    </row>
    <row r="3" spans="1:25" ht="15.75" customHeight="1" x14ac:dyDescent="0.2">
      <c r="A3" s="10" t="s">
        <v>11</v>
      </c>
      <c r="B3" s="6"/>
      <c r="C3" s="29"/>
      <c r="D3" s="31"/>
      <c r="E3" s="31"/>
      <c r="F3" s="31"/>
      <c r="G3" s="31"/>
      <c r="H3" s="34"/>
      <c r="I3" s="34"/>
      <c r="J3" s="34"/>
      <c r="K3" s="34"/>
      <c r="L3" s="34"/>
      <c r="M3" s="34"/>
      <c r="N3" s="34"/>
      <c r="O3" s="34"/>
      <c r="P3" s="34"/>
      <c r="Q3" s="36"/>
      <c r="R3" s="8"/>
      <c r="S3" s="8"/>
    </row>
    <row r="4" spans="1:25" ht="14.25" x14ac:dyDescent="0.2">
      <c r="A4" s="10"/>
      <c r="B4" s="6"/>
      <c r="C4" s="29"/>
      <c r="D4" s="31"/>
      <c r="E4" s="31"/>
      <c r="F4" s="31"/>
      <c r="G4" s="31"/>
      <c r="H4" s="34"/>
      <c r="I4" s="34"/>
      <c r="J4" s="34"/>
      <c r="K4" s="34"/>
      <c r="L4" s="34"/>
      <c r="M4" s="34"/>
      <c r="N4" s="34"/>
      <c r="O4" s="34"/>
      <c r="P4" s="34"/>
      <c r="Q4" s="36"/>
      <c r="R4" s="8"/>
      <c r="S4" s="8"/>
    </row>
    <row r="5" spans="1:25" ht="26.25" customHeight="1" x14ac:dyDescent="0.2">
      <c r="A5" s="359" t="s">
        <v>25</v>
      </c>
      <c r="B5" s="362" t="s">
        <v>5</v>
      </c>
      <c r="C5" s="363" t="s">
        <v>7</v>
      </c>
      <c r="D5" s="366" t="s">
        <v>27</v>
      </c>
      <c r="E5" s="352" t="s">
        <v>28</v>
      </c>
      <c r="F5" s="353"/>
      <c r="G5" s="354"/>
      <c r="H5" s="352" t="s">
        <v>31</v>
      </c>
      <c r="I5" s="353"/>
      <c r="J5" s="354"/>
      <c r="K5" s="352" t="s">
        <v>31</v>
      </c>
      <c r="L5" s="353"/>
      <c r="M5" s="354"/>
      <c r="N5" s="352" t="s">
        <v>31</v>
      </c>
      <c r="O5" s="353"/>
      <c r="P5" s="354"/>
      <c r="Q5" s="355" t="s">
        <v>32</v>
      </c>
      <c r="R5" s="12"/>
      <c r="S5" s="12"/>
    </row>
    <row r="6" spans="1:25" ht="71.25" customHeight="1" x14ac:dyDescent="0.2">
      <c r="A6" s="360"/>
      <c r="B6" s="356"/>
      <c r="C6" s="364"/>
      <c r="D6" s="364"/>
      <c r="E6" s="358" t="s">
        <v>34</v>
      </c>
      <c r="F6" s="353"/>
      <c r="G6" s="354"/>
      <c r="H6" s="358" t="s">
        <v>34</v>
      </c>
      <c r="I6" s="353"/>
      <c r="J6" s="354"/>
      <c r="K6" s="358" t="s">
        <v>34</v>
      </c>
      <c r="L6" s="353"/>
      <c r="M6" s="354"/>
      <c r="N6" s="358" t="s">
        <v>34</v>
      </c>
      <c r="O6" s="353"/>
      <c r="P6" s="354"/>
      <c r="Q6" s="356"/>
      <c r="R6" s="15" t="s">
        <v>37</v>
      </c>
      <c r="S6" s="15" t="s">
        <v>38</v>
      </c>
    </row>
    <row r="7" spans="1:25" ht="41.25" customHeight="1" x14ac:dyDescent="0.2">
      <c r="A7" s="361"/>
      <c r="B7" s="357"/>
      <c r="C7" s="365"/>
      <c r="D7" s="365"/>
      <c r="E7" s="49" t="s">
        <v>40</v>
      </c>
      <c r="F7" s="50" t="s">
        <v>42</v>
      </c>
      <c r="G7" s="51" t="s">
        <v>45</v>
      </c>
      <c r="H7" s="49" t="s">
        <v>40</v>
      </c>
      <c r="I7" s="50" t="s">
        <v>46</v>
      </c>
      <c r="J7" s="51" t="s">
        <v>47</v>
      </c>
      <c r="K7" s="49" t="s">
        <v>40</v>
      </c>
      <c r="L7" s="50" t="s">
        <v>46</v>
      </c>
      <c r="M7" s="51" t="s">
        <v>50</v>
      </c>
      <c r="N7" s="49" t="s">
        <v>40</v>
      </c>
      <c r="O7" s="50" t="s">
        <v>46</v>
      </c>
      <c r="P7" s="51" t="s">
        <v>51</v>
      </c>
      <c r="Q7" s="357"/>
      <c r="R7" s="15"/>
      <c r="S7" s="15"/>
    </row>
    <row r="8" spans="1:25" ht="25.5" x14ac:dyDescent="0.2">
      <c r="A8" s="53" t="s">
        <v>52</v>
      </c>
      <c r="B8" s="55">
        <v>1</v>
      </c>
      <c r="C8" s="57">
        <v>2</v>
      </c>
      <c r="D8" s="59">
        <v>3</v>
      </c>
      <c r="E8" s="61">
        <v>4</v>
      </c>
      <c r="F8" s="61">
        <v>5</v>
      </c>
      <c r="G8" s="61">
        <v>6</v>
      </c>
      <c r="H8" s="63">
        <v>7</v>
      </c>
      <c r="I8" s="63">
        <v>8</v>
      </c>
      <c r="J8" s="63">
        <v>9</v>
      </c>
      <c r="K8" s="63">
        <v>10</v>
      </c>
      <c r="L8" s="63">
        <v>11</v>
      </c>
      <c r="M8" s="63">
        <v>12</v>
      </c>
      <c r="N8" s="63">
        <v>13</v>
      </c>
      <c r="O8" s="63">
        <v>14</v>
      </c>
      <c r="P8" s="63">
        <v>15</v>
      </c>
      <c r="Q8" s="66">
        <v>16</v>
      </c>
      <c r="R8" s="63">
        <v>17</v>
      </c>
      <c r="S8" s="63">
        <v>18</v>
      </c>
    </row>
    <row r="9" spans="1:25" ht="19.5" customHeight="1" x14ac:dyDescent="0.2">
      <c r="A9" s="30" t="s">
        <v>17</v>
      </c>
      <c r="B9" s="69" t="s">
        <v>63</v>
      </c>
      <c r="C9" s="71" t="s">
        <v>64</v>
      </c>
      <c r="D9" s="73"/>
      <c r="E9" s="77"/>
      <c r="F9" s="73"/>
      <c r="G9" s="79"/>
      <c r="H9" s="77"/>
      <c r="I9" s="73"/>
      <c r="J9" s="79"/>
      <c r="K9" s="77"/>
      <c r="L9" s="73"/>
      <c r="M9" s="79"/>
      <c r="N9" s="77"/>
      <c r="O9" s="73"/>
      <c r="P9" s="79"/>
      <c r="Q9" s="81"/>
      <c r="R9" s="83"/>
      <c r="S9" s="85"/>
      <c r="T9" s="87"/>
      <c r="U9" s="87"/>
      <c r="V9" s="87"/>
      <c r="W9" s="87"/>
      <c r="X9" s="87"/>
      <c r="Y9" s="87"/>
    </row>
    <row r="10" spans="1:25" ht="22.5" customHeight="1" x14ac:dyDescent="0.2">
      <c r="A10" s="90" t="s">
        <v>68</v>
      </c>
      <c r="B10" s="92">
        <v>1</v>
      </c>
      <c r="C10" s="94" t="s">
        <v>69</v>
      </c>
      <c r="D10" s="95"/>
      <c r="E10" s="97"/>
      <c r="F10" s="95"/>
      <c r="G10" s="99"/>
      <c r="H10" s="97"/>
      <c r="I10" s="95"/>
      <c r="J10" s="99"/>
      <c r="K10" s="97"/>
      <c r="L10" s="95"/>
      <c r="M10" s="99"/>
      <c r="N10" s="97"/>
      <c r="O10" s="95"/>
      <c r="P10" s="99"/>
      <c r="Q10" s="101"/>
      <c r="R10" s="102"/>
      <c r="S10" s="367" t="s">
        <v>71</v>
      </c>
      <c r="T10" s="104"/>
      <c r="U10" s="104"/>
      <c r="V10" s="104"/>
      <c r="W10" s="104"/>
      <c r="X10" s="104"/>
      <c r="Y10" s="104"/>
    </row>
    <row r="11" spans="1:25" ht="30" customHeight="1" x14ac:dyDescent="0.2">
      <c r="A11" s="105" t="s">
        <v>73</v>
      </c>
      <c r="B11" s="106" t="s">
        <v>23</v>
      </c>
      <c r="C11" s="108" t="s">
        <v>74</v>
      </c>
      <c r="D11" s="110"/>
      <c r="E11" s="105">
        <f t="shared" ref="E11:P11" si="0">SUM(E12:E14)</f>
        <v>5</v>
      </c>
      <c r="F11" s="112">
        <f t="shared" si="0"/>
        <v>9480</v>
      </c>
      <c r="G11" s="113">
        <f t="shared" si="0"/>
        <v>47400</v>
      </c>
      <c r="H11" s="105">
        <f t="shared" si="0"/>
        <v>0</v>
      </c>
      <c r="I11" s="112">
        <f t="shared" si="0"/>
        <v>0</v>
      </c>
      <c r="J11" s="113">
        <f t="shared" si="0"/>
        <v>0</v>
      </c>
      <c r="K11" s="105">
        <f t="shared" si="0"/>
        <v>0</v>
      </c>
      <c r="L11" s="112">
        <f t="shared" si="0"/>
        <v>0</v>
      </c>
      <c r="M11" s="113">
        <f t="shared" si="0"/>
        <v>0</v>
      </c>
      <c r="N11" s="105">
        <f t="shared" si="0"/>
        <v>0</v>
      </c>
      <c r="O11" s="112">
        <f t="shared" si="0"/>
        <v>0</v>
      </c>
      <c r="P11" s="113">
        <f t="shared" si="0"/>
        <v>0</v>
      </c>
      <c r="Q11" s="116">
        <f t="shared" ref="Q11:Q90" si="1">G11+J11+M11+P11</f>
        <v>47400</v>
      </c>
      <c r="R11" s="118"/>
      <c r="S11" s="360"/>
      <c r="T11" s="109"/>
      <c r="U11" s="109"/>
      <c r="V11" s="109"/>
      <c r="W11" s="109"/>
      <c r="X11" s="109"/>
      <c r="Y11" s="109"/>
    </row>
    <row r="12" spans="1:25" ht="30" customHeight="1" x14ac:dyDescent="0.2">
      <c r="A12" s="39" t="s">
        <v>22</v>
      </c>
      <c r="B12" s="40" t="s">
        <v>75</v>
      </c>
      <c r="C12" s="120" t="s">
        <v>80</v>
      </c>
      <c r="D12" s="121" t="s">
        <v>81</v>
      </c>
      <c r="E12" s="122">
        <v>5</v>
      </c>
      <c r="F12" s="123">
        <v>9480</v>
      </c>
      <c r="G12" s="124">
        <f t="shared" ref="G12:G14" si="2">E12*F12</f>
        <v>47400</v>
      </c>
      <c r="H12" s="122"/>
      <c r="I12" s="123"/>
      <c r="J12" s="125">
        <f t="shared" ref="J12:J14" si="3">H12*I12</f>
        <v>0</v>
      </c>
      <c r="K12" s="122"/>
      <c r="L12" s="123"/>
      <c r="M12" s="125">
        <f t="shared" ref="M12:M14" si="4">K12*L12</f>
        <v>0</v>
      </c>
      <c r="N12" s="122"/>
      <c r="O12" s="123"/>
      <c r="P12" s="125">
        <f t="shared" ref="P12:P14" si="5">N12*O12</f>
        <v>0</v>
      </c>
      <c r="Q12" s="126">
        <f t="shared" si="1"/>
        <v>47400</v>
      </c>
      <c r="R12" s="127"/>
      <c r="S12" s="360"/>
      <c r="T12" s="104"/>
      <c r="U12" s="104"/>
      <c r="V12" s="104"/>
      <c r="W12" s="104"/>
      <c r="X12" s="104"/>
      <c r="Y12" s="104"/>
    </row>
    <row r="13" spans="1:25" ht="20.25" customHeight="1" x14ac:dyDescent="0.2">
      <c r="A13" s="39" t="s">
        <v>22</v>
      </c>
      <c r="B13" s="40" t="s">
        <v>77</v>
      </c>
      <c r="C13" s="120" t="s">
        <v>76</v>
      </c>
      <c r="D13" s="121" t="s">
        <v>81</v>
      </c>
      <c r="E13" s="122"/>
      <c r="F13" s="123"/>
      <c r="G13" s="124">
        <f t="shared" si="2"/>
        <v>0</v>
      </c>
      <c r="H13" s="122"/>
      <c r="I13" s="123"/>
      <c r="J13" s="125">
        <f t="shared" si="3"/>
        <v>0</v>
      </c>
      <c r="K13" s="122"/>
      <c r="L13" s="123"/>
      <c r="M13" s="125">
        <f t="shared" si="4"/>
        <v>0</v>
      </c>
      <c r="N13" s="122"/>
      <c r="O13" s="123"/>
      <c r="P13" s="125">
        <f t="shared" si="5"/>
        <v>0</v>
      </c>
      <c r="Q13" s="126">
        <f t="shared" si="1"/>
        <v>0</v>
      </c>
      <c r="R13" s="127"/>
      <c r="S13" s="360"/>
      <c r="T13" s="104"/>
      <c r="U13" s="104"/>
      <c r="V13" s="104"/>
      <c r="W13" s="104"/>
      <c r="X13" s="104"/>
      <c r="Y13" s="104"/>
    </row>
    <row r="14" spans="1:25" ht="18" customHeight="1" x14ac:dyDescent="0.2">
      <c r="A14" s="114" t="s">
        <v>22</v>
      </c>
      <c r="B14" s="115" t="s">
        <v>78</v>
      </c>
      <c r="C14" s="132" t="s">
        <v>76</v>
      </c>
      <c r="D14" s="133" t="s">
        <v>81</v>
      </c>
      <c r="E14" s="135"/>
      <c r="F14" s="137"/>
      <c r="G14" s="138">
        <f t="shared" si="2"/>
        <v>0</v>
      </c>
      <c r="H14" s="135"/>
      <c r="I14" s="137"/>
      <c r="J14" s="139">
        <f t="shared" si="3"/>
        <v>0</v>
      </c>
      <c r="K14" s="135"/>
      <c r="L14" s="137"/>
      <c r="M14" s="139">
        <f t="shared" si="4"/>
        <v>0</v>
      </c>
      <c r="N14" s="135"/>
      <c r="O14" s="137"/>
      <c r="P14" s="139">
        <f t="shared" si="5"/>
        <v>0</v>
      </c>
      <c r="Q14" s="141">
        <f t="shared" si="1"/>
        <v>0</v>
      </c>
      <c r="R14" s="142"/>
      <c r="S14" s="360"/>
      <c r="T14" s="104"/>
      <c r="U14" s="104"/>
      <c r="V14" s="104"/>
      <c r="W14" s="104"/>
      <c r="X14" s="104"/>
      <c r="Y14" s="104"/>
    </row>
    <row r="15" spans="1:25" ht="30" customHeight="1" x14ac:dyDescent="0.2">
      <c r="A15" s="105" t="s">
        <v>73</v>
      </c>
      <c r="B15" s="106" t="s">
        <v>29</v>
      </c>
      <c r="C15" s="108" t="s">
        <v>79</v>
      </c>
      <c r="D15" s="110"/>
      <c r="E15" s="105">
        <f t="shared" ref="E15:P15" si="6">SUM(E16:E18)</f>
        <v>0</v>
      </c>
      <c r="F15" s="112">
        <f t="shared" si="6"/>
        <v>0</v>
      </c>
      <c r="G15" s="113">
        <f t="shared" si="6"/>
        <v>0</v>
      </c>
      <c r="H15" s="105">
        <f t="shared" si="6"/>
        <v>0</v>
      </c>
      <c r="I15" s="112">
        <f t="shared" si="6"/>
        <v>0</v>
      </c>
      <c r="J15" s="113">
        <f t="shared" si="6"/>
        <v>0</v>
      </c>
      <c r="K15" s="105">
        <f t="shared" si="6"/>
        <v>0</v>
      </c>
      <c r="L15" s="112">
        <f t="shared" si="6"/>
        <v>0</v>
      </c>
      <c r="M15" s="113">
        <f t="shared" si="6"/>
        <v>0</v>
      </c>
      <c r="N15" s="105">
        <f t="shared" si="6"/>
        <v>0</v>
      </c>
      <c r="O15" s="112">
        <f t="shared" si="6"/>
        <v>0</v>
      </c>
      <c r="P15" s="113">
        <f t="shared" si="6"/>
        <v>0</v>
      </c>
      <c r="Q15" s="116">
        <f t="shared" si="1"/>
        <v>0</v>
      </c>
      <c r="R15" s="118"/>
      <c r="S15" s="360"/>
      <c r="T15" s="109"/>
      <c r="U15" s="109"/>
      <c r="V15" s="109"/>
      <c r="W15" s="109"/>
      <c r="X15" s="109"/>
      <c r="Y15" s="109"/>
    </row>
    <row r="16" spans="1:25" ht="21.75" customHeight="1" x14ac:dyDescent="0.2">
      <c r="A16" s="39" t="s">
        <v>22</v>
      </c>
      <c r="B16" s="40" t="s">
        <v>75</v>
      </c>
      <c r="C16" s="41" t="s">
        <v>76</v>
      </c>
      <c r="D16" s="121" t="s">
        <v>81</v>
      </c>
      <c r="E16" s="122"/>
      <c r="F16" s="123"/>
      <c r="G16" s="124">
        <f t="shared" ref="G16:G18" si="7">E16*F16</f>
        <v>0</v>
      </c>
      <c r="H16" s="122"/>
      <c r="I16" s="123"/>
      <c r="J16" s="125">
        <f t="shared" ref="J16:J18" si="8">H16*I16</f>
        <v>0</v>
      </c>
      <c r="K16" s="122"/>
      <c r="L16" s="123"/>
      <c r="M16" s="125">
        <f t="shared" ref="M16:M18" si="9">K16*L16</f>
        <v>0</v>
      </c>
      <c r="N16" s="122"/>
      <c r="O16" s="123"/>
      <c r="P16" s="125">
        <f t="shared" ref="P16:P18" si="10">N16*O16</f>
        <v>0</v>
      </c>
      <c r="Q16" s="126">
        <f t="shared" si="1"/>
        <v>0</v>
      </c>
      <c r="R16" s="127"/>
      <c r="S16" s="360"/>
      <c r="T16" s="104"/>
      <c r="U16" s="104"/>
      <c r="V16" s="104"/>
      <c r="W16" s="104"/>
      <c r="X16" s="104"/>
      <c r="Y16" s="104"/>
    </row>
    <row r="17" spans="1:25" ht="21.75" customHeight="1" x14ac:dyDescent="0.2">
      <c r="A17" s="39" t="s">
        <v>22</v>
      </c>
      <c r="B17" s="40" t="s">
        <v>77</v>
      </c>
      <c r="C17" s="41" t="s">
        <v>76</v>
      </c>
      <c r="D17" s="121" t="s">
        <v>81</v>
      </c>
      <c r="E17" s="122"/>
      <c r="F17" s="123"/>
      <c r="G17" s="124">
        <f t="shared" si="7"/>
        <v>0</v>
      </c>
      <c r="H17" s="122"/>
      <c r="I17" s="123"/>
      <c r="J17" s="125">
        <f t="shared" si="8"/>
        <v>0</v>
      </c>
      <c r="K17" s="122"/>
      <c r="L17" s="123"/>
      <c r="M17" s="125">
        <f t="shared" si="9"/>
        <v>0</v>
      </c>
      <c r="N17" s="122"/>
      <c r="O17" s="123"/>
      <c r="P17" s="125">
        <f t="shared" si="10"/>
        <v>0</v>
      </c>
      <c r="Q17" s="126">
        <f t="shared" si="1"/>
        <v>0</v>
      </c>
      <c r="R17" s="127"/>
      <c r="S17" s="360"/>
      <c r="T17" s="104"/>
      <c r="U17" s="104"/>
      <c r="V17" s="104"/>
      <c r="W17" s="104"/>
      <c r="X17" s="104"/>
      <c r="Y17" s="104"/>
    </row>
    <row r="18" spans="1:25" ht="20.25" customHeight="1" x14ac:dyDescent="0.2">
      <c r="A18" s="39" t="s">
        <v>22</v>
      </c>
      <c r="B18" s="40" t="s">
        <v>78</v>
      </c>
      <c r="C18" s="41" t="s">
        <v>76</v>
      </c>
      <c r="D18" s="121" t="s">
        <v>81</v>
      </c>
      <c r="E18" s="122"/>
      <c r="F18" s="123"/>
      <c r="G18" s="124">
        <f t="shared" si="7"/>
        <v>0</v>
      </c>
      <c r="H18" s="122"/>
      <c r="I18" s="123"/>
      <c r="J18" s="125">
        <f t="shared" si="8"/>
        <v>0</v>
      </c>
      <c r="K18" s="122"/>
      <c r="L18" s="123"/>
      <c r="M18" s="125">
        <f t="shared" si="9"/>
        <v>0</v>
      </c>
      <c r="N18" s="122"/>
      <c r="O18" s="123"/>
      <c r="P18" s="125">
        <f t="shared" si="10"/>
        <v>0</v>
      </c>
      <c r="Q18" s="126">
        <f t="shared" si="1"/>
        <v>0</v>
      </c>
      <c r="R18" s="127"/>
      <c r="S18" s="360"/>
      <c r="T18" s="104"/>
      <c r="U18" s="104"/>
      <c r="V18" s="104"/>
      <c r="W18" s="104"/>
      <c r="X18" s="104"/>
      <c r="Y18" s="104"/>
    </row>
    <row r="19" spans="1:25" ht="30" customHeight="1" x14ac:dyDescent="0.2">
      <c r="A19" s="105" t="s">
        <v>73</v>
      </c>
      <c r="B19" s="106" t="s">
        <v>39</v>
      </c>
      <c r="C19" s="108" t="s">
        <v>82</v>
      </c>
      <c r="D19" s="110"/>
      <c r="E19" s="105">
        <f t="shared" ref="E19:P19" si="11">SUM(E20:E90)</f>
        <v>847</v>
      </c>
      <c r="F19" s="112">
        <f t="shared" si="11"/>
        <v>82500</v>
      </c>
      <c r="G19" s="113">
        <f t="shared" si="11"/>
        <v>519875</v>
      </c>
      <c r="H19" s="105">
        <f t="shared" si="11"/>
        <v>0</v>
      </c>
      <c r="I19" s="112">
        <f t="shared" si="11"/>
        <v>0</v>
      </c>
      <c r="J19" s="113">
        <f t="shared" si="11"/>
        <v>0</v>
      </c>
      <c r="K19" s="105">
        <f t="shared" si="11"/>
        <v>0</v>
      </c>
      <c r="L19" s="112">
        <f t="shared" si="11"/>
        <v>0</v>
      </c>
      <c r="M19" s="113">
        <f t="shared" si="11"/>
        <v>0</v>
      </c>
      <c r="N19" s="105">
        <f t="shared" si="11"/>
        <v>0</v>
      </c>
      <c r="O19" s="112">
        <f t="shared" si="11"/>
        <v>0</v>
      </c>
      <c r="P19" s="113">
        <f t="shared" si="11"/>
        <v>0</v>
      </c>
      <c r="Q19" s="116">
        <f t="shared" si="1"/>
        <v>519875</v>
      </c>
      <c r="R19" s="118"/>
      <c r="S19" s="360"/>
      <c r="T19" s="109"/>
      <c r="U19" s="109"/>
      <c r="V19" s="109"/>
      <c r="W19" s="109"/>
      <c r="X19" s="109"/>
      <c r="Y19" s="109"/>
    </row>
    <row r="20" spans="1:25" ht="29.25" customHeight="1" x14ac:dyDescent="0.2">
      <c r="A20" s="39" t="s">
        <v>22</v>
      </c>
      <c r="B20" s="40" t="s">
        <v>75</v>
      </c>
      <c r="C20" s="388" t="s">
        <v>330</v>
      </c>
      <c r="D20" s="121" t="s">
        <v>104</v>
      </c>
      <c r="E20" s="122">
        <v>14</v>
      </c>
      <c r="F20" s="123">
        <v>375</v>
      </c>
      <c r="G20" s="124">
        <f t="shared" ref="G20:G90" si="12">E20*F20</f>
        <v>5250</v>
      </c>
      <c r="H20" s="122"/>
      <c r="I20" s="123"/>
      <c r="J20" s="125">
        <f t="shared" ref="J20:J90" si="13">H20*I20</f>
        <v>0</v>
      </c>
      <c r="K20" s="122"/>
      <c r="L20" s="123"/>
      <c r="M20" s="125">
        <f t="shared" ref="M20:M90" si="14">K20*L20</f>
        <v>0</v>
      </c>
      <c r="N20" s="122"/>
      <c r="O20" s="123"/>
      <c r="P20" s="125">
        <f t="shared" ref="P20:P90" si="15">N20*O20</f>
        <v>0</v>
      </c>
      <c r="Q20" s="126">
        <f t="shared" si="1"/>
        <v>5250</v>
      </c>
      <c r="R20" s="127"/>
      <c r="S20" s="360"/>
      <c r="T20" s="104"/>
      <c r="U20" s="104"/>
      <c r="V20" s="104"/>
      <c r="W20" s="104"/>
      <c r="X20" s="104"/>
      <c r="Y20" s="104"/>
    </row>
    <row r="21" spans="1:25" ht="29.25" customHeight="1" x14ac:dyDescent="0.2">
      <c r="A21" s="39" t="s">
        <v>22</v>
      </c>
      <c r="B21" s="40"/>
      <c r="C21" s="389" t="s">
        <v>331</v>
      </c>
      <c r="D21" s="121" t="s">
        <v>104</v>
      </c>
      <c r="E21" s="122">
        <v>14</v>
      </c>
      <c r="F21" s="123">
        <v>375</v>
      </c>
      <c r="G21" s="124">
        <f t="shared" si="12"/>
        <v>5250</v>
      </c>
      <c r="H21" s="122"/>
      <c r="I21" s="123"/>
      <c r="J21" s="125">
        <f t="shared" si="13"/>
        <v>0</v>
      </c>
      <c r="K21" s="122"/>
      <c r="L21" s="123"/>
      <c r="M21" s="125">
        <f t="shared" si="14"/>
        <v>0</v>
      </c>
      <c r="N21" s="122"/>
      <c r="O21" s="123"/>
      <c r="P21" s="125">
        <f t="shared" si="15"/>
        <v>0</v>
      </c>
      <c r="Q21" s="126">
        <f t="shared" si="1"/>
        <v>5250</v>
      </c>
      <c r="R21" s="127"/>
      <c r="S21" s="360"/>
      <c r="T21" s="104"/>
      <c r="U21" s="104"/>
      <c r="V21" s="104"/>
      <c r="W21" s="104"/>
      <c r="X21" s="104"/>
      <c r="Y21" s="104"/>
    </row>
    <row r="22" spans="1:25" ht="29.25" customHeight="1" x14ac:dyDescent="0.2">
      <c r="A22" s="39" t="s">
        <v>22</v>
      </c>
      <c r="B22" s="40"/>
      <c r="C22" s="389" t="s">
        <v>332</v>
      </c>
      <c r="D22" s="121" t="s">
        <v>104</v>
      </c>
      <c r="E22" s="122">
        <v>14</v>
      </c>
      <c r="F22" s="123">
        <v>375</v>
      </c>
      <c r="G22" s="124">
        <f t="shared" si="12"/>
        <v>5250</v>
      </c>
      <c r="H22" s="122"/>
      <c r="I22" s="123"/>
      <c r="J22" s="125">
        <f t="shared" si="13"/>
        <v>0</v>
      </c>
      <c r="K22" s="122"/>
      <c r="L22" s="123"/>
      <c r="M22" s="125">
        <f t="shared" si="14"/>
        <v>0</v>
      </c>
      <c r="N22" s="122"/>
      <c r="O22" s="123"/>
      <c r="P22" s="125">
        <f t="shared" si="15"/>
        <v>0</v>
      </c>
      <c r="Q22" s="126">
        <f t="shared" si="1"/>
        <v>5250</v>
      </c>
      <c r="R22" s="127"/>
      <c r="S22" s="360"/>
      <c r="T22" s="104"/>
      <c r="U22" s="104"/>
      <c r="V22" s="104"/>
      <c r="W22" s="104"/>
      <c r="X22" s="104"/>
      <c r="Y22" s="104"/>
    </row>
    <row r="23" spans="1:25" ht="29.25" customHeight="1" x14ac:dyDescent="0.2">
      <c r="A23" s="39" t="s">
        <v>22</v>
      </c>
      <c r="B23" s="40"/>
      <c r="C23" s="389" t="s">
        <v>333</v>
      </c>
      <c r="D23" s="121" t="s">
        <v>104</v>
      </c>
      <c r="E23" s="122">
        <v>14</v>
      </c>
      <c r="F23" s="123">
        <v>375</v>
      </c>
      <c r="G23" s="124">
        <f t="shared" si="12"/>
        <v>5250</v>
      </c>
      <c r="H23" s="122"/>
      <c r="I23" s="123"/>
      <c r="J23" s="125">
        <f t="shared" si="13"/>
        <v>0</v>
      </c>
      <c r="K23" s="122"/>
      <c r="L23" s="123"/>
      <c r="M23" s="125">
        <f t="shared" si="14"/>
        <v>0</v>
      </c>
      <c r="N23" s="122"/>
      <c r="O23" s="123"/>
      <c r="P23" s="125">
        <f t="shared" si="15"/>
        <v>0</v>
      </c>
      <c r="Q23" s="126">
        <f t="shared" si="1"/>
        <v>5250</v>
      </c>
      <c r="R23" s="127"/>
      <c r="S23" s="360"/>
      <c r="T23" s="104"/>
      <c r="U23" s="104"/>
      <c r="V23" s="104"/>
      <c r="W23" s="104"/>
      <c r="X23" s="104"/>
      <c r="Y23" s="104"/>
    </row>
    <row r="24" spans="1:25" ht="29.25" customHeight="1" x14ac:dyDescent="0.2">
      <c r="A24" s="39" t="s">
        <v>22</v>
      </c>
      <c r="B24" s="40"/>
      <c r="C24" s="389" t="s">
        <v>334</v>
      </c>
      <c r="D24" s="121" t="s">
        <v>104</v>
      </c>
      <c r="E24" s="122">
        <v>14</v>
      </c>
      <c r="F24" s="123">
        <v>375</v>
      </c>
      <c r="G24" s="124">
        <f t="shared" si="12"/>
        <v>5250</v>
      </c>
      <c r="H24" s="122"/>
      <c r="I24" s="123"/>
      <c r="J24" s="125">
        <f t="shared" si="13"/>
        <v>0</v>
      </c>
      <c r="K24" s="122"/>
      <c r="L24" s="123"/>
      <c r="M24" s="125">
        <f t="shared" si="14"/>
        <v>0</v>
      </c>
      <c r="N24" s="122"/>
      <c r="O24" s="123"/>
      <c r="P24" s="125">
        <f t="shared" si="15"/>
        <v>0</v>
      </c>
      <c r="Q24" s="126">
        <f t="shared" si="1"/>
        <v>5250</v>
      </c>
      <c r="R24" s="127"/>
      <c r="S24" s="360"/>
      <c r="T24" s="104"/>
      <c r="U24" s="104"/>
      <c r="V24" s="104"/>
      <c r="W24" s="104"/>
      <c r="X24" s="104"/>
      <c r="Y24" s="104"/>
    </row>
    <row r="25" spans="1:25" ht="29.25" customHeight="1" x14ac:dyDescent="0.2">
      <c r="A25" s="39" t="s">
        <v>22</v>
      </c>
      <c r="B25" s="40"/>
      <c r="C25" s="389" t="s">
        <v>335</v>
      </c>
      <c r="D25" s="121" t="s">
        <v>104</v>
      </c>
      <c r="E25" s="122">
        <v>14</v>
      </c>
      <c r="F25" s="123">
        <v>375</v>
      </c>
      <c r="G25" s="124">
        <f t="shared" si="12"/>
        <v>5250</v>
      </c>
      <c r="H25" s="122"/>
      <c r="I25" s="123"/>
      <c r="J25" s="125">
        <f t="shared" si="13"/>
        <v>0</v>
      </c>
      <c r="K25" s="122"/>
      <c r="L25" s="123"/>
      <c r="M25" s="125">
        <f t="shared" si="14"/>
        <v>0</v>
      </c>
      <c r="N25" s="122"/>
      <c r="O25" s="123"/>
      <c r="P25" s="125">
        <f t="shared" si="15"/>
        <v>0</v>
      </c>
      <c r="Q25" s="126">
        <f t="shared" si="1"/>
        <v>5250</v>
      </c>
      <c r="R25" s="127"/>
      <c r="S25" s="360"/>
      <c r="T25" s="104"/>
      <c r="U25" s="104"/>
      <c r="V25" s="104"/>
      <c r="W25" s="104"/>
      <c r="X25" s="104"/>
      <c r="Y25" s="104"/>
    </row>
    <row r="26" spans="1:25" ht="29.25" customHeight="1" x14ac:dyDescent="0.2">
      <c r="A26" s="39" t="s">
        <v>22</v>
      </c>
      <c r="B26" s="40"/>
      <c r="C26" s="389" t="s">
        <v>336</v>
      </c>
      <c r="D26" s="121" t="s">
        <v>104</v>
      </c>
      <c r="E26" s="122">
        <v>14</v>
      </c>
      <c r="F26" s="123">
        <v>375</v>
      </c>
      <c r="G26" s="124">
        <f t="shared" si="12"/>
        <v>5250</v>
      </c>
      <c r="H26" s="122"/>
      <c r="I26" s="123"/>
      <c r="J26" s="125">
        <f t="shared" si="13"/>
        <v>0</v>
      </c>
      <c r="K26" s="122"/>
      <c r="L26" s="123"/>
      <c r="M26" s="125">
        <f t="shared" si="14"/>
        <v>0</v>
      </c>
      <c r="N26" s="122"/>
      <c r="O26" s="123"/>
      <c r="P26" s="125">
        <f t="shared" si="15"/>
        <v>0</v>
      </c>
      <c r="Q26" s="126">
        <f t="shared" si="1"/>
        <v>5250</v>
      </c>
      <c r="R26" s="127"/>
      <c r="S26" s="360"/>
      <c r="T26" s="104"/>
      <c r="U26" s="104"/>
      <c r="V26" s="104"/>
      <c r="W26" s="104"/>
      <c r="X26" s="104"/>
      <c r="Y26" s="104"/>
    </row>
    <row r="27" spans="1:25" ht="29.25" customHeight="1" x14ac:dyDescent="0.2">
      <c r="A27" s="39" t="s">
        <v>22</v>
      </c>
      <c r="B27" s="40"/>
      <c r="C27" s="389" t="s">
        <v>337</v>
      </c>
      <c r="D27" s="121" t="s">
        <v>104</v>
      </c>
      <c r="E27" s="122">
        <v>14</v>
      </c>
      <c r="F27" s="123">
        <v>375</v>
      </c>
      <c r="G27" s="124">
        <f t="shared" si="12"/>
        <v>5250</v>
      </c>
      <c r="H27" s="122"/>
      <c r="I27" s="123"/>
      <c r="J27" s="125">
        <f t="shared" si="13"/>
        <v>0</v>
      </c>
      <c r="K27" s="122"/>
      <c r="L27" s="123"/>
      <c r="M27" s="125">
        <f t="shared" si="14"/>
        <v>0</v>
      </c>
      <c r="N27" s="122"/>
      <c r="O27" s="123"/>
      <c r="P27" s="125">
        <f t="shared" si="15"/>
        <v>0</v>
      </c>
      <c r="Q27" s="126">
        <f t="shared" si="1"/>
        <v>5250</v>
      </c>
      <c r="R27" s="346"/>
      <c r="S27" s="360"/>
      <c r="T27" s="104"/>
      <c r="U27" s="104"/>
      <c r="V27" s="104"/>
      <c r="W27" s="104"/>
      <c r="X27" s="104"/>
      <c r="Y27" s="104"/>
    </row>
    <row r="28" spans="1:25" ht="29.25" customHeight="1" x14ac:dyDescent="0.2">
      <c r="A28" s="39" t="s">
        <v>22</v>
      </c>
      <c r="B28" s="40"/>
      <c r="C28" s="389" t="s">
        <v>338</v>
      </c>
      <c r="D28" s="121" t="s">
        <v>104</v>
      </c>
      <c r="E28" s="122">
        <v>14</v>
      </c>
      <c r="F28" s="123">
        <v>375</v>
      </c>
      <c r="G28" s="124">
        <f t="shared" si="12"/>
        <v>5250</v>
      </c>
      <c r="H28" s="122"/>
      <c r="I28" s="123"/>
      <c r="J28" s="125">
        <f t="shared" si="13"/>
        <v>0</v>
      </c>
      <c r="K28" s="122"/>
      <c r="L28" s="123"/>
      <c r="M28" s="125">
        <f t="shared" si="14"/>
        <v>0</v>
      </c>
      <c r="N28" s="122"/>
      <c r="O28" s="123"/>
      <c r="P28" s="125">
        <f t="shared" si="15"/>
        <v>0</v>
      </c>
      <c r="Q28" s="126">
        <f t="shared" si="1"/>
        <v>5250</v>
      </c>
      <c r="R28" s="127"/>
      <c r="S28" s="360"/>
      <c r="T28" s="104"/>
      <c r="U28" s="104"/>
      <c r="V28" s="104"/>
      <c r="W28" s="104"/>
      <c r="X28" s="104"/>
      <c r="Y28" s="104"/>
    </row>
    <row r="29" spans="1:25" ht="29.25" customHeight="1" x14ac:dyDescent="0.2">
      <c r="A29" s="39" t="s">
        <v>22</v>
      </c>
      <c r="B29" s="40"/>
      <c r="C29" s="389" t="s">
        <v>339</v>
      </c>
      <c r="D29" s="121" t="s">
        <v>104</v>
      </c>
      <c r="E29" s="122">
        <v>14</v>
      </c>
      <c r="F29" s="123">
        <v>375</v>
      </c>
      <c r="G29" s="124">
        <f t="shared" si="12"/>
        <v>5250</v>
      </c>
      <c r="H29" s="122"/>
      <c r="I29" s="123"/>
      <c r="J29" s="125">
        <f t="shared" si="13"/>
        <v>0</v>
      </c>
      <c r="K29" s="122"/>
      <c r="L29" s="123"/>
      <c r="M29" s="125">
        <f t="shared" si="14"/>
        <v>0</v>
      </c>
      <c r="N29" s="122"/>
      <c r="O29" s="123"/>
      <c r="P29" s="125">
        <f t="shared" si="15"/>
        <v>0</v>
      </c>
      <c r="Q29" s="126">
        <f t="shared" si="1"/>
        <v>5250</v>
      </c>
      <c r="R29" s="127"/>
      <c r="S29" s="360"/>
      <c r="T29" s="104"/>
      <c r="U29" s="104"/>
      <c r="V29" s="104"/>
      <c r="W29" s="104"/>
      <c r="X29" s="104"/>
      <c r="Y29" s="104"/>
    </row>
    <row r="30" spans="1:25" ht="29.25" customHeight="1" x14ac:dyDescent="0.25">
      <c r="A30" s="39" t="s">
        <v>22</v>
      </c>
      <c r="B30" s="40"/>
      <c r="C30" s="389" t="s">
        <v>340</v>
      </c>
      <c r="D30" s="121" t="s">
        <v>104</v>
      </c>
      <c r="E30" s="122">
        <v>14</v>
      </c>
      <c r="F30" s="123">
        <v>375</v>
      </c>
      <c r="G30" s="124">
        <f t="shared" si="12"/>
        <v>5250</v>
      </c>
      <c r="H30" s="122"/>
      <c r="I30" s="123"/>
      <c r="J30" s="125">
        <f t="shared" si="13"/>
        <v>0</v>
      </c>
      <c r="K30" s="122"/>
      <c r="L30" s="123"/>
      <c r="M30" s="125">
        <f t="shared" si="14"/>
        <v>0</v>
      </c>
      <c r="N30" s="122"/>
      <c r="O30" s="123"/>
      <c r="P30" s="125">
        <f t="shared" si="15"/>
        <v>0</v>
      </c>
      <c r="Q30" s="126">
        <f t="shared" si="1"/>
        <v>5250</v>
      </c>
      <c r="R30" s="345"/>
      <c r="S30" s="360"/>
      <c r="T30" s="104"/>
      <c r="U30" s="104"/>
      <c r="V30" s="104"/>
      <c r="W30" s="104"/>
      <c r="X30" s="104"/>
      <c r="Y30" s="104"/>
    </row>
    <row r="31" spans="1:25" ht="29.25" customHeight="1" x14ac:dyDescent="0.2">
      <c r="A31" s="39" t="s">
        <v>22</v>
      </c>
      <c r="B31" s="40"/>
      <c r="C31" s="388" t="s">
        <v>341</v>
      </c>
      <c r="D31" s="121" t="s">
        <v>104</v>
      </c>
      <c r="E31" s="122">
        <v>14</v>
      </c>
      <c r="F31" s="123">
        <v>375</v>
      </c>
      <c r="G31" s="124">
        <f t="shared" si="12"/>
        <v>5250</v>
      </c>
      <c r="H31" s="122"/>
      <c r="I31" s="123"/>
      <c r="J31" s="125">
        <f t="shared" si="13"/>
        <v>0</v>
      </c>
      <c r="K31" s="122"/>
      <c r="L31" s="123"/>
      <c r="M31" s="125">
        <f t="shared" si="14"/>
        <v>0</v>
      </c>
      <c r="N31" s="122"/>
      <c r="O31" s="123"/>
      <c r="P31" s="125">
        <f t="shared" si="15"/>
        <v>0</v>
      </c>
      <c r="Q31" s="126">
        <f t="shared" si="1"/>
        <v>5250</v>
      </c>
      <c r="R31" s="127"/>
      <c r="S31" s="360"/>
      <c r="T31" s="104"/>
      <c r="U31" s="104"/>
      <c r="V31" s="104"/>
      <c r="W31" s="104"/>
      <c r="X31" s="104"/>
      <c r="Y31" s="104"/>
    </row>
    <row r="32" spans="1:25" ht="29.25" customHeight="1" x14ac:dyDescent="0.2">
      <c r="A32" s="39" t="s">
        <v>22</v>
      </c>
      <c r="B32" s="40"/>
      <c r="C32" s="388" t="s">
        <v>342</v>
      </c>
      <c r="D32" s="121" t="s">
        <v>104</v>
      </c>
      <c r="E32" s="122">
        <v>14</v>
      </c>
      <c r="F32" s="123">
        <v>375</v>
      </c>
      <c r="G32" s="124">
        <f t="shared" si="12"/>
        <v>5250</v>
      </c>
      <c r="H32" s="122"/>
      <c r="I32" s="123"/>
      <c r="J32" s="125">
        <f t="shared" si="13"/>
        <v>0</v>
      </c>
      <c r="K32" s="122"/>
      <c r="L32" s="123"/>
      <c r="M32" s="125">
        <f t="shared" si="14"/>
        <v>0</v>
      </c>
      <c r="N32" s="122"/>
      <c r="O32" s="123"/>
      <c r="P32" s="125">
        <f t="shared" si="15"/>
        <v>0</v>
      </c>
      <c r="Q32" s="126">
        <f t="shared" si="1"/>
        <v>5250</v>
      </c>
      <c r="R32" s="127"/>
      <c r="S32" s="360"/>
      <c r="T32" s="104"/>
      <c r="U32" s="104"/>
      <c r="V32" s="104"/>
      <c r="W32" s="104"/>
      <c r="X32" s="104"/>
      <c r="Y32" s="104"/>
    </row>
    <row r="33" spans="1:25" ht="29.25" customHeight="1" x14ac:dyDescent="0.2">
      <c r="A33" s="39" t="s">
        <v>22</v>
      </c>
      <c r="B33" s="40"/>
      <c r="C33" s="388" t="s">
        <v>343</v>
      </c>
      <c r="D33" s="121" t="s">
        <v>104</v>
      </c>
      <c r="E33" s="122">
        <v>14</v>
      </c>
      <c r="F33" s="123">
        <v>375</v>
      </c>
      <c r="G33" s="124">
        <f t="shared" si="12"/>
        <v>5250</v>
      </c>
      <c r="H33" s="122"/>
      <c r="I33" s="123"/>
      <c r="J33" s="125">
        <f t="shared" si="13"/>
        <v>0</v>
      </c>
      <c r="K33" s="122"/>
      <c r="L33" s="123"/>
      <c r="M33" s="125">
        <f t="shared" si="14"/>
        <v>0</v>
      </c>
      <c r="N33" s="122"/>
      <c r="O33" s="123"/>
      <c r="P33" s="125">
        <f t="shared" si="15"/>
        <v>0</v>
      </c>
      <c r="Q33" s="126">
        <f t="shared" si="1"/>
        <v>5250</v>
      </c>
      <c r="R33" s="127"/>
      <c r="S33" s="360"/>
      <c r="T33" s="104"/>
      <c r="U33" s="104"/>
      <c r="V33" s="104"/>
      <c r="W33" s="104"/>
      <c r="X33" s="104"/>
      <c r="Y33" s="104"/>
    </row>
    <row r="34" spans="1:25" ht="29.25" customHeight="1" x14ac:dyDescent="0.2">
      <c r="A34" s="39" t="s">
        <v>22</v>
      </c>
      <c r="B34" s="40"/>
      <c r="C34" s="388" t="s">
        <v>344</v>
      </c>
      <c r="D34" s="121" t="s">
        <v>104</v>
      </c>
      <c r="E34" s="122">
        <v>14</v>
      </c>
      <c r="F34" s="123">
        <v>375</v>
      </c>
      <c r="G34" s="124">
        <f t="shared" si="12"/>
        <v>5250</v>
      </c>
      <c r="H34" s="122"/>
      <c r="I34" s="123"/>
      <c r="J34" s="125">
        <f t="shared" si="13"/>
        <v>0</v>
      </c>
      <c r="K34" s="122"/>
      <c r="L34" s="123"/>
      <c r="M34" s="125">
        <f t="shared" si="14"/>
        <v>0</v>
      </c>
      <c r="N34" s="122"/>
      <c r="O34" s="123"/>
      <c r="P34" s="125">
        <f t="shared" si="15"/>
        <v>0</v>
      </c>
      <c r="Q34" s="126">
        <f t="shared" si="1"/>
        <v>5250</v>
      </c>
      <c r="R34" s="346"/>
      <c r="S34" s="360"/>
      <c r="T34" s="104"/>
      <c r="U34" s="104"/>
      <c r="V34" s="104"/>
      <c r="W34" s="104"/>
      <c r="X34" s="104"/>
      <c r="Y34" s="104"/>
    </row>
    <row r="35" spans="1:25" ht="29.25" customHeight="1" x14ac:dyDescent="0.2">
      <c r="A35" s="39" t="s">
        <v>22</v>
      </c>
      <c r="B35" s="40"/>
      <c r="C35" s="388" t="s">
        <v>354</v>
      </c>
      <c r="D35" s="121" t="s">
        <v>104</v>
      </c>
      <c r="E35" s="122">
        <v>14</v>
      </c>
      <c r="F35" s="123">
        <v>375</v>
      </c>
      <c r="G35" s="124">
        <f t="shared" si="12"/>
        <v>5250</v>
      </c>
      <c r="H35" s="122"/>
      <c r="I35" s="123"/>
      <c r="J35" s="125">
        <f t="shared" si="13"/>
        <v>0</v>
      </c>
      <c r="K35" s="122"/>
      <c r="L35" s="123"/>
      <c r="M35" s="125">
        <f t="shared" si="14"/>
        <v>0</v>
      </c>
      <c r="N35" s="122"/>
      <c r="O35" s="123"/>
      <c r="P35" s="125">
        <f t="shared" si="15"/>
        <v>0</v>
      </c>
      <c r="Q35" s="126">
        <f t="shared" si="1"/>
        <v>5250</v>
      </c>
      <c r="R35" s="127"/>
      <c r="S35" s="360"/>
      <c r="T35" s="104"/>
      <c r="U35" s="104"/>
      <c r="V35" s="104"/>
      <c r="W35" s="104"/>
      <c r="X35" s="104"/>
      <c r="Y35" s="104"/>
    </row>
    <row r="36" spans="1:25" ht="29.25" customHeight="1" x14ac:dyDescent="0.2">
      <c r="A36" s="39" t="s">
        <v>22</v>
      </c>
      <c r="B36" s="40"/>
      <c r="C36" s="388" t="s">
        <v>345</v>
      </c>
      <c r="D36" s="121" t="s">
        <v>104</v>
      </c>
      <c r="E36" s="122">
        <v>14</v>
      </c>
      <c r="F36" s="123">
        <v>375</v>
      </c>
      <c r="G36" s="124">
        <f t="shared" si="12"/>
        <v>5250</v>
      </c>
      <c r="H36" s="122"/>
      <c r="I36" s="123"/>
      <c r="J36" s="125">
        <f t="shared" si="13"/>
        <v>0</v>
      </c>
      <c r="K36" s="122"/>
      <c r="L36" s="123"/>
      <c r="M36" s="125">
        <f t="shared" si="14"/>
        <v>0</v>
      </c>
      <c r="N36" s="122"/>
      <c r="O36" s="123"/>
      <c r="P36" s="125">
        <f t="shared" si="15"/>
        <v>0</v>
      </c>
      <c r="Q36" s="126">
        <f t="shared" si="1"/>
        <v>5250</v>
      </c>
      <c r="R36" s="127"/>
      <c r="S36" s="360"/>
      <c r="T36" s="104"/>
      <c r="U36" s="104"/>
      <c r="V36" s="104"/>
      <c r="W36" s="104"/>
      <c r="X36" s="104"/>
      <c r="Y36" s="104"/>
    </row>
    <row r="37" spans="1:25" ht="29.25" customHeight="1" x14ac:dyDescent="0.2">
      <c r="A37" s="39" t="s">
        <v>22</v>
      </c>
      <c r="B37" s="40"/>
      <c r="C37" s="388" t="s">
        <v>346</v>
      </c>
      <c r="D37" s="121" t="s">
        <v>104</v>
      </c>
      <c r="E37" s="122">
        <v>14</v>
      </c>
      <c r="F37" s="123">
        <v>375</v>
      </c>
      <c r="G37" s="124">
        <f t="shared" si="12"/>
        <v>5250</v>
      </c>
      <c r="H37" s="122"/>
      <c r="I37" s="123"/>
      <c r="J37" s="125">
        <f t="shared" si="13"/>
        <v>0</v>
      </c>
      <c r="K37" s="122"/>
      <c r="L37" s="123"/>
      <c r="M37" s="125">
        <f t="shared" si="14"/>
        <v>0</v>
      </c>
      <c r="N37" s="122"/>
      <c r="O37" s="123"/>
      <c r="P37" s="125">
        <f t="shared" si="15"/>
        <v>0</v>
      </c>
      <c r="Q37" s="126">
        <f t="shared" si="1"/>
        <v>5250</v>
      </c>
      <c r="R37" s="127"/>
      <c r="S37" s="360"/>
      <c r="T37" s="104"/>
      <c r="U37" s="104"/>
      <c r="V37" s="104"/>
      <c r="W37" s="104"/>
      <c r="X37" s="104"/>
      <c r="Y37" s="104"/>
    </row>
    <row r="38" spans="1:25" ht="29.25" customHeight="1" x14ac:dyDescent="0.2">
      <c r="A38" s="39" t="s">
        <v>22</v>
      </c>
      <c r="B38" s="40"/>
      <c r="C38" s="388" t="s">
        <v>347</v>
      </c>
      <c r="D38" s="121" t="s">
        <v>104</v>
      </c>
      <c r="E38" s="122">
        <v>14</v>
      </c>
      <c r="F38" s="123">
        <v>375</v>
      </c>
      <c r="G38" s="124">
        <f t="shared" si="12"/>
        <v>5250</v>
      </c>
      <c r="H38" s="122"/>
      <c r="I38" s="123"/>
      <c r="J38" s="125">
        <f t="shared" si="13"/>
        <v>0</v>
      </c>
      <c r="K38" s="122"/>
      <c r="L38" s="123"/>
      <c r="M38" s="125">
        <f t="shared" si="14"/>
        <v>0</v>
      </c>
      <c r="N38" s="122"/>
      <c r="O38" s="123"/>
      <c r="P38" s="125">
        <f t="shared" si="15"/>
        <v>0</v>
      </c>
      <c r="Q38" s="126">
        <f t="shared" si="1"/>
        <v>5250</v>
      </c>
      <c r="R38" s="127"/>
      <c r="S38" s="360"/>
      <c r="T38" s="104"/>
      <c r="U38" s="104"/>
      <c r="V38" s="104"/>
      <c r="W38" s="104"/>
      <c r="X38" s="104"/>
      <c r="Y38" s="104"/>
    </row>
    <row r="39" spans="1:25" ht="29.25" customHeight="1" x14ac:dyDescent="0.2">
      <c r="A39" s="39" t="s">
        <v>22</v>
      </c>
      <c r="B39" s="40"/>
      <c r="C39" s="388" t="s">
        <v>348</v>
      </c>
      <c r="D39" s="121" t="s">
        <v>104</v>
      </c>
      <c r="E39" s="122">
        <v>14</v>
      </c>
      <c r="F39" s="123">
        <v>375</v>
      </c>
      <c r="G39" s="124">
        <f t="shared" si="12"/>
        <v>5250</v>
      </c>
      <c r="H39" s="122"/>
      <c r="I39" s="123"/>
      <c r="J39" s="125">
        <f t="shared" si="13"/>
        <v>0</v>
      </c>
      <c r="K39" s="122"/>
      <c r="L39" s="123"/>
      <c r="M39" s="125">
        <f t="shared" si="14"/>
        <v>0</v>
      </c>
      <c r="N39" s="122"/>
      <c r="O39" s="123"/>
      <c r="P39" s="125">
        <f t="shared" si="15"/>
        <v>0</v>
      </c>
      <c r="Q39" s="126">
        <f t="shared" si="1"/>
        <v>5250</v>
      </c>
      <c r="R39" s="127"/>
      <c r="S39" s="360"/>
      <c r="T39" s="104"/>
      <c r="U39" s="104"/>
      <c r="V39" s="104"/>
      <c r="W39" s="104"/>
      <c r="X39" s="104"/>
      <c r="Y39" s="104"/>
    </row>
    <row r="40" spans="1:25" ht="29.25" customHeight="1" x14ac:dyDescent="0.2">
      <c r="A40" s="39" t="s">
        <v>22</v>
      </c>
      <c r="B40" s="40"/>
      <c r="C40" s="388" t="s">
        <v>349</v>
      </c>
      <c r="D40" s="121" t="s">
        <v>104</v>
      </c>
      <c r="E40" s="122">
        <v>14</v>
      </c>
      <c r="F40" s="123">
        <v>375</v>
      </c>
      <c r="G40" s="124">
        <f t="shared" si="12"/>
        <v>5250</v>
      </c>
      <c r="H40" s="122"/>
      <c r="I40" s="123"/>
      <c r="J40" s="125">
        <f t="shared" si="13"/>
        <v>0</v>
      </c>
      <c r="K40" s="122"/>
      <c r="L40" s="123"/>
      <c r="M40" s="125">
        <f t="shared" si="14"/>
        <v>0</v>
      </c>
      <c r="N40" s="122"/>
      <c r="O40" s="123"/>
      <c r="P40" s="125">
        <f t="shared" si="15"/>
        <v>0</v>
      </c>
      <c r="Q40" s="126">
        <f t="shared" si="1"/>
        <v>5250</v>
      </c>
      <c r="R40" s="127"/>
      <c r="S40" s="360"/>
      <c r="T40" s="104"/>
      <c r="U40" s="104"/>
      <c r="V40" s="104"/>
      <c r="W40" s="104"/>
      <c r="X40" s="104"/>
      <c r="Y40" s="104"/>
    </row>
    <row r="41" spans="1:25" ht="29.25" customHeight="1" x14ac:dyDescent="0.2">
      <c r="A41" s="39" t="s">
        <v>22</v>
      </c>
      <c r="B41" s="40"/>
      <c r="C41" s="388" t="s">
        <v>350</v>
      </c>
      <c r="D41" s="121" t="s">
        <v>104</v>
      </c>
      <c r="E41" s="122">
        <v>14</v>
      </c>
      <c r="F41" s="123">
        <v>375</v>
      </c>
      <c r="G41" s="124">
        <f t="shared" si="12"/>
        <v>5250</v>
      </c>
      <c r="H41" s="122"/>
      <c r="I41" s="123"/>
      <c r="J41" s="125">
        <f t="shared" si="13"/>
        <v>0</v>
      </c>
      <c r="K41" s="122"/>
      <c r="L41" s="123"/>
      <c r="M41" s="125">
        <f t="shared" si="14"/>
        <v>0</v>
      </c>
      <c r="N41" s="122"/>
      <c r="O41" s="123"/>
      <c r="P41" s="125">
        <f t="shared" si="15"/>
        <v>0</v>
      </c>
      <c r="Q41" s="126">
        <f t="shared" si="1"/>
        <v>5250</v>
      </c>
      <c r="R41" s="127"/>
      <c r="S41" s="360"/>
      <c r="T41" s="104"/>
      <c r="U41" s="104"/>
      <c r="V41" s="104"/>
      <c r="W41" s="104"/>
      <c r="X41" s="104"/>
      <c r="Y41" s="104"/>
    </row>
    <row r="42" spans="1:25" ht="29.25" customHeight="1" x14ac:dyDescent="0.2">
      <c r="A42" s="39" t="s">
        <v>22</v>
      </c>
      <c r="B42" s="40"/>
      <c r="C42" s="388" t="s">
        <v>351</v>
      </c>
      <c r="D42" s="121" t="s">
        <v>104</v>
      </c>
      <c r="E42" s="122">
        <v>14</v>
      </c>
      <c r="F42" s="123">
        <v>375</v>
      </c>
      <c r="G42" s="124">
        <f t="shared" si="12"/>
        <v>5250</v>
      </c>
      <c r="H42" s="122"/>
      <c r="I42" s="123"/>
      <c r="J42" s="125">
        <f t="shared" si="13"/>
        <v>0</v>
      </c>
      <c r="K42" s="122"/>
      <c r="L42" s="123"/>
      <c r="M42" s="125">
        <f t="shared" si="14"/>
        <v>0</v>
      </c>
      <c r="N42" s="122"/>
      <c r="O42" s="123"/>
      <c r="P42" s="125">
        <f t="shared" si="15"/>
        <v>0</v>
      </c>
      <c r="Q42" s="126">
        <f t="shared" si="1"/>
        <v>5250</v>
      </c>
      <c r="R42" s="127"/>
      <c r="S42" s="360"/>
      <c r="T42" s="104"/>
      <c r="U42" s="104"/>
      <c r="V42" s="104"/>
      <c r="W42" s="104"/>
      <c r="X42" s="104"/>
      <c r="Y42" s="104"/>
    </row>
    <row r="43" spans="1:25" ht="29.25" customHeight="1" x14ac:dyDescent="0.2">
      <c r="A43" s="39" t="s">
        <v>22</v>
      </c>
      <c r="B43" s="40"/>
      <c r="C43" s="388" t="s">
        <v>352</v>
      </c>
      <c r="D43" s="121" t="s">
        <v>104</v>
      </c>
      <c r="E43" s="122">
        <v>14</v>
      </c>
      <c r="F43" s="123">
        <v>375</v>
      </c>
      <c r="G43" s="124">
        <f t="shared" si="12"/>
        <v>5250</v>
      </c>
      <c r="H43" s="122"/>
      <c r="I43" s="123"/>
      <c r="J43" s="125">
        <f t="shared" si="13"/>
        <v>0</v>
      </c>
      <c r="K43" s="122"/>
      <c r="L43" s="123"/>
      <c r="M43" s="125">
        <f t="shared" si="14"/>
        <v>0</v>
      </c>
      <c r="N43" s="122"/>
      <c r="O43" s="123"/>
      <c r="P43" s="125">
        <f t="shared" si="15"/>
        <v>0</v>
      </c>
      <c r="Q43" s="126">
        <f t="shared" si="1"/>
        <v>5250</v>
      </c>
      <c r="R43" s="127"/>
      <c r="S43" s="360"/>
      <c r="T43" s="104"/>
      <c r="U43" s="104"/>
      <c r="V43" s="104"/>
      <c r="W43" s="104"/>
      <c r="X43" s="104"/>
      <c r="Y43" s="104"/>
    </row>
    <row r="44" spans="1:25" ht="29.25" customHeight="1" x14ac:dyDescent="0.2">
      <c r="A44" s="39" t="s">
        <v>22</v>
      </c>
      <c r="B44" s="40"/>
      <c r="C44" s="388" t="s">
        <v>353</v>
      </c>
      <c r="D44" s="121" t="s">
        <v>104</v>
      </c>
      <c r="E44" s="122">
        <v>14</v>
      </c>
      <c r="F44" s="123">
        <v>375</v>
      </c>
      <c r="G44" s="124">
        <f t="shared" si="12"/>
        <v>5250</v>
      </c>
      <c r="H44" s="122"/>
      <c r="I44" s="123"/>
      <c r="J44" s="125">
        <f t="shared" si="13"/>
        <v>0</v>
      </c>
      <c r="K44" s="122"/>
      <c r="L44" s="123"/>
      <c r="M44" s="125">
        <f t="shared" si="14"/>
        <v>0</v>
      </c>
      <c r="N44" s="122"/>
      <c r="O44" s="123"/>
      <c r="P44" s="125">
        <f t="shared" si="15"/>
        <v>0</v>
      </c>
      <c r="Q44" s="126">
        <f t="shared" si="1"/>
        <v>5250</v>
      </c>
      <c r="R44" s="127"/>
      <c r="S44" s="360"/>
      <c r="T44" s="104"/>
      <c r="U44" s="104"/>
      <c r="V44" s="104"/>
      <c r="W44" s="104"/>
      <c r="X44" s="104"/>
      <c r="Y44" s="104"/>
    </row>
    <row r="45" spans="1:25" ht="29.25" customHeight="1" x14ac:dyDescent="0.2">
      <c r="A45" s="39" t="s">
        <v>22</v>
      </c>
      <c r="B45" s="40" t="s">
        <v>77</v>
      </c>
      <c r="C45" s="388" t="s">
        <v>355</v>
      </c>
      <c r="D45" s="121" t="s">
        <v>104</v>
      </c>
      <c r="E45" s="122">
        <v>13</v>
      </c>
      <c r="F45" s="123">
        <v>375</v>
      </c>
      <c r="G45" s="124">
        <f t="shared" si="12"/>
        <v>4875</v>
      </c>
      <c r="H45" s="122"/>
      <c r="I45" s="123"/>
      <c r="J45" s="125">
        <f t="shared" si="13"/>
        <v>0</v>
      </c>
      <c r="K45" s="122"/>
      <c r="L45" s="123"/>
      <c r="M45" s="125">
        <f t="shared" si="14"/>
        <v>0</v>
      </c>
      <c r="N45" s="122"/>
      <c r="O45" s="123"/>
      <c r="P45" s="125">
        <f t="shared" si="15"/>
        <v>0</v>
      </c>
      <c r="Q45" s="126">
        <f t="shared" si="1"/>
        <v>4875</v>
      </c>
      <c r="R45" s="127"/>
      <c r="S45" s="360"/>
      <c r="T45" s="104"/>
      <c r="U45" s="104"/>
      <c r="V45" s="104"/>
      <c r="W45" s="104"/>
      <c r="X45" s="104"/>
      <c r="Y45" s="104"/>
    </row>
    <row r="46" spans="1:25" ht="29.25" customHeight="1" x14ac:dyDescent="0.2">
      <c r="A46" s="39" t="s">
        <v>22</v>
      </c>
      <c r="B46" s="40"/>
      <c r="C46" s="388" t="s">
        <v>356</v>
      </c>
      <c r="D46" s="121" t="s">
        <v>104</v>
      </c>
      <c r="E46" s="122">
        <v>13</v>
      </c>
      <c r="F46" s="123">
        <v>375</v>
      </c>
      <c r="G46" s="124">
        <f t="shared" si="12"/>
        <v>4875</v>
      </c>
      <c r="H46" s="122"/>
      <c r="I46" s="123"/>
      <c r="J46" s="125">
        <f t="shared" si="13"/>
        <v>0</v>
      </c>
      <c r="K46" s="122"/>
      <c r="L46" s="123"/>
      <c r="M46" s="125">
        <f t="shared" si="14"/>
        <v>0</v>
      </c>
      <c r="N46" s="122"/>
      <c r="O46" s="123"/>
      <c r="P46" s="125">
        <f t="shared" si="15"/>
        <v>0</v>
      </c>
      <c r="Q46" s="126">
        <f t="shared" si="1"/>
        <v>4875</v>
      </c>
      <c r="R46" s="127"/>
      <c r="S46" s="360"/>
      <c r="T46" s="104"/>
      <c r="U46" s="104"/>
      <c r="V46" s="104"/>
      <c r="W46" s="104"/>
      <c r="X46" s="104"/>
      <c r="Y46" s="104"/>
    </row>
    <row r="47" spans="1:25" ht="29.25" customHeight="1" x14ac:dyDescent="0.2">
      <c r="A47" s="39" t="s">
        <v>22</v>
      </c>
      <c r="B47" s="40"/>
      <c r="C47" s="388" t="s">
        <v>357</v>
      </c>
      <c r="D47" s="121" t="s">
        <v>104</v>
      </c>
      <c r="E47" s="122">
        <v>13</v>
      </c>
      <c r="F47" s="123">
        <v>375</v>
      </c>
      <c r="G47" s="124">
        <f t="shared" si="12"/>
        <v>4875</v>
      </c>
      <c r="H47" s="122"/>
      <c r="I47" s="123"/>
      <c r="J47" s="125">
        <f t="shared" si="13"/>
        <v>0</v>
      </c>
      <c r="K47" s="122"/>
      <c r="L47" s="123"/>
      <c r="M47" s="125">
        <f t="shared" si="14"/>
        <v>0</v>
      </c>
      <c r="N47" s="122"/>
      <c r="O47" s="123"/>
      <c r="P47" s="125">
        <f t="shared" si="15"/>
        <v>0</v>
      </c>
      <c r="Q47" s="126">
        <f t="shared" si="1"/>
        <v>4875</v>
      </c>
      <c r="R47" s="127"/>
      <c r="S47" s="360"/>
      <c r="T47" s="104"/>
      <c r="U47" s="104"/>
      <c r="V47" s="104"/>
      <c r="W47" s="104"/>
      <c r="X47" s="104"/>
      <c r="Y47" s="104"/>
    </row>
    <row r="48" spans="1:25" ht="29.25" customHeight="1" x14ac:dyDescent="0.2">
      <c r="A48" s="39" t="s">
        <v>22</v>
      </c>
      <c r="B48" s="40"/>
      <c r="C48" s="388" t="s">
        <v>358</v>
      </c>
      <c r="D48" s="121" t="s">
        <v>104</v>
      </c>
      <c r="E48" s="122">
        <v>13</v>
      </c>
      <c r="F48" s="123">
        <v>375</v>
      </c>
      <c r="G48" s="124">
        <f t="shared" si="12"/>
        <v>4875</v>
      </c>
      <c r="H48" s="122"/>
      <c r="I48" s="123"/>
      <c r="J48" s="125">
        <f t="shared" si="13"/>
        <v>0</v>
      </c>
      <c r="K48" s="122"/>
      <c r="L48" s="123"/>
      <c r="M48" s="125">
        <f t="shared" si="14"/>
        <v>0</v>
      </c>
      <c r="N48" s="122"/>
      <c r="O48" s="123"/>
      <c r="P48" s="125">
        <f t="shared" si="15"/>
        <v>0</v>
      </c>
      <c r="Q48" s="126">
        <f t="shared" si="1"/>
        <v>4875</v>
      </c>
      <c r="R48" s="127"/>
      <c r="S48" s="360"/>
      <c r="T48" s="104"/>
      <c r="U48" s="104"/>
      <c r="V48" s="104"/>
      <c r="W48" s="104"/>
      <c r="X48" s="104"/>
      <c r="Y48" s="104"/>
    </row>
    <row r="49" spans="1:25" ht="29.25" customHeight="1" x14ac:dyDescent="0.2">
      <c r="A49" s="39" t="s">
        <v>22</v>
      </c>
      <c r="B49" s="40"/>
      <c r="C49" s="388" t="s">
        <v>359</v>
      </c>
      <c r="D49" s="121" t="s">
        <v>104</v>
      </c>
      <c r="E49" s="122">
        <v>13</v>
      </c>
      <c r="F49" s="123">
        <v>375</v>
      </c>
      <c r="G49" s="124">
        <f t="shared" si="12"/>
        <v>4875</v>
      </c>
      <c r="H49" s="122"/>
      <c r="I49" s="123"/>
      <c r="J49" s="125">
        <f t="shared" si="13"/>
        <v>0</v>
      </c>
      <c r="K49" s="122"/>
      <c r="L49" s="123"/>
      <c r="M49" s="125">
        <f t="shared" si="14"/>
        <v>0</v>
      </c>
      <c r="N49" s="122"/>
      <c r="O49" s="123"/>
      <c r="P49" s="125">
        <f t="shared" si="15"/>
        <v>0</v>
      </c>
      <c r="Q49" s="126">
        <f t="shared" si="1"/>
        <v>4875</v>
      </c>
      <c r="R49" s="127"/>
      <c r="S49" s="360"/>
      <c r="T49" s="104"/>
      <c r="U49" s="104"/>
      <c r="V49" s="104"/>
      <c r="W49" s="104"/>
      <c r="X49" s="104"/>
      <c r="Y49" s="104"/>
    </row>
    <row r="50" spans="1:25" ht="29.25" customHeight="1" x14ac:dyDescent="0.2">
      <c r="A50" s="39" t="s">
        <v>22</v>
      </c>
      <c r="B50" s="40"/>
      <c r="C50" s="388" t="s">
        <v>360</v>
      </c>
      <c r="D50" s="121" t="s">
        <v>104</v>
      </c>
      <c r="E50" s="122">
        <v>13</v>
      </c>
      <c r="F50" s="123">
        <v>375</v>
      </c>
      <c r="G50" s="124">
        <f t="shared" si="12"/>
        <v>4875</v>
      </c>
      <c r="H50" s="122"/>
      <c r="I50" s="123"/>
      <c r="J50" s="125">
        <f t="shared" si="13"/>
        <v>0</v>
      </c>
      <c r="K50" s="122"/>
      <c r="L50" s="123"/>
      <c r="M50" s="125">
        <f t="shared" si="14"/>
        <v>0</v>
      </c>
      <c r="N50" s="122"/>
      <c r="O50" s="123"/>
      <c r="P50" s="125">
        <f t="shared" si="15"/>
        <v>0</v>
      </c>
      <c r="Q50" s="126">
        <f t="shared" si="1"/>
        <v>4875</v>
      </c>
      <c r="R50" s="127"/>
      <c r="S50" s="360"/>
      <c r="T50" s="104"/>
      <c r="U50" s="104"/>
      <c r="V50" s="104"/>
      <c r="W50" s="104"/>
      <c r="X50" s="104"/>
      <c r="Y50" s="104"/>
    </row>
    <row r="51" spans="1:25" ht="29.25" customHeight="1" x14ac:dyDescent="0.2">
      <c r="A51" s="39" t="s">
        <v>22</v>
      </c>
      <c r="B51" s="40"/>
      <c r="C51" s="388" t="s">
        <v>361</v>
      </c>
      <c r="D51" s="121" t="s">
        <v>104</v>
      </c>
      <c r="E51" s="122">
        <v>13</v>
      </c>
      <c r="F51" s="123">
        <v>375</v>
      </c>
      <c r="G51" s="124">
        <f t="shared" si="12"/>
        <v>4875</v>
      </c>
      <c r="H51" s="122"/>
      <c r="I51" s="123"/>
      <c r="J51" s="125">
        <f t="shared" si="13"/>
        <v>0</v>
      </c>
      <c r="K51" s="122"/>
      <c r="L51" s="123"/>
      <c r="M51" s="125">
        <f t="shared" si="14"/>
        <v>0</v>
      </c>
      <c r="N51" s="122"/>
      <c r="O51" s="123"/>
      <c r="P51" s="125">
        <f t="shared" si="15"/>
        <v>0</v>
      </c>
      <c r="Q51" s="126">
        <f t="shared" si="1"/>
        <v>4875</v>
      </c>
      <c r="R51" s="127"/>
      <c r="S51" s="360"/>
      <c r="T51" s="104"/>
      <c r="U51" s="104"/>
      <c r="V51" s="104"/>
      <c r="W51" s="104"/>
      <c r="X51" s="104"/>
      <c r="Y51" s="104"/>
    </row>
    <row r="52" spans="1:25" ht="29.25" customHeight="1" x14ac:dyDescent="0.2">
      <c r="A52" s="39" t="s">
        <v>22</v>
      </c>
      <c r="B52" s="40"/>
      <c r="C52" s="388" t="s">
        <v>362</v>
      </c>
      <c r="D52" s="121" t="s">
        <v>104</v>
      </c>
      <c r="E52" s="122">
        <v>13</v>
      </c>
      <c r="F52" s="123">
        <v>375</v>
      </c>
      <c r="G52" s="124">
        <f t="shared" si="12"/>
        <v>4875</v>
      </c>
      <c r="H52" s="122"/>
      <c r="I52" s="123"/>
      <c r="J52" s="125">
        <f t="shared" si="13"/>
        <v>0</v>
      </c>
      <c r="K52" s="122"/>
      <c r="L52" s="123"/>
      <c r="M52" s="125">
        <f t="shared" si="14"/>
        <v>0</v>
      </c>
      <c r="N52" s="122"/>
      <c r="O52" s="123"/>
      <c r="P52" s="125">
        <f t="shared" si="15"/>
        <v>0</v>
      </c>
      <c r="Q52" s="126">
        <f t="shared" si="1"/>
        <v>4875</v>
      </c>
      <c r="R52" s="127"/>
      <c r="S52" s="360"/>
      <c r="T52" s="104"/>
      <c r="U52" s="104"/>
      <c r="V52" s="104"/>
      <c r="W52" s="104"/>
      <c r="X52" s="104"/>
      <c r="Y52" s="104"/>
    </row>
    <row r="53" spans="1:25" ht="29.25" customHeight="1" x14ac:dyDescent="0.2">
      <c r="A53" s="39" t="s">
        <v>22</v>
      </c>
      <c r="B53" s="40"/>
      <c r="C53" s="388" t="s">
        <v>363</v>
      </c>
      <c r="D53" s="121" t="s">
        <v>104</v>
      </c>
      <c r="E53" s="122">
        <v>13</v>
      </c>
      <c r="F53" s="123">
        <v>375</v>
      </c>
      <c r="G53" s="124">
        <f t="shared" si="12"/>
        <v>4875</v>
      </c>
      <c r="H53" s="122"/>
      <c r="I53" s="123"/>
      <c r="J53" s="125">
        <f t="shared" si="13"/>
        <v>0</v>
      </c>
      <c r="K53" s="122"/>
      <c r="L53" s="123"/>
      <c r="M53" s="125">
        <f t="shared" si="14"/>
        <v>0</v>
      </c>
      <c r="N53" s="122"/>
      <c r="O53" s="123"/>
      <c r="P53" s="125">
        <f t="shared" si="15"/>
        <v>0</v>
      </c>
      <c r="Q53" s="126">
        <f t="shared" si="1"/>
        <v>4875</v>
      </c>
      <c r="R53" s="127"/>
      <c r="S53" s="360"/>
      <c r="T53" s="104"/>
      <c r="U53" s="104"/>
      <c r="V53" s="104"/>
      <c r="W53" s="104"/>
      <c r="X53" s="104"/>
      <c r="Y53" s="104"/>
    </row>
    <row r="54" spans="1:25" ht="29.25" customHeight="1" x14ac:dyDescent="0.2">
      <c r="A54" s="39" t="s">
        <v>22</v>
      </c>
      <c r="B54" s="40"/>
      <c r="C54" s="388" t="s">
        <v>364</v>
      </c>
      <c r="D54" s="121" t="s">
        <v>104</v>
      </c>
      <c r="E54" s="122">
        <v>13</v>
      </c>
      <c r="F54" s="123">
        <v>375</v>
      </c>
      <c r="G54" s="124">
        <f t="shared" si="12"/>
        <v>4875</v>
      </c>
      <c r="H54" s="122"/>
      <c r="I54" s="123"/>
      <c r="J54" s="125">
        <f t="shared" si="13"/>
        <v>0</v>
      </c>
      <c r="K54" s="122"/>
      <c r="L54" s="123"/>
      <c r="M54" s="125">
        <f t="shared" si="14"/>
        <v>0</v>
      </c>
      <c r="N54" s="122"/>
      <c r="O54" s="123"/>
      <c r="P54" s="125">
        <f t="shared" si="15"/>
        <v>0</v>
      </c>
      <c r="Q54" s="126">
        <f t="shared" si="1"/>
        <v>4875</v>
      </c>
      <c r="R54" s="127"/>
      <c r="S54" s="360"/>
      <c r="T54" s="104"/>
      <c r="U54" s="104"/>
      <c r="V54" s="104"/>
      <c r="W54" s="104"/>
      <c r="X54" s="104"/>
      <c r="Y54" s="104"/>
    </row>
    <row r="55" spans="1:25" ht="29.25" customHeight="1" x14ac:dyDescent="0.2">
      <c r="A55" s="39" t="s">
        <v>22</v>
      </c>
      <c r="B55" s="40"/>
      <c r="C55" s="388" t="s">
        <v>365</v>
      </c>
      <c r="D55" s="121" t="s">
        <v>104</v>
      </c>
      <c r="E55" s="122">
        <v>13</v>
      </c>
      <c r="F55" s="123">
        <v>375</v>
      </c>
      <c r="G55" s="124">
        <f t="shared" si="12"/>
        <v>4875</v>
      </c>
      <c r="H55" s="122"/>
      <c r="I55" s="123"/>
      <c r="J55" s="125">
        <f t="shared" si="13"/>
        <v>0</v>
      </c>
      <c r="K55" s="122"/>
      <c r="L55" s="123"/>
      <c r="M55" s="125">
        <f t="shared" si="14"/>
        <v>0</v>
      </c>
      <c r="N55" s="122"/>
      <c r="O55" s="123"/>
      <c r="P55" s="125">
        <f t="shared" si="15"/>
        <v>0</v>
      </c>
      <c r="Q55" s="126">
        <f t="shared" si="1"/>
        <v>4875</v>
      </c>
      <c r="R55" s="127"/>
      <c r="S55" s="360"/>
      <c r="T55" s="104"/>
      <c r="U55" s="104"/>
      <c r="V55" s="104"/>
      <c r="W55" s="104"/>
      <c r="X55" s="104"/>
      <c r="Y55" s="104"/>
    </row>
    <row r="56" spans="1:25" ht="29.25" customHeight="1" x14ac:dyDescent="0.2">
      <c r="A56" s="39" t="s">
        <v>22</v>
      </c>
      <c r="B56" s="40"/>
      <c r="C56" s="388" t="s">
        <v>366</v>
      </c>
      <c r="D56" s="121" t="s">
        <v>104</v>
      </c>
      <c r="E56" s="122">
        <v>13</v>
      </c>
      <c r="F56" s="123">
        <v>375</v>
      </c>
      <c r="G56" s="124">
        <f t="shared" si="12"/>
        <v>4875</v>
      </c>
      <c r="H56" s="122"/>
      <c r="I56" s="123"/>
      <c r="J56" s="125">
        <f t="shared" si="13"/>
        <v>0</v>
      </c>
      <c r="K56" s="122"/>
      <c r="L56" s="123"/>
      <c r="M56" s="125">
        <f t="shared" si="14"/>
        <v>0</v>
      </c>
      <c r="N56" s="122"/>
      <c r="O56" s="123"/>
      <c r="P56" s="125">
        <f t="shared" si="15"/>
        <v>0</v>
      </c>
      <c r="Q56" s="126">
        <f t="shared" si="1"/>
        <v>4875</v>
      </c>
      <c r="R56" s="127"/>
      <c r="S56" s="360"/>
      <c r="T56" s="104"/>
      <c r="U56" s="104"/>
      <c r="V56" s="104"/>
      <c r="W56" s="104"/>
      <c r="X56" s="104"/>
      <c r="Y56" s="104"/>
    </row>
    <row r="57" spans="1:25" ht="29.25" customHeight="1" x14ac:dyDescent="0.2">
      <c r="A57" s="39" t="s">
        <v>22</v>
      </c>
      <c r="B57" s="40"/>
      <c r="C57" s="388" t="s">
        <v>367</v>
      </c>
      <c r="D57" s="121" t="s">
        <v>104</v>
      </c>
      <c r="E57" s="122">
        <v>13</v>
      </c>
      <c r="F57" s="123">
        <v>375</v>
      </c>
      <c r="G57" s="124">
        <f t="shared" si="12"/>
        <v>4875</v>
      </c>
      <c r="H57" s="122"/>
      <c r="I57" s="123"/>
      <c r="J57" s="125">
        <f t="shared" si="13"/>
        <v>0</v>
      </c>
      <c r="K57" s="122"/>
      <c r="L57" s="123"/>
      <c r="M57" s="125">
        <f t="shared" si="14"/>
        <v>0</v>
      </c>
      <c r="N57" s="122"/>
      <c r="O57" s="123"/>
      <c r="P57" s="125">
        <f t="shared" si="15"/>
        <v>0</v>
      </c>
      <c r="Q57" s="126">
        <f t="shared" si="1"/>
        <v>4875</v>
      </c>
      <c r="R57" s="127"/>
      <c r="S57" s="360"/>
      <c r="T57" s="104"/>
      <c r="U57" s="104"/>
      <c r="V57" s="104"/>
      <c r="W57" s="104"/>
      <c r="X57" s="104"/>
      <c r="Y57" s="104"/>
    </row>
    <row r="58" spans="1:25" ht="29.25" customHeight="1" x14ac:dyDescent="0.2">
      <c r="A58" s="39" t="s">
        <v>22</v>
      </c>
      <c r="B58" s="40"/>
      <c r="C58" s="388" t="s">
        <v>368</v>
      </c>
      <c r="D58" s="121" t="s">
        <v>104</v>
      </c>
      <c r="E58" s="122">
        <v>13</v>
      </c>
      <c r="F58" s="123">
        <v>375</v>
      </c>
      <c r="G58" s="124">
        <f t="shared" si="12"/>
        <v>4875</v>
      </c>
      <c r="H58" s="122"/>
      <c r="I58" s="123"/>
      <c r="J58" s="125">
        <f t="shared" si="13"/>
        <v>0</v>
      </c>
      <c r="K58" s="122"/>
      <c r="L58" s="123"/>
      <c r="M58" s="125">
        <f t="shared" si="14"/>
        <v>0</v>
      </c>
      <c r="N58" s="122"/>
      <c r="O58" s="123"/>
      <c r="P58" s="125">
        <f t="shared" si="15"/>
        <v>0</v>
      </c>
      <c r="Q58" s="126">
        <f t="shared" si="1"/>
        <v>4875</v>
      </c>
      <c r="R58" s="127"/>
      <c r="S58" s="360"/>
      <c r="T58" s="104"/>
      <c r="U58" s="104"/>
      <c r="V58" s="104"/>
      <c r="W58" s="104"/>
      <c r="X58" s="104"/>
      <c r="Y58" s="104"/>
    </row>
    <row r="59" spans="1:25" ht="29.25" customHeight="1" x14ac:dyDescent="0.2">
      <c r="A59" s="39" t="s">
        <v>22</v>
      </c>
      <c r="B59" s="40"/>
      <c r="C59" s="388" t="s">
        <v>369</v>
      </c>
      <c r="D59" s="121" t="s">
        <v>104</v>
      </c>
      <c r="E59" s="122">
        <v>13</v>
      </c>
      <c r="F59" s="123">
        <v>375</v>
      </c>
      <c r="G59" s="124">
        <f t="shared" si="12"/>
        <v>4875</v>
      </c>
      <c r="H59" s="122"/>
      <c r="I59" s="123"/>
      <c r="J59" s="125">
        <f t="shared" si="13"/>
        <v>0</v>
      </c>
      <c r="K59" s="122"/>
      <c r="L59" s="123"/>
      <c r="M59" s="125">
        <f t="shared" si="14"/>
        <v>0</v>
      </c>
      <c r="N59" s="122"/>
      <c r="O59" s="123"/>
      <c r="P59" s="125">
        <f t="shared" si="15"/>
        <v>0</v>
      </c>
      <c r="Q59" s="126">
        <f t="shared" si="1"/>
        <v>4875</v>
      </c>
      <c r="R59" s="127"/>
      <c r="S59" s="360"/>
      <c r="T59" s="104"/>
      <c r="U59" s="104"/>
      <c r="V59" s="104"/>
      <c r="W59" s="104"/>
      <c r="X59" s="104"/>
      <c r="Y59" s="104"/>
    </row>
    <row r="60" spans="1:25" ht="29.25" customHeight="1" x14ac:dyDescent="0.2">
      <c r="A60" s="39" t="s">
        <v>22</v>
      </c>
      <c r="B60" s="40"/>
      <c r="C60" s="388" t="s">
        <v>370</v>
      </c>
      <c r="D60" s="121" t="s">
        <v>104</v>
      </c>
      <c r="E60" s="122">
        <v>13</v>
      </c>
      <c r="F60" s="123">
        <v>375</v>
      </c>
      <c r="G60" s="124">
        <f t="shared" si="12"/>
        <v>4875</v>
      </c>
      <c r="H60" s="122"/>
      <c r="I60" s="123"/>
      <c r="J60" s="125">
        <f t="shared" si="13"/>
        <v>0</v>
      </c>
      <c r="K60" s="122"/>
      <c r="L60" s="123"/>
      <c r="M60" s="125">
        <f t="shared" si="14"/>
        <v>0</v>
      </c>
      <c r="N60" s="122"/>
      <c r="O60" s="123"/>
      <c r="P60" s="125">
        <f t="shared" si="15"/>
        <v>0</v>
      </c>
      <c r="Q60" s="126">
        <f t="shared" si="1"/>
        <v>4875</v>
      </c>
      <c r="R60" s="127"/>
      <c r="S60" s="360"/>
      <c r="T60" s="104"/>
      <c r="U60" s="104"/>
      <c r="V60" s="104"/>
      <c r="W60" s="104"/>
      <c r="X60" s="104"/>
      <c r="Y60" s="104"/>
    </row>
    <row r="61" spans="1:25" ht="29.25" customHeight="1" x14ac:dyDescent="0.2">
      <c r="A61" s="39" t="s">
        <v>22</v>
      </c>
      <c r="B61" s="40"/>
      <c r="C61" s="388" t="s">
        <v>371</v>
      </c>
      <c r="D61" s="121" t="s">
        <v>104</v>
      </c>
      <c r="E61" s="122">
        <v>13</v>
      </c>
      <c r="F61" s="123">
        <v>375</v>
      </c>
      <c r="G61" s="124">
        <f t="shared" si="12"/>
        <v>4875</v>
      </c>
      <c r="H61" s="122"/>
      <c r="I61" s="123"/>
      <c r="J61" s="125">
        <f t="shared" si="13"/>
        <v>0</v>
      </c>
      <c r="K61" s="122"/>
      <c r="L61" s="123"/>
      <c r="M61" s="125">
        <f t="shared" si="14"/>
        <v>0</v>
      </c>
      <c r="N61" s="122"/>
      <c r="O61" s="123"/>
      <c r="P61" s="125">
        <f t="shared" si="15"/>
        <v>0</v>
      </c>
      <c r="Q61" s="126">
        <f t="shared" si="1"/>
        <v>4875</v>
      </c>
      <c r="R61" s="127"/>
      <c r="S61" s="360"/>
      <c r="T61" s="104"/>
      <c r="U61" s="104"/>
      <c r="V61" s="104"/>
      <c r="W61" s="104"/>
      <c r="X61" s="104"/>
      <c r="Y61" s="104"/>
    </row>
    <row r="62" spans="1:25" ht="29.25" customHeight="1" x14ac:dyDescent="0.2">
      <c r="A62" s="39" t="s">
        <v>22</v>
      </c>
      <c r="B62" s="40"/>
      <c r="C62" s="388" t="s">
        <v>372</v>
      </c>
      <c r="D62" s="121" t="s">
        <v>104</v>
      </c>
      <c r="E62" s="122">
        <v>13</v>
      </c>
      <c r="F62" s="123">
        <v>375</v>
      </c>
      <c r="G62" s="124">
        <f t="shared" si="12"/>
        <v>4875</v>
      </c>
      <c r="H62" s="122"/>
      <c r="I62" s="123"/>
      <c r="J62" s="125">
        <f t="shared" si="13"/>
        <v>0</v>
      </c>
      <c r="K62" s="122"/>
      <c r="L62" s="123"/>
      <c r="M62" s="125">
        <f t="shared" si="14"/>
        <v>0</v>
      </c>
      <c r="N62" s="122"/>
      <c r="O62" s="123"/>
      <c r="P62" s="125">
        <f t="shared" si="15"/>
        <v>0</v>
      </c>
      <c r="Q62" s="126">
        <f t="shared" si="1"/>
        <v>4875</v>
      </c>
      <c r="R62" s="127"/>
      <c r="S62" s="360"/>
      <c r="T62" s="104"/>
      <c r="U62" s="104"/>
      <c r="V62" s="104"/>
      <c r="W62" s="104"/>
      <c r="X62" s="104"/>
      <c r="Y62" s="104"/>
    </row>
    <row r="63" spans="1:25" ht="29.25" customHeight="1" x14ac:dyDescent="0.2">
      <c r="A63" s="39" t="s">
        <v>22</v>
      </c>
      <c r="B63" s="40"/>
      <c r="C63" s="388" t="s">
        <v>373</v>
      </c>
      <c r="D63" s="121" t="s">
        <v>104</v>
      </c>
      <c r="E63" s="122">
        <v>13</v>
      </c>
      <c r="F63" s="123">
        <v>375</v>
      </c>
      <c r="G63" s="124">
        <f t="shared" si="12"/>
        <v>4875</v>
      </c>
      <c r="H63" s="122"/>
      <c r="I63" s="123"/>
      <c r="J63" s="125">
        <f t="shared" si="13"/>
        <v>0</v>
      </c>
      <c r="K63" s="122"/>
      <c r="L63" s="123"/>
      <c r="M63" s="125">
        <f t="shared" si="14"/>
        <v>0</v>
      </c>
      <c r="N63" s="122"/>
      <c r="O63" s="123"/>
      <c r="P63" s="125">
        <f t="shared" si="15"/>
        <v>0</v>
      </c>
      <c r="Q63" s="126">
        <f t="shared" si="1"/>
        <v>4875</v>
      </c>
      <c r="R63" s="127"/>
      <c r="S63" s="360"/>
      <c r="T63" s="104"/>
      <c r="U63" s="104"/>
      <c r="V63" s="104"/>
      <c r="W63" s="104"/>
      <c r="X63" s="104"/>
      <c r="Y63" s="104"/>
    </row>
    <row r="64" spans="1:25" ht="29.25" customHeight="1" x14ac:dyDescent="0.2">
      <c r="A64" s="39" t="s">
        <v>22</v>
      </c>
      <c r="B64" s="40"/>
      <c r="C64" s="388" t="s">
        <v>374</v>
      </c>
      <c r="D64" s="121" t="s">
        <v>104</v>
      </c>
      <c r="E64" s="122">
        <v>13</v>
      </c>
      <c r="F64" s="123">
        <v>375</v>
      </c>
      <c r="G64" s="124">
        <f t="shared" si="12"/>
        <v>4875</v>
      </c>
      <c r="H64" s="122"/>
      <c r="I64" s="123"/>
      <c r="J64" s="125">
        <f t="shared" si="13"/>
        <v>0</v>
      </c>
      <c r="K64" s="122"/>
      <c r="L64" s="123"/>
      <c r="M64" s="125">
        <f t="shared" si="14"/>
        <v>0</v>
      </c>
      <c r="N64" s="122"/>
      <c r="O64" s="123"/>
      <c r="P64" s="125">
        <f t="shared" si="15"/>
        <v>0</v>
      </c>
      <c r="Q64" s="126">
        <f t="shared" si="1"/>
        <v>4875</v>
      </c>
      <c r="R64" s="127"/>
      <c r="S64" s="360"/>
      <c r="T64" s="104"/>
      <c r="U64" s="104"/>
      <c r="V64" s="104"/>
      <c r="W64" s="104"/>
      <c r="X64" s="104"/>
      <c r="Y64" s="104"/>
    </row>
    <row r="65" spans="1:25" ht="29.25" customHeight="1" x14ac:dyDescent="0.2">
      <c r="A65" s="39" t="s">
        <v>22</v>
      </c>
      <c r="B65" s="40"/>
      <c r="C65" s="388" t="s">
        <v>375</v>
      </c>
      <c r="D65" s="121" t="s">
        <v>104</v>
      </c>
      <c r="E65" s="122">
        <v>13</v>
      </c>
      <c r="F65" s="123">
        <v>375</v>
      </c>
      <c r="G65" s="124">
        <f t="shared" si="12"/>
        <v>4875</v>
      </c>
      <c r="H65" s="122"/>
      <c r="I65" s="123"/>
      <c r="J65" s="125">
        <f t="shared" si="13"/>
        <v>0</v>
      </c>
      <c r="K65" s="122"/>
      <c r="L65" s="123"/>
      <c r="M65" s="125">
        <f t="shared" si="14"/>
        <v>0</v>
      </c>
      <c r="N65" s="122"/>
      <c r="O65" s="123"/>
      <c r="P65" s="125">
        <f t="shared" si="15"/>
        <v>0</v>
      </c>
      <c r="Q65" s="126">
        <f t="shared" si="1"/>
        <v>4875</v>
      </c>
      <c r="R65" s="127"/>
      <c r="S65" s="360"/>
      <c r="T65" s="104"/>
      <c r="U65" s="104"/>
      <c r="V65" s="104"/>
      <c r="W65" s="104"/>
      <c r="X65" s="104"/>
      <c r="Y65" s="104"/>
    </row>
    <row r="66" spans="1:25" ht="29.25" customHeight="1" x14ac:dyDescent="0.2">
      <c r="A66" s="39" t="s">
        <v>22</v>
      </c>
      <c r="B66" s="40"/>
      <c r="C66" s="388" t="s">
        <v>376</v>
      </c>
      <c r="D66" s="121" t="s">
        <v>104</v>
      </c>
      <c r="E66" s="122">
        <v>13</v>
      </c>
      <c r="F66" s="123">
        <v>375</v>
      </c>
      <c r="G66" s="124">
        <f t="shared" si="12"/>
        <v>4875</v>
      </c>
      <c r="H66" s="122"/>
      <c r="I66" s="123"/>
      <c r="J66" s="125">
        <f t="shared" si="13"/>
        <v>0</v>
      </c>
      <c r="K66" s="122"/>
      <c r="L66" s="123"/>
      <c r="M66" s="125">
        <f t="shared" si="14"/>
        <v>0</v>
      </c>
      <c r="N66" s="122"/>
      <c r="O66" s="123"/>
      <c r="P66" s="125">
        <f t="shared" si="15"/>
        <v>0</v>
      </c>
      <c r="Q66" s="126">
        <f t="shared" si="1"/>
        <v>4875</v>
      </c>
      <c r="R66" s="127"/>
      <c r="S66" s="360"/>
      <c r="T66" s="104"/>
      <c r="U66" s="104"/>
      <c r="V66" s="104"/>
      <c r="W66" s="104"/>
      <c r="X66" s="104"/>
      <c r="Y66" s="104"/>
    </row>
    <row r="67" spans="1:25" ht="29.25" customHeight="1" x14ac:dyDescent="0.2">
      <c r="A67" s="39" t="s">
        <v>22</v>
      </c>
      <c r="B67" s="40"/>
      <c r="C67" s="388" t="s">
        <v>377</v>
      </c>
      <c r="D67" s="121" t="s">
        <v>104</v>
      </c>
      <c r="E67" s="122">
        <v>13</v>
      </c>
      <c r="F67" s="123">
        <v>375</v>
      </c>
      <c r="G67" s="124">
        <f t="shared" si="12"/>
        <v>4875</v>
      </c>
      <c r="H67" s="122"/>
      <c r="I67" s="123"/>
      <c r="J67" s="125">
        <f t="shared" si="13"/>
        <v>0</v>
      </c>
      <c r="K67" s="122"/>
      <c r="L67" s="123"/>
      <c r="M67" s="125">
        <f t="shared" si="14"/>
        <v>0</v>
      </c>
      <c r="N67" s="122"/>
      <c r="O67" s="123"/>
      <c r="P67" s="125">
        <f t="shared" si="15"/>
        <v>0</v>
      </c>
      <c r="Q67" s="126">
        <f t="shared" si="1"/>
        <v>4875</v>
      </c>
      <c r="R67" s="127"/>
      <c r="S67" s="360"/>
      <c r="T67" s="104"/>
      <c r="U67" s="104"/>
      <c r="V67" s="104"/>
      <c r="W67" s="104"/>
      <c r="X67" s="104"/>
      <c r="Y67" s="104"/>
    </row>
    <row r="68" spans="1:25" ht="29.25" customHeight="1" x14ac:dyDescent="0.2">
      <c r="A68" s="39" t="s">
        <v>22</v>
      </c>
      <c r="B68" s="40"/>
      <c r="C68" s="388" t="s">
        <v>378</v>
      </c>
      <c r="D68" s="121" t="s">
        <v>104</v>
      </c>
      <c r="E68" s="122">
        <v>13</v>
      </c>
      <c r="F68" s="123">
        <v>375</v>
      </c>
      <c r="G68" s="124">
        <f t="shared" si="12"/>
        <v>4875</v>
      </c>
      <c r="H68" s="122"/>
      <c r="I68" s="123"/>
      <c r="J68" s="125">
        <f t="shared" si="13"/>
        <v>0</v>
      </c>
      <c r="K68" s="122"/>
      <c r="L68" s="123"/>
      <c r="M68" s="125">
        <f t="shared" si="14"/>
        <v>0</v>
      </c>
      <c r="N68" s="122"/>
      <c r="O68" s="123"/>
      <c r="P68" s="125">
        <f t="shared" si="15"/>
        <v>0</v>
      </c>
      <c r="Q68" s="126">
        <f t="shared" si="1"/>
        <v>4875</v>
      </c>
      <c r="R68" s="127"/>
      <c r="S68" s="360"/>
      <c r="T68" s="104"/>
      <c r="U68" s="104"/>
      <c r="V68" s="104"/>
      <c r="W68" s="104"/>
      <c r="X68" s="104"/>
      <c r="Y68" s="104"/>
    </row>
    <row r="69" spans="1:25" ht="29.25" customHeight="1" x14ac:dyDescent="0.2">
      <c r="A69" s="39" t="s">
        <v>22</v>
      </c>
      <c r="B69" s="40"/>
      <c r="C69" s="388" t="s">
        <v>379</v>
      </c>
      <c r="D69" s="121" t="s">
        <v>104</v>
      </c>
      <c r="E69" s="122">
        <v>13</v>
      </c>
      <c r="F69" s="123">
        <v>375</v>
      </c>
      <c r="G69" s="124">
        <f t="shared" si="12"/>
        <v>4875</v>
      </c>
      <c r="H69" s="122"/>
      <c r="I69" s="123"/>
      <c r="J69" s="125">
        <f t="shared" si="13"/>
        <v>0</v>
      </c>
      <c r="K69" s="122"/>
      <c r="L69" s="123"/>
      <c r="M69" s="125">
        <f t="shared" si="14"/>
        <v>0</v>
      </c>
      <c r="N69" s="122"/>
      <c r="O69" s="123"/>
      <c r="P69" s="125">
        <f t="shared" si="15"/>
        <v>0</v>
      </c>
      <c r="Q69" s="126">
        <f t="shared" si="1"/>
        <v>4875</v>
      </c>
      <c r="R69" s="127"/>
      <c r="S69" s="360"/>
      <c r="T69" s="104"/>
      <c r="U69" s="104"/>
      <c r="V69" s="104"/>
      <c r="W69" s="104"/>
      <c r="X69" s="104"/>
      <c r="Y69" s="104"/>
    </row>
    <row r="70" spans="1:25" ht="29.25" customHeight="1" x14ac:dyDescent="0.2">
      <c r="A70" s="39" t="s">
        <v>22</v>
      </c>
      <c r="B70" s="40"/>
      <c r="C70" s="388" t="s">
        <v>380</v>
      </c>
      <c r="D70" s="121" t="s">
        <v>104</v>
      </c>
      <c r="E70" s="122">
        <v>13</v>
      </c>
      <c r="F70" s="123">
        <v>375</v>
      </c>
      <c r="G70" s="124">
        <f t="shared" si="12"/>
        <v>4875</v>
      </c>
      <c r="H70" s="122"/>
      <c r="I70" s="123"/>
      <c r="J70" s="125">
        <f t="shared" si="13"/>
        <v>0</v>
      </c>
      <c r="K70" s="122"/>
      <c r="L70" s="123"/>
      <c r="M70" s="125">
        <f t="shared" si="14"/>
        <v>0</v>
      </c>
      <c r="N70" s="122"/>
      <c r="O70" s="123"/>
      <c r="P70" s="125">
        <f t="shared" si="15"/>
        <v>0</v>
      </c>
      <c r="Q70" s="126">
        <f t="shared" si="1"/>
        <v>4875</v>
      </c>
      <c r="R70" s="127"/>
      <c r="S70" s="360"/>
      <c r="T70" s="104"/>
      <c r="U70" s="104"/>
      <c r="V70" s="104"/>
      <c r="W70" s="104"/>
      <c r="X70" s="104"/>
      <c r="Y70" s="104"/>
    </row>
    <row r="71" spans="1:25" ht="29.25" customHeight="1" x14ac:dyDescent="0.2">
      <c r="A71" s="39" t="s">
        <v>22</v>
      </c>
      <c r="B71" s="40"/>
      <c r="C71" s="388" t="s">
        <v>381</v>
      </c>
      <c r="D71" s="121" t="s">
        <v>104</v>
      </c>
      <c r="E71" s="122">
        <v>13</v>
      </c>
      <c r="F71" s="123">
        <v>375</v>
      </c>
      <c r="G71" s="124">
        <f t="shared" si="12"/>
        <v>4875</v>
      </c>
      <c r="H71" s="122"/>
      <c r="I71" s="123"/>
      <c r="J71" s="125">
        <f t="shared" si="13"/>
        <v>0</v>
      </c>
      <c r="K71" s="122"/>
      <c r="L71" s="123"/>
      <c r="M71" s="125">
        <f t="shared" si="14"/>
        <v>0</v>
      </c>
      <c r="N71" s="122"/>
      <c r="O71" s="123"/>
      <c r="P71" s="125">
        <f t="shared" si="15"/>
        <v>0</v>
      </c>
      <c r="Q71" s="126">
        <f t="shared" si="1"/>
        <v>4875</v>
      </c>
      <c r="R71" s="127"/>
      <c r="S71" s="360"/>
      <c r="T71" s="104"/>
      <c r="U71" s="104"/>
      <c r="V71" s="104"/>
      <c r="W71" s="104"/>
      <c r="X71" s="104"/>
      <c r="Y71" s="104"/>
    </row>
    <row r="72" spans="1:25" ht="29.25" customHeight="1" x14ac:dyDescent="0.2">
      <c r="A72" s="39" t="s">
        <v>22</v>
      </c>
      <c r="B72" s="40"/>
      <c r="C72" s="388" t="s">
        <v>382</v>
      </c>
      <c r="D72" s="121" t="s">
        <v>104</v>
      </c>
      <c r="E72" s="122">
        <v>13</v>
      </c>
      <c r="F72" s="123">
        <v>375</v>
      </c>
      <c r="G72" s="124">
        <f t="shared" si="12"/>
        <v>4875</v>
      </c>
      <c r="H72" s="122"/>
      <c r="I72" s="123"/>
      <c r="J72" s="125">
        <f t="shared" si="13"/>
        <v>0</v>
      </c>
      <c r="K72" s="122"/>
      <c r="L72" s="123"/>
      <c r="M72" s="125">
        <f t="shared" si="14"/>
        <v>0</v>
      </c>
      <c r="N72" s="122"/>
      <c r="O72" s="123"/>
      <c r="P72" s="125">
        <f t="shared" si="15"/>
        <v>0</v>
      </c>
      <c r="Q72" s="126">
        <f t="shared" si="1"/>
        <v>4875</v>
      </c>
      <c r="R72" s="127"/>
      <c r="S72" s="360"/>
      <c r="T72" s="104"/>
      <c r="U72" s="104"/>
      <c r="V72" s="104"/>
      <c r="W72" s="104"/>
      <c r="X72" s="104"/>
      <c r="Y72" s="104"/>
    </row>
    <row r="73" spans="1:25" ht="29.25" customHeight="1" x14ac:dyDescent="0.2">
      <c r="A73" s="39" t="s">
        <v>22</v>
      </c>
      <c r="B73" s="40"/>
      <c r="C73" s="388" t="s">
        <v>383</v>
      </c>
      <c r="D73" s="121" t="s">
        <v>104</v>
      </c>
      <c r="E73" s="122">
        <v>13</v>
      </c>
      <c r="F73" s="123">
        <v>375</v>
      </c>
      <c r="G73" s="124">
        <f t="shared" si="12"/>
        <v>4875</v>
      </c>
      <c r="H73" s="122"/>
      <c r="I73" s="123"/>
      <c r="J73" s="125">
        <f t="shared" si="13"/>
        <v>0</v>
      </c>
      <c r="K73" s="122"/>
      <c r="L73" s="123"/>
      <c r="M73" s="125">
        <f t="shared" si="14"/>
        <v>0</v>
      </c>
      <c r="N73" s="122"/>
      <c r="O73" s="123"/>
      <c r="P73" s="125">
        <f t="shared" si="15"/>
        <v>0</v>
      </c>
      <c r="Q73" s="126">
        <f t="shared" si="1"/>
        <v>4875</v>
      </c>
      <c r="R73" s="127"/>
      <c r="S73" s="360"/>
      <c r="T73" s="104"/>
      <c r="U73" s="104"/>
      <c r="V73" s="104"/>
      <c r="W73" s="104"/>
      <c r="X73" s="104"/>
      <c r="Y73" s="104"/>
    </row>
    <row r="74" spans="1:25" ht="29.25" customHeight="1" x14ac:dyDescent="0.2">
      <c r="A74" s="39" t="s">
        <v>22</v>
      </c>
      <c r="B74" s="40"/>
      <c r="C74" s="388" t="s">
        <v>384</v>
      </c>
      <c r="D74" s="121" t="s">
        <v>104</v>
      </c>
      <c r="E74" s="122">
        <v>13</v>
      </c>
      <c r="F74" s="123">
        <v>375</v>
      </c>
      <c r="G74" s="124">
        <f t="shared" si="12"/>
        <v>4875</v>
      </c>
      <c r="H74" s="122"/>
      <c r="I74" s="123"/>
      <c r="J74" s="125">
        <f t="shared" si="13"/>
        <v>0</v>
      </c>
      <c r="K74" s="122"/>
      <c r="L74" s="123"/>
      <c r="M74" s="125">
        <f t="shared" si="14"/>
        <v>0</v>
      </c>
      <c r="N74" s="122"/>
      <c r="O74" s="123"/>
      <c r="P74" s="125">
        <f t="shared" si="15"/>
        <v>0</v>
      </c>
      <c r="Q74" s="126">
        <f t="shared" si="1"/>
        <v>4875</v>
      </c>
      <c r="R74" s="127"/>
      <c r="S74" s="360"/>
      <c r="T74" s="104"/>
      <c r="U74" s="104"/>
      <c r="V74" s="104"/>
      <c r="W74" s="104"/>
      <c r="X74" s="104"/>
      <c r="Y74" s="104"/>
    </row>
    <row r="75" spans="1:25" ht="29.25" customHeight="1" x14ac:dyDescent="0.2">
      <c r="A75" s="39" t="s">
        <v>22</v>
      </c>
      <c r="B75" s="40"/>
      <c r="C75" s="388" t="s">
        <v>385</v>
      </c>
      <c r="D75" s="121" t="s">
        <v>104</v>
      </c>
      <c r="E75" s="122">
        <v>13</v>
      </c>
      <c r="F75" s="123">
        <v>375</v>
      </c>
      <c r="G75" s="124">
        <f t="shared" si="12"/>
        <v>4875</v>
      </c>
      <c r="H75" s="122"/>
      <c r="I75" s="123"/>
      <c r="J75" s="125">
        <f t="shared" si="13"/>
        <v>0</v>
      </c>
      <c r="K75" s="122"/>
      <c r="L75" s="123"/>
      <c r="M75" s="125">
        <f t="shared" si="14"/>
        <v>0</v>
      </c>
      <c r="N75" s="122"/>
      <c r="O75" s="123"/>
      <c r="P75" s="125">
        <f t="shared" si="15"/>
        <v>0</v>
      </c>
      <c r="Q75" s="126">
        <f t="shared" si="1"/>
        <v>4875</v>
      </c>
      <c r="R75" s="127"/>
      <c r="S75" s="360"/>
      <c r="T75" s="104"/>
      <c r="U75" s="104"/>
      <c r="V75" s="104"/>
      <c r="W75" s="104"/>
      <c r="X75" s="104"/>
      <c r="Y75" s="104"/>
    </row>
    <row r="76" spans="1:25" ht="29.25" customHeight="1" x14ac:dyDescent="0.2">
      <c r="A76" s="39" t="s">
        <v>22</v>
      </c>
      <c r="B76" s="40"/>
      <c r="C76" s="388" t="s">
        <v>386</v>
      </c>
      <c r="D76" s="121" t="s">
        <v>104</v>
      </c>
      <c r="E76" s="122">
        <v>13</v>
      </c>
      <c r="F76" s="123">
        <v>375</v>
      </c>
      <c r="G76" s="124">
        <f t="shared" si="12"/>
        <v>4875</v>
      </c>
      <c r="H76" s="122"/>
      <c r="I76" s="123"/>
      <c r="J76" s="125">
        <f t="shared" si="13"/>
        <v>0</v>
      </c>
      <c r="K76" s="122"/>
      <c r="L76" s="123"/>
      <c r="M76" s="125">
        <f t="shared" si="14"/>
        <v>0</v>
      </c>
      <c r="N76" s="122"/>
      <c r="O76" s="123"/>
      <c r="P76" s="125">
        <f t="shared" si="15"/>
        <v>0</v>
      </c>
      <c r="Q76" s="126">
        <f t="shared" si="1"/>
        <v>4875</v>
      </c>
      <c r="R76" s="127"/>
      <c r="S76" s="360"/>
      <c r="T76" s="104"/>
      <c r="U76" s="104"/>
      <c r="V76" s="104"/>
      <c r="W76" s="104"/>
      <c r="X76" s="104"/>
      <c r="Y76" s="104"/>
    </row>
    <row r="77" spans="1:25" ht="29.25" customHeight="1" x14ac:dyDescent="0.2">
      <c r="A77" s="39" t="s">
        <v>22</v>
      </c>
      <c r="B77" s="40"/>
      <c r="C77" s="388" t="s">
        <v>387</v>
      </c>
      <c r="D77" s="121" t="s">
        <v>104</v>
      </c>
      <c r="E77" s="122">
        <v>13</v>
      </c>
      <c r="F77" s="123">
        <v>375</v>
      </c>
      <c r="G77" s="124">
        <f t="shared" si="12"/>
        <v>4875</v>
      </c>
      <c r="H77" s="122"/>
      <c r="I77" s="123"/>
      <c r="J77" s="125">
        <f t="shared" si="13"/>
        <v>0</v>
      </c>
      <c r="K77" s="122"/>
      <c r="L77" s="123"/>
      <c r="M77" s="125">
        <f t="shared" si="14"/>
        <v>0</v>
      </c>
      <c r="N77" s="122"/>
      <c r="O77" s="123"/>
      <c r="P77" s="125">
        <f t="shared" si="15"/>
        <v>0</v>
      </c>
      <c r="Q77" s="126">
        <f t="shared" si="1"/>
        <v>4875</v>
      </c>
      <c r="R77" s="127"/>
      <c r="S77" s="360"/>
      <c r="T77" s="104"/>
      <c r="U77" s="104"/>
      <c r="V77" s="104"/>
      <c r="W77" s="104"/>
      <c r="X77" s="104"/>
      <c r="Y77" s="104"/>
    </row>
    <row r="78" spans="1:25" ht="29.25" customHeight="1" x14ac:dyDescent="0.2">
      <c r="A78" s="39" t="s">
        <v>22</v>
      </c>
      <c r="B78" s="40"/>
      <c r="C78" s="388" t="s">
        <v>388</v>
      </c>
      <c r="D78" s="121" t="s">
        <v>104</v>
      </c>
      <c r="E78" s="122">
        <v>13</v>
      </c>
      <c r="F78" s="123">
        <v>375</v>
      </c>
      <c r="G78" s="124">
        <f t="shared" si="12"/>
        <v>4875</v>
      </c>
      <c r="H78" s="122"/>
      <c r="I78" s="123"/>
      <c r="J78" s="125">
        <f t="shared" si="13"/>
        <v>0</v>
      </c>
      <c r="K78" s="122"/>
      <c r="L78" s="123"/>
      <c r="M78" s="125">
        <f t="shared" si="14"/>
        <v>0</v>
      </c>
      <c r="N78" s="122"/>
      <c r="O78" s="123"/>
      <c r="P78" s="125">
        <f t="shared" si="15"/>
        <v>0</v>
      </c>
      <c r="Q78" s="126">
        <f t="shared" si="1"/>
        <v>4875</v>
      </c>
      <c r="R78" s="127"/>
      <c r="S78" s="360"/>
      <c r="T78" s="104"/>
      <c r="U78" s="104"/>
      <c r="V78" s="104"/>
      <c r="W78" s="104"/>
      <c r="X78" s="104"/>
      <c r="Y78" s="104"/>
    </row>
    <row r="79" spans="1:25" ht="29.25" customHeight="1" x14ac:dyDescent="0.2">
      <c r="A79" s="39" t="s">
        <v>22</v>
      </c>
      <c r="B79" s="40"/>
      <c r="C79" s="388" t="s">
        <v>389</v>
      </c>
      <c r="D79" s="121" t="s">
        <v>104</v>
      </c>
      <c r="E79" s="122">
        <v>13</v>
      </c>
      <c r="F79" s="123">
        <v>375</v>
      </c>
      <c r="G79" s="124">
        <f t="shared" si="12"/>
        <v>4875</v>
      </c>
      <c r="H79" s="122"/>
      <c r="I79" s="123"/>
      <c r="J79" s="125">
        <f t="shared" si="13"/>
        <v>0</v>
      </c>
      <c r="K79" s="122"/>
      <c r="L79" s="123"/>
      <c r="M79" s="125">
        <f t="shared" si="14"/>
        <v>0</v>
      </c>
      <c r="N79" s="122"/>
      <c r="O79" s="123"/>
      <c r="P79" s="125">
        <f t="shared" si="15"/>
        <v>0</v>
      </c>
      <c r="Q79" s="126">
        <f t="shared" si="1"/>
        <v>4875</v>
      </c>
      <c r="R79" s="127"/>
      <c r="S79" s="360"/>
      <c r="T79" s="104"/>
      <c r="U79" s="104"/>
      <c r="V79" s="104"/>
      <c r="W79" s="104"/>
      <c r="X79" s="104"/>
      <c r="Y79" s="104"/>
    </row>
    <row r="80" spans="1:25" ht="42" customHeight="1" x14ac:dyDescent="0.2">
      <c r="A80" s="39" t="s">
        <v>22</v>
      </c>
      <c r="B80" s="185" t="s">
        <v>78</v>
      </c>
      <c r="C80" s="41" t="s">
        <v>228</v>
      </c>
      <c r="D80" s="121" t="s">
        <v>81</v>
      </c>
      <c r="E80" s="122">
        <v>4</v>
      </c>
      <c r="F80" s="123">
        <v>8750</v>
      </c>
      <c r="G80" s="124">
        <f t="shared" si="12"/>
        <v>35000</v>
      </c>
      <c r="H80" s="135"/>
      <c r="I80" s="137"/>
      <c r="J80" s="125">
        <f t="shared" si="13"/>
        <v>0</v>
      </c>
      <c r="K80" s="135"/>
      <c r="L80" s="137"/>
      <c r="M80" s="125">
        <f t="shared" si="14"/>
        <v>0</v>
      </c>
      <c r="N80" s="135"/>
      <c r="O80" s="137"/>
      <c r="P80" s="125">
        <f t="shared" si="15"/>
        <v>0</v>
      </c>
      <c r="Q80" s="126">
        <f t="shared" si="1"/>
        <v>35000</v>
      </c>
      <c r="R80" s="142"/>
      <c r="S80" s="360"/>
      <c r="T80" s="104"/>
      <c r="U80" s="104"/>
      <c r="V80" s="104"/>
      <c r="W80" s="104"/>
      <c r="X80" s="104"/>
      <c r="Y80" s="104"/>
    </row>
    <row r="81" spans="1:25" ht="30.75" customHeight="1" x14ac:dyDescent="0.2">
      <c r="A81" s="39" t="s">
        <v>22</v>
      </c>
      <c r="B81" s="185" t="s">
        <v>171</v>
      </c>
      <c r="C81" s="41" t="s">
        <v>229</v>
      </c>
      <c r="D81" s="121" t="s">
        <v>81</v>
      </c>
      <c r="E81" s="122">
        <v>4</v>
      </c>
      <c r="F81" s="123">
        <v>8750</v>
      </c>
      <c r="G81" s="124">
        <f t="shared" si="12"/>
        <v>35000</v>
      </c>
      <c r="H81" s="135"/>
      <c r="I81" s="137"/>
      <c r="J81" s="125">
        <f t="shared" si="13"/>
        <v>0</v>
      </c>
      <c r="K81" s="135"/>
      <c r="L81" s="137"/>
      <c r="M81" s="125">
        <f t="shared" si="14"/>
        <v>0</v>
      </c>
      <c r="N81" s="135"/>
      <c r="O81" s="137"/>
      <c r="P81" s="125">
        <f t="shared" si="15"/>
        <v>0</v>
      </c>
      <c r="Q81" s="126">
        <f t="shared" si="1"/>
        <v>35000</v>
      </c>
      <c r="R81" s="142"/>
      <c r="S81" s="360"/>
      <c r="T81" s="104"/>
      <c r="U81" s="104"/>
      <c r="V81" s="104"/>
      <c r="W81" s="104"/>
      <c r="X81" s="104"/>
      <c r="Y81" s="104"/>
    </row>
    <row r="82" spans="1:25" ht="28.5" customHeight="1" x14ac:dyDescent="0.2">
      <c r="A82" s="39" t="s">
        <v>22</v>
      </c>
      <c r="B82" s="185" t="s">
        <v>173</v>
      </c>
      <c r="C82" s="41" t="s">
        <v>233</v>
      </c>
      <c r="D82" s="121" t="s">
        <v>81</v>
      </c>
      <c r="E82" s="122">
        <v>4</v>
      </c>
      <c r="F82" s="123">
        <v>3750</v>
      </c>
      <c r="G82" s="124">
        <f t="shared" si="12"/>
        <v>15000</v>
      </c>
      <c r="H82" s="135"/>
      <c r="I82" s="137"/>
      <c r="J82" s="125">
        <f t="shared" si="13"/>
        <v>0</v>
      </c>
      <c r="K82" s="135"/>
      <c r="L82" s="137"/>
      <c r="M82" s="125">
        <f t="shared" si="14"/>
        <v>0</v>
      </c>
      <c r="N82" s="135"/>
      <c r="O82" s="137"/>
      <c r="P82" s="125">
        <f t="shared" si="15"/>
        <v>0</v>
      </c>
      <c r="Q82" s="126">
        <f t="shared" si="1"/>
        <v>15000</v>
      </c>
      <c r="R82" s="142"/>
      <c r="S82" s="360"/>
      <c r="T82" s="104"/>
      <c r="U82" s="104"/>
      <c r="V82" s="104"/>
      <c r="W82" s="104"/>
      <c r="X82" s="104"/>
      <c r="Y82" s="104"/>
    </row>
    <row r="83" spans="1:25" ht="29.25" customHeight="1" x14ac:dyDescent="0.2">
      <c r="A83" s="39" t="s">
        <v>22</v>
      </c>
      <c r="B83" s="185" t="s">
        <v>175</v>
      </c>
      <c r="C83" s="41" t="s">
        <v>235</v>
      </c>
      <c r="D83" s="121" t="s">
        <v>81</v>
      </c>
      <c r="E83" s="122">
        <v>4</v>
      </c>
      <c r="F83" s="123">
        <v>3750</v>
      </c>
      <c r="G83" s="124">
        <f t="shared" si="12"/>
        <v>15000</v>
      </c>
      <c r="H83" s="135"/>
      <c r="I83" s="137"/>
      <c r="J83" s="125">
        <f t="shared" si="13"/>
        <v>0</v>
      </c>
      <c r="K83" s="135"/>
      <c r="L83" s="137"/>
      <c r="M83" s="125">
        <f t="shared" si="14"/>
        <v>0</v>
      </c>
      <c r="N83" s="135"/>
      <c r="O83" s="137"/>
      <c r="P83" s="125">
        <f t="shared" si="15"/>
        <v>0</v>
      </c>
      <c r="Q83" s="126">
        <f t="shared" si="1"/>
        <v>15000</v>
      </c>
      <c r="R83" s="142"/>
      <c r="S83" s="360"/>
      <c r="T83" s="104"/>
      <c r="U83" s="104"/>
      <c r="V83" s="104"/>
      <c r="W83" s="104"/>
      <c r="X83" s="104"/>
      <c r="Y83" s="104"/>
    </row>
    <row r="84" spans="1:25" ht="210.75" customHeight="1" x14ac:dyDescent="0.2">
      <c r="A84" s="39" t="s">
        <v>22</v>
      </c>
      <c r="B84" s="185" t="s">
        <v>179</v>
      </c>
      <c r="C84" s="388" t="s">
        <v>390</v>
      </c>
      <c r="D84" s="121" t="s">
        <v>81</v>
      </c>
      <c r="E84" s="122">
        <v>5</v>
      </c>
      <c r="F84" s="123">
        <v>8000</v>
      </c>
      <c r="G84" s="124">
        <f t="shared" si="12"/>
        <v>40000</v>
      </c>
      <c r="H84" s="135"/>
      <c r="I84" s="137"/>
      <c r="J84" s="125">
        <f t="shared" si="13"/>
        <v>0</v>
      </c>
      <c r="K84" s="135"/>
      <c r="L84" s="137"/>
      <c r="M84" s="125">
        <f t="shared" si="14"/>
        <v>0</v>
      </c>
      <c r="N84" s="135"/>
      <c r="O84" s="137"/>
      <c r="P84" s="125">
        <f t="shared" si="15"/>
        <v>0</v>
      </c>
      <c r="Q84" s="126">
        <f t="shared" si="1"/>
        <v>40000</v>
      </c>
      <c r="R84" s="186" t="s">
        <v>240</v>
      </c>
      <c r="S84" s="360"/>
      <c r="T84" s="104"/>
      <c r="U84" s="104"/>
      <c r="V84" s="104"/>
      <c r="W84" s="104"/>
      <c r="X84" s="104"/>
      <c r="Y84" s="104"/>
    </row>
    <row r="85" spans="1:25" ht="233.25" customHeight="1" x14ac:dyDescent="0.2">
      <c r="A85" s="39" t="s">
        <v>22</v>
      </c>
      <c r="B85" s="185" t="s">
        <v>181</v>
      </c>
      <c r="C85" s="388" t="s">
        <v>391</v>
      </c>
      <c r="D85" s="121" t="s">
        <v>243</v>
      </c>
      <c r="E85" s="135">
        <v>1</v>
      </c>
      <c r="F85" s="137">
        <v>10000</v>
      </c>
      <c r="G85" s="124">
        <f t="shared" si="12"/>
        <v>10000</v>
      </c>
      <c r="H85" s="135"/>
      <c r="I85" s="137"/>
      <c r="J85" s="125">
        <f t="shared" si="13"/>
        <v>0</v>
      </c>
      <c r="K85" s="135"/>
      <c r="L85" s="137"/>
      <c r="M85" s="125">
        <f t="shared" si="14"/>
        <v>0</v>
      </c>
      <c r="N85" s="135"/>
      <c r="O85" s="137"/>
      <c r="P85" s="125">
        <f t="shared" si="15"/>
        <v>0</v>
      </c>
      <c r="Q85" s="126">
        <f t="shared" si="1"/>
        <v>10000</v>
      </c>
      <c r="R85" s="186" t="s">
        <v>245</v>
      </c>
      <c r="S85" s="360"/>
      <c r="T85" s="104"/>
      <c r="U85" s="104"/>
      <c r="V85" s="104"/>
      <c r="W85" s="104"/>
      <c r="X85" s="104"/>
      <c r="Y85" s="104"/>
    </row>
    <row r="86" spans="1:25" ht="183.75" customHeight="1" x14ac:dyDescent="0.2">
      <c r="A86" s="39" t="s">
        <v>22</v>
      </c>
      <c r="B86" s="185" t="s">
        <v>183</v>
      </c>
      <c r="C86" s="388" t="s">
        <v>390</v>
      </c>
      <c r="D86" s="121" t="s">
        <v>81</v>
      </c>
      <c r="E86" s="135">
        <v>4</v>
      </c>
      <c r="F86" s="137">
        <v>5000</v>
      </c>
      <c r="G86" s="124">
        <f t="shared" si="12"/>
        <v>20000</v>
      </c>
      <c r="H86" s="135"/>
      <c r="I86" s="137"/>
      <c r="J86" s="125">
        <f t="shared" si="13"/>
        <v>0</v>
      </c>
      <c r="K86" s="135"/>
      <c r="L86" s="137"/>
      <c r="M86" s="125">
        <f t="shared" si="14"/>
        <v>0</v>
      </c>
      <c r="N86" s="135"/>
      <c r="O86" s="137"/>
      <c r="P86" s="125">
        <f t="shared" si="15"/>
        <v>0</v>
      </c>
      <c r="Q86" s="126">
        <f t="shared" si="1"/>
        <v>20000</v>
      </c>
      <c r="R86" s="186" t="s">
        <v>248</v>
      </c>
      <c r="S86" s="360"/>
      <c r="T86" s="104"/>
      <c r="U86" s="104"/>
      <c r="V86" s="104"/>
      <c r="W86" s="104"/>
      <c r="X86" s="104"/>
      <c r="Y86" s="104"/>
    </row>
    <row r="87" spans="1:25" ht="177" customHeight="1" x14ac:dyDescent="0.2">
      <c r="A87" s="39" t="s">
        <v>22</v>
      </c>
      <c r="B87" s="185" t="s">
        <v>249</v>
      </c>
      <c r="C87" s="388" t="s">
        <v>392</v>
      </c>
      <c r="D87" s="121" t="s">
        <v>81</v>
      </c>
      <c r="E87" s="135">
        <v>4</v>
      </c>
      <c r="F87" s="137">
        <v>3000</v>
      </c>
      <c r="G87" s="124">
        <f t="shared" si="12"/>
        <v>12000</v>
      </c>
      <c r="H87" s="135"/>
      <c r="I87" s="137"/>
      <c r="J87" s="125">
        <f t="shared" si="13"/>
        <v>0</v>
      </c>
      <c r="K87" s="135"/>
      <c r="L87" s="137"/>
      <c r="M87" s="125">
        <f t="shared" si="14"/>
        <v>0</v>
      </c>
      <c r="N87" s="135"/>
      <c r="O87" s="137"/>
      <c r="P87" s="125">
        <f t="shared" si="15"/>
        <v>0</v>
      </c>
      <c r="Q87" s="126">
        <f t="shared" si="1"/>
        <v>12000</v>
      </c>
      <c r="R87" s="186" t="s">
        <v>251</v>
      </c>
      <c r="S87" s="360"/>
      <c r="T87" s="104"/>
      <c r="U87" s="104"/>
      <c r="V87" s="104"/>
      <c r="W87" s="104"/>
      <c r="X87" s="104"/>
      <c r="Y87" s="104"/>
    </row>
    <row r="88" spans="1:25" ht="173.25" customHeight="1" x14ac:dyDescent="0.2">
      <c r="A88" s="39" t="s">
        <v>22</v>
      </c>
      <c r="B88" s="185" t="s">
        <v>253</v>
      </c>
      <c r="C88" s="388" t="s">
        <v>393</v>
      </c>
      <c r="D88" s="121" t="s">
        <v>81</v>
      </c>
      <c r="E88" s="135">
        <v>4</v>
      </c>
      <c r="F88" s="137">
        <v>3000</v>
      </c>
      <c r="G88" s="124">
        <f t="shared" si="12"/>
        <v>12000</v>
      </c>
      <c r="H88" s="135"/>
      <c r="I88" s="137"/>
      <c r="J88" s="125">
        <f t="shared" si="13"/>
        <v>0</v>
      </c>
      <c r="K88" s="135"/>
      <c r="L88" s="137"/>
      <c r="M88" s="125">
        <f t="shared" si="14"/>
        <v>0</v>
      </c>
      <c r="N88" s="135"/>
      <c r="O88" s="137"/>
      <c r="P88" s="125">
        <f t="shared" si="15"/>
        <v>0</v>
      </c>
      <c r="Q88" s="126">
        <f t="shared" si="1"/>
        <v>12000</v>
      </c>
      <c r="R88" s="186" t="s">
        <v>251</v>
      </c>
      <c r="S88" s="360"/>
      <c r="T88" s="104"/>
      <c r="U88" s="104"/>
      <c r="V88" s="104"/>
      <c r="W88" s="104"/>
      <c r="X88" s="104"/>
      <c r="Y88" s="104"/>
    </row>
    <row r="89" spans="1:25" ht="169.5" customHeight="1" x14ac:dyDescent="0.2">
      <c r="A89" s="39" t="s">
        <v>22</v>
      </c>
      <c r="B89" s="185" t="s">
        <v>256</v>
      </c>
      <c r="C89" s="388" t="s">
        <v>394</v>
      </c>
      <c r="D89" s="121" t="s">
        <v>81</v>
      </c>
      <c r="E89" s="135">
        <v>4</v>
      </c>
      <c r="F89" s="137">
        <v>3000</v>
      </c>
      <c r="G89" s="124">
        <f t="shared" si="12"/>
        <v>12000</v>
      </c>
      <c r="H89" s="135"/>
      <c r="I89" s="137"/>
      <c r="J89" s="125">
        <f t="shared" si="13"/>
        <v>0</v>
      </c>
      <c r="K89" s="135"/>
      <c r="L89" s="137"/>
      <c r="M89" s="125">
        <f t="shared" si="14"/>
        <v>0</v>
      </c>
      <c r="N89" s="135"/>
      <c r="O89" s="137"/>
      <c r="P89" s="125">
        <f t="shared" si="15"/>
        <v>0</v>
      </c>
      <c r="Q89" s="126">
        <f t="shared" si="1"/>
        <v>12000</v>
      </c>
      <c r="R89" s="186" t="s">
        <v>251</v>
      </c>
      <c r="S89" s="360"/>
      <c r="T89" s="104"/>
      <c r="U89" s="104"/>
      <c r="V89" s="104"/>
      <c r="W89" s="104"/>
      <c r="X89" s="104"/>
      <c r="Y89" s="104"/>
    </row>
    <row r="90" spans="1:25" ht="168" customHeight="1" x14ac:dyDescent="0.2">
      <c r="A90" s="39" t="s">
        <v>22</v>
      </c>
      <c r="B90" s="185" t="s">
        <v>259</v>
      </c>
      <c r="C90" s="388" t="s">
        <v>395</v>
      </c>
      <c r="D90" s="121" t="s">
        <v>81</v>
      </c>
      <c r="E90" s="135">
        <v>4</v>
      </c>
      <c r="F90" s="137">
        <v>3000</v>
      </c>
      <c r="G90" s="124">
        <f t="shared" si="12"/>
        <v>12000</v>
      </c>
      <c r="H90" s="135"/>
      <c r="I90" s="137"/>
      <c r="J90" s="125">
        <f t="shared" si="13"/>
        <v>0</v>
      </c>
      <c r="K90" s="135"/>
      <c r="L90" s="137"/>
      <c r="M90" s="125">
        <f t="shared" si="14"/>
        <v>0</v>
      </c>
      <c r="N90" s="135"/>
      <c r="O90" s="137"/>
      <c r="P90" s="125">
        <f t="shared" si="15"/>
        <v>0</v>
      </c>
      <c r="Q90" s="126">
        <f t="shared" si="1"/>
        <v>12000</v>
      </c>
      <c r="R90" s="186" t="s">
        <v>251</v>
      </c>
      <c r="S90" s="360"/>
      <c r="T90" s="104"/>
      <c r="U90" s="104"/>
      <c r="V90" s="104"/>
      <c r="W90" s="104"/>
      <c r="X90" s="104"/>
      <c r="Y90" s="104"/>
    </row>
    <row r="91" spans="1:25" ht="15.75" customHeight="1" x14ac:dyDescent="0.2">
      <c r="A91" s="189" t="s">
        <v>83</v>
      </c>
      <c r="B91" s="190"/>
      <c r="C91" s="192"/>
      <c r="D91" s="193"/>
      <c r="E91" s="195">
        <f t="shared" ref="E91:Q91" si="16">E19+E15+E11</f>
        <v>852</v>
      </c>
      <c r="F91" s="195">
        <f t="shared" si="16"/>
        <v>91980</v>
      </c>
      <c r="G91" s="197">
        <f t="shared" si="16"/>
        <v>567275</v>
      </c>
      <c r="H91" s="195">
        <f t="shared" si="16"/>
        <v>0</v>
      </c>
      <c r="I91" s="195">
        <f t="shared" si="16"/>
        <v>0</v>
      </c>
      <c r="J91" s="199">
        <f t="shared" si="16"/>
        <v>0</v>
      </c>
      <c r="K91" s="195">
        <f t="shared" si="16"/>
        <v>0</v>
      </c>
      <c r="L91" s="195">
        <f t="shared" si="16"/>
        <v>0</v>
      </c>
      <c r="M91" s="199">
        <f t="shared" si="16"/>
        <v>0</v>
      </c>
      <c r="N91" s="195">
        <f t="shared" si="16"/>
        <v>0</v>
      </c>
      <c r="O91" s="195">
        <f t="shared" si="16"/>
        <v>0</v>
      </c>
      <c r="P91" s="199">
        <f t="shared" si="16"/>
        <v>0</v>
      </c>
      <c r="Q91" s="202">
        <f t="shared" si="16"/>
        <v>567275</v>
      </c>
      <c r="R91" s="204"/>
      <c r="S91" s="368"/>
      <c r="T91" s="104"/>
      <c r="U91" s="104"/>
      <c r="V91" s="104"/>
      <c r="W91" s="104"/>
      <c r="X91" s="104"/>
      <c r="Y91" s="104"/>
    </row>
    <row r="92" spans="1:25" ht="30" customHeight="1" x14ac:dyDescent="0.2">
      <c r="A92" s="134" t="s">
        <v>68</v>
      </c>
      <c r="B92" s="92">
        <v>2</v>
      </c>
      <c r="C92" s="147" t="s">
        <v>84</v>
      </c>
      <c r="D92" s="205"/>
      <c r="E92" s="206"/>
      <c r="F92" s="205"/>
      <c r="G92" s="207"/>
      <c r="H92" s="206"/>
      <c r="I92" s="205"/>
      <c r="J92" s="207"/>
      <c r="K92" s="206"/>
      <c r="L92" s="205"/>
      <c r="M92" s="207"/>
      <c r="N92" s="206"/>
      <c r="O92" s="205"/>
      <c r="P92" s="207"/>
      <c r="Q92" s="208"/>
      <c r="R92" s="102"/>
      <c r="S92" s="367" t="s">
        <v>264</v>
      </c>
      <c r="T92" s="104"/>
      <c r="U92" s="104"/>
      <c r="V92" s="104"/>
      <c r="W92" s="104"/>
      <c r="X92" s="104"/>
      <c r="Y92" s="104"/>
    </row>
    <row r="93" spans="1:25" ht="30" customHeight="1" x14ac:dyDescent="0.2">
      <c r="A93" s="105" t="s">
        <v>73</v>
      </c>
      <c r="B93" s="106" t="s">
        <v>86</v>
      </c>
      <c r="C93" s="156" t="s">
        <v>87</v>
      </c>
      <c r="D93" s="209" t="s">
        <v>81</v>
      </c>
      <c r="E93" s="210">
        <f t="shared" ref="E93:P93" si="17">SUM(E94)</f>
        <v>1</v>
      </c>
      <c r="F93" s="211">
        <f t="shared" si="17"/>
        <v>124800.5</v>
      </c>
      <c r="G93" s="212">
        <f t="shared" si="17"/>
        <v>124800.5</v>
      </c>
      <c r="H93" s="210">
        <f t="shared" si="17"/>
        <v>0</v>
      </c>
      <c r="I93" s="211">
        <f t="shared" si="17"/>
        <v>0</v>
      </c>
      <c r="J93" s="212">
        <f t="shared" si="17"/>
        <v>0</v>
      </c>
      <c r="K93" s="210">
        <f t="shared" si="17"/>
        <v>0</v>
      </c>
      <c r="L93" s="211">
        <f t="shared" si="17"/>
        <v>0</v>
      </c>
      <c r="M93" s="212">
        <f t="shared" si="17"/>
        <v>0</v>
      </c>
      <c r="N93" s="210">
        <f t="shared" si="17"/>
        <v>0</v>
      </c>
      <c r="O93" s="211">
        <f t="shared" si="17"/>
        <v>0</v>
      </c>
      <c r="P93" s="212">
        <f t="shared" si="17"/>
        <v>0</v>
      </c>
      <c r="Q93" s="213">
        <f t="shared" ref="Q93:Q94" si="18">G93+J93+M93+P93</f>
        <v>124800.5</v>
      </c>
      <c r="R93" s="214"/>
      <c r="S93" s="360"/>
      <c r="T93" s="109"/>
      <c r="U93" s="109"/>
      <c r="V93" s="109"/>
      <c r="W93" s="109"/>
      <c r="X93" s="109"/>
      <c r="Y93" s="109"/>
    </row>
    <row r="94" spans="1:25" ht="30" customHeight="1" x14ac:dyDescent="0.2">
      <c r="A94" s="62" t="s">
        <v>22</v>
      </c>
      <c r="B94" s="64" t="s">
        <v>75</v>
      </c>
      <c r="C94" s="140" t="s">
        <v>265</v>
      </c>
      <c r="D94" s="215" t="s">
        <v>243</v>
      </c>
      <c r="E94" s="216">
        <v>1</v>
      </c>
      <c r="F94" s="217">
        <v>124800.5</v>
      </c>
      <c r="G94" s="218">
        <f>E94*F94</f>
        <v>124800.5</v>
      </c>
      <c r="H94" s="219"/>
      <c r="I94" s="181"/>
      <c r="J94" s="218">
        <f>H94*I94</f>
        <v>0</v>
      </c>
      <c r="K94" s="219"/>
      <c r="L94" s="181"/>
      <c r="M94" s="218">
        <f>K94*L94</f>
        <v>0</v>
      </c>
      <c r="N94" s="219"/>
      <c r="O94" s="181"/>
      <c r="P94" s="218">
        <f>N94*O94</f>
        <v>0</v>
      </c>
      <c r="Q94" s="126">
        <f t="shared" si="18"/>
        <v>124800.5</v>
      </c>
      <c r="R94" s="220"/>
      <c r="S94" s="360"/>
      <c r="T94" s="104"/>
      <c r="U94" s="104"/>
      <c r="V94" s="104"/>
      <c r="W94" s="104"/>
      <c r="X94" s="104"/>
      <c r="Y94" s="104"/>
    </row>
    <row r="95" spans="1:25" ht="30" customHeight="1" x14ac:dyDescent="0.2">
      <c r="A95" s="143" t="s">
        <v>88</v>
      </c>
      <c r="B95" s="144"/>
      <c r="C95" s="221"/>
      <c r="D95" s="222"/>
      <c r="E95" s="143">
        <f t="shared" ref="E95:Q95" si="19">E93</f>
        <v>1</v>
      </c>
      <c r="F95" s="143">
        <f t="shared" si="19"/>
        <v>124800.5</v>
      </c>
      <c r="G95" s="223">
        <f t="shared" si="19"/>
        <v>124800.5</v>
      </c>
      <c r="H95" s="143">
        <f t="shared" si="19"/>
        <v>0</v>
      </c>
      <c r="I95" s="143">
        <f t="shared" si="19"/>
        <v>0</v>
      </c>
      <c r="J95" s="223">
        <f t="shared" si="19"/>
        <v>0</v>
      </c>
      <c r="K95" s="143">
        <f t="shared" si="19"/>
        <v>0</v>
      </c>
      <c r="L95" s="143">
        <f t="shared" si="19"/>
        <v>0</v>
      </c>
      <c r="M95" s="223">
        <f t="shared" si="19"/>
        <v>0</v>
      </c>
      <c r="N95" s="143">
        <f t="shared" si="19"/>
        <v>0</v>
      </c>
      <c r="O95" s="143">
        <f t="shared" si="19"/>
        <v>0</v>
      </c>
      <c r="P95" s="223">
        <f t="shared" si="19"/>
        <v>0</v>
      </c>
      <c r="Q95" s="224">
        <f t="shared" si="19"/>
        <v>124800.5</v>
      </c>
      <c r="R95" s="225"/>
      <c r="S95" s="368"/>
      <c r="T95" s="104"/>
      <c r="U95" s="104"/>
      <c r="V95" s="104"/>
      <c r="W95" s="104"/>
      <c r="X95" s="104"/>
      <c r="Y95" s="104"/>
    </row>
    <row r="96" spans="1:25" ht="44.25" customHeight="1" x14ac:dyDescent="0.2">
      <c r="A96" s="134" t="s">
        <v>17</v>
      </c>
      <c r="B96" s="146" t="s">
        <v>89</v>
      </c>
      <c r="C96" s="147" t="s">
        <v>90</v>
      </c>
      <c r="D96" s="205"/>
      <c r="E96" s="206"/>
      <c r="F96" s="205"/>
      <c r="G96" s="207"/>
      <c r="H96" s="206"/>
      <c r="I96" s="205"/>
      <c r="J96" s="207"/>
      <c r="K96" s="206"/>
      <c r="L96" s="205"/>
      <c r="M96" s="207"/>
      <c r="N96" s="206"/>
      <c r="O96" s="205"/>
      <c r="P96" s="207"/>
      <c r="Q96" s="226"/>
      <c r="R96" s="102"/>
      <c r="S96" s="148" t="s">
        <v>91</v>
      </c>
      <c r="T96" s="104"/>
      <c r="U96" s="104"/>
      <c r="V96" s="104"/>
      <c r="W96" s="104"/>
      <c r="X96" s="104"/>
      <c r="Y96" s="104"/>
    </row>
    <row r="97" spans="1:25" ht="29.25" customHeight="1" x14ac:dyDescent="0.2">
      <c r="A97" s="105" t="s">
        <v>73</v>
      </c>
      <c r="B97" s="106" t="s">
        <v>92</v>
      </c>
      <c r="C97" s="156" t="s">
        <v>93</v>
      </c>
      <c r="D97" s="227"/>
      <c r="E97" s="210">
        <f t="shared" ref="E97:P97" si="20">SUM(E98:E100)</f>
        <v>0</v>
      </c>
      <c r="F97" s="211">
        <f t="shared" si="20"/>
        <v>0</v>
      </c>
      <c r="G97" s="212">
        <f t="shared" si="20"/>
        <v>0</v>
      </c>
      <c r="H97" s="210">
        <f t="shared" si="20"/>
        <v>0</v>
      </c>
      <c r="I97" s="211">
        <f t="shared" si="20"/>
        <v>0</v>
      </c>
      <c r="J97" s="212">
        <f t="shared" si="20"/>
        <v>0</v>
      </c>
      <c r="K97" s="210">
        <f t="shared" si="20"/>
        <v>0</v>
      </c>
      <c r="L97" s="211">
        <f t="shared" si="20"/>
        <v>0</v>
      </c>
      <c r="M97" s="212">
        <f t="shared" si="20"/>
        <v>0</v>
      </c>
      <c r="N97" s="210">
        <f t="shared" si="20"/>
        <v>0</v>
      </c>
      <c r="O97" s="211">
        <f t="shared" si="20"/>
        <v>0</v>
      </c>
      <c r="P97" s="212">
        <f t="shared" si="20"/>
        <v>0</v>
      </c>
      <c r="Q97" s="116">
        <f t="shared" ref="Q97:Q108" si="21">G97+J97+M97+P97</f>
        <v>0</v>
      </c>
      <c r="R97" s="214"/>
      <c r="S97" s="369" t="s">
        <v>266</v>
      </c>
      <c r="T97" s="109"/>
      <c r="U97" s="109"/>
      <c r="V97" s="109"/>
      <c r="W97" s="109"/>
      <c r="X97" s="109"/>
      <c r="Y97" s="109"/>
    </row>
    <row r="98" spans="1:25" ht="39.75" customHeight="1" x14ac:dyDescent="0.2">
      <c r="A98" s="39" t="s">
        <v>22</v>
      </c>
      <c r="B98" s="40" t="s">
        <v>75</v>
      </c>
      <c r="C98" s="120" t="s">
        <v>95</v>
      </c>
      <c r="D98" s="121" t="s">
        <v>267</v>
      </c>
      <c r="E98" s="122"/>
      <c r="F98" s="123"/>
      <c r="G98" s="124">
        <f t="shared" ref="G98:G100" si="22">E98*F98</f>
        <v>0</v>
      </c>
      <c r="H98" s="228"/>
      <c r="I98" s="123"/>
      <c r="J98" s="125">
        <f t="shared" ref="J98:J100" si="23">H98*I98</f>
        <v>0</v>
      </c>
      <c r="K98" s="228"/>
      <c r="L98" s="123"/>
      <c r="M98" s="125">
        <f t="shared" ref="M98:M100" si="24">K98*L98</f>
        <v>0</v>
      </c>
      <c r="N98" s="228"/>
      <c r="O98" s="123"/>
      <c r="P98" s="125">
        <f t="shared" ref="P98:P100" si="25">N98*O98</f>
        <v>0</v>
      </c>
      <c r="Q98" s="126">
        <f t="shared" si="21"/>
        <v>0</v>
      </c>
      <c r="R98" s="127"/>
      <c r="S98" s="360"/>
      <c r="T98" s="104"/>
      <c r="U98" s="104"/>
      <c r="V98" s="104"/>
      <c r="W98" s="104"/>
      <c r="X98" s="104"/>
      <c r="Y98" s="104"/>
    </row>
    <row r="99" spans="1:25" ht="39.75" customHeight="1" x14ac:dyDescent="0.2">
      <c r="A99" s="39" t="s">
        <v>22</v>
      </c>
      <c r="B99" s="40" t="s">
        <v>77</v>
      </c>
      <c r="C99" s="120" t="s">
        <v>95</v>
      </c>
      <c r="D99" s="121" t="s">
        <v>267</v>
      </c>
      <c r="E99" s="122"/>
      <c r="F99" s="123"/>
      <c r="G99" s="124">
        <f t="shared" si="22"/>
        <v>0</v>
      </c>
      <c r="H99" s="228"/>
      <c r="I99" s="123"/>
      <c r="J99" s="125">
        <f t="shared" si="23"/>
        <v>0</v>
      </c>
      <c r="K99" s="228"/>
      <c r="L99" s="123"/>
      <c r="M99" s="125">
        <f t="shared" si="24"/>
        <v>0</v>
      </c>
      <c r="N99" s="228"/>
      <c r="O99" s="123"/>
      <c r="P99" s="125">
        <f t="shared" si="25"/>
        <v>0</v>
      </c>
      <c r="Q99" s="126">
        <f t="shared" si="21"/>
        <v>0</v>
      </c>
      <c r="R99" s="127"/>
      <c r="S99" s="360"/>
      <c r="T99" s="104"/>
      <c r="U99" s="104"/>
      <c r="V99" s="104"/>
      <c r="W99" s="104"/>
      <c r="X99" s="104"/>
      <c r="Y99" s="104"/>
    </row>
    <row r="100" spans="1:25" ht="39.75" customHeight="1" x14ac:dyDescent="0.2">
      <c r="A100" s="62" t="s">
        <v>22</v>
      </c>
      <c r="B100" s="64" t="s">
        <v>78</v>
      </c>
      <c r="C100" s="140" t="s">
        <v>95</v>
      </c>
      <c r="D100" s="215" t="s">
        <v>267</v>
      </c>
      <c r="E100" s="216"/>
      <c r="F100" s="217"/>
      <c r="G100" s="229">
        <f t="shared" si="22"/>
        <v>0</v>
      </c>
      <c r="H100" s="219"/>
      <c r="I100" s="217"/>
      <c r="J100" s="218">
        <f t="shared" si="23"/>
        <v>0</v>
      </c>
      <c r="K100" s="219"/>
      <c r="L100" s="217"/>
      <c r="M100" s="218">
        <f t="shared" si="24"/>
        <v>0</v>
      </c>
      <c r="N100" s="219"/>
      <c r="O100" s="217"/>
      <c r="P100" s="218">
        <f t="shared" si="25"/>
        <v>0</v>
      </c>
      <c r="Q100" s="230">
        <f t="shared" si="21"/>
        <v>0</v>
      </c>
      <c r="R100" s="220"/>
      <c r="S100" s="360"/>
      <c r="T100" s="104"/>
      <c r="U100" s="104"/>
      <c r="V100" s="104"/>
      <c r="W100" s="104"/>
      <c r="X100" s="104"/>
      <c r="Y100" s="104"/>
    </row>
    <row r="101" spans="1:25" ht="30" customHeight="1" x14ac:dyDescent="0.2">
      <c r="A101" s="105" t="s">
        <v>73</v>
      </c>
      <c r="B101" s="106" t="s">
        <v>96</v>
      </c>
      <c r="C101" s="108" t="s">
        <v>97</v>
      </c>
      <c r="D101" s="110"/>
      <c r="E101" s="105">
        <f t="shared" ref="E101:P101" si="26">SUM(E102:E104)</f>
        <v>0</v>
      </c>
      <c r="F101" s="112">
        <f t="shared" si="26"/>
        <v>0</v>
      </c>
      <c r="G101" s="113">
        <f t="shared" si="26"/>
        <v>0</v>
      </c>
      <c r="H101" s="105">
        <f t="shared" si="26"/>
        <v>0</v>
      </c>
      <c r="I101" s="112">
        <f t="shared" si="26"/>
        <v>0</v>
      </c>
      <c r="J101" s="113">
        <f t="shared" si="26"/>
        <v>0</v>
      </c>
      <c r="K101" s="105">
        <f t="shared" si="26"/>
        <v>0</v>
      </c>
      <c r="L101" s="112">
        <f t="shared" si="26"/>
        <v>0</v>
      </c>
      <c r="M101" s="113">
        <f t="shared" si="26"/>
        <v>0</v>
      </c>
      <c r="N101" s="105">
        <f t="shared" si="26"/>
        <v>0</v>
      </c>
      <c r="O101" s="112">
        <f t="shared" si="26"/>
        <v>0</v>
      </c>
      <c r="P101" s="113">
        <f t="shared" si="26"/>
        <v>0</v>
      </c>
      <c r="Q101" s="116">
        <f t="shared" si="21"/>
        <v>0</v>
      </c>
      <c r="R101" s="118"/>
      <c r="S101" s="369" t="s">
        <v>268</v>
      </c>
      <c r="T101" s="109"/>
      <c r="U101" s="109"/>
      <c r="V101" s="109"/>
      <c r="W101" s="109"/>
      <c r="X101" s="109"/>
      <c r="Y101" s="109"/>
    </row>
    <row r="102" spans="1:25" ht="39.75" customHeight="1" x14ac:dyDescent="0.2">
      <c r="A102" s="39" t="s">
        <v>22</v>
      </c>
      <c r="B102" s="40" t="s">
        <v>75</v>
      </c>
      <c r="C102" s="120" t="s">
        <v>99</v>
      </c>
      <c r="D102" s="121" t="s">
        <v>269</v>
      </c>
      <c r="E102" s="122"/>
      <c r="F102" s="123"/>
      <c r="G102" s="124">
        <f t="shared" ref="G102:G104" si="27">E102*F102</f>
        <v>0</v>
      </c>
      <c r="H102" s="228"/>
      <c r="I102" s="123"/>
      <c r="J102" s="125">
        <f t="shared" ref="J102:J104" si="28">H102*I102</f>
        <v>0</v>
      </c>
      <c r="K102" s="228"/>
      <c r="L102" s="123"/>
      <c r="M102" s="125">
        <f t="shared" ref="M102:M104" si="29">K102*L102</f>
        <v>0</v>
      </c>
      <c r="N102" s="228"/>
      <c r="O102" s="123"/>
      <c r="P102" s="125">
        <f t="shared" ref="P102:P104" si="30">N102*O102</f>
        <v>0</v>
      </c>
      <c r="Q102" s="126">
        <f t="shared" si="21"/>
        <v>0</v>
      </c>
      <c r="R102" s="127"/>
      <c r="S102" s="360"/>
      <c r="T102" s="104"/>
      <c r="U102" s="104"/>
      <c r="V102" s="104"/>
      <c r="W102" s="104"/>
      <c r="X102" s="104"/>
      <c r="Y102" s="104"/>
    </row>
    <row r="103" spans="1:25" ht="39.75" customHeight="1" x14ac:dyDescent="0.2">
      <c r="A103" s="39" t="s">
        <v>22</v>
      </c>
      <c r="B103" s="40" t="s">
        <v>77</v>
      </c>
      <c r="C103" s="120" t="s">
        <v>99</v>
      </c>
      <c r="D103" s="121" t="s">
        <v>269</v>
      </c>
      <c r="E103" s="122"/>
      <c r="F103" s="123"/>
      <c r="G103" s="124">
        <f t="shared" si="27"/>
        <v>0</v>
      </c>
      <c r="H103" s="228"/>
      <c r="I103" s="123"/>
      <c r="J103" s="125">
        <f t="shared" si="28"/>
        <v>0</v>
      </c>
      <c r="K103" s="228"/>
      <c r="L103" s="123"/>
      <c r="M103" s="125">
        <f t="shared" si="29"/>
        <v>0</v>
      </c>
      <c r="N103" s="228"/>
      <c r="O103" s="123"/>
      <c r="P103" s="125">
        <f t="shared" si="30"/>
        <v>0</v>
      </c>
      <c r="Q103" s="126">
        <f t="shared" si="21"/>
        <v>0</v>
      </c>
      <c r="R103" s="127"/>
      <c r="S103" s="360"/>
      <c r="T103" s="104"/>
      <c r="U103" s="104"/>
      <c r="V103" s="104"/>
      <c r="W103" s="104"/>
      <c r="X103" s="104"/>
      <c r="Y103" s="104"/>
    </row>
    <row r="104" spans="1:25" ht="39.75" customHeight="1" x14ac:dyDescent="0.2">
      <c r="A104" s="62" t="s">
        <v>22</v>
      </c>
      <c r="B104" s="64" t="s">
        <v>78</v>
      </c>
      <c r="C104" s="140" t="s">
        <v>99</v>
      </c>
      <c r="D104" s="215" t="s">
        <v>269</v>
      </c>
      <c r="E104" s="216"/>
      <c r="F104" s="217"/>
      <c r="G104" s="229">
        <f t="shared" si="27"/>
        <v>0</v>
      </c>
      <c r="H104" s="219"/>
      <c r="I104" s="217"/>
      <c r="J104" s="218">
        <f t="shared" si="28"/>
        <v>0</v>
      </c>
      <c r="K104" s="219"/>
      <c r="L104" s="217"/>
      <c r="M104" s="218">
        <f t="shared" si="29"/>
        <v>0</v>
      </c>
      <c r="N104" s="219"/>
      <c r="O104" s="217"/>
      <c r="P104" s="218">
        <f t="shared" si="30"/>
        <v>0</v>
      </c>
      <c r="Q104" s="230">
        <f t="shared" si="21"/>
        <v>0</v>
      </c>
      <c r="R104" s="220"/>
      <c r="S104" s="360"/>
      <c r="T104" s="104"/>
      <c r="U104" s="104"/>
      <c r="V104" s="104"/>
      <c r="W104" s="104"/>
      <c r="X104" s="104"/>
      <c r="Y104" s="104"/>
    </row>
    <row r="105" spans="1:25" ht="30" customHeight="1" x14ac:dyDescent="0.2">
      <c r="A105" s="105" t="s">
        <v>73</v>
      </c>
      <c r="B105" s="106" t="s">
        <v>100</v>
      </c>
      <c r="C105" s="108" t="s">
        <v>101</v>
      </c>
      <c r="D105" s="110"/>
      <c r="E105" s="105">
        <f t="shared" ref="E105:P105" si="31">SUM(E106:E108)</f>
        <v>0</v>
      </c>
      <c r="F105" s="112">
        <f t="shared" si="31"/>
        <v>0</v>
      </c>
      <c r="G105" s="113">
        <f t="shared" si="31"/>
        <v>0</v>
      </c>
      <c r="H105" s="105">
        <f t="shared" si="31"/>
        <v>0</v>
      </c>
      <c r="I105" s="112">
        <f t="shared" si="31"/>
        <v>0</v>
      </c>
      <c r="J105" s="113">
        <f t="shared" si="31"/>
        <v>0</v>
      </c>
      <c r="K105" s="105">
        <f t="shared" si="31"/>
        <v>0</v>
      </c>
      <c r="L105" s="112">
        <f t="shared" si="31"/>
        <v>0</v>
      </c>
      <c r="M105" s="113">
        <f t="shared" si="31"/>
        <v>0</v>
      </c>
      <c r="N105" s="105">
        <f t="shared" si="31"/>
        <v>0</v>
      </c>
      <c r="O105" s="112">
        <f t="shared" si="31"/>
        <v>0</v>
      </c>
      <c r="P105" s="113">
        <f t="shared" si="31"/>
        <v>0</v>
      </c>
      <c r="Q105" s="116">
        <f t="shared" si="21"/>
        <v>0</v>
      </c>
      <c r="R105" s="118"/>
      <c r="S105" s="369" t="s">
        <v>270</v>
      </c>
      <c r="T105" s="109"/>
      <c r="U105" s="109"/>
      <c r="V105" s="109"/>
      <c r="W105" s="109"/>
      <c r="X105" s="109"/>
      <c r="Y105" s="109"/>
    </row>
    <row r="106" spans="1:25" ht="39.75" customHeight="1" x14ac:dyDescent="0.2">
      <c r="A106" s="39" t="s">
        <v>22</v>
      </c>
      <c r="B106" s="40" t="s">
        <v>75</v>
      </c>
      <c r="C106" s="120" t="s">
        <v>103</v>
      </c>
      <c r="D106" s="121" t="s">
        <v>269</v>
      </c>
      <c r="E106" s="122"/>
      <c r="F106" s="123"/>
      <c r="G106" s="124">
        <f t="shared" ref="G106:G108" si="32">E106*F106</f>
        <v>0</v>
      </c>
      <c r="H106" s="228"/>
      <c r="I106" s="123"/>
      <c r="J106" s="125">
        <f t="shared" ref="J106:J108" si="33">H106*I106</f>
        <v>0</v>
      </c>
      <c r="K106" s="228"/>
      <c r="L106" s="123"/>
      <c r="M106" s="125">
        <f t="shared" ref="M106:M108" si="34">K106*L106</f>
        <v>0</v>
      </c>
      <c r="N106" s="228"/>
      <c r="O106" s="123"/>
      <c r="P106" s="125">
        <f t="shared" ref="P106:P108" si="35">N106*O106</f>
        <v>0</v>
      </c>
      <c r="Q106" s="126">
        <f t="shared" si="21"/>
        <v>0</v>
      </c>
      <c r="R106" s="127"/>
      <c r="S106" s="360"/>
      <c r="T106" s="104"/>
      <c r="U106" s="104"/>
      <c r="V106" s="104"/>
      <c r="W106" s="104"/>
      <c r="X106" s="104"/>
      <c r="Y106" s="104"/>
    </row>
    <row r="107" spans="1:25" ht="39.75" customHeight="1" x14ac:dyDescent="0.2">
      <c r="A107" s="39" t="s">
        <v>22</v>
      </c>
      <c r="B107" s="40" t="s">
        <v>77</v>
      </c>
      <c r="C107" s="120" t="s">
        <v>103</v>
      </c>
      <c r="D107" s="121" t="s">
        <v>269</v>
      </c>
      <c r="E107" s="122"/>
      <c r="F107" s="123"/>
      <c r="G107" s="124">
        <f t="shared" si="32"/>
        <v>0</v>
      </c>
      <c r="H107" s="228"/>
      <c r="I107" s="123"/>
      <c r="J107" s="125">
        <f t="shared" si="33"/>
        <v>0</v>
      </c>
      <c r="K107" s="228"/>
      <c r="L107" s="123"/>
      <c r="M107" s="125">
        <f t="shared" si="34"/>
        <v>0</v>
      </c>
      <c r="N107" s="228"/>
      <c r="O107" s="123"/>
      <c r="P107" s="125">
        <f t="shared" si="35"/>
        <v>0</v>
      </c>
      <c r="Q107" s="126">
        <f t="shared" si="21"/>
        <v>0</v>
      </c>
      <c r="R107" s="127"/>
      <c r="S107" s="360"/>
      <c r="T107" s="104"/>
      <c r="U107" s="104"/>
      <c r="V107" s="104"/>
      <c r="W107" s="104"/>
      <c r="X107" s="104"/>
      <c r="Y107" s="104"/>
    </row>
    <row r="108" spans="1:25" ht="39.75" customHeight="1" x14ac:dyDescent="0.2">
      <c r="A108" s="62" t="s">
        <v>22</v>
      </c>
      <c r="B108" s="64" t="s">
        <v>78</v>
      </c>
      <c r="C108" s="140" t="s">
        <v>103</v>
      </c>
      <c r="D108" s="215" t="s">
        <v>269</v>
      </c>
      <c r="E108" s="216"/>
      <c r="F108" s="217"/>
      <c r="G108" s="229">
        <f t="shared" si="32"/>
        <v>0</v>
      </c>
      <c r="H108" s="219"/>
      <c r="I108" s="217"/>
      <c r="J108" s="218">
        <f t="shared" si="33"/>
        <v>0</v>
      </c>
      <c r="K108" s="219"/>
      <c r="L108" s="217"/>
      <c r="M108" s="218">
        <f t="shared" si="34"/>
        <v>0</v>
      </c>
      <c r="N108" s="219"/>
      <c r="O108" s="217"/>
      <c r="P108" s="218">
        <f t="shared" si="35"/>
        <v>0</v>
      </c>
      <c r="Q108" s="230">
        <f t="shared" si="21"/>
        <v>0</v>
      </c>
      <c r="R108" s="220"/>
      <c r="S108" s="360"/>
      <c r="T108" s="104"/>
      <c r="U108" s="104"/>
      <c r="V108" s="104"/>
      <c r="W108" s="104"/>
      <c r="X108" s="104"/>
      <c r="Y108" s="104"/>
    </row>
    <row r="109" spans="1:25" ht="15" customHeight="1" x14ac:dyDescent="0.2">
      <c r="A109" s="149" t="s">
        <v>105</v>
      </c>
      <c r="B109" s="150"/>
      <c r="C109" s="231"/>
      <c r="D109" s="232"/>
      <c r="E109" s="195">
        <f t="shared" ref="E109:Q109" si="36">E105+E101+E97</f>
        <v>0</v>
      </c>
      <c r="F109" s="233">
        <f t="shared" si="36"/>
        <v>0</v>
      </c>
      <c r="G109" s="234">
        <f t="shared" si="36"/>
        <v>0</v>
      </c>
      <c r="H109" s="195">
        <f t="shared" si="36"/>
        <v>0</v>
      </c>
      <c r="I109" s="233">
        <f t="shared" si="36"/>
        <v>0</v>
      </c>
      <c r="J109" s="234">
        <f t="shared" si="36"/>
        <v>0</v>
      </c>
      <c r="K109" s="195">
        <f t="shared" si="36"/>
        <v>0</v>
      </c>
      <c r="L109" s="233">
        <f t="shared" si="36"/>
        <v>0</v>
      </c>
      <c r="M109" s="234">
        <f t="shared" si="36"/>
        <v>0</v>
      </c>
      <c r="N109" s="195">
        <f t="shared" si="36"/>
        <v>0</v>
      </c>
      <c r="O109" s="233">
        <f t="shared" si="36"/>
        <v>0</v>
      </c>
      <c r="P109" s="234">
        <f t="shared" si="36"/>
        <v>0</v>
      </c>
      <c r="Q109" s="235">
        <f t="shared" si="36"/>
        <v>0</v>
      </c>
      <c r="R109" s="236"/>
      <c r="S109" s="237"/>
      <c r="T109" s="104"/>
      <c r="U109" s="104"/>
      <c r="V109" s="104"/>
      <c r="W109" s="104"/>
      <c r="X109" s="104"/>
      <c r="Y109" s="104"/>
    </row>
    <row r="110" spans="1:25" ht="15.75" customHeight="1" x14ac:dyDescent="0.2">
      <c r="A110" s="153" t="s">
        <v>68</v>
      </c>
      <c r="B110" s="238" t="s">
        <v>271</v>
      </c>
      <c r="C110" s="147" t="s">
        <v>106</v>
      </c>
      <c r="D110" s="205"/>
      <c r="E110" s="206"/>
      <c r="F110" s="205"/>
      <c r="G110" s="207"/>
      <c r="H110" s="206"/>
      <c r="I110" s="205"/>
      <c r="J110" s="207"/>
      <c r="K110" s="206"/>
      <c r="L110" s="205"/>
      <c r="M110" s="207"/>
      <c r="N110" s="206"/>
      <c r="O110" s="205"/>
      <c r="P110" s="207"/>
      <c r="Q110" s="226"/>
      <c r="R110" s="102"/>
      <c r="S110" s="239"/>
      <c r="T110" s="104"/>
      <c r="U110" s="104"/>
      <c r="V110" s="104"/>
      <c r="W110" s="104"/>
      <c r="X110" s="104"/>
      <c r="Y110" s="104"/>
    </row>
    <row r="111" spans="1:25" ht="57.75" customHeight="1" x14ac:dyDescent="0.2">
      <c r="A111" s="105" t="s">
        <v>73</v>
      </c>
      <c r="B111" s="106" t="s">
        <v>107</v>
      </c>
      <c r="C111" s="156" t="s">
        <v>108</v>
      </c>
      <c r="D111" s="227"/>
      <c r="E111" s="210">
        <f t="shared" ref="E111:P111" si="37">SUM(E112:E114)</f>
        <v>0</v>
      </c>
      <c r="F111" s="211">
        <f t="shared" si="37"/>
        <v>0</v>
      </c>
      <c r="G111" s="212">
        <f t="shared" si="37"/>
        <v>0</v>
      </c>
      <c r="H111" s="210">
        <f t="shared" si="37"/>
        <v>0</v>
      </c>
      <c r="I111" s="211">
        <f t="shared" si="37"/>
        <v>0</v>
      </c>
      <c r="J111" s="212">
        <f t="shared" si="37"/>
        <v>0</v>
      </c>
      <c r="K111" s="210">
        <f t="shared" si="37"/>
        <v>0</v>
      </c>
      <c r="L111" s="211">
        <f t="shared" si="37"/>
        <v>0</v>
      </c>
      <c r="M111" s="212">
        <f t="shared" si="37"/>
        <v>0</v>
      </c>
      <c r="N111" s="210">
        <f t="shared" si="37"/>
        <v>0</v>
      </c>
      <c r="O111" s="211">
        <f t="shared" si="37"/>
        <v>0</v>
      </c>
      <c r="P111" s="212">
        <f t="shared" si="37"/>
        <v>0</v>
      </c>
      <c r="Q111" s="116">
        <f t="shared" ref="Q111:Q118" si="38">G111+J111+M111+P111</f>
        <v>0</v>
      </c>
      <c r="R111" s="214"/>
      <c r="S111" s="369" t="s">
        <v>272</v>
      </c>
      <c r="T111" s="109"/>
      <c r="U111" s="109"/>
      <c r="V111" s="109"/>
      <c r="W111" s="109"/>
      <c r="X111" s="109"/>
      <c r="Y111" s="109"/>
    </row>
    <row r="112" spans="1:25" ht="48" customHeight="1" x14ac:dyDescent="0.2">
      <c r="A112" s="39" t="s">
        <v>22</v>
      </c>
      <c r="B112" s="40" t="s">
        <v>75</v>
      </c>
      <c r="C112" s="120" t="s">
        <v>110</v>
      </c>
      <c r="D112" s="121" t="s">
        <v>267</v>
      </c>
      <c r="E112" s="122"/>
      <c r="F112" s="123"/>
      <c r="G112" s="124">
        <f t="shared" ref="G112:G114" si="39">E112*F112</f>
        <v>0</v>
      </c>
      <c r="H112" s="228"/>
      <c r="I112" s="123"/>
      <c r="J112" s="125">
        <f t="shared" ref="J112:J114" si="40">H112*I112</f>
        <v>0</v>
      </c>
      <c r="K112" s="228"/>
      <c r="L112" s="123"/>
      <c r="M112" s="125">
        <f t="shared" ref="M112:M114" si="41">K112*L112</f>
        <v>0</v>
      </c>
      <c r="N112" s="228"/>
      <c r="O112" s="123"/>
      <c r="P112" s="125">
        <f t="shared" ref="P112:P114" si="42">N112*O112</f>
        <v>0</v>
      </c>
      <c r="Q112" s="126">
        <f t="shared" si="38"/>
        <v>0</v>
      </c>
      <c r="R112" s="127"/>
      <c r="S112" s="360"/>
      <c r="T112" s="104"/>
      <c r="U112" s="104"/>
      <c r="V112" s="104"/>
      <c r="W112" s="104"/>
      <c r="X112" s="104"/>
      <c r="Y112" s="104"/>
    </row>
    <row r="113" spans="1:25" ht="48" customHeight="1" x14ac:dyDescent="0.2">
      <c r="A113" s="39" t="s">
        <v>22</v>
      </c>
      <c r="B113" s="40" t="s">
        <v>77</v>
      </c>
      <c r="C113" s="120" t="s">
        <v>111</v>
      </c>
      <c r="D113" s="121" t="s">
        <v>267</v>
      </c>
      <c r="E113" s="122"/>
      <c r="F113" s="123"/>
      <c r="G113" s="124">
        <f t="shared" si="39"/>
        <v>0</v>
      </c>
      <c r="H113" s="228"/>
      <c r="I113" s="123"/>
      <c r="J113" s="125">
        <f t="shared" si="40"/>
        <v>0</v>
      </c>
      <c r="K113" s="228"/>
      <c r="L113" s="123"/>
      <c r="M113" s="125">
        <f t="shared" si="41"/>
        <v>0</v>
      </c>
      <c r="N113" s="228"/>
      <c r="O113" s="123"/>
      <c r="P113" s="125">
        <f t="shared" si="42"/>
        <v>0</v>
      </c>
      <c r="Q113" s="126">
        <f t="shared" si="38"/>
        <v>0</v>
      </c>
      <c r="R113" s="127"/>
      <c r="S113" s="360"/>
      <c r="T113" s="104"/>
      <c r="U113" s="104"/>
      <c r="V113" s="104"/>
      <c r="W113" s="104"/>
      <c r="X113" s="104"/>
      <c r="Y113" s="104"/>
    </row>
    <row r="114" spans="1:25" ht="48" customHeight="1" x14ac:dyDescent="0.2">
      <c r="A114" s="114" t="s">
        <v>22</v>
      </c>
      <c r="B114" s="115" t="s">
        <v>78</v>
      </c>
      <c r="C114" s="132" t="s">
        <v>112</v>
      </c>
      <c r="D114" s="133" t="s">
        <v>267</v>
      </c>
      <c r="E114" s="135"/>
      <c r="F114" s="137"/>
      <c r="G114" s="138">
        <f t="shared" si="39"/>
        <v>0</v>
      </c>
      <c r="H114" s="240"/>
      <c r="I114" s="137"/>
      <c r="J114" s="139">
        <f t="shared" si="40"/>
        <v>0</v>
      </c>
      <c r="K114" s="240"/>
      <c r="L114" s="137"/>
      <c r="M114" s="139">
        <f t="shared" si="41"/>
        <v>0</v>
      </c>
      <c r="N114" s="240"/>
      <c r="O114" s="137"/>
      <c r="P114" s="139">
        <f t="shared" si="42"/>
        <v>0</v>
      </c>
      <c r="Q114" s="230">
        <f t="shared" si="38"/>
        <v>0</v>
      </c>
      <c r="R114" s="142"/>
      <c r="S114" s="360"/>
      <c r="T114" s="104"/>
      <c r="U114" s="104"/>
      <c r="V114" s="104"/>
      <c r="W114" s="104"/>
      <c r="X114" s="104"/>
      <c r="Y114" s="104"/>
    </row>
    <row r="115" spans="1:25" ht="56.25" customHeight="1" x14ac:dyDescent="0.2">
      <c r="A115" s="105" t="s">
        <v>73</v>
      </c>
      <c r="B115" s="106" t="s">
        <v>113</v>
      </c>
      <c r="C115" s="108" t="s">
        <v>114</v>
      </c>
      <c r="D115" s="110"/>
      <c r="E115" s="105">
        <f t="shared" ref="E115:P115" si="43">SUM(E116:E118)</f>
        <v>0</v>
      </c>
      <c r="F115" s="112">
        <f t="shared" si="43"/>
        <v>0</v>
      </c>
      <c r="G115" s="113">
        <f t="shared" si="43"/>
        <v>0</v>
      </c>
      <c r="H115" s="105">
        <f t="shared" si="43"/>
        <v>0</v>
      </c>
      <c r="I115" s="112">
        <f t="shared" si="43"/>
        <v>0</v>
      </c>
      <c r="J115" s="113">
        <f t="shared" si="43"/>
        <v>0</v>
      </c>
      <c r="K115" s="105">
        <f t="shared" si="43"/>
        <v>0</v>
      </c>
      <c r="L115" s="112">
        <f t="shared" si="43"/>
        <v>0</v>
      </c>
      <c r="M115" s="113">
        <f t="shared" si="43"/>
        <v>0</v>
      </c>
      <c r="N115" s="105">
        <f t="shared" si="43"/>
        <v>0</v>
      </c>
      <c r="O115" s="112">
        <f t="shared" si="43"/>
        <v>0</v>
      </c>
      <c r="P115" s="113">
        <f t="shared" si="43"/>
        <v>0</v>
      </c>
      <c r="Q115" s="116">
        <f t="shared" si="38"/>
        <v>0</v>
      </c>
      <c r="R115" s="118"/>
      <c r="S115" s="370" t="s">
        <v>273</v>
      </c>
      <c r="T115" s="109"/>
      <c r="U115" s="109"/>
      <c r="V115" s="109"/>
      <c r="W115" s="109"/>
      <c r="X115" s="109"/>
      <c r="Y115" s="109"/>
    </row>
    <row r="116" spans="1:25" ht="45" customHeight="1" x14ac:dyDescent="0.2">
      <c r="A116" s="39" t="s">
        <v>22</v>
      </c>
      <c r="B116" s="40" t="s">
        <v>75</v>
      </c>
      <c r="C116" s="120" t="s">
        <v>116</v>
      </c>
      <c r="D116" s="241"/>
      <c r="E116" s="228"/>
      <c r="F116" s="180"/>
      <c r="G116" s="125">
        <f t="shared" ref="G116:G118" si="44">E116*F116</f>
        <v>0</v>
      </c>
      <c r="H116" s="228"/>
      <c r="I116" s="180"/>
      <c r="J116" s="125">
        <f t="shared" ref="J116:J118" si="45">H116*I116</f>
        <v>0</v>
      </c>
      <c r="K116" s="228"/>
      <c r="L116" s="180"/>
      <c r="M116" s="125">
        <f t="shared" ref="M116:M118" si="46">K116*L116</f>
        <v>0</v>
      </c>
      <c r="N116" s="228"/>
      <c r="O116" s="180"/>
      <c r="P116" s="125">
        <f t="shared" ref="P116:P118" si="47">N116*O116</f>
        <v>0</v>
      </c>
      <c r="Q116" s="126">
        <f t="shared" si="38"/>
        <v>0</v>
      </c>
      <c r="R116" s="127"/>
      <c r="S116" s="360"/>
      <c r="T116" s="104"/>
      <c r="U116" s="104"/>
      <c r="V116" s="104"/>
      <c r="W116" s="104"/>
      <c r="X116" s="104"/>
      <c r="Y116" s="104"/>
    </row>
    <row r="117" spans="1:25" ht="24.75" customHeight="1" x14ac:dyDescent="0.2">
      <c r="A117" s="39" t="s">
        <v>22</v>
      </c>
      <c r="B117" s="40" t="s">
        <v>77</v>
      </c>
      <c r="C117" s="120" t="s">
        <v>117</v>
      </c>
      <c r="D117" s="241"/>
      <c r="E117" s="228"/>
      <c r="F117" s="180"/>
      <c r="G117" s="125">
        <f t="shared" si="44"/>
        <v>0</v>
      </c>
      <c r="H117" s="228"/>
      <c r="I117" s="180"/>
      <c r="J117" s="125">
        <f t="shared" si="45"/>
        <v>0</v>
      </c>
      <c r="K117" s="228"/>
      <c r="L117" s="180"/>
      <c r="M117" s="125">
        <f t="shared" si="46"/>
        <v>0</v>
      </c>
      <c r="N117" s="228"/>
      <c r="O117" s="180"/>
      <c r="P117" s="125">
        <f t="shared" si="47"/>
        <v>0</v>
      </c>
      <c r="Q117" s="126">
        <f t="shared" si="38"/>
        <v>0</v>
      </c>
      <c r="R117" s="127"/>
      <c r="S117" s="360"/>
      <c r="T117" s="104"/>
      <c r="U117" s="104"/>
      <c r="V117" s="104"/>
      <c r="W117" s="104"/>
      <c r="X117" s="104"/>
      <c r="Y117" s="104"/>
    </row>
    <row r="118" spans="1:25" ht="21" customHeight="1" x14ac:dyDescent="0.2">
      <c r="A118" s="62" t="s">
        <v>22</v>
      </c>
      <c r="B118" s="64" t="s">
        <v>78</v>
      </c>
      <c r="C118" s="140" t="s">
        <v>118</v>
      </c>
      <c r="D118" s="242"/>
      <c r="E118" s="219"/>
      <c r="F118" s="181"/>
      <c r="G118" s="218">
        <f t="shared" si="44"/>
        <v>0</v>
      </c>
      <c r="H118" s="219"/>
      <c r="I118" s="181"/>
      <c r="J118" s="218">
        <f t="shared" si="45"/>
        <v>0</v>
      </c>
      <c r="K118" s="219"/>
      <c r="L118" s="181"/>
      <c r="M118" s="218">
        <f t="shared" si="46"/>
        <v>0</v>
      </c>
      <c r="N118" s="219"/>
      <c r="O118" s="181"/>
      <c r="P118" s="218">
        <f t="shared" si="47"/>
        <v>0</v>
      </c>
      <c r="Q118" s="230">
        <f t="shared" si="38"/>
        <v>0</v>
      </c>
      <c r="R118" s="220"/>
      <c r="S118" s="360"/>
      <c r="T118" s="104"/>
      <c r="U118" s="104"/>
      <c r="V118" s="104"/>
      <c r="W118" s="104"/>
      <c r="X118" s="104"/>
      <c r="Y118" s="104"/>
    </row>
    <row r="119" spans="1:25" ht="15" customHeight="1" x14ac:dyDescent="0.2">
      <c r="A119" s="149" t="s">
        <v>119</v>
      </c>
      <c r="B119" s="150"/>
      <c r="C119" s="231"/>
      <c r="D119" s="232"/>
      <c r="E119" s="195">
        <f t="shared" ref="E119:Q119" si="48">E115+E111</f>
        <v>0</v>
      </c>
      <c r="F119" s="233">
        <f t="shared" si="48"/>
        <v>0</v>
      </c>
      <c r="G119" s="234">
        <f t="shared" si="48"/>
        <v>0</v>
      </c>
      <c r="H119" s="195">
        <f t="shared" si="48"/>
        <v>0</v>
      </c>
      <c r="I119" s="233">
        <f t="shared" si="48"/>
        <v>0</v>
      </c>
      <c r="J119" s="234">
        <f t="shared" si="48"/>
        <v>0</v>
      </c>
      <c r="K119" s="195">
        <f t="shared" si="48"/>
        <v>0</v>
      </c>
      <c r="L119" s="233">
        <f t="shared" si="48"/>
        <v>0</v>
      </c>
      <c r="M119" s="234">
        <f t="shared" si="48"/>
        <v>0</v>
      </c>
      <c r="N119" s="195">
        <f t="shared" si="48"/>
        <v>0</v>
      </c>
      <c r="O119" s="233">
        <f t="shared" si="48"/>
        <v>0</v>
      </c>
      <c r="P119" s="234">
        <f t="shared" si="48"/>
        <v>0</v>
      </c>
      <c r="Q119" s="235">
        <f t="shared" si="48"/>
        <v>0</v>
      </c>
      <c r="R119" s="236"/>
      <c r="S119" s="237"/>
      <c r="T119" s="104"/>
      <c r="U119" s="104"/>
      <c r="V119" s="104"/>
      <c r="W119" s="104"/>
      <c r="X119" s="104"/>
      <c r="Y119" s="104"/>
    </row>
    <row r="120" spans="1:25" ht="69.75" customHeight="1" x14ac:dyDescent="0.2">
      <c r="A120" s="134" t="s">
        <v>68</v>
      </c>
      <c r="B120" s="146" t="s">
        <v>120</v>
      </c>
      <c r="C120" s="147" t="s">
        <v>121</v>
      </c>
      <c r="D120" s="205"/>
      <c r="E120" s="206"/>
      <c r="F120" s="205"/>
      <c r="G120" s="207"/>
      <c r="H120" s="206"/>
      <c r="I120" s="205"/>
      <c r="J120" s="207"/>
      <c r="K120" s="206"/>
      <c r="L120" s="205"/>
      <c r="M120" s="207"/>
      <c r="N120" s="206"/>
      <c r="O120" s="205"/>
      <c r="P120" s="207"/>
      <c r="Q120" s="226"/>
      <c r="R120" s="102"/>
      <c r="S120" s="148" t="s">
        <v>122</v>
      </c>
      <c r="T120" s="104"/>
      <c r="U120" s="104"/>
      <c r="V120" s="104"/>
      <c r="W120" s="104"/>
      <c r="X120" s="104"/>
      <c r="Y120" s="104"/>
    </row>
    <row r="121" spans="1:25" ht="15" customHeight="1" x14ac:dyDescent="0.2">
      <c r="A121" s="105" t="s">
        <v>73</v>
      </c>
      <c r="B121" s="106" t="s">
        <v>123</v>
      </c>
      <c r="C121" s="156" t="s">
        <v>124</v>
      </c>
      <c r="D121" s="227"/>
      <c r="E121" s="210">
        <f t="shared" ref="E121:P121" si="49">SUM(E122:E124)</f>
        <v>0</v>
      </c>
      <c r="F121" s="211">
        <f t="shared" si="49"/>
        <v>0</v>
      </c>
      <c r="G121" s="212">
        <f t="shared" si="49"/>
        <v>0</v>
      </c>
      <c r="H121" s="210">
        <f t="shared" si="49"/>
        <v>0</v>
      </c>
      <c r="I121" s="211">
        <f t="shared" si="49"/>
        <v>0</v>
      </c>
      <c r="J121" s="212">
        <f t="shared" si="49"/>
        <v>0</v>
      </c>
      <c r="K121" s="210">
        <f t="shared" si="49"/>
        <v>0</v>
      </c>
      <c r="L121" s="211">
        <f t="shared" si="49"/>
        <v>0</v>
      </c>
      <c r="M121" s="212">
        <f t="shared" si="49"/>
        <v>0</v>
      </c>
      <c r="N121" s="210">
        <f t="shared" si="49"/>
        <v>0</v>
      </c>
      <c r="O121" s="211">
        <f t="shared" si="49"/>
        <v>0</v>
      </c>
      <c r="P121" s="212">
        <f t="shared" si="49"/>
        <v>0</v>
      </c>
      <c r="Q121" s="116">
        <f t="shared" ref="Q121:Q140" si="50">G121+J121+M121+P121</f>
        <v>0</v>
      </c>
      <c r="R121" s="214"/>
      <c r="S121" s="369" t="s">
        <v>274</v>
      </c>
      <c r="T121" s="109"/>
      <c r="U121" s="109"/>
      <c r="V121" s="109"/>
      <c r="W121" s="109"/>
      <c r="X121" s="109"/>
      <c r="Y121" s="109"/>
    </row>
    <row r="122" spans="1:25" ht="27" customHeight="1" x14ac:dyDescent="0.2">
      <c r="A122" s="39" t="s">
        <v>22</v>
      </c>
      <c r="B122" s="40" t="s">
        <v>75</v>
      </c>
      <c r="C122" s="120" t="s">
        <v>124</v>
      </c>
      <c r="D122" s="243" t="s">
        <v>275</v>
      </c>
      <c r="E122" s="244"/>
      <c r="F122" s="41"/>
      <c r="G122" s="245">
        <f t="shared" ref="G122:G124" si="51">E122*F122</f>
        <v>0</v>
      </c>
      <c r="H122" s="228"/>
      <c r="I122" s="41"/>
      <c r="J122" s="125">
        <f t="shared" ref="J122:J124" si="52">H122*I122</f>
        <v>0</v>
      </c>
      <c r="K122" s="228"/>
      <c r="L122" s="41"/>
      <c r="M122" s="125">
        <f t="shared" ref="M122:M124" si="53">K122*L122</f>
        <v>0</v>
      </c>
      <c r="N122" s="228"/>
      <c r="O122" s="41"/>
      <c r="P122" s="125">
        <f t="shared" ref="P122:P124" si="54">N122*O122</f>
        <v>0</v>
      </c>
      <c r="Q122" s="126">
        <f t="shared" si="50"/>
        <v>0</v>
      </c>
      <c r="R122" s="127"/>
      <c r="S122" s="360"/>
      <c r="T122" s="104"/>
      <c r="U122" s="104"/>
      <c r="V122" s="104"/>
      <c r="W122" s="104"/>
      <c r="X122" s="104"/>
      <c r="Y122" s="104"/>
    </row>
    <row r="123" spans="1:25" ht="23.25" customHeight="1" x14ac:dyDescent="0.2">
      <c r="A123" s="39" t="s">
        <v>22</v>
      </c>
      <c r="B123" s="40" t="s">
        <v>77</v>
      </c>
      <c r="C123" s="120" t="s">
        <v>276</v>
      </c>
      <c r="D123" s="243" t="s">
        <v>277</v>
      </c>
      <c r="E123" s="244"/>
      <c r="F123" s="41"/>
      <c r="G123" s="245">
        <f t="shared" si="51"/>
        <v>0</v>
      </c>
      <c r="H123" s="228"/>
      <c r="I123" s="41"/>
      <c r="J123" s="125">
        <f t="shared" si="52"/>
        <v>0</v>
      </c>
      <c r="K123" s="228"/>
      <c r="L123" s="41"/>
      <c r="M123" s="125">
        <f t="shared" si="53"/>
        <v>0</v>
      </c>
      <c r="N123" s="228"/>
      <c r="O123" s="41"/>
      <c r="P123" s="125">
        <f t="shared" si="54"/>
        <v>0</v>
      </c>
      <c r="Q123" s="126">
        <f t="shared" si="50"/>
        <v>0</v>
      </c>
      <c r="R123" s="127"/>
      <c r="S123" s="360"/>
      <c r="T123" s="104"/>
      <c r="U123" s="104"/>
      <c r="V123" s="104"/>
      <c r="W123" s="104"/>
      <c r="X123" s="104"/>
      <c r="Y123" s="104"/>
    </row>
    <row r="124" spans="1:25" ht="39.75" customHeight="1" x14ac:dyDescent="0.2">
      <c r="A124" s="62" t="s">
        <v>22</v>
      </c>
      <c r="B124" s="115" t="s">
        <v>78</v>
      </c>
      <c r="C124" s="132" t="s">
        <v>126</v>
      </c>
      <c r="D124" s="246" t="s">
        <v>278</v>
      </c>
      <c r="E124" s="247"/>
      <c r="F124" s="187"/>
      <c r="G124" s="248">
        <f t="shared" si="51"/>
        <v>0</v>
      </c>
      <c r="H124" s="240"/>
      <c r="I124" s="187"/>
      <c r="J124" s="139">
        <f t="shared" si="52"/>
        <v>0</v>
      </c>
      <c r="K124" s="240"/>
      <c r="L124" s="187"/>
      <c r="M124" s="139">
        <f t="shared" si="53"/>
        <v>0</v>
      </c>
      <c r="N124" s="240"/>
      <c r="O124" s="187"/>
      <c r="P124" s="139">
        <f t="shared" si="54"/>
        <v>0</v>
      </c>
      <c r="Q124" s="230">
        <f t="shared" si="50"/>
        <v>0</v>
      </c>
      <c r="R124" s="142"/>
      <c r="S124" s="368"/>
      <c r="T124" s="104"/>
      <c r="U124" s="104"/>
      <c r="V124" s="104"/>
      <c r="W124" s="104"/>
      <c r="X124" s="104"/>
      <c r="Y124" s="104"/>
    </row>
    <row r="125" spans="1:25" ht="27.75" customHeight="1" x14ac:dyDescent="0.2">
      <c r="A125" s="105" t="s">
        <v>73</v>
      </c>
      <c r="B125" s="106" t="s">
        <v>127</v>
      </c>
      <c r="C125" s="108" t="s">
        <v>128</v>
      </c>
      <c r="D125" s="110"/>
      <c r="E125" s="105">
        <f t="shared" ref="E125:P125" si="55">SUM(E126:E128)</f>
        <v>0</v>
      </c>
      <c r="F125" s="112">
        <f t="shared" si="55"/>
        <v>0</v>
      </c>
      <c r="G125" s="113">
        <f t="shared" si="55"/>
        <v>0</v>
      </c>
      <c r="H125" s="105">
        <f t="shared" si="55"/>
        <v>0</v>
      </c>
      <c r="I125" s="112">
        <f t="shared" si="55"/>
        <v>0</v>
      </c>
      <c r="J125" s="113">
        <f t="shared" si="55"/>
        <v>0</v>
      </c>
      <c r="K125" s="105">
        <f t="shared" si="55"/>
        <v>0</v>
      </c>
      <c r="L125" s="112">
        <f t="shared" si="55"/>
        <v>0</v>
      </c>
      <c r="M125" s="113">
        <f t="shared" si="55"/>
        <v>0</v>
      </c>
      <c r="N125" s="105">
        <f t="shared" si="55"/>
        <v>0</v>
      </c>
      <c r="O125" s="112">
        <f t="shared" si="55"/>
        <v>0</v>
      </c>
      <c r="P125" s="113">
        <f t="shared" si="55"/>
        <v>0</v>
      </c>
      <c r="Q125" s="116">
        <f t="shared" si="50"/>
        <v>0</v>
      </c>
      <c r="R125" s="118"/>
      <c r="S125" s="367" t="s">
        <v>279</v>
      </c>
      <c r="T125" s="109"/>
      <c r="U125" s="109"/>
      <c r="V125" s="109"/>
      <c r="W125" s="109"/>
      <c r="X125" s="109"/>
      <c r="Y125" s="109"/>
    </row>
    <row r="126" spans="1:25" ht="30" customHeight="1" x14ac:dyDescent="0.2">
      <c r="A126" s="39" t="s">
        <v>22</v>
      </c>
      <c r="B126" s="40" t="s">
        <v>75</v>
      </c>
      <c r="C126" s="157" t="s">
        <v>130</v>
      </c>
      <c r="D126" s="121" t="s">
        <v>267</v>
      </c>
      <c r="E126" s="122"/>
      <c r="F126" s="123"/>
      <c r="G126" s="124">
        <f t="shared" ref="G126:G128" si="56">E126*F126</f>
        <v>0</v>
      </c>
      <c r="H126" s="228"/>
      <c r="I126" s="123"/>
      <c r="J126" s="125">
        <f t="shared" ref="J126:J128" si="57">H126*I126</f>
        <v>0</v>
      </c>
      <c r="K126" s="228"/>
      <c r="L126" s="123"/>
      <c r="M126" s="125">
        <f t="shared" ref="M126:M128" si="58">K126*L126</f>
        <v>0</v>
      </c>
      <c r="N126" s="228"/>
      <c r="O126" s="123"/>
      <c r="P126" s="125">
        <f t="shared" ref="P126:P128" si="59">N126*O126</f>
        <v>0</v>
      </c>
      <c r="Q126" s="126">
        <f t="shared" si="50"/>
        <v>0</v>
      </c>
      <c r="R126" s="127"/>
      <c r="S126" s="360"/>
      <c r="T126" s="104"/>
      <c r="U126" s="104"/>
      <c r="V126" s="104"/>
      <c r="W126" s="104"/>
      <c r="X126" s="104"/>
      <c r="Y126" s="104"/>
    </row>
    <row r="127" spans="1:25" ht="30" customHeight="1" x14ac:dyDescent="0.2">
      <c r="A127" s="39" t="s">
        <v>22</v>
      </c>
      <c r="B127" s="40" t="s">
        <v>77</v>
      </c>
      <c r="C127" s="157" t="s">
        <v>110</v>
      </c>
      <c r="D127" s="121" t="s">
        <v>267</v>
      </c>
      <c r="E127" s="122"/>
      <c r="F127" s="123"/>
      <c r="G127" s="124">
        <f t="shared" si="56"/>
        <v>0</v>
      </c>
      <c r="H127" s="228"/>
      <c r="I127" s="123"/>
      <c r="J127" s="125">
        <f t="shared" si="57"/>
        <v>0</v>
      </c>
      <c r="K127" s="228"/>
      <c r="L127" s="123"/>
      <c r="M127" s="125">
        <f t="shared" si="58"/>
        <v>0</v>
      </c>
      <c r="N127" s="228"/>
      <c r="O127" s="123"/>
      <c r="P127" s="125">
        <f t="shared" si="59"/>
        <v>0</v>
      </c>
      <c r="Q127" s="126">
        <f t="shared" si="50"/>
        <v>0</v>
      </c>
      <c r="R127" s="127"/>
      <c r="S127" s="360"/>
      <c r="T127" s="104"/>
      <c r="U127" s="104"/>
      <c r="V127" s="104"/>
      <c r="W127" s="104"/>
      <c r="X127" s="104"/>
      <c r="Y127" s="104"/>
    </row>
    <row r="128" spans="1:25" ht="30" customHeight="1" x14ac:dyDescent="0.2">
      <c r="A128" s="114" t="s">
        <v>22</v>
      </c>
      <c r="B128" s="64" t="s">
        <v>78</v>
      </c>
      <c r="C128" s="158" t="s">
        <v>111</v>
      </c>
      <c r="D128" s="133" t="s">
        <v>267</v>
      </c>
      <c r="E128" s="135"/>
      <c r="F128" s="137"/>
      <c r="G128" s="138">
        <f t="shared" si="56"/>
        <v>0</v>
      </c>
      <c r="H128" s="240"/>
      <c r="I128" s="137"/>
      <c r="J128" s="139">
        <f t="shared" si="57"/>
        <v>0</v>
      </c>
      <c r="K128" s="240"/>
      <c r="L128" s="137"/>
      <c r="M128" s="139">
        <f t="shared" si="58"/>
        <v>0</v>
      </c>
      <c r="N128" s="240"/>
      <c r="O128" s="137"/>
      <c r="P128" s="139">
        <f t="shared" si="59"/>
        <v>0</v>
      </c>
      <c r="Q128" s="230">
        <f t="shared" si="50"/>
        <v>0</v>
      </c>
      <c r="R128" s="142"/>
      <c r="S128" s="360"/>
      <c r="T128" s="104"/>
      <c r="U128" s="104"/>
      <c r="V128" s="104"/>
      <c r="W128" s="104"/>
      <c r="X128" s="104"/>
      <c r="Y128" s="104"/>
    </row>
    <row r="129" spans="1:25" ht="15" customHeight="1" x14ac:dyDescent="0.2">
      <c r="A129" s="105" t="s">
        <v>73</v>
      </c>
      <c r="B129" s="106" t="s">
        <v>131</v>
      </c>
      <c r="C129" s="108" t="s">
        <v>132</v>
      </c>
      <c r="D129" s="110"/>
      <c r="E129" s="105">
        <f t="shared" ref="E129:P129" si="60">SUM(E130:E132)</f>
        <v>0</v>
      </c>
      <c r="F129" s="112">
        <f t="shared" si="60"/>
        <v>0</v>
      </c>
      <c r="G129" s="113">
        <f t="shared" si="60"/>
        <v>0</v>
      </c>
      <c r="H129" s="105">
        <f t="shared" si="60"/>
        <v>0</v>
      </c>
      <c r="I129" s="112">
        <f t="shared" si="60"/>
        <v>0</v>
      </c>
      <c r="J129" s="113">
        <f t="shared" si="60"/>
        <v>0</v>
      </c>
      <c r="K129" s="105">
        <f t="shared" si="60"/>
        <v>0</v>
      </c>
      <c r="L129" s="112">
        <f t="shared" si="60"/>
        <v>0</v>
      </c>
      <c r="M129" s="113">
        <f t="shared" si="60"/>
        <v>0</v>
      </c>
      <c r="N129" s="105">
        <f t="shared" si="60"/>
        <v>0</v>
      </c>
      <c r="O129" s="112">
        <f t="shared" si="60"/>
        <v>0</v>
      </c>
      <c r="P129" s="113">
        <f t="shared" si="60"/>
        <v>0</v>
      </c>
      <c r="Q129" s="116">
        <f t="shared" si="50"/>
        <v>0</v>
      </c>
      <c r="R129" s="118"/>
      <c r="S129" s="371" t="s">
        <v>280</v>
      </c>
      <c r="T129" s="109"/>
      <c r="U129" s="109"/>
      <c r="V129" s="109"/>
      <c r="W129" s="109"/>
      <c r="X129" s="109"/>
      <c r="Y129" s="109"/>
    </row>
    <row r="130" spans="1:25" ht="41.25" customHeight="1" x14ac:dyDescent="0.2">
      <c r="A130" s="39" t="s">
        <v>22</v>
      </c>
      <c r="B130" s="40" t="s">
        <v>75</v>
      </c>
      <c r="C130" s="157" t="s">
        <v>134</v>
      </c>
      <c r="D130" s="121" t="s">
        <v>281</v>
      </c>
      <c r="E130" s="122"/>
      <c r="F130" s="123"/>
      <c r="G130" s="124">
        <f t="shared" ref="G130:G132" si="61">E130*F130</f>
        <v>0</v>
      </c>
      <c r="H130" s="228"/>
      <c r="I130" s="123"/>
      <c r="J130" s="125">
        <f t="shared" ref="J130:J132" si="62">H130*I130</f>
        <v>0</v>
      </c>
      <c r="K130" s="228"/>
      <c r="L130" s="123"/>
      <c r="M130" s="125">
        <f t="shared" ref="M130:M132" si="63">K130*L130</f>
        <v>0</v>
      </c>
      <c r="N130" s="228"/>
      <c r="O130" s="123"/>
      <c r="P130" s="125">
        <f t="shared" ref="P130:P132" si="64">N130*O130</f>
        <v>0</v>
      </c>
      <c r="Q130" s="126">
        <f t="shared" si="50"/>
        <v>0</v>
      </c>
      <c r="R130" s="127"/>
      <c r="S130" s="360"/>
      <c r="T130" s="104"/>
      <c r="U130" s="104"/>
      <c r="V130" s="104"/>
      <c r="W130" s="104"/>
      <c r="X130" s="104"/>
      <c r="Y130" s="104"/>
    </row>
    <row r="131" spans="1:25" ht="41.25" customHeight="1" x14ac:dyDescent="0.2">
      <c r="A131" s="39" t="s">
        <v>22</v>
      </c>
      <c r="B131" s="40" t="s">
        <v>77</v>
      </c>
      <c r="C131" s="157" t="s">
        <v>135</v>
      </c>
      <c r="D131" s="121" t="s">
        <v>281</v>
      </c>
      <c r="E131" s="122"/>
      <c r="F131" s="123"/>
      <c r="G131" s="124">
        <f t="shared" si="61"/>
        <v>0</v>
      </c>
      <c r="H131" s="228"/>
      <c r="I131" s="123"/>
      <c r="J131" s="125">
        <f t="shared" si="62"/>
        <v>0</v>
      </c>
      <c r="K131" s="228"/>
      <c r="L131" s="123"/>
      <c r="M131" s="125">
        <f t="shared" si="63"/>
        <v>0</v>
      </c>
      <c r="N131" s="228"/>
      <c r="O131" s="123"/>
      <c r="P131" s="125">
        <f t="shared" si="64"/>
        <v>0</v>
      </c>
      <c r="Q131" s="126">
        <f t="shared" si="50"/>
        <v>0</v>
      </c>
      <c r="R131" s="127"/>
      <c r="S131" s="360"/>
      <c r="T131" s="104"/>
      <c r="U131" s="104"/>
      <c r="V131" s="104"/>
      <c r="W131" s="104"/>
      <c r="X131" s="104"/>
      <c r="Y131" s="104"/>
    </row>
    <row r="132" spans="1:25" ht="40.5" customHeight="1" x14ac:dyDescent="0.2">
      <c r="A132" s="114" t="s">
        <v>22</v>
      </c>
      <c r="B132" s="64" t="s">
        <v>78</v>
      </c>
      <c r="C132" s="158" t="s">
        <v>136</v>
      </c>
      <c r="D132" s="133" t="s">
        <v>281</v>
      </c>
      <c r="E132" s="135"/>
      <c r="F132" s="137"/>
      <c r="G132" s="138">
        <f t="shared" si="61"/>
        <v>0</v>
      </c>
      <c r="H132" s="240"/>
      <c r="I132" s="137"/>
      <c r="J132" s="139">
        <f t="shared" si="62"/>
        <v>0</v>
      </c>
      <c r="K132" s="240"/>
      <c r="L132" s="137"/>
      <c r="M132" s="139">
        <f t="shared" si="63"/>
        <v>0</v>
      </c>
      <c r="N132" s="240"/>
      <c r="O132" s="137"/>
      <c r="P132" s="139">
        <f t="shared" si="64"/>
        <v>0</v>
      </c>
      <c r="Q132" s="230">
        <f t="shared" si="50"/>
        <v>0</v>
      </c>
      <c r="R132" s="142"/>
      <c r="S132" s="368"/>
      <c r="T132" s="104"/>
      <c r="U132" s="104"/>
      <c r="V132" s="104"/>
      <c r="W132" s="104"/>
      <c r="X132" s="104"/>
      <c r="Y132" s="104"/>
    </row>
    <row r="133" spans="1:25" ht="15.75" customHeight="1" x14ac:dyDescent="0.2">
      <c r="A133" s="105" t="s">
        <v>73</v>
      </c>
      <c r="B133" s="106" t="s">
        <v>137</v>
      </c>
      <c r="C133" s="108" t="s">
        <v>138</v>
      </c>
      <c r="D133" s="110"/>
      <c r="E133" s="105">
        <f t="shared" ref="E133:P133" si="65">SUM(E134:E136)</f>
        <v>0</v>
      </c>
      <c r="F133" s="112">
        <f t="shared" si="65"/>
        <v>0</v>
      </c>
      <c r="G133" s="113">
        <f t="shared" si="65"/>
        <v>0</v>
      </c>
      <c r="H133" s="105">
        <f t="shared" si="65"/>
        <v>0</v>
      </c>
      <c r="I133" s="112">
        <f t="shared" si="65"/>
        <v>0</v>
      </c>
      <c r="J133" s="113">
        <f t="shared" si="65"/>
        <v>0</v>
      </c>
      <c r="K133" s="105">
        <f t="shared" si="65"/>
        <v>0</v>
      </c>
      <c r="L133" s="112">
        <f t="shared" si="65"/>
        <v>0</v>
      </c>
      <c r="M133" s="113">
        <f t="shared" si="65"/>
        <v>0</v>
      </c>
      <c r="N133" s="105">
        <f t="shared" si="65"/>
        <v>0</v>
      </c>
      <c r="O133" s="112">
        <f t="shared" si="65"/>
        <v>0</v>
      </c>
      <c r="P133" s="113">
        <f t="shared" si="65"/>
        <v>0</v>
      </c>
      <c r="Q133" s="116">
        <f t="shared" si="50"/>
        <v>0</v>
      </c>
      <c r="R133" s="118"/>
      <c r="S133" s="369" t="s">
        <v>282</v>
      </c>
      <c r="T133" s="109"/>
      <c r="U133" s="109"/>
      <c r="V133" s="109"/>
      <c r="W133" s="109"/>
      <c r="X133" s="109"/>
      <c r="Y133" s="109"/>
    </row>
    <row r="134" spans="1:25" ht="30" customHeight="1" x14ac:dyDescent="0.2">
      <c r="A134" s="39" t="s">
        <v>22</v>
      </c>
      <c r="B134" s="40" t="s">
        <v>75</v>
      </c>
      <c r="C134" s="120" t="s">
        <v>140</v>
      </c>
      <c r="D134" s="121"/>
      <c r="E134" s="122"/>
      <c r="F134" s="123"/>
      <c r="G134" s="124">
        <f t="shared" ref="G134:G136" si="66">E134*F134</f>
        <v>0</v>
      </c>
      <c r="H134" s="228"/>
      <c r="I134" s="123"/>
      <c r="J134" s="125">
        <f t="shared" ref="J134:J136" si="67">H134*I134</f>
        <v>0</v>
      </c>
      <c r="K134" s="228"/>
      <c r="L134" s="123"/>
      <c r="M134" s="125">
        <f t="shared" ref="M134:M136" si="68">K134*L134</f>
        <v>0</v>
      </c>
      <c r="N134" s="228"/>
      <c r="O134" s="123"/>
      <c r="P134" s="125">
        <f t="shared" ref="P134:P136" si="69">N134*O134</f>
        <v>0</v>
      </c>
      <c r="Q134" s="126">
        <f t="shared" si="50"/>
        <v>0</v>
      </c>
      <c r="R134" s="127"/>
      <c r="S134" s="360"/>
      <c r="T134" s="104"/>
      <c r="U134" s="104"/>
      <c r="V134" s="104"/>
      <c r="W134" s="104"/>
      <c r="X134" s="104"/>
      <c r="Y134" s="104"/>
    </row>
    <row r="135" spans="1:25" ht="30" customHeight="1" x14ac:dyDescent="0.2">
      <c r="A135" s="39" t="s">
        <v>22</v>
      </c>
      <c r="B135" s="40" t="s">
        <v>77</v>
      </c>
      <c r="C135" s="120" t="s">
        <v>140</v>
      </c>
      <c r="D135" s="121"/>
      <c r="E135" s="122"/>
      <c r="F135" s="123"/>
      <c r="G135" s="124">
        <f t="shared" si="66"/>
        <v>0</v>
      </c>
      <c r="H135" s="228"/>
      <c r="I135" s="123"/>
      <c r="J135" s="125">
        <f t="shared" si="67"/>
        <v>0</v>
      </c>
      <c r="K135" s="228"/>
      <c r="L135" s="123"/>
      <c r="M135" s="125">
        <f t="shared" si="68"/>
        <v>0</v>
      </c>
      <c r="N135" s="228"/>
      <c r="O135" s="123"/>
      <c r="P135" s="125">
        <f t="shared" si="69"/>
        <v>0</v>
      </c>
      <c r="Q135" s="126">
        <f t="shared" si="50"/>
        <v>0</v>
      </c>
      <c r="R135" s="127"/>
      <c r="S135" s="360"/>
      <c r="T135" s="104"/>
      <c r="U135" s="104"/>
      <c r="V135" s="104"/>
      <c r="W135" s="104"/>
      <c r="X135" s="104"/>
      <c r="Y135" s="104"/>
    </row>
    <row r="136" spans="1:25" ht="30" customHeight="1" x14ac:dyDescent="0.2">
      <c r="A136" s="114" t="s">
        <v>22</v>
      </c>
      <c r="B136" s="115" t="s">
        <v>78</v>
      </c>
      <c r="C136" s="132" t="s">
        <v>140</v>
      </c>
      <c r="D136" s="133"/>
      <c r="E136" s="135"/>
      <c r="F136" s="137"/>
      <c r="G136" s="138">
        <f t="shared" si="66"/>
        <v>0</v>
      </c>
      <c r="H136" s="240"/>
      <c r="I136" s="137"/>
      <c r="J136" s="139">
        <f t="shared" si="67"/>
        <v>0</v>
      </c>
      <c r="K136" s="240"/>
      <c r="L136" s="137"/>
      <c r="M136" s="139">
        <f t="shared" si="68"/>
        <v>0</v>
      </c>
      <c r="N136" s="240"/>
      <c r="O136" s="137"/>
      <c r="P136" s="139">
        <f t="shared" si="69"/>
        <v>0</v>
      </c>
      <c r="Q136" s="230">
        <f t="shared" si="50"/>
        <v>0</v>
      </c>
      <c r="R136" s="142"/>
      <c r="S136" s="368"/>
      <c r="T136" s="104"/>
      <c r="U136" s="104"/>
      <c r="V136" s="104"/>
      <c r="W136" s="104"/>
      <c r="X136" s="104"/>
      <c r="Y136" s="104"/>
    </row>
    <row r="137" spans="1:25" ht="15.75" customHeight="1" x14ac:dyDescent="0.2">
      <c r="A137" s="105" t="s">
        <v>73</v>
      </c>
      <c r="B137" s="106" t="s">
        <v>141</v>
      </c>
      <c r="C137" s="108" t="s">
        <v>142</v>
      </c>
      <c r="D137" s="110"/>
      <c r="E137" s="105">
        <f t="shared" ref="E137:P137" si="70">SUM(E138:E140)</f>
        <v>0</v>
      </c>
      <c r="F137" s="112">
        <f t="shared" si="70"/>
        <v>0</v>
      </c>
      <c r="G137" s="113">
        <f t="shared" si="70"/>
        <v>0</v>
      </c>
      <c r="H137" s="105">
        <f t="shared" si="70"/>
        <v>0</v>
      </c>
      <c r="I137" s="112">
        <f t="shared" si="70"/>
        <v>0</v>
      </c>
      <c r="J137" s="113">
        <f t="shared" si="70"/>
        <v>0</v>
      </c>
      <c r="K137" s="105">
        <f t="shared" si="70"/>
        <v>0</v>
      </c>
      <c r="L137" s="112">
        <f t="shared" si="70"/>
        <v>0</v>
      </c>
      <c r="M137" s="113">
        <f t="shared" si="70"/>
        <v>0</v>
      </c>
      <c r="N137" s="105">
        <f t="shared" si="70"/>
        <v>0</v>
      </c>
      <c r="O137" s="112">
        <f t="shared" si="70"/>
        <v>0</v>
      </c>
      <c r="P137" s="113">
        <f t="shared" si="70"/>
        <v>0</v>
      </c>
      <c r="Q137" s="116">
        <f t="shared" si="50"/>
        <v>0</v>
      </c>
      <c r="R137" s="118"/>
      <c r="S137" s="369" t="s">
        <v>283</v>
      </c>
      <c r="T137" s="109"/>
      <c r="U137" s="109"/>
      <c r="V137" s="109"/>
      <c r="W137" s="109"/>
      <c r="X137" s="109"/>
      <c r="Y137" s="109"/>
    </row>
    <row r="138" spans="1:25" ht="30" customHeight="1" x14ac:dyDescent="0.2">
      <c r="A138" s="39" t="s">
        <v>22</v>
      </c>
      <c r="B138" s="40" t="s">
        <v>75</v>
      </c>
      <c r="C138" s="120" t="s">
        <v>140</v>
      </c>
      <c r="D138" s="121"/>
      <c r="E138" s="122"/>
      <c r="F138" s="123"/>
      <c r="G138" s="124">
        <f t="shared" ref="G138:G140" si="71">E138*F138</f>
        <v>0</v>
      </c>
      <c r="H138" s="228"/>
      <c r="I138" s="123"/>
      <c r="J138" s="125">
        <f t="shared" ref="J138:J140" si="72">H138*I138</f>
        <v>0</v>
      </c>
      <c r="K138" s="228"/>
      <c r="L138" s="123"/>
      <c r="M138" s="125">
        <f t="shared" ref="M138:M140" si="73">K138*L138</f>
        <v>0</v>
      </c>
      <c r="N138" s="228"/>
      <c r="O138" s="123"/>
      <c r="P138" s="125">
        <f t="shared" ref="P138:P140" si="74">N138*O138</f>
        <v>0</v>
      </c>
      <c r="Q138" s="126">
        <f t="shared" si="50"/>
        <v>0</v>
      </c>
      <c r="R138" s="127"/>
      <c r="S138" s="360"/>
      <c r="T138" s="104"/>
      <c r="U138" s="104"/>
      <c r="V138" s="104"/>
      <c r="W138" s="104"/>
      <c r="X138" s="104"/>
      <c r="Y138" s="104"/>
    </row>
    <row r="139" spans="1:25" ht="30" customHeight="1" x14ac:dyDescent="0.2">
      <c r="A139" s="39" t="s">
        <v>22</v>
      </c>
      <c r="B139" s="40" t="s">
        <v>77</v>
      </c>
      <c r="C139" s="120" t="s">
        <v>140</v>
      </c>
      <c r="D139" s="121"/>
      <c r="E139" s="122"/>
      <c r="F139" s="123"/>
      <c r="G139" s="124">
        <f t="shared" si="71"/>
        <v>0</v>
      </c>
      <c r="H139" s="228"/>
      <c r="I139" s="123"/>
      <c r="J139" s="125">
        <f t="shared" si="72"/>
        <v>0</v>
      </c>
      <c r="K139" s="228"/>
      <c r="L139" s="123"/>
      <c r="M139" s="125">
        <f t="shared" si="73"/>
        <v>0</v>
      </c>
      <c r="N139" s="228"/>
      <c r="O139" s="123"/>
      <c r="P139" s="125">
        <f t="shared" si="74"/>
        <v>0</v>
      </c>
      <c r="Q139" s="126">
        <f t="shared" si="50"/>
        <v>0</v>
      </c>
      <c r="R139" s="127"/>
      <c r="S139" s="360"/>
      <c r="T139" s="104"/>
      <c r="U139" s="104"/>
      <c r="V139" s="104"/>
      <c r="W139" s="104"/>
      <c r="X139" s="104"/>
      <c r="Y139" s="104"/>
    </row>
    <row r="140" spans="1:25" ht="30" customHeight="1" x14ac:dyDescent="0.2">
      <c r="A140" s="114" t="s">
        <v>22</v>
      </c>
      <c r="B140" s="115" t="s">
        <v>78</v>
      </c>
      <c r="C140" s="132" t="s">
        <v>140</v>
      </c>
      <c r="D140" s="133"/>
      <c r="E140" s="135"/>
      <c r="F140" s="137"/>
      <c r="G140" s="138">
        <f t="shared" si="71"/>
        <v>0</v>
      </c>
      <c r="H140" s="240"/>
      <c r="I140" s="137"/>
      <c r="J140" s="139">
        <f t="shared" si="72"/>
        <v>0</v>
      </c>
      <c r="K140" s="240"/>
      <c r="L140" s="137"/>
      <c r="M140" s="139">
        <f t="shared" si="73"/>
        <v>0</v>
      </c>
      <c r="N140" s="240"/>
      <c r="O140" s="137"/>
      <c r="P140" s="139">
        <f t="shared" si="74"/>
        <v>0</v>
      </c>
      <c r="Q140" s="230">
        <f t="shared" si="50"/>
        <v>0</v>
      </c>
      <c r="R140" s="142"/>
      <c r="S140" s="368"/>
      <c r="T140" s="104"/>
      <c r="U140" s="104"/>
      <c r="V140" s="104"/>
      <c r="W140" s="104"/>
      <c r="X140" s="104"/>
      <c r="Y140" s="104"/>
    </row>
    <row r="141" spans="1:25" ht="15" customHeight="1" x14ac:dyDescent="0.2">
      <c r="A141" s="149" t="s">
        <v>144</v>
      </c>
      <c r="B141" s="150"/>
      <c r="C141" s="231"/>
      <c r="D141" s="232"/>
      <c r="E141" s="195">
        <f t="shared" ref="E141:Q141" si="75">E137+E133+E129+E125+E121</f>
        <v>0</v>
      </c>
      <c r="F141" s="233">
        <f t="shared" si="75"/>
        <v>0</v>
      </c>
      <c r="G141" s="234">
        <f t="shared" si="75"/>
        <v>0</v>
      </c>
      <c r="H141" s="195">
        <f t="shared" si="75"/>
        <v>0</v>
      </c>
      <c r="I141" s="233">
        <f t="shared" si="75"/>
        <v>0</v>
      </c>
      <c r="J141" s="234">
        <f t="shared" si="75"/>
        <v>0</v>
      </c>
      <c r="K141" s="195">
        <f t="shared" si="75"/>
        <v>0</v>
      </c>
      <c r="L141" s="233">
        <f t="shared" si="75"/>
        <v>0</v>
      </c>
      <c r="M141" s="234">
        <f t="shared" si="75"/>
        <v>0</v>
      </c>
      <c r="N141" s="195">
        <f t="shared" si="75"/>
        <v>0</v>
      </c>
      <c r="O141" s="233">
        <f t="shared" si="75"/>
        <v>0</v>
      </c>
      <c r="P141" s="234">
        <f t="shared" si="75"/>
        <v>0</v>
      </c>
      <c r="Q141" s="235">
        <f t="shared" si="75"/>
        <v>0</v>
      </c>
      <c r="R141" s="236"/>
      <c r="S141" s="237"/>
      <c r="T141" s="104"/>
      <c r="U141" s="104"/>
      <c r="V141" s="104"/>
      <c r="W141" s="104"/>
      <c r="X141" s="104"/>
      <c r="Y141" s="104"/>
    </row>
    <row r="142" spans="1:25" ht="15.75" customHeight="1" x14ac:dyDescent="0.2">
      <c r="A142" s="134" t="s">
        <v>68</v>
      </c>
      <c r="B142" s="159" t="s">
        <v>145</v>
      </c>
      <c r="C142" s="147" t="s">
        <v>146</v>
      </c>
      <c r="D142" s="205"/>
      <c r="E142" s="206"/>
      <c r="F142" s="205"/>
      <c r="G142" s="207"/>
      <c r="H142" s="206"/>
      <c r="I142" s="205"/>
      <c r="J142" s="207"/>
      <c r="K142" s="206"/>
      <c r="L142" s="205"/>
      <c r="M142" s="207"/>
      <c r="N142" s="206"/>
      <c r="O142" s="205"/>
      <c r="P142" s="207"/>
      <c r="Q142" s="226"/>
      <c r="R142" s="102"/>
      <c r="S142" s="239"/>
      <c r="T142" s="104"/>
      <c r="U142" s="104"/>
      <c r="V142" s="104"/>
      <c r="W142" s="104"/>
      <c r="X142" s="104"/>
      <c r="Y142" s="104"/>
    </row>
    <row r="143" spans="1:25" ht="48" customHeight="1" x14ac:dyDescent="0.2">
      <c r="A143" s="105" t="s">
        <v>73</v>
      </c>
      <c r="B143" s="106" t="s">
        <v>147</v>
      </c>
      <c r="C143" s="156" t="s">
        <v>148</v>
      </c>
      <c r="D143" s="227"/>
      <c r="E143" s="210">
        <f t="shared" ref="E143:P143" si="76">SUM(E144:E146)</f>
        <v>0</v>
      </c>
      <c r="F143" s="211">
        <f t="shared" si="76"/>
        <v>0</v>
      </c>
      <c r="G143" s="212">
        <f t="shared" si="76"/>
        <v>0</v>
      </c>
      <c r="H143" s="210">
        <f t="shared" si="76"/>
        <v>0</v>
      </c>
      <c r="I143" s="211">
        <f t="shared" si="76"/>
        <v>0</v>
      </c>
      <c r="J143" s="212">
        <f t="shared" si="76"/>
        <v>0</v>
      </c>
      <c r="K143" s="210">
        <f t="shared" si="76"/>
        <v>0</v>
      </c>
      <c r="L143" s="211">
        <f t="shared" si="76"/>
        <v>0</v>
      </c>
      <c r="M143" s="212">
        <f t="shared" si="76"/>
        <v>0</v>
      </c>
      <c r="N143" s="210">
        <f t="shared" si="76"/>
        <v>0</v>
      </c>
      <c r="O143" s="211">
        <f t="shared" si="76"/>
        <v>0</v>
      </c>
      <c r="P143" s="212">
        <f t="shared" si="76"/>
        <v>0</v>
      </c>
      <c r="Q143" s="116">
        <f t="shared" ref="Q143:Q146" si="77">G143+J143+M143+P143</f>
        <v>0</v>
      </c>
      <c r="R143" s="214"/>
      <c r="S143" s="369" t="s">
        <v>284</v>
      </c>
      <c r="T143" s="109"/>
      <c r="U143" s="109"/>
      <c r="V143" s="109"/>
      <c r="W143" s="109"/>
      <c r="X143" s="109"/>
      <c r="Y143" s="109"/>
    </row>
    <row r="144" spans="1:25" ht="36" customHeight="1" x14ac:dyDescent="0.2">
      <c r="A144" s="39" t="s">
        <v>22</v>
      </c>
      <c r="B144" s="40" t="s">
        <v>75</v>
      </c>
      <c r="C144" s="120" t="s">
        <v>150</v>
      </c>
      <c r="D144" s="121" t="s">
        <v>285</v>
      </c>
      <c r="E144" s="122"/>
      <c r="F144" s="123"/>
      <c r="G144" s="124">
        <f t="shared" ref="G144:G146" si="78">E144*F144</f>
        <v>0</v>
      </c>
      <c r="H144" s="228"/>
      <c r="I144" s="123"/>
      <c r="J144" s="125">
        <f t="shared" ref="J144:J146" si="79">H144*I144</f>
        <v>0</v>
      </c>
      <c r="K144" s="228"/>
      <c r="L144" s="123"/>
      <c r="M144" s="125">
        <f t="shared" ref="M144:M146" si="80">K144*L144</f>
        <v>0</v>
      </c>
      <c r="N144" s="228"/>
      <c r="O144" s="123"/>
      <c r="P144" s="125">
        <f t="shared" ref="P144:P146" si="81">N144*O144</f>
        <v>0</v>
      </c>
      <c r="Q144" s="126">
        <f t="shared" si="77"/>
        <v>0</v>
      </c>
      <c r="R144" s="127"/>
      <c r="S144" s="360"/>
      <c r="T144" s="104"/>
      <c r="U144" s="104"/>
      <c r="V144" s="104"/>
      <c r="W144" s="104"/>
      <c r="X144" s="104"/>
      <c r="Y144" s="104"/>
    </row>
    <row r="145" spans="1:25" ht="33.75" customHeight="1" x14ac:dyDescent="0.2">
      <c r="A145" s="39" t="s">
        <v>22</v>
      </c>
      <c r="B145" s="40" t="s">
        <v>77</v>
      </c>
      <c r="C145" s="120" t="s">
        <v>150</v>
      </c>
      <c r="D145" s="121" t="s">
        <v>285</v>
      </c>
      <c r="E145" s="122"/>
      <c r="F145" s="123"/>
      <c r="G145" s="124">
        <f t="shared" si="78"/>
        <v>0</v>
      </c>
      <c r="H145" s="228"/>
      <c r="I145" s="123"/>
      <c r="J145" s="125">
        <f t="shared" si="79"/>
        <v>0</v>
      </c>
      <c r="K145" s="228"/>
      <c r="L145" s="123"/>
      <c r="M145" s="125">
        <f t="shared" si="80"/>
        <v>0</v>
      </c>
      <c r="N145" s="228"/>
      <c r="O145" s="123"/>
      <c r="P145" s="125">
        <f t="shared" si="81"/>
        <v>0</v>
      </c>
      <c r="Q145" s="126">
        <f t="shared" si="77"/>
        <v>0</v>
      </c>
      <c r="R145" s="127"/>
      <c r="S145" s="360"/>
      <c r="T145" s="104"/>
      <c r="U145" s="104"/>
      <c r="V145" s="104"/>
      <c r="W145" s="104"/>
      <c r="X145" s="104"/>
      <c r="Y145" s="104"/>
    </row>
    <row r="146" spans="1:25" ht="33" customHeight="1" x14ac:dyDescent="0.2">
      <c r="A146" s="62" t="s">
        <v>22</v>
      </c>
      <c r="B146" s="64" t="s">
        <v>78</v>
      </c>
      <c r="C146" s="140" t="s">
        <v>150</v>
      </c>
      <c r="D146" s="215" t="s">
        <v>285</v>
      </c>
      <c r="E146" s="216"/>
      <c r="F146" s="217"/>
      <c r="G146" s="229">
        <f t="shared" si="78"/>
        <v>0</v>
      </c>
      <c r="H146" s="219"/>
      <c r="I146" s="217"/>
      <c r="J146" s="218">
        <f t="shared" si="79"/>
        <v>0</v>
      </c>
      <c r="K146" s="219"/>
      <c r="L146" s="217"/>
      <c r="M146" s="218">
        <f t="shared" si="80"/>
        <v>0</v>
      </c>
      <c r="N146" s="219"/>
      <c r="O146" s="217"/>
      <c r="P146" s="218">
        <f t="shared" si="81"/>
        <v>0</v>
      </c>
      <c r="Q146" s="230">
        <f t="shared" si="77"/>
        <v>0</v>
      </c>
      <c r="R146" s="220"/>
      <c r="S146" s="368"/>
      <c r="T146" s="104"/>
      <c r="U146" s="104"/>
      <c r="V146" s="104"/>
      <c r="W146" s="104"/>
      <c r="X146" s="104"/>
      <c r="Y146" s="104"/>
    </row>
    <row r="147" spans="1:25" ht="15" customHeight="1" x14ac:dyDescent="0.2">
      <c r="A147" s="149" t="s">
        <v>151</v>
      </c>
      <c r="B147" s="150"/>
      <c r="C147" s="231"/>
      <c r="D147" s="232"/>
      <c r="E147" s="195">
        <f t="shared" ref="E147:Q147" si="82">E143</f>
        <v>0</v>
      </c>
      <c r="F147" s="233">
        <f t="shared" si="82"/>
        <v>0</v>
      </c>
      <c r="G147" s="234">
        <f t="shared" si="82"/>
        <v>0</v>
      </c>
      <c r="H147" s="195">
        <f t="shared" si="82"/>
        <v>0</v>
      </c>
      <c r="I147" s="233">
        <f t="shared" si="82"/>
        <v>0</v>
      </c>
      <c r="J147" s="234">
        <f t="shared" si="82"/>
        <v>0</v>
      </c>
      <c r="K147" s="195">
        <f t="shared" si="82"/>
        <v>0</v>
      </c>
      <c r="L147" s="233">
        <f t="shared" si="82"/>
        <v>0</v>
      </c>
      <c r="M147" s="234">
        <f t="shared" si="82"/>
        <v>0</v>
      </c>
      <c r="N147" s="195">
        <f t="shared" si="82"/>
        <v>0</v>
      </c>
      <c r="O147" s="233">
        <f t="shared" si="82"/>
        <v>0</v>
      </c>
      <c r="P147" s="234">
        <f t="shared" si="82"/>
        <v>0</v>
      </c>
      <c r="Q147" s="235">
        <f t="shared" si="82"/>
        <v>0</v>
      </c>
      <c r="R147" s="236"/>
      <c r="S147" s="237"/>
      <c r="T147" s="104"/>
      <c r="U147" s="104"/>
      <c r="V147" s="104"/>
      <c r="W147" s="104"/>
      <c r="X147" s="104"/>
      <c r="Y147" s="104"/>
    </row>
    <row r="148" spans="1:25" ht="15.75" customHeight="1" x14ac:dyDescent="0.2">
      <c r="A148" s="134" t="s">
        <v>68</v>
      </c>
      <c r="B148" s="159" t="s">
        <v>152</v>
      </c>
      <c r="C148" s="147" t="s">
        <v>153</v>
      </c>
      <c r="D148" s="249"/>
      <c r="E148" s="250"/>
      <c r="F148" s="249"/>
      <c r="G148" s="251"/>
      <c r="H148" s="250"/>
      <c r="I148" s="249"/>
      <c r="J148" s="251"/>
      <c r="K148" s="250"/>
      <c r="L148" s="249"/>
      <c r="M148" s="251"/>
      <c r="N148" s="250"/>
      <c r="O148" s="249"/>
      <c r="P148" s="251"/>
      <c r="Q148" s="226"/>
      <c r="R148" s="252"/>
      <c r="S148" s="367" t="s">
        <v>286</v>
      </c>
      <c r="T148" s="104"/>
      <c r="U148" s="104"/>
      <c r="V148" s="104"/>
      <c r="W148" s="104"/>
      <c r="X148" s="104"/>
      <c r="Y148" s="104"/>
    </row>
    <row r="149" spans="1:25" ht="24.75" customHeight="1" x14ac:dyDescent="0.2">
      <c r="A149" s="105" t="s">
        <v>73</v>
      </c>
      <c r="B149" s="106" t="s">
        <v>155</v>
      </c>
      <c r="C149" s="184" t="s">
        <v>156</v>
      </c>
      <c r="D149" s="227"/>
      <c r="E149" s="210">
        <f t="shared" ref="E149:P149" si="83">SUM(E150:E152)</f>
        <v>0</v>
      </c>
      <c r="F149" s="211">
        <f t="shared" si="83"/>
        <v>0</v>
      </c>
      <c r="G149" s="212">
        <f t="shared" si="83"/>
        <v>0</v>
      </c>
      <c r="H149" s="210">
        <f t="shared" si="83"/>
        <v>0</v>
      </c>
      <c r="I149" s="211">
        <f t="shared" si="83"/>
        <v>0</v>
      </c>
      <c r="J149" s="212">
        <f t="shared" si="83"/>
        <v>0</v>
      </c>
      <c r="K149" s="210">
        <f t="shared" si="83"/>
        <v>0</v>
      </c>
      <c r="L149" s="211">
        <f t="shared" si="83"/>
        <v>0</v>
      </c>
      <c r="M149" s="212">
        <f t="shared" si="83"/>
        <v>0</v>
      </c>
      <c r="N149" s="210">
        <f t="shared" si="83"/>
        <v>0</v>
      </c>
      <c r="O149" s="211">
        <f t="shared" si="83"/>
        <v>0</v>
      </c>
      <c r="P149" s="212">
        <f t="shared" si="83"/>
        <v>0</v>
      </c>
      <c r="Q149" s="116">
        <f t="shared" ref="Q149:Q160" si="84">G149+J149+M149+P149</f>
        <v>0</v>
      </c>
      <c r="R149" s="214"/>
      <c r="S149" s="360"/>
      <c r="T149" s="109"/>
      <c r="U149" s="109"/>
      <c r="V149" s="109"/>
      <c r="W149" s="109"/>
      <c r="X149" s="109"/>
      <c r="Y149" s="109"/>
    </row>
    <row r="150" spans="1:25" ht="24" customHeight="1" x14ac:dyDescent="0.2">
      <c r="A150" s="39" t="s">
        <v>22</v>
      </c>
      <c r="B150" s="40" t="s">
        <v>75</v>
      </c>
      <c r="C150" s="120" t="s">
        <v>157</v>
      </c>
      <c r="D150" s="121" t="s">
        <v>267</v>
      </c>
      <c r="E150" s="122"/>
      <c r="F150" s="123"/>
      <c r="G150" s="124">
        <f t="shared" ref="G150:G152" si="85">E150*F150</f>
        <v>0</v>
      </c>
      <c r="H150" s="228"/>
      <c r="I150" s="123"/>
      <c r="J150" s="125">
        <f t="shared" ref="J150:J152" si="86">H150*I150</f>
        <v>0</v>
      </c>
      <c r="K150" s="228"/>
      <c r="L150" s="123"/>
      <c r="M150" s="125">
        <f t="shared" ref="M150:M152" si="87">K150*L150</f>
        <v>0</v>
      </c>
      <c r="N150" s="228"/>
      <c r="O150" s="123"/>
      <c r="P150" s="125">
        <f t="shared" ref="P150:P152" si="88">N150*O150</f>
        <v>0</v>
      </c>
      <c r="Q150" s="126">
        <f t="shared" si="84"/>
        <v>0</v>
      </c>
      <c r="R150" s="127"/>
      <c r="S150" s="360"/>
      <c r="T150" s="104"/>
      <c r="U150" s="104"/>
      <c r="V150" s="104"/>
      <c r="W150" s="104"/>
      <c r="X150" s="104"/>
      <c r="Y150" s="104"/>
    </row>
    <row r="151" spans="1:25" ht="18.75" customHeight="1" x14ac:dyDescent="0.2">
      <c r="A151" s="39" t="s">
        <v>22</v>
      </c>
      <c r="B151" s="40" t="s">
        <v>77</v>
      </c>
      <c r="C151" s="120" t="s">
        <v>157</v>
      </c>
      <c r="D151" s="121" t="s">
        <v>267</v>
      </c>
      <c r="E151" s="122"/>
      <c r="F151" s="123"/>
      <c r="G151" s="124">
        <f t="shared" si="85"/>
        <v>0</v>
      </c>
      <c r="H151" s="228"/>
      <c r="I151" s="123"/>
      <c r="J151" s="125">
        <f t="shared" si="86"/>
        <v>0</v>
      </c>
      <c r="K151" s="228"/>
      <c r="L151" s="123"/>
      <c r="M151" s="125">
        <f t="shared" si="87"/>
        <v>0</v>
      </c>
      <c r="N151" s="228"/>
      <c r="O151" s="123"/>
      <c r="P151" s="125">
        <f t="shared" si="88"/>
        <v>0</v>
      </c>
      <c r="Q151" s="126">
        <f t="shared" si="84"/>
        <v>0</v>
      </c>
      <c r="R151" s="127"/>
      <c r="S151" s="360"/>
      <c r="T151" s="104"/>
      <c r="U151" s="104"/>
      <c r="V151" s="104"/>
      <c r="W151" s="104"/>
      <c r="X151" s="104"/>
      <c r="Y151" s="104"/>
    </row>
    <row r="152" spans="1:25" ht="21.75" customHeight="1" x14ac:dyDescent="0.2">
      <c r="A152" s="114" t="s">
        <v>22</v>
      </c>
      <c r="B152" s="115" t="s">
        <v>78</v>
      </c>
      <c r="C152" s="132" t="s">
        <v>157</v>
      </c>
      <c r="D152" s="133" t="s">
        <v>267</v>
      </c>
      <c r="E152" s="135"/>
      <c r="F152" s="137"/>
      <c r="G152" s="138">
        <f t="shared" si="85"/>
        <v>0</v>
      </c>
      <c r="H152" s="240"/>
      <c r="I152" s="137"/>
      <c r="J152" s="139">
        <f t="shared" si="86"/>
        <v>0</v>
      </c>
      <c r="K152" s="240"/>
      <c r="L152" s="137"/>
      <c r="M152" s="139">
        <f t="shared" si="87"/>
        <v>0</v>
      </c>
      <c r="N152" s="240"/>
      <c r="O152" s="137"/>
      <c r="P152" s="139">
        <f t="shared" si="88"/>
        <v>0</v>
      </c>
      <c r="Q152" s="230">
        <f t="shared" si="84"/>
        <v>0</v>
      </c>
      <c r="R152" s="142"/>
      <c r="S152" s="360"/>
      <c r="T152" s="104"/>
      <c r="U152" s="104"/>
      <c r="V152" s="104"/>
      <c r="W152" s="104"/>
      <c r="X152" s="104"/>
      <c r="Y152" s="104"/>
    </row>
    <row r="153" spans="1:25" ht="24.75" customHeight="1" x14ac:dyDescent="0.2">
      <c r="A153" s="105" t="s">
        <v>73</v>
      </c>
      <c r="B153" s="106" t="s">
        <v>158</v>
      </c>
      <c r="C153" s="188" t="s">
        <v>159</v>
      </c>
      <c r="D153" s="110"/>
      <c r="E153" s="105">
        <f t="shared" ref="E153:P153" si="89">SUM(E154:E156)</f>
        <v>2</v>
      </c>
      <c r="F153" s="112">
        <f t="shared" si="89"/>
        <v>4250</v>
      </c>
      <c r="G153" s="113">
        <f t="shared" si="89"/>
        <v>8500</v>
      </c>
      <c r="H153" s="105">
        <f t="shared" si="89"/>
        <v>0</v>
      </c>
      <c r="I153" s="112">
        <f t="shared" si="89"/>
        <v>0</v>
      </c>
      <c r="J153" s="113">
        <f t="shared" si="89"/>
        <v>0</v>
      </c>
      <c r="K153" s="105">
        <f t="shared" si="89"/>
        <v>0</v>
      </c>
      <c r="L153" s="112">
        <f t="shared" si="89"/>
        <v>0</v>
      </c>
      <c r="M153" s="113">
        <f t="shared" si="89"/>
        <v>0</v>
      </c>
      <c r="N153" s="105">
        <f t="shared" si="89"/>
        <v>0</v>
      </c>
      <c r="O153" s="112">
        <f t="shared" si="89"/>
        <v>0</v>
      </c>
      <c r="P153" s="113">
        <f t="shared" si="89"/>
        <v>0</v>
      </c>
      <c r="Q153" s="116">
        <f t="shared" si="84"/>
        <v>8500</v>
      </c>
      <c r="R153" s="118"/>
      <c r="S153" s="360"/>
      <c r="T153" s="109"/>
      <c r="U153" s="109"/>
      <c r="V153" s="109"/>
      <c r="W153" s="109"/>
      <c r="X153" s="109"/>
      <c r="Y153" s="109"/>
    </row>
    <row r="154" spans="1:25" ht="52.5" customHeight="1" x14ac:dyDescent="0.2">
      <c r="A154" s="39" t="s">
        <v>22</v>
      </c>
      <c r="B154" s="40" t="s">
        <v>75</v>
      </c>
      <c r="C154" s="120" t="s">
        <v>287</v>
      </c>
      <c r="D154" s="121" t="s">
        <v>267</v>
      </c>
      <c r="E154" s="122">
        <v>2</v>
      </c>
      <c r="F154" s="123">
        <v>4250</v>
      </c>
      <c r="G154" s="124">
        <f t="shared" ref="G154:G156" si="90">E154*F154</f>
        <v>8500</v>
      </c>
      <c r="H154" s="228"/>
      <c r="I154" s="123"/>
      <c r="J154" s="125">
        <f t="shared" ref="J154:J156" si="91">H154*I154</f>
        <v>0</v>
      </c>
      <c r="K154" s="228"/>
      <c r="L154" s="123"/>
      <c r="M154" s="125">
        <f t="shared" ref="M154:M156" si="92">K154*L154</f>
        <v>0</v>
      </c>
      <c r="N154" s="228"/>
      <c r="O154" s="123"/>
      <c r="P154" s="125">
        <f t="shared" ref="P154:P156" si="93">N154*O154</f>
        <v>0</v>
      </c>
      <c r="Q154" s="126">
        <f t="shared" si="84"/>
        <v>8500</v>
      </c>
      <c r="R154" s="253" t="s">
        <v>288</v>
      </c>
      <c r="S154" s="360"/>
      <c r="T154" s="104"/>
      <c r="U154" s="104"/>
      <c r="V154" s="104"/>
      <c r="W154" s="104"/>
      <c r="X154" s="104"/>
      <c r="Y154" s="104"/>
    </row>
    <row r="155" spans="1:25" ht="18.75" customHeight="1" x14ac:dyDescent="0.2">
      <c r="A155" s="39" t="s">
        <v>22</v>
      </c>
      <c r="B155" s="40" t="s">
        <v>77</v>
      </c>
      <c r="C155" s="120" t="s">
        <v>157</v>
      </c>
      <c r="D155" s="121" t="s">
        <v>267</v>
      </c>
      <c r="E155" s="122"/>
      <c r="F155" s="123"/>
      <c r="G155" s="124">
        <f t="shared" si="90"/>
        <v>0</v>
      </c>
      <c r="H155" s="228"/>
      <c r="I155" s="123"/>
      <c r="J155" s="125">
        <f t="shared" si="91"/>
        <v>0</v>
      </c>
      <c r="K155" s="228"/>
      <c r="L155" s="123"/>
      <c r="M155" s="125">
        <f t="shared" si="92"/>
        <v>0</v>
      </c>
      <c r="N155" s="228"/>
      <c r="O155" s="123"/>
      <c r="P155" s="125">
        <f t="shared" si="93"/>
        <v>0</v>
      </c>
      <c r="Q155" s="126">
        <f t="shared" si="84"/>
        <v>0</v>
      </c>
      <c r="R155" s="127"/>
      <c r="S155" s="360"/>
      <c r="T155" s="104"/>
      <c r="U155" s="104"/>
      <c r="V155" s="104"/>
      <c r="W155" s="104"/>
      <c r="X155" s="104"/>
      <c r="Y155" s="104"/>
    </row>
    <row r="156" spans="1:25" ht="21.75" customHeight="1" x14ac:dyDescent="0.2">
      <c r="A156" s="114" t="s">
        <v>22</v>
      </c>
      <c r="B156" s="115" t="s">
        <v>78</v>
      </c>
      <c r="C156" s="132" t="s">
        <v>157</v>
      </c>
      <c r="D156" s="133" t="s">
        <v>267</v>
      </c>
      <c r="E156" s="135"/>
      <c r="F156" s="137"/>
      <c r="G156" s="138">
        <f t="shared" si="90"/>
        <v>0</v>
      </c>
      <c r="H156" s="240"/>
      <c r="I156" s="137"/>
      <c r="J156" s="139">
        <f t="shared" si="91"/>
        <v>0</v>
      </c>
      <c r="K156" s="240"/>
      <c r="L156" s="137"/>
      <c r="M156" s="139">
        <f t="shared" si="92"/>
        <v>0</v>
      </c>
      <c r="N156" s="240"/>
      <c r="O156" s="137"/>
      <c r="P156" s="139">
        <f t="shared" si="93"/>
        <v>0</v>
      </c>
      <c r="Q156" s="230">
        <f t="shared" si="84"/>
        <v>0</v>
      </c>
      <c r="R156" s="142"/>
      <c r="S156" s="360"/>
      <c r="T156" s="104"/>
      <c r="U156" s="104"/>
      <c r="V156" s="104"/>
      <c r="W156" s="104"/>
      <c r="X156" s="104"/>
      <c r="Y156" s="104"/>
    </row>
    <row r="157" spans="1:25" ht="24.75" customHeight="1" x14ac:dyDescent="0.2">
      <c r="A157" s="105" t="s">
        <v>73</v>
      </c>
      <c r="B157" s="106" t="s">
        <v>160</v>
      </c>
      <c r="C157" s="188" t="s">
        <v>161</v>
      </c>
      <c r="D157" s="110"/>
      <c r="E157" s="105">
        <f t="shared" ref="E157:P157" si="94">SUM(E158:E160)</f>
        <v>10</v>
      </c>
      <c r="F157" s="112">
        <f t="shared" si="94"/>
        <v>90</v>
      </c>
      <c r="G157" s="113">
        <f t="shared" si="94"/>
        <v>900</v>
      </c>
      <c r="H157" s="105">
        <f t="shared" si="94"/>
        <v>0</v>
      </c>
      <c r="I157" s="112">
        <f t="shared" si="94"/>
        <v>0</v>
      </c>
      <c r="J157" s="113">
        <f t="shared" si="94"/>
        <v>0</v>
      </c>
      <c r="K157" s="105">
        <f t="shared" si="94"/>
        <v>0</v>
      </c>
      <c r="L157" s="112">
        <f t="shared" si="94"/>
        <v>0</v>
      </c>
      <c r="M157" s="113">
        <f t="shared" si="94"/>
        <v>0</v>
      </c>
      <c r="N157" s="105">
        <f t="shared" si="94"/>
        <v>0</v>
      </c>
      <c r="O157" s="112">
        <f t="shared" si="94"/>
        <v>0</v>
      </c>
      <c r="P157" s="113">
        <f t="shared" si="94"/>
        <v>0</v>
      </c>
      <c r="Q157" s="116">
        <f t="shared" si="84"/>
        <v>900</v>
      </c>
      <c r="R157" s="118"/>
      <c r="S157" s="360"/>
      <c r="T157" s="109"/>
      <c r="U157" s="109"/>
      <c r="V157" s="109"/>
      <c r="W157" s="109"/>
      <c r="X157" s="109"/>
      <c r="Y157" s="109"/>
    </row>
    <row r="158" spans="1:25" ht="24" customHeight="1" x14ac:dyDescent="0.2">
      <c r="A158" s="39" t="s">
        <v>22</v>
      </c>
      <c r="B158" s="40" t="s">
        <v>75</v>
      </c>
      <c r="C158" s="120" t="s">
        <v>289</v>
      </c>
      <c r="D158" s="121" t="s">
        <v>267</v>
      </c>
      <c r="E158" s="122">
        <v>10</v>
      </c>
      <c r="F158" s="123">
        <v>90</v>
      </c>
      <c r="G158" s="124">
        <f t="shared" ref="G158:G160" si="95">E158*F158</f>
        <v>900</v>
      </c>
      <c r="H158" s="228"/>
      <c r="I158" s="123"/>
      <c r="J158" s="125">
        <f t="shared" ref="J158:J160" si="96">H158*I158</f>
        <v>0</v>
      </c>
      <c r="K158" s="228"/>
      <c r="L158" s="123"/>
      <c r="M158" s="125">
        <f t="shared" ref="M158:M160" si="97">K158*L158</f>
        <v>0</v>
      </c>
      <c r="N158" s="228"/>
      <c r="O158" s="123"/>
      <c r="P158" s="125">
        <f t="shared" ref="P158:P160" si="98">N158*O158</f>
        <v>0</v>
      </c>
      <c r="Q158" s="126">
        <f t="shared" si="84"/>
        <v>900</v>
      </c>
      <c r="R158" s="127"/>
      <c r="S158" s="360"/>
      <c r="T158" s="104"/>
      <c r="U158" s="104"/>
      <c r="V158" s="104"/>
      <c r="W158" s="104"/>
      <c r="X158" s="104"/>
      <c r="Y158" s="104"/>
    </row>
    <row r="159" spans="1:25" ht="18.75" customHeight="1" x14ac:dyDescent="0.2">
      <c r="A159" s="39" t="s">
        <v>22</v>
      </c>
      <c r="B159" s="40" t="s">
        <v>77</v>
      </c>
      <c r="C159" s="120" t="s">
        <v>157</v>
      </c>
      <c r="D159" s="121" t="s">
        <v>267</v>
      </c>
      <c r="E159" s="122"/>
      <c r="F159" s="123"/>
      <c r="G159" s="124">
        <f t="shared" si="95"/>
        <v>0</v>
      </c>
      <c r="H159" s="228"/>
      <c r="I159" s="123"/>
      <c r="J159" s="125">
        <f t="shared" si="96"/>
        <v>0</v>
      </c>
      <c r="K159" s="228"/>
      <c r="L159" s="123"/>
      <c r="M159" s="125">
        <f t="shared" si="97"/>
        <v>0</v>
      </c>
      <c r="N159" s="228"/>
      <c r="O159" s="123"/>
      <c r="P159" s="125">
        <f t="shared" si="98"/>
        <v>0</v>
      </c>
      <c r="Q159" s="126">
        <f t="shared" si="84"/>
        <v>0</v>
      </c>
      <c r="R159" s="127"/>
      <c r="S159" s="360"/>
      <c r="T159" s="104"/>
      <c r="U159" s="104"/>
      <c r="V159" s="104"/>
      <c r="W159" s="104"/>
      <c r="X159" s="104"/>
      <c r="Y159" s="104"/>
    </row>
    <row r="160" spans="1:25" ht="21.75" customHeight="1" x14ac:dyDescent="0.2">
      <c r="A160" s="62" t="s">
        <v>22</v>
      </c>
      <c r="B160" s="64" t="s">
        <v>78</v>
      </c>
      <c r="C160" s="140" t="s">
        <v>157</v>
      </c>
      <c r="D160" s="215" t="s">
        <v>267</v>
      </c>
      <c r="E160" s="216"/>
      <c r="F160" s="217"/>
      <c r="G160" s="229">
        <f t="shared" si="95"/>
        <v>0</v>
      </c>
      <c r="H160" s="219"/>
      <c r="I160" s="217"/>
      <c r="J160" s="218">
        <f t="shared" si="96"/>
        <v>0</v>
      </c>
      <c r="K160" s="219"/>
      <c r="L160" s="217"/>
      <c r="M160" s="218">
        <f t="shared" si="97"/>
        <v>0</v>
      </c>
      <c r="N160" s="219"/>
      <c r="O160" s="217"/>
      <c r="P160" s="218">
        <f t="shared" si="98"/>
        <v>0</v>
      </c>
      <c r="Q160" s="230">
        <f t="shared" si="84"/>
        <v>0</v>
      </c>
      <c r="R160" s="220"/>
      <c r="S160" s="360"/>
      <c r="T160" s="104"/>
      <c r="U160" s="104"/>
      <c r="V160" s="104"/>
      <c r="W160" s="104"/>
      <c r="X160" s="104"/>
      <c r="Y160" s="104"/>
    </row>
    <row r="161" spans="1:25" ht="15" customHeight="1" x14ac:dyDescent="0.2">
      <c r="A161" s="149" t="s">
        <v>162</v>
      </c>
      <c r="B161" s="150"/>
      <c r="C161" s="231"/>
      <c r="D161" s="232"/>
      <c r="E161" s="195">
        <f t="shared" ref="E161:Q161" si="99">E157+E153+E149</f>
        <v>12</v>
      </c>
      <c r="F161" s="233">
        <f t="shared" si="99"/>
        <v>4340</v>
      </c>
      <c r="G161" s="234">
        <f t="shared" si="99"/>
        <v>9400</v>
      </c>
      <c r="H161" s="195">
        <f t="shared" si="99"/>
        <v>0</v>
      </c>
      <c r="I161" s="233">
        <f t="shared" si="99"/>
        <v>0</v>
      </c>
      <c r="J161" s="234">
        <f t="shared" si="99"/>
        <v>0</v>
      </c>
      <c r="K161" s="195">
        <f t="shared" si="99"/>
        <v>0</v>
      </c>
      <c r="L161" s="233">
        <f t="shared" si="99"/>
        <v>0</v>
      </c>
      <c r="M161" s="234">
        <f t="shared" si="99"/>
        <v>0</v>
      </c>
      <c r="N161" s="195">
        <f t="shared" si="99"/>
        <v>0</v>
      </c>
      <c r="O161" s="233">
        <f t="shared" si="99"/>
        <v>0</v>
      </c>
      <c r="P161" s="234">
        <f t="shared" si="99"/>
        <v>0</v>
      </c>
      <c r="Q161" s="235">
        <f t="shared" si="99"/>
        <v>9400</v>
      </c>
      <c r="R161" s="236"/>
      <c r="S161" s="368"/>
      <c r="T161" s="104"/>
      <c r="U161" s="104"/>
      <c r="V161" s="104"/>
      <c r="W161" s="104"/>
      <c r="X161" s="104"/>
      <c r="Y161" s="104"/>
    </row>
    <row r="162" spans="1:25" ht="15.75" customHeight="1" x14ac:dyDescent="0.2">
      <c r="A162" s="162" t="s">
        <v>68</v>
      </c>
      <c r="B162" s="163" t="s">
        <v>163</v>
      </c>
      <c r="C162" s="147" t="s">
        <v>164</v>
      </c>
      <c r="D162" s="205"/>
      <c r="E162" s="206"/>
      <c r="F162" s="205"/>
      <c r="G162" s="207"/>
      <c r="H162" s="206"/>
      <c r="I162" s="205"/>
      <c r="J162" s="207"/>
      <c r="K162" s="206"/>
      <c r="L162" s="205"/>
      <c r="M162" s="207"/>
      <c r="N162" s="206"/>
      <c r="O162" s="205"/>
      <c r="P162" s="207"/>
      <c r="Q162" s="226"/>
      <c r="R162" s="102"/>
      <c r="S162" s="239"/>
      <c r="T162" s="104"/>
      <c r="U162" s="104"/>
      <c r="V162" s="104"/>
      <c r="W162" s="104"/>
      <c r="X162" s="104"/>
      <c r="Y162" s="104"/>
    </row>
    <row r="163" spans="1:25" ht="15.75" customHeight="1" x14ac:dyDescent="0.2">
      <c r="A163" s="105" t="s">
        <v>73</v>
      </c>
      <c r="B163" s="106" t="s">
        <v>165</v>
      </c>
      <c r="C163" s="184" t="s">
        <v>166</v>
      </c>
      <c r="D163" s="227"/>
      <c r="E163" s="210">
        <f t="shared" ref="E163:P163" si="100">SUM(E164:E173)</f>
        <v>81</v>
      </c>
      <c r="F163" s="211">
        <f t="shared" si="100"/>
        <v>1120</v>
      </c>
      <c r="G163" s="212">
        <f t="shared" si="100"/>
        <v>10600</v>
      </c>
      <c r="H163" s="210">
        <f t="shared" si="100"/>
        <v>0</v>
      </c>
      <c r="I163" s="211">
        <f t="shared" si="100"/>
        <v>0</v>
      </c>
      <c r="J163" s="212">
        <f t="shared" si="100"/>
        <v>0</v>
      </c>
      <c r="K163" s="210">
        <f t="shared" si="100"/>
        <v>0</v>
      </c>
      <c r="L163" s="211">
        <f t="shared" si="100"/>
        <v>0</v>
      </c>
      <c r="M163" s="212">
        <f t="shared" si="100"/>
        <v>0</v>
      </c>
      <c r="N163" s="210">
        <f t="shared" si="100"/>
        <v>0</v>
      </c>
      <c r="O163" s="211">
        <f t="shared" si="100"/>
        <v>0</v>
      </c>
      <c r="P163" s="212">
        <f t="shared" si="100"/>
        <v>0</v>
      </c>
      <c r="Q163" s="116">
        <f t="shared" ref="Q163:Q173" si="101">G163+J163+M163+P163</f>
        <v>10600</v>
      </c>
      <c r="R163" s="214"/>
      <c r="S163" s="370" t="s">
        <v>290</v>
      </c>
      <c r="T163" s="109"/>
      <c r="U163" s="109"/>
      <c r="V163" s="109"/>
      <c r="W163" s="109"/>
      <c r="X163" s="109"/>
      <c r="Y163" s="109"/>
    </row>
    <row r="164" spans="1:25" ht="15.75" customHeight="1" x14ac:dyDescent="0.2">
      <c r="A164" s="39" t="s">
        <v>22</v>
      </c>
      <c r="B164" s="40" t="s">
        <v>75</v>
      </c>
      <c r="C164" s="120" t="s">
        <v>291</v>
      </c>
      <c r="D164" s="121" t="s">
        <v>267</v>
      </c>
      <c r="E164" s="122"/>
      <c r="F164" s="123"/>
      <c r="G164" s="124">
        <f t="shared" ref="G164:G173" si="102">E164*F164</f>
        <v>0</v>
      </c>
      <c r="H164" s="228"/>
      <c r="I164" s="123"/>
      <c r="J164" s="125">
        <f t="shared" ref="J164:J173" si="103">H164*I164</f>
        <v>0</v>
      </c>
      <c r="K164" s="228"/>
      <c r="L164" s="123"/>
      <c r="M164" s="125">
        <f t="shared" ref="M164:M173" si="104">K164*L164</f>
        <v>0</v>
      </c>
      <c r="N164" s="228"/>
      <c r="O164" s="123"/>
      <c r="P164" s="125">
        <f t="shared" ref="P164:P173" si="105">N164*O164</f>
        <v>0</v>
      </c>
      <c r="Q164" s="126">
        <f t="shared" si="101"/>
        <v>0</v>
      </c>
      <c r="R164" s="127"/>
      <c r="S164" s="360"/>
      <c r="T164" s="104"/>
      <c r="U164" s="104"/>
      <c r="V164" s="104"/>
      <c r="W164" s="104"/>
      <c r="X164" s="104"/>
      <c r="Y164" s="104"/>
    </row>
    <row r="165" spans="1:25" ht="15.75" customHeight="1" x14ac:dyDescent="0.2">
      <c r="A165" s="39" t="s">
        <v>22</v>
      </c>
      <c r="B165" s="40" t="s">
        <v>77</v>
      </c>
      <c r="C165" s="120" t="s">
        <v>292</v>
      </c>
      <c r="D165" s="121" t="s">
        <v>267</v>
      </c>
      <c r="E165" s="122"/>
      <c r="F165" s="123"/>
      <c r="G165" s="124">
        <f t="shared" si="102"/>
        <v>0</v>
      </c>
      <c r="H165" s="228"/>
      <c r="I165" s="123"/>
      <c r="J165" s="125">
        <f t="shared" si="103"/>
        <v>0</v>
      </c>
      <c r="K165" s="228"/>
      <c r="L165" s="123"/>
      <c r="M165" s="125">
        <f t="shared" si="104"/>
        <v>0</v>
      </c>
      <c r="N165" s="228"/>
      <c r="O165" s="123"/>
      <c r="P165" s="125">
        <f t="shared" si="105"/>
        <v>0</v>
      </c>
      <c r="Q165" s="126">
        <f t="shared" si="101"/>
        <v>0</v>
      </c>
      <c r="R165" s="127"/>
      <c r="S165" s="360"/>
      <c r="T165" s="104"/>
      <c r="U165" s="104"/>
      <c r="V165" s="104"/>
      <c r="W165" s="104"/>
      <c r="X165" s="104"/>
      <c r="Y165" s="104"/>
    </row>
    <row r="166" spans="1:25" ht="28.5" customHeight="1" x14ac:dyDescent="0.2">
      <c r="A166" s="39" t="s">
        <v>22</v>
      </c>
      <c r="B166" s="40" t="s">
        <v>78</v>
      </c>
      <c r="C166" s="120" t="s">
        <v>293</v>
      </c>
      <c r="D166" s="121" t="s">
        <v>267</v>
      </c>
      <c r="E166" s="122">
        <v>1</v>
      </c>
      <c r="F166" s="123">
        <v>1000</v>
      </c>
      <c r="G166" s="124">
        <f t="shared" si="102"/>
        <v>1000</v>
      </c>
      <c r="H166" s="228"/>
      <c r="I166" s="123"/>
      <c r="J166" s="125">
        <f t="shared" si="103"/>
        <v>0</v>
      </c>
      <c r="K166" s="228"/>
      <c r="L166" s="123"/>
      <c r="M166" s="125">
        <f t="shared" si="104"/>
        <v>0</v>
      </c>
      <c r="N166" s="228"/>
      <c r="O166" s="123"/>
      <c r="P166" s="125">
        <f t="shared" si="105"/>
        <v>0</v>
      </c>
      <c r="Q166" s="126">
        <f t="shared" si="101"/>
        <v>1000</v>
      </c>
      <c r="R166" s="253" t="s">
        <v>294</v>
      </c>
      <c r="S166" s="360"/>
      <c r="T166" s="104"/>
      <c r="U166" s="104"/>
      <c r="V166" s="104"/>
      <c r="W166" s="104"/>
      <c r="X166" s="104"/>
      <c r="Y166" s="104"/>
    </row>
    <row r="167" spans="1:25" ht="15.75" customHeight="1" x14ac:dyDescent="0.2">
      <c r="A167" s="39" t="s">
        <v>22</v>
      </c>
      <c r="B167" s="40" t="s">
        <v>171</v>
      </c>
      <c r="C167" s="120" t="s">
        <v>295</v>
      </c>
      <c r="D167" s="121" t="s">
        <v>267</v>
      </c>
      <c r="E167" s="122">
        <v>80</v>
      </c>
      <c r="F167" s="123">
        <v>120</v>
      </c>
      <c r="G167" s="124">
        <f t="shared" si="102"/>
        <v>9600</v>
      </c>
      <c r="H167" s="228"/>
      <c r="I167" s="123"/>
      <c r="J167" s="125">
        <f t="shared" si="103"/>
        <v>0</v>
      </c>
      <c r="K167" s="228"/>
      <c r="L167" s="123"/>
      <c r="M167" s="125">
        <f t="shared" si="104"/>
        <v>0</v>
      </c>
      <c r="N167" s="228"/>
      <c r="O167" s="123"/>
      <c r="P167" s="125">
        <f t="shared" si="105"/>
        <v>0</v>
      </c>
      <c r="Q167" s="126">
        <f t="shared" si="101"/>
        <v>9600</v>
      </c>
      <c r="R167" s="127"/>
      <c r="S167" s="360"/>
      <c r="T167" s="104"/>
      <c r="U167" s="104"/>
      <c r="V167" s="104"/>
      <c r="W167" s="104"/>
      <c r="X167" s="104"/>
      <c r="Y167" s="104"/>
    </row>
    <row r="168" spans="1:25" ht="15.75" customHeight="1" x14ac:dyDescent="0.2">
      <c r="A168" s="39" t="s">
        <v>22</v>
      </c>
      <c r="B168" s="254" t="s">
        <v>173</v>
      </c>
      <c r="C168" s="120" t="s">
        <v>296</v>
      </c>
      <c r="D168" s="121" t="s">
        <v>267</v>
      </c>
      <c r="E168" s="122"/>
      <c r="F168" s="123"/>
      <c r="G168" s="124">
        <f t="shared" si="102"/>
        <v>0</v>
      </c>
      <c r="H168" s="228"/>
      <c r="I168" s="123"/>
      <c r="J168" s="125">
        <f t="shared" si="103"/>
        <v>0</v>
      </c>
      <c r="K168" s="228"/>
      <c r="L168" s="123"/>
      <c r="M168" s="125">
        <f t="shared" si="104"/>
        <v>0</v>
      </c>
      <c r="N168" s="228"/>
      <c r="O168" s="123"/>
      <c r="P168" s="125">
        <f t="shared" si="105"/>
        <v>0</v>
      </c>
      <c r="Q168" s="126">
        <f t="shared" si="101"/>
        <v>0</v>
      </c>
      <c r="R168" s="127"/>
      <c r="S168" s="360"/>
      <c r="T168" s="104"/>
      <c r="U168" s="104"/>
      <c r="V168" s="104"/>
      <c r="W168" s="104"/>
      <c r="X168" s="104"/>
      <c r="Y168" s="104"/>
    </row>
    <row r="169" spans="1:25" ht="15.75" customHeight="1" x14ac:dyDescent="0.2">
      <c r="A169" s="39" t="s">
        <v>22</v>
      </c>
      <c r="B169" s="40" t="s">
        <v>175</v>
      </c>
      <c r="C169" s="120" t="s">
        <v>176</v>
      </c>
      <c r="D169" s="121" t="s">
        <v>267</v>
      </c>
      <c r="E169" s="122"/>
      <c r="F169" s="123"/>
      <c r="G169" s="124">
        <f t="shared" si="102"/>
        <v>0</v>
      </c>
      <c r="H169" s="228"/>
      <c r="I169" s="123"/>
      <c r="J169" s="125">
        <f t="shared" si="103"/>
        <v>0</v>
      </c>
      <c r="K169" s="228"/>
      <c r="L169" s="123"/>
      <c r="M169" s="125">
        <f t="shared" si="104"/>
        <v>0</v>
      </c>
      <c r="N169" s="228"/>
      <c r="O169" s="123"/>
      <c r="P169" s="125">
        <f t="shared" si="105"/>
        <v>0</v>
      </c>
      <c r="Q169" s="126">
        <f t="shared" si="101"/>
        <v>0</v>
      </c>
      <c r="R169" s="127"/>
      <c r="S169" s="360"/>
      <c r="T169" s="104"/>
      <c r="U169" s="104"/>
      <c r="V169" s="104"/>
      <c r="W169" s="104"/>
      <c r="X169" s="104"/>
      <c r="Y169" s="104"/>
    </row>
    <row r="170" spans="1:25" ht="15.75" customHeight="1" x14ac:dyDescent="0.2">
      <c r="A170" s="39" t="s">
        <v>22</v>
      </c>
      <c r="B170" s="40" t="s">
        <v>177</v>
      </c>
      <c r="C170" s="120" t="s">
        <v>178</v>
      </c>
      <c r="D170" s="121" t="s">
        <v>267</v>
      </c>
      <c r="E170" s="122"/>
      <c r="F170" s="123"/>
      <c r="G170" s="124">
        <f t="shared" si="102"/>
        <v>0</v>
      </c>
      <c r="H170" s="228"/>
      <c r="I170" s="123"/>
      <c r="J170" s="125">
        <f t="shared" si="103"/>
        <v>0</v>
      </c>
      <c r="K170" s="228"/>
      <c r="L170" s="123"/>
      <c r="M170" s="125">
        <f t="shared" si="104"/>
        <v>0</v>
      </c>
      <c r="N170" s="228"/>
      <c r="O170" s="123"/>
      <c r="P170" s="125">
        <f t="shared" si="105"/>
        <v>0</v>
      </c>
      <c r="Q170" s="126">
        <f t="shared" si="101"/>
        <v>0</v>
      </c>
      <c r="R170" s="127"/>
      <c r="S170" s="360"/>
      <c r="T170" s="104"/>
      <c r="U170" s="104"/>
      <c r="V170" s="104"/>
      <c r="W170" s="104"/>
      <c r="X170" s="104"/>
      <c r="Y170" s="104"/>
    </row>
    <row r="171" spans="1:25" ht="15.75" customHeight="1" x14ac:dyDescent="0.2">
      <c r="A171" s="39" t="s">
        <v>22</v>
      </c>
      <c r="B171" s="40" t="s">
        <v>179</v>
      </c>
      <c r="C171" s="120" t="s">
        <v>180</v>
      </c>
      <c r="D171" s="121" t="s">
        <v>267</v>
      </c>
      <c r="E171" s="122"/>
      <c r="F171" s="123"/>
      <c r="G171" s="124">
        <f t="shared" si="102"/>
        <v>0</v>
      </c>
      <c r="H171" s="228"/>
      <c r="I171" s="123"/>
      <c r="J171" s="125">
        <f t="shared" si="103"/>
        <v>0</v>
      </c>
      <c r="K171" s="228"/>
      <c r="L171" s="123"/>
      <c r="M171" s="125">
        <f t="shared" si="104"/>
        <v>0</v>
      </c>
      <c r="N171" s="228"/>
      <c r="O171" s="123"/>
      <c r="P171" s="125">
        <f t="shared" si="105"/>
        <v>0</v>
      </c>
      <c r="Q171" s="126">
        <f t="shared" si="101"/>
        <v>0</v>
      </c>
      <c r="R171" s="127"/>
      <c r="S171" s="360"/>
      <c r="T171" s="104"/>
      <c r="U171" s="104"/>
      <c r="V171" s="104"/>
      <c r="W171" s="104"/>
      <c r="X171" s="104"/>
      <c r="Y171" s="104"/>
    </row>
    <row r="172" spans="1:25" ht="15.75" customHeight="1" x14ac:dyDescent="0.2">
      <c r="A172" s="114" t="s">
        <v>22</v>
      </c>
      <c r="B172" s="115" t="s">
        <v>181</v>
      </c>
      <c r="C172" s="132" t="s">
        <v>182</v>
      </c>
      <c r="D172" s="121" t="s">
        <v>267</v>
      </c>
      <c r="E172" s="135"/>
      <c r="F172" s="137"/>
      <c r="G172" s="124">
        <f t="shared" si="102"/>
        <v>0</v>
      </c>
      <c r="H172" s="228"/>
      <c r="I172" s="123"/>
      <c r="J172" s="125">
        <f t="shared" si="103"/>
        <v>0</v>
      </c>
      <c r="K172" s="228"/>
      <c r="L172" s="123"/>
      <c r="M172" s="125">
        <f t="shared" si="104"/>
        <v>0</v>
      </c>
      <c r="N172" s="228"/>
      <c r="O172" s="123"/>
      <c r="P172" s="125">
        <f t="shared" si="105"/>
        <v>0</v>
      </c>
      <c r="Q172" s="126">
        <f t="shared" si="101"/>
        <v>0</v>
      </c>
      <c r="R172" s="142"/>
      <c r="S172" s="360"/>
      <c r="T172" s="104"/>
      <c r="U172" s="104"/>
      <c r="V172" s="104"/>
      <c r="W172" s="104"/>
      <c r="X172" s="104"/>
      <c r="Y172" s="104"/>
    </row>
    <row r="173" spans="1:25" ht="15.75" customHeight="1" x14ac:dyDescent="0.2">
      <c r="A173" s="62" t="s">
        <v>22</v>
      </c>
      <c r="B173" s="64" t="s">
        <v>183</v>
      </c>
      <c r="C173" s="140" t="s">
        <v>184</v>
      </c>
      <c r="D173" s="215" t="s">
        <v>267</v>
      </c>
      <c r="E173" s="216"/>
      <c r="F173" s="217"/>
      <c r="G173" s="229">
        <f t="shared" si="102"/>
        <v>0</v>
      </c>
      <c r="H173" s="219"/>
      <c r="I173" s="217"/>
      <c r="J173" s="218">
        <f t="shared" si="103"/>
        <v>0</v>
      </c>
      <c r="K173" s="219"/>
      <c r="L173" s="217"/>
      <c r="M173" s="218">
        <f t="shared" si="104"/>
        <v>0</v>
      </c>
      <c r="N173" s="219"/>
      <c r="O173" s="217"/>
      <c r="P173" s="218">
        <f t="shared" si="105"/>
        <v>0</v>
      </c>
      <c r="Q173" s="230">
        <f t="shared" si="101"/>
        <v>0</v>
      </c>
      <c r="R173" s="220"/>
      <c r="S173" s="360"/>
      <c r="T173" s="104"/>
      <c r="U173" s="104"/>
      <c r="V173" s="104"/>
      <c r="W173" s="104"/>
      <c r="X173" s="104"/>
      <c r="Y173" s="104"/>
    </row>
    <row r="174" spans="1:25" ht="15" customHeight="1" x14ac:dyDescent="0.2">
      <c r="A174" s="149" t="s">
        <v>185</v>
      </c>
      <c r="B174" s="150"/>
      <c r="C174" s="231"/>
      <c r="D174" s="232"/>
      <c r="E174" s="195">
        <f t="shared" ref="E174:Q174" si="106">E163</f>
        <v>81</v>
      </c>
      <c r="F174" s="233">
        <f t="shared" si="106"/>
        <v>1120</v>
      </c>
      <c r="G174" s="234">
        <f t="shared" si="106"/>
        <v>10600</v>
      </c>
      <c r="H174" s="195">
        <f t="shared" si="106"/>
        <v>0</v>
      </c>
      <c r="I174" s="233">
        <f t="shared" si="106"/>
        <v>0</v>
      </c>
      <c r="J174" s="234">
        <f t="shared" si="106"/>
        <v>0</v>
      </c>
      <c r="K174" s="195">
        <f t="shared" si="106"/>
        <v>0</v>
      </c>
      <c r="L174" s="233">
        <f t="shared" si="106"/>
        <v>0</v>
      </c>
      <c r="M174" s="234">
        <f t="shared" si="106"/>
        <v>0</v>
      </c>
      <c r="N174" s="195">
        <f t="shared" si="106"/>
        <v>0</v>
      </c>
      <c r="O174" s="233">
        <f t="shared" si="106"/>
        <v>0</v>
      </c>
      <c r="P174" s="234">
        <f t="shared" si="106"/>
        <v>0</v>
      </c>
      <c r="Q174" s="235">
        <f t="shared" si="106"/>
        <v>10600</v>
      </c>
      <c r="R174" s="236"/>
      <c r="S174" s="237"/>
      <c r="T174" s="104"/>
      <c r="U174" s="104"/>
      <c r="V174" s="104"/>
      <c r="W174" s="104"/>
      <c r="X174" s="104"/>
      <c r="Y174" s="104"/>
    </row>
    <row r="175" spans="1:25" ht="30" customHeight="1" x14ac:dyDescent="0.2">
      <c r="A175" s="162" t="s">
        <v>68</v>
      </c>
      <c r="B175" s="163" t="s">
        <v>187</v>
      </c>
      <c r="C175" s="164" t="s">
        <v>188</v>
      </c>
      <c r="D175" s="255"/>
      <c r="E175" s="256"/>
      <c r="F175" s="257"/>
      <c r="G175" s="258"/>
      <c r="H175" s="256"/>
      <c r="I175" s="257"/>
      <c r="J175" s="258"/>
      <c r="K175" s="256"/>
      <c r="L175" s="257"/>
      <c r="M175" s="258"/>
      <c r="N175" s="256"/>
      <c r="O175" s="257"/>
      <c r="P175" s="258"/>
      <c r="Q175" s="259"/>
      <c r="R175" s="260"/>
      <c r="S175" s="367" t="s">
        <v>297</v>
      </c>
      <c r="T175" s="104"/>
      <c r="U175" s="104"/>
      <c r="V175" s="104"/>
      <c r="W175" s="104"/>
      <c r="X175" s="104"/>
      <c r="Y175" s="104"/>
    </row>
    <row r="176" spans="1:25" ht="30" customHeight="1" x14ac:dyDescent="0.2">
      <c r="A176" s="35" t="s">
        <v>22</v>
      </c>
      <c r="B176" s="165" t="s">
        <v>75</v>
      </c>
      <c r="C176" s="166" t="s">
        <v>189</v>
      </c>
      <c r="D176" s="261"/>
      <c r="E176" s="262"/>
      <c r="F176" s="38"/>
      <c r="G176" s="263">
        <f t="shared" ref="G176:G179" si="107">E176*F176</f>
        <v>0</v>
      </c>
      <c r="H176" s="262"/>
      <c r="I176" s="38"/>
      <c r="J176" s="263">
        <f t="shared" ref="J176:J179" si="108">H176*I176</f>
        <v>0</v>
      </c>
      <c r="K176" s="262"/>
      <c r="L176" s="38"/>
      <c r="M176" s="263">
        <f t="shared" ref="M176:M179" si="109">K176*L176</f>
        <v>0</v>
      </c>
      <c r="N176" s="262"/>
      <c r="O176" s="38"/>
      <c r="P176" s="263">
        <f t="shared" ref="P176:P179" si="110">N176*O176</f>
        <v>0</v>
      </c>
      <c r="Q176" s="264">
        <f t="shared" ref="Q176:Q179" si="111">G176+J176+M176+P176</f>
        <v>0</v>
      </c>
      <c r="R176" s="265"/>
      <c r="S176" s="360"/>
      <c r="T176" s="104"/>
      <c r="U176" s="104"/>
      <c r="V176" s="104"/>
      <c r="W176" s="104"/>
      <c r="X176" s="104"/>
      <c r="Y176" s="104"/>
    </row>
    <row r="177" spans="1:25" ht="30" customHeight="1" x14ac:dyDescent="0.2">
      <c r="A177" s="39" t="s">
        <v>22</v>
      </c>
      <c r="B177" s="167" t="s">
        <v>77</v>
      </c>
      <c r="C177" s="41" t="s">
        <v>191</v>
      </c>
      <c r="D177" s="266"/>
      <c r="E177" s="228"/>
      <c r="F177" s="180"/>
      <c r="G177" s="124">
        <f t="shared" si="107"/>
        <v>0</v>
      </c>
      <c r="H177" s="228"/>
      <c r="I177" s="180"/>
      <c r="J177" s="125">
        <f t="shared" si="108"/>
        <v>0</v>
      </c>
      <c r="K177" s="228"/>
      <c r="L177" s="180"/>
      <c r="M177" s="125">
        <f t="shared" si="109"/>
        <v>0</v>
      </c>
      <c r="N177" s="228"/>
      <c r="O177" s="180"/>
      <c r="P177" s="125">
        <f t="shared" si="110"/>
        <v>0</v>
      </c>
      <c r="Q177" s="267">
        <f t="shared" si="111"/>
        <v>0</v>
      </c>
      <c r="R177" s="127"/>
      <c r="S177" s="360"/>
      <c r="T177" s="104"/>
      <c r="U177" s="104"/>
      <c r="V177" s="104"/>
      <c r="W177" s="104"/>
      <c r="X177" s="104"/>
      <c r="Y177" s="104"/>
    </row>
    <row r="178" spans="1:25" ht="252.75" customHeight="1" x14ac:dyDescent="0.2">
      <c r="A178" s="39" t="s">
        <v>22</v>
      </c>
      <c r="B178" s="167" t="s">
        <v>78</v>
      </c>
      <c r="C178" s="41" t="s">
        <v>396</v>
      </c>
      <c r="D178" s="133" t="s">
        <v>298</v>
      </c>
      <c r="E178" s="228">
        <v>4</v>
      </c>
      <c r="F178" s="180">
        <v>11250</v>
      </c>
      <c r="G178" s="124">
        <f t="shared" si="107"/>
        <v>45000</v>
      </c>
      <c r="H178" s="228"/>
      <c r="I178" s="180"/>
      <c r="J178" s="125">
        <f t="shared" si="108"/>
        <v>0</v>
      </c>
      <c r="K178" s="228"/>
      <c r="L178" s="180"/>
      <c r="M178" s="125">
        <f t="shared" si="109"/>
        <v>0</v>
      </c>
      <c r="N178" s="228"/>
      <c r="O178" s="180"/>
      <c r="P178" s="125">
        <f t="shared" si="110"/>
        <v>0</v>
      </c>
      <c r="Q178" s="267">
        <f t="shared" si="111"/>
        <v>45000</v>
      </c>
      <c r="R178" s="253" t="s">
        <v>299</v>
      </c>
      <c r="S178" s="360"/>
      <c r="T178" s="104"/>
      <c r="U178" s="104"/>
      <c r="V178" s="104"/>
      <c r="W178" s="104"/>
      <c r="X178" s="104"/>
      <c r="Y178" s="104"/>
    </row>
    <row r="179" spans="1:25" ht="30" customHeight="1" x14ac:dyDescent="0.2">
      <c r="A179" s="62" t="s">
        <v>22</v>
      </c>
      <c r="B179" s="168" t="s">
        <v>171</v>
      </c>
      <c r="C179" s="74" t="s">
        <v>193</v>
      </c>
      <c r="D179" s="268"/>
      <c r="E179" s="219"/>
      <c r="F179" s="181"/>
      <c r="G179" s="218">
        <f t="shared" si="107"/>
        <v>0</v>
      </c>
      <c r="H179" s="219"/>
      <c r="I179" s="181"/>
      <c r="J179" s="218">
        <f t="shared" si="108"/>
        <v>0</v>
      </c>
      <c r="K179" s="219"/>
      <c r="L179" s="181"/>
      <c r="M179" s="218">
        <f t="shared" si="109"/>
        <v>0</v>
      </c>
      <c r="N179" s="219"/>
      <c r="O179" s="181"/>
      <c r="P179" s="218">
        <f t="shared" si="110"/>
        <v>0</v>
      </c>
      <c r="Q179" s="269">
        <f t="shared" si="111"/>
        <v>0</v>
      </c>
      <c r="R179" s="220"/>
      <c r="S179" s="360"/>
      <c r="T179" s="104"/>
      <c r="U179" s="104"/>
      <c r="V179" s="104"/>
      <c r="W179" s="104"/>
      <c r="X179" s="104"/>
      <c r="Y179" s="104"/>
    </row>
    <row r="180" spans="1:25" ht="25.5" customHeight="1" x14ac:dyDescent="0.2">
      <c r="A180" s="169" t="s">
        <v>300</v>
      </c>
      <c r="B180" s="270"/>
      <c r="C180" s="271"/>
      <c r="D180" s="272"/>
      <c r="E180" s="143">
        <f t="shared" ref="E180:Q180" si="112">SUM(E176:E179)</f>
        <v>4</v>
      </c>
      <c r="F180" s="144">
        <f t="shared" si="112"/>
        <v>11250</v>
      </c>
      <c r="G180" s="273">
        <f t="shared" si="112"/>
        <v>45000</v>
      </c>
      <c r="H180" s="143">
        <f t="shared" si="112"/>
        <v>0</v>
      </c>
      <c r="I180" s="144">
        <f t="shared" si="112"/>
        <v>0</v>
      </c>
      <c r="J180" s="273">
        <f t="shared" si="112"/>
        <v>0</v>
      </c>
      <c r="K180" s="143">
        <f t="shared" si="112"/>
        <v>0</v>
      </c>
      <c r="L180" s="144">
        <f t="shared" si="112"/>
        <v>0</v>
      </c>
      <c r="M180" s="273">
        <f t="shared" si="112"/>
        <v>0</v>
      </c>
      <c r="N180" s="143">
        <f t="shared" si="112"/>
        <v>0</v>
      </c>
      <c r="O180" s="144">
        <f t="shared" si="112"/>
        <v>0</v>
      </c>
      <c r="P180" s="273">
        <f t="shared" si="112"/>
        <v>0</v>
      </c>
      <c r="Q180" s="224">
        <f t="shared" si="112"/>
        <v>45000</v>
      </c>
      <c r="R180" s="274"/>
      <c r="S180" s="368"/>
      <c r="T180" s="104"/>
      <c r="U180" s="104"/>
      <c r="V180" s="104"/>
      <c r="W180" s="104"/>
      <c r="X180" s="104"/>
      <c r="Y180" s="104"/>
    </row>
    <row r="181" spans="1:25" ht="30" customHeight="1" x14ac:dyDescent="0.2">
      <c r="A181" s="162" t="s">
        <v>68</v>
      </c>
      <c r="B181" s="171" t="s">
        <v>195</v>
      </c>
      <c r="C181" s="147" t="s">
        <v>196</v>
      </c>
      <c r="D181" s="275"/>
      <c r="E181" s="206"/>
      <c r="F181" s="205"/>
      <c r="G181" s="207"/>
      <c r="H181" s="206"/>
      <c r="I181" s="205"/>
      <c r="J181" s="207"/>
      <c r="K181" s="206"/>
      <c r="L181" s="205"/>
      <c r="M181" s="207"/>
      <c r="N181" s="206"/>
      <c r="O181" s="205"/>
      <c r="P181" s="207"/>
      <c r="Q181" s="249"/>
      <c r="R181" s="102"/>
      <c r="S181" s="371" t="s">
        <v>301</v>
      </c>
      <c r="T181" s="104"/>
      <c r="U181" s="104"/>
      <c r="V181" s="104"/>
      <c r="W181" s="104"/>
      <c r="X181" s="104"/>
      <c r="Y181" s="104"/>
    </row>
    <row r="182" spans="1:25" ht="232.5" customHeight="1" x14ac:dyDescent="0.2">
      <c r="A182" s="172" t="s">
        <v>22</v>
      </c>
      <c r="B182" s="173" t="s">
        <v>75</v>
      </c>
      <c r="C182" s="177" t="s">
        <v>397</v>
      </c>
      <c r="D182" s="276" t="s">
        <v>302</v>
      </c>
      <c r="E182" s="277">
        <v>1</v>
      </c>
      <c r="F182" s="278">
        <v>3000</v>
      </c>
      <c r="G182" s="279">
        <f t="shared" ref="G182:G183" si="113">E182*F182</f>
        <v>3000</v>
      </c>
      <c r="H182" s="277"/>
      <c r="I182" s="278"/>
      <c r="J182" s="279">
        <f t="shared" ref="J182:J183" si="114">H182*I182</f>
        <v>0</v>
      </c>
      <c r="K182" s="277"/>
      <c r="L182" s="278"/>
      <c r="M182" s="279">
        <f t="shared" ref="M182:M183" si="115">K182*L182</f>
        <v>0</v>
      </c>
      <c r="N182" s="277"/>
      <c r="O182" s="278"/>
      <c r="P182" s="279">
        <f t="shared" ref="P182:P183" si="116">N182*O182</f>
        <v>0</v>
      </c>
      <c r="Q182" s="280">
        <f t="shared" ref="Q182:Q183" si="117">G182+J182+M182+P182</f>
        <v>3000</v>
      </c>
      <c r="R182" s="281" t="s">
        <v>303</v>
      </c>
      <c r="S182" s="360"/>
      <c r="T182" s="104"/>
      <c r="U182" s="104"/>
      <c r="V182" s="104"/>
      <c r="W182" s="104"/>
      <c r="X182" s="104"/>
      <c r="Y182" s="104"/>
    </row>
    <row r="183" spans="1:25" ht="184.5" customHeight="1" x14ac:dyDescent="0.2">
      <c r="A183" s="175" t="s">
        <v>22</v>
      </c>
      <c r="B183" s="173" t="s">
        <v>77</v>
      </c>
      <c r="C183" s="178" t="s">
        <v>398</v>
      </c>
      <c r="D183" s="133" t="s">
        <v>298</v>
      </c>
      <c r="E183" s="240">
        <v>5</v>
      </c>
      <c r="F183" s="282">
        <v>2400</v>
      </c>
      <c r="G183" s="125">
        <f t="shared" si="113"/>
        <v>12000</v>
      </c>
      <c r="H183" s="240"/>
      <c r="I183" s="282"/>
      <c r="J183" s="139">
        <f t="shared" si="114"/>
        <v>0</v>
      </c>
      <c r="K183" s="240"/>
      <c r="L183" s="282"/>
      <c r="M183" s="139">
        <f t="shared" si="115"/>
        <v>0</v>
      </c>
      <c r="N183" s="240"/>
      <c r="O183" s="282"/>
      <c r="P183" s="139">
        <f t="shared" si="116"/>
        <v>0</v>
      </c>
      <c r="Q183" s="283">
        <f t="shared" si="117"/>
        <v>12000</v>
      </c>
      <c r="R183" s="284" t="s">
        <v>304</v>
      </c>
      <c r="S183" s="360"/>
      <c r="T183" s="104"/>
      <c r="U183" s="104"/>
      <c r="V183" s="104"/>
      <c r="W183" s="104"/>
      <c r="X183" s="104"/>
      <c r="Y183" s="104"/>
    </row>
    <row r="184" spans="1:25" ht="25.5" customHeight="1" x14ac:dyDescent="0.2">
      <c r="A184" s="149" t="s">
        <v>200</v>
      </c>
      <c r="B184" s="150"/>
      <c r="C184" s="231"/>
      <c r="D184" s="232"/>
      <c r="E184" s="195">
        <f t="shared" ref="E184:Q184" si="118">SUM(E182:E183)</f>
        <v>6</v>
      </c>
      <c r="F184" s="233">
        <f t="shared" si="118"/>
        <v>5400</v>
      </c>
      <c r="G184" s="234">
        <f t="shared" si="118"/>
        <v>15000</v>
      </c>
      <c r="H184" s="195">
        <f t="shared" si="118"/>
        <v>0</v>
      </c>
      <c r="I184" s="233">
        <f t="shared" si="118"/>
        <v>0</v>
      </c>
      <c r="J184" s="234">
        <f t="shared" si="118"/>
        <v>0</v>
      </c>
      <c r="K184" s="195">
        <f t="shared" si="118"/>
        <v>0</v>
      </c>
      <c r="L184" s="233">
        <f t="shared" si="118"/>
        <v>0</v>
      </c>
      <c r="M184" s="234">
        <f t="shared" si="118"/>
        <v>0</v>
      </c>
      <c r="N184" s="195">
        <f t="shared" si="118"/>
        <v>0</v>
      </c>
      <c r="O184" s="233">
        <f t="shared" si="118"/>
        <v>0</v>
      </c>
      <c r="P184" s="234">
        <f t="shared" si="118"/>
        <v>0</v>
      </c>
      <c r="Q184" s="235">
        <f t="shared" si="118"/>
        <v>15000</v>
      </c>
      <c r="R184" s="236"/>
      <c r="S184" s="368"/>
      <c r="T184" s="104"/>
      <c r="U184" s="104"/>
      <c r="V184" s="104"/>
      <c r="W184" s="104"/>
      <c r="X184" s="104"/>
      <c r="Y184" s="104"/>
    </row>
    <row r="185" spans="1:25" ht="60.75" customHeight="1" x14ac:dyDescent="0.2">
      <c r="A185" s="170" t="s">
        <v>68</v>
      </c>
      <c r="B185" s="171" t="s">
        <v>201</v>
      </c>
      <c r="C185" s="147" t="s">
        <v>202</v>
      </c>
      <c r="D185" s="275"/>
      <c r="E185" s="206"/>
      <c r="F185" s="205"/>
      <c r="G185" s="207"/>
      <c r="H185" s="206"/>
      <c r="I185" s="205"/>
      <c r="J185" s="207"/>
      <c r="K185" s="206"/>
      <c r="L185" s="205"/>
      <c r="M185" s="207"/>
      <c r="N185" s="206"/>
      <c r="O185" s="205"/>
      <c r="P185" s="207"/>
      <c r="Q185" s="249"/>
      <c r="R185" s="102"/>
      <c r="S185" s="367" t="s">
        <v>305</v>
      </c>
      <c r="T185" s="104"/>
      <c r="U185" s="104"/>
      <c r="V185" s="104"/>
      <c r="W185" s="104"/>
      <c r="X185" s="104"/>
      <c r="Y185" s="104"/>
    </row>
    <row r="186" spans="1:25" ht="30" customHeight="1" x14ac:dyDescent="0.2">
      <c r="A186" s="172" t="s">
        <v>22</v>
      </c>
      <c r="B186" s="173" t="s">
        <v>75</v>
      </c>
      <c r="C186" s="177" t="s">
        <v>204</v>
      </c>
      <c r="D186" s="276" t="s">
        <v>306</v>
      </c>
      <c r="E186" s="277"/>
      <c r="F186" s="278"/>
      <c r="G186" s="279">
        <f t="shared" ref="G186:G187" si="119">E186*F186</f>
        <v>0</v>
      </c>
      <c r="H186" s="277"/>
      <c r="I186" s="278"/>
      <c r="J186" s="279">
        <f t="shared" ref="J186:J187" si="120">H186*I186</f>
        <v>0</v>
      </c>
      <c r="K186" s="277"/>
      <c r="L186" s="278"/>
      <c r="M186" s="279">
        <f t="shared" ref="M186:M187" si="121">K186*L186</f>
        <v>0</v>
      </c>
      <c r="N186" s="277"/>
      <c r="O186" s="278"/>
      <c r="P186" s="279">
        <f t="shared" ref="P186:P187" si="122">N186*O186</f>
        <v>0</v>
      </c>
      <c r="Q186" s="280">
        <f t="shared" ref="Q186:Q187" si="123">G186+J186+M186+P186</f>
        <v>0</v>
      </c>
      <c r="R186" s="285"/>
      <c r="S186" s="360"/>
      <c r="T186" s="104"/>
      <c r="U186" s="104"/>
      <c r="V186" s="104"/>
      <c r="W186" s="104"/>
      <c r="X186" s="104"/>
      <c r="Y186" s="104"/>
    </row>
    <row r="187" spans="1:25" ht="30" customHeight="1" x14ac:dyDescent="0.2">
      <c r="A187" s="175" t="s">
        <v>22</v>
      </c>
      <c r="B187" s="173" t="s">
        <v>77</v>
      </c>
      <c r="C187" s="178" t="s">
        <v>204</v>
      </c>
      <c r="D187" s="133" t="s">
        <v>306</v>
      </c>
      <c r="E187" s="135"/>
      <c r="F187" s="137"/>
      <c r="G187" s="125">
        <f t="shared" si="119"/>
        <v>0</v>
      </c>
      <c r="H187" s="240"/>
      <c r="I187" s="137"/>
      <c r="J187" s="139">
        <f t="shared" si="120"/>
        <v>0</v>
      </c>
      <c r="K187" s="240"/>
      <c r="L187" s="137"/>
      <c r="M187" s="139">
        <f t="shared" si="121"/>
        <v>0</v>
      </c>
      <c r="N187" s="240"/>
      <c r="O187" s="137"/>
      <c r="P187" s="139">
        <f t="shared" si="122"/>
        <v>0</v>
      </c>
      <c r="Q187" s="283">
        <f t="shared" si="123"/>
        <v>0</v>
      </c>
      <c r="R187" s="286"/>
      <c r="S187" s="360"/>
      <c r="T187" s="104"/>
      <c r="U187" s="104"/>
      <c r="V187" s="104"/>
      <c r="W187" s="104"/>
      <c r="X187" s="104"/>
      <c r="Y187" s="104"/>
    </row>
    <row r="188" spans="1:25" ht="29.25" customHeight="1" x14ac:dyDescent="0.2">
      <c r="A188" s="374" t="s">
        <v>205</v>
      </c>
      <c r="B188" s="353"/>
      <c r="C188" s="354"/>
      <c r="D188" s="287"/>
      <c r="E188" s="288">
        <f t="shared" ref="E188:Q188" si="124">SUM(E186:E187)</f>
        <v>0</v>
      </c>
      <c r="F188" s="289">
        <f t="shared" si="124"/>
        <v>0</v>
      </c>
      <c r="G188" s="289">
        <f t="shared" si="124"/>
        <v>0</v>
      </c>
      <c r="H188" s="290">
        <f t="shared" si="124"/>
        <v>0</v>
      </c>
      <c r="I188" s="291">
        <f t="shared" si="124"/>
        <v>0</v>
      </c>
      <c r="J188" s="291">
        <f t="shared" si="124"/>
        <v>0</v>
      </c>
      <c r="K188" s="290">
        <f t="shared" si="124"/>
        <v>0</v>
      </c>
      <c r="L188" s="291">
        <f t="shared" si="124"/>
        <v>0</v>
      </c>
      <c r="M188" s="291">
        <f t="shared" si="124"/>
        <v>0</v>
      </c>
      <c r="N188" s="290">
        <f t="shared" si="124"/>
        <v>0</v>
      </c>
      <c r="O188" s="291">
        <f t="shared" si="124"/>
        <v>0</v>
      </c>
      <c r="P188" s="291">
        <f t="shared" si="124"/>
        <v>0</v>
      </c>
      <c r="Q188" s="292">
        <f t="shared" si="124"/>
        <v>0</v>
      </c>
      <c r="R188" s="293"/>
      <c r="S188" s="368"/>
      <c r="T188" s="104"/>
      <c r="U188" s="104"/>
      <c r="V188" s="104"/>
      <c r="W188" s="104"/>
      <c r="X188" s="104"/>
      <c r="Y188" s="104"/>
    </row>
    <row r="189" spans="1:25" ht="15.75" customHeight="1" x14ac:dyDescent="0.2">
      <c r="A189" s="153" t="s">
        <v>68</v>
      </c>
      <c r="B189" s="163" t="s">
        <v>206</v>
      </c>
      <c r="C189" s="164" t="s">
        <v>207</v>
      </c>
      <c r="D189" s="294"/>
      <c r="E189" s="295"/>
      <c r="F189" s="259"/>
      <c r="G189" s="296"/>
      <c r="H189" s="295"/>
      <c r="I189" s="259"/>
      <c r="J189" s="296"/>
      <c r="K189" s="295"/>
      <c r="L189" s="259"/>
      <c r="M189" s="296"/>
      <c r="N189" s="295"/>
      <c r="O189" s="259"/>
      <c r="P189" s="296"/>
      <c r="Q189" s="297"/>
      <c r="R189" s="298"/>
      <c r="S189" s="367" t="s">
        <v>307</v>
      </c>
      <c r="T189" s="104"/>
      <c r="U189" s="104"/>
      <c r="V189" s="104"/>
      <c r="W189" s="104"/>
      <c r="X189" s="104"/>
      <c r="Y189" s="104"/>
    </row>
    <row r="190" spans="1:25" ht="30" customHeight="1" x14ac:dyDescent="0.2">
      <c r="A190" s="35" t="s">
        <v>22</v>
      </c>
      <c r="B190" s="165" t="s">
        <v>75</v>
      </c>
      <c r="C190" s="166" t="s">
        <v>209</v>
      </c>
      <c r="D190" s="261" t="s">
        <v>308</v>
      </c>
      <c r="E190" s="299"/>
      <c r="F190" s="300"/>
      <c r="G190" s="301">
        <f t="shared" ref="G190:G193" si="125">E190*F190</f>
        <v>0</v>
      </c>
      <c r="H190" s="262"/>
      <c r="I190" s="38"/>
      <c r="J190" s="263">
        <f t="shared" ref="J190:J193" si="126">H190*I190</f>
        <v>0</v>
      </c>
      <c r="K190" s="262"/>
      <c r="L190" s="38"/>
      <c r="M190" s="263">
        <f t="shared" ref="M190:M193" si="127">K190*L190</f>
        <v>0</v>
      </c>
      <c r="N190" s="262"/>
      <c r="O190" s="38"/>
      <c r="P190" s="263">
        <f t="shared" ref="P190:P193" si="128">N190*O190</f>
        <v>0</v>
      </c>
      <c r="Q190" s="302">
        <f t="shared" ref="Q190:Q193" si="129">G190+J190+M190+P190</f>
        <v>0</v>
      </c>
      <c r="R190" s="303"/>
      <c r="S190" s="360"/>
      <c r="T190" s="104"/>
      <c r="U190" s="104"/>
      <c r="V190" s="104"/>
      <c r="W190" s="104"/>
      <c r="X190" s="104"/>
      <c r="Y190" s="104"/>
    </row>
    <row r="191" spans="1:25" ht="30" customHeight="1" x14ac:dyDescent="0.2">
      <c r="A191" s="39" t="s">
        <v>22</v>
      </c>
      <c r="B191" s="167" t="s">
        <v>77</v>
      </c>
      <c r="C191" s="41" t="s">
        <v>210</v>
      </c>
      <c r="D191" s="266" t="s">
        <v>309</v>
      </c>
      <c r="E191" s="122"/>
      <c r="F191" s="123"/>
      <c r="G191" s="124">
        <f t="shared" si="125"/>
        <v>0</v>
      </c>
      <c r="H191" s="228"/>
      <c r="I191" s="180"/>
      <c r="J191" s="125">
        <f t="shared" si="126"/>
        <v>0</v>
      </c>
      <c r="K191" s="228"/>
      <c r="L191" s="180"/>
      <c r="M191" s="125">
        <f t="shared" si="127"/>
        <v>0</v>
      </c>
      <c r="N191" s="228"/>
      <c r="O191" s="180"/>
      <c r="P191" s="125">
        <f t="shared" si="128"/>
        <v>0</v>
      </c>
      <c r="Q191" s="304">
        <f t="shared" si="129"/>
        <v>0</v>
      </c>
      <c r="R191" s="305"/>
      <c r="S191" s="360"/>
      <c r="T191" s="104"/>
      <c r="U191" s="104"/>
      <c r="V191" s="104"/>
      <c r="W191" s="104"/>
      <c r="X191" s="104"/>
      <c r="Y191" s="104"/>
    </row>
    <row r="192" spans="1:25" ht="30" customHeight="1" x14ac:dyDescent="0.2">
      <c r="A192" s="39" t="s">
        <v>22</v>
      </c>
      <c r="B192" s="167" t="s">
        <v>78</v>
      </c>
      <c r="C192" s="41" t="s">
        <v>211</v>
      </c>
      <c r="D192" s="266" t="s">
        <v>309</v>
      </c>
      <c r="E192" s="122"/>
      <c r="F192" s="123"/>
      <c r="G192" s="124">
        <f t="shared" si="125"/>
        <v>0</v>
      </c>
      <c r="H192" s="228"/>
      <c r="I192" s="180"/>
      <c r="J192" s="125">
        <f t="shared" si="126"/>
        <v>0</v>
      </c>
      <c r="K192" s="228"/>
      <c r="L192" s="180"/>
      <c r="M192" s="125">
        <f t="shared" si="127"/>
        <v>0</v>
      </c>
      <c r="N192" s="228"/>
      <c r="O192" s="180"/>
      <c r="P192" s="125">
        <f t="shared" si="128"/>
        <v>0</v>
      </c>
      <c r="Q192" s="304">
        <f t="shared" si="129"/>
        <v>0</v>
      </c>
      <c r="R192" s="305"/>
      <c r="S192" s="360"/>
      <c r="T192" s="104"/>
      <c r="U192" s="104"/>
      <c r="V192" s="104"/>
      <c r="W192" s="104"/>
      <c r="X192" s="104"/>
      <c r="Y192" s="104"/>
    </row>
    <row r="193" spans="1:25" ht="30" customHeight="1" x14ac:dyDescent="0.2">
      <c r="A193" s="62" t="s">
        <v>22</v>
      </c>
      <c r="B193" s="168" t="s">
        <v>171</v>
      </c>
      <c r="C193" s="74" t="s">
        <v>212</v>
      </c>
      <c r="D193" s="268" t="s">
        <v>309</v>
      </c>
      <c r="E193" s="216"/>
      <c r="F193" s="217"/>
      <c r="G193" s="229">
        <f t="shared" si="125"/>
        <v>0</v>
      </c>
      <c r="H193" s="219"/>
      <c r="I193" s="181"/>
      <c r="J193" s="218">
        <f t="shared" si="126"/>
        <v>0</v>
      </c>
      <c r="K193" s="219"/>
      <c r="L193" s="181"/>
      <c r="M193" s="218">
        <f t="shared" si="127"/>
        <v>0</v>
      </c>
      <c r="N193" s="219"/>
      <c r="O193" s="181"/>
      <c r="P193" s="218">
        <f t="shared" si="128"/>
        <v>0</v>
      </c>
      <c r="Q193" s="306">
        <f t="shared" si="129"/>
        <v>0</v>
      </c>
      <c r="R193" s="307"/>
      <c r="S193" s="360"/>
      <c r="T193" s="104"/>
      <c r="U193" s="104"/>
      <c r="V193" s="104"/>
      <c r="W193" s="104"/>
      <c r="X193" s="104"/>
      <c r="Y193" s="104"/>
    </row>
    <row r="194" spans="1:25" ht="15.75" customHeight="1" x14ac:dyDescent="0.2">
      <c r="A194" s="375" t="s">
        <v>213</v>
      </c>
      <c r="B194" s="376"/>
      <c r="C194" s="377"/>
      <c r="D194" s="308"/>
      <c r="E194" s="309">
        <f t="shared" ref="E194:Q194" si="130">SUM(E190:E193)</f>
        <v>0</v>
      </c>
      <c r="F194" s="310">
        <f t="shared" si="130"/>
        <v>0</v>
      </c>
      <c r="G194" s="310">
        <f t="shared" si="130"/>
        <v>0</v>
      </c>
      <c r="H194" s="311">
        <f t="shared" si="130"/>
        <v>0</v>
      </c>
      <c r="I194" s="312">
        <f t="shared" si="130"/>
        <v>0</v>
      </c>
      <c r="J194" s="312">
        <f t="shared" si="130"/>
        <v>0</v>
      </c>
      <c r="K194" s="311">
        <f t="shared" si="130"/>
        <v>0</v>
      </c>
      <c r="L194" s="312">
        <f t="shared" si="130"/>
        <v>0</v>
      </c>
      <c r="M194" s="312">
        <f t="shared" si="130"/>
        <v>0</v>
      </c>
      <c r="N194" s="311">
        <f t="shared" si="130"/>
        <v>0</v>
      </c>
      <c r="O194" s="312">
        <f t="shared" si="130"/>
        <v>0</v>
      </c>
      <c r="P194" s="312">
        <f t="shared" si="130"/>
        <v>0</v>
      </c>
      <c r="Q194" s="313">
        <f t="shared" si="130"/>
        <v>0</v>
      </c>
      <c r="R194" s="191"/>
      <c r="S194" s="368"/>
      <c r="T194" s="104"/>
      <c r="U194" s="104"/>
      <c r="V194" s="104"/>
      <c r="W194" s="104"/>
      <c r="X194" s="104"/>
      <c r="Y194" s="104"/>
    </row>
    <row r="195" spans="1:25" ht="30" customHeight="1" x14ac:dyDescent="0.2">
      <c r="A195" s="153" t="s">
        <v>68</v>
      </c>
      <c r="B195" s="163" t="s">
        <v>214</v>
      </c>
      <c r="C195" s="164" t="s">
        <v>215</v>
      </c>
      <c r="D195" s="255"/>
      <c r="E195" s="256"/>
      <c r="F195" s="257"/>
      <c r="G195" s="258"/>
      <c r="H195" s="256"/>
      <c r="I195" s="257"/>
      <c r="J195" s="258"/>
      <c r="K195" s="256"/>
      <c r="L195" s="257"/>
      <c r="M195" s="258"/>
      <c r="N195" s="256"/>
      <c r="O195" s="257"/>
      <c r="P195" s="258"/>
      <c r="Q195" s="259"/>
      <c r="R195" s="260"/>
      <c r="S195" s="367" t="s">
        <v>310</v>
      </c>
      <c r="T195" s="104"/>
      <c r="U195" s="104"/>
      <c r="V195" s="104"/>
      <c r="W195" s="104"/>
      <c r="X195" s="104"/>
      <c r="Y195" s="104"/>
    </row>
    <row r="196" spans="1:25" ht="46.5" customHeight="1" x14ac:dyDescent="0.2">
      <c r="A196" s="35" t="s">
        <v>22</v>
      </c>
      <c r="B196" s="165" t="s">
        <v>75</v>
      </c>
      <c r="C196" s="166" t="s">
        <v>399</v>
      </c>
      <c r="D196" s="261" t="s">
        <v>302</v>
      </c>
      <c r="E196" s="262">
        <v>1</v>
      </c>
      <c r="F196" s="38">
        <v>12000</v>
      </c>
      <c r="G196" s="301">
        <f t="shared" ref="G196:G199" si="131">E196*F196</f>
        <v>12000</v>
      </c>
      <c r="H196" s="262"/>
      <c r="I196" s="38"/>
      <c r="J196" s="263">
        <f t="shared" ref="J196:J199" si="132">H196*I196</f>
        <v>0</v>
      </c>
      <c r="K196" s="262"/>
      <c r="L196" s="38"/>
      <c r="M196" s="263">
        <f t="shared" ref="M196:M199" si="133">K196*L196</f>
        <v>0</v>
      </c>
      <c r="N196" s="262"/>
      <c r="O196" s="38"/>
      <c r="P196" s="263">
        <f t="shared" ref="P196:P199" si="134">N196*O196</f>
        <v>0</v>
      </c>
      <c r="Q196" s="302">
        <f t="shared" ref="Q196:Q199" si="135">G196+J196+M196+P196</f>
        <v>12000</v>
      </c>
      <c r="R196" s="265"/>
      <c r="S196" s="360"/>
      <c r="T196" s="104"/>
      <c r="U196" s="104"/>
      <c r="V196" s="104"/>
      <c r="W196" s="104"/>
      <c r="X196" s="104"/>
      <c r="Y196" s="104"/>
    </row>
    <row r="197" spans="1:25" ht="30" customHeight="1" x14ac:dyDescent="0.2">
      <c r="A197" s="39" t="s">
        <v>22</v>
      </c>
      <c r="B197" s="167" t="s">
        <v>77</v>
      </c>
      <c r="C197" s="41" t="s">
        <v>218</v>
      </c>
      <c r="D197" s="266"/>
      <c r="E197" s="228"/>
      <c r="F197" s="180"/>
      <c r="G197" s="124">
        <f t="shared" si="131"/>
        <v>0</v>
      </c>
      <c r="H197" s="228"/>
      <c r="I197" s="180"/>
      <c r="J197" s="125">
        <f t="shared" si="132"/>
        <v>0</v>
      </c>
      <c r="K197" s="228"/>
      <c r="L197" s="180"/>
      <c r="M197" s="125">
        <f t="shared" si="133"/>
        <v>0</v>
      </c>
      <c r="N197" s="228"/>
      <c r="O197" s="180"/>
      <c r="P197" s="125">
        <f t="shared" si="134"/>
        <v>0</v>
      </c>
      <c r="Q197" s="304">
        <f t="shared" si="135"/>
        <v>0</v>
      </c>
      <c r="R197" s="127"/>
      <c r="S197" s="360"/>
      <c r="T197" s="104"/>
      <c r="U197" s="104"/>
      <c r="V197" s="104"/>
      <c r="W197" s="104"/>
      <c r="X197" s="104"/>
      <c r="Y197" s="104"/>
    </row>
    <row r="198" spans="1:25" ht="99" customHeight="1" x14ac:dyDescent="0.2">
      <c r="A198" s="39" t="s">
        <v>22</v>
      </c>
      <c r="B198" s="167" t="s">
        <v>78</v>
      </c>
      <c r="C198" s="41" t="s">
        <v>400</v>
      </c>
      <c r="D198" s="266" t="s">
        <v>302</v>
      </c>
      <c r="E198" s="228">
        <v>1</v>
      </c>
      <c r="F198" s="180">
        <v>25000</v>
      </c>
      <c r="G198" s="124">
        <f t="shared" si="131"/>
        <v>25000</v>
      </c>
      <c r="H198" s="228"/>
      <c r="I198" s="180"/>
      <c r="J198" s="125">
        <f t="shared" si="132"/>
        <v>0</v>
      </c>
      <c r="K198" s="228"/>
      <c r="L198" s="180"/>
      <c r="M198" s="125">
        <f t="shared" si="133"/>
        <v>0</v>
      </c>
      <c r="N198" s="228"/>
      <c r="O198" s="180"/>
      <c r="P198" s="125">
        <f t="shared" si="134"/>
        <v>0</v>
      </c>
      <c r="Q198" s="304">
        <f t="shared" si="135"/>
        <v>25000</v>
      </c>
      <c r="R198" s="127"/>
      <c r="S198" s="360"/>
      <c r="T198" s="104"/>
      <c r="U198" s="104"/>
      <c r="V198" s="104"/>
      <c r="W198" s="104"/>
      <c r="X198" s="104"/>
      <c r="Y198" s="104"/>
    </row>
    <row r="199" spans="1:25" ht="30" customHeight="1" x14ac:dyDescent="0.2">
      <c r="A199" s="62" t="s">
        <v>22</v>
      </c>
      <c r="B199" s="168" t="s">
        <v>171</v>
      </c>
      <c r="C199" s="74" t="s">
        <v>220</v>
      </c>
      <c r="D199" s="268"/>
      <c r="E199" s="219"/>
      <c r="F199" s="181"/>
      <c r="G199" s="229">
        <f t="shared" si="131"/>
        <v>0</v>
      </c>
      <c r="H199" s="219"/>
      <c r="I199" s="181"/>
      <c r="J199" s="218">
        <f t="shared" si="132"/>
        <v>0</v>
      </c>
      <c r="K199" s="219"/>
      <c r="L199" s="181"/>
      <c r="M199" s="218">
        <f t="shared" si="133"/>
        <v>0</v>
      </c>
      <c r="N199" s="219"/>
      <c r="O199" s="181"/>
      <c r="P199" s="218">
        <f t="shared" si="134"/>
        <v>0</v>
      </c>
      <c r="Q199" s="306">
        <f t="shared" si="135"/>
        <v>0</v>
      </c>
      <c r="R199" s="220"/>
      <c r="S199" s="360"/>
      <c r="T199" s="104"/>
      <c r="U199" s="104"/>
      <c r="V199" s="104"/>
      <c r="W199" s="104"/>
      <c r="X199" s="104"/>
      <c r="Y199" s="104"/>
    </row>
    <row r="200" spans="1:25" ht="25.5" customHeight="1" x14ac:dyDescent="0.2">
      <c r="A200" s="375" t="s">
        <v>221</v>
      </c>
      <c r="B200" s="376"/>
      <c r="C200" s="377"/>
      <c r="D200" s="272"/>
      <c r="E200" s="311">
        <f t="shared" ref="E200:Q200" si="136">SUM(E196:E199)</f>
        <v>2</v>
      </c>
      <c r="F200" s="312">
        <f t="shared" si="136"/>
        <v>37000</v>
      </c>
      <c r="G200" s="310">
        <f t="shared" si="136"/>
        <v>37000</v>
      </c>
      <c r="H200" s="311">
        <f t="shared" si="136"/>
        <v>0</v>
      </c>
      <c r="I200" s="312">
        <f t="shared" si="136"/>
        <v>0</v>
      </c>
      <c r="J200" s="312">
        <f t="shared" si="136"/>
        <v>0</v>
      </c>
      <c r="K200" s="311">
        <f t="shared" si="136"/>
        <v>0</v>
      </c>
      <c r="L200" s="312">
        <f t="shared" si="136"/>
        <v>0</v>
      </c>
      <c r="M200" s="312">
        <f t="shared" si="136"/>
        <v>0</v>
      </c>
      <c r="N200" s="311">
        <f t="shared" si="136"/>
        <v>0</v>
      </c>
      <c r="O200" s="312">
        <f t="shared" si="136"/>
        <v>0</v>
      </c>
      <c r="P200" s="312">
        <f t="shared" si="136"/>
        <v>0</v>
      </c>
      <c r="Q200" s="313">
        <f t="shared" si="136"/>
        <v>37000</v>
      </c>
      <c r="R200" s="274"/>
      <c r="S200" s="368"/>
      <c r="T200" s="104"/>
      <c r="U200" s="104"/>
      <c r="V200" s="104"/>
      <c r="W200" s="104"/>
      <c r="X200" s="104"/>
      <c r="Y200" s="104"/>
    </row>
    <row r="201" spans="1:25" ht="15.75" customHeight="1" x14ac:dyDescent="0.2">
      <c r="A201" s="182" t="s">
        <v>68</v>
      </c>
      <c r="B201" s="163" t="s">
        <v>222</v>
      </c>
      <c r="C201" s="147" t="s">
        <v>223</v>
      </c>
      <c r="D201" s="249"/>
      <c r="E201" s="250"/>
      <c r="F201" s="249"/>
      <c r="G201" s="251"/>
      <c r="H201" s="250"/>
      <c r="I201" s="249"/>
      <c r="J201" s="251"/>
      <c r="K201" s="250"/>
      <c r="L201" s="249"/>
      <c r="M201" s="251"/>
      <c r="N201" s="250"/>
      <c r="O201" s="249"/>
      <c r="P201" s="251"/>
      <c r="Q201" s="249"/>
      <c r="R201" s="252"/>
      <c r="S201" s="252"/>
      <c r="T201" s="104"/>
      <c r="U201" s="104"/>
      <c r="V201" s="104"/>
      <c r="W201" s="104"/>
      <c r="X201" s="104"/>
      <c r="Y201" s="104"/>
    </row>
    <row r="202" spans="1:25" ht="30" customHeight="1" x14ac:dyDescent="0.2">
      <c r="A202" s="105" t="s">
        <v>73</v>
      </c>
      <c r="B202" s="106" t="s">
        <v>224</v>
      </c>
      <c r="C202" s="184" t="s">
        <v>225</v>
      </c>
      <c r="D202" s="227"/>
      <c r="E202" s="210">
        <f t="shared" ref="E202:P202" si="137">SUM(E203:E205)</f>
        <v>2</v>
      </c>
      <c r="F202" s="211">
        <f t="shared" si="137"/>
        <v>50000</v>
      </c>
      <c r="G202" s="212">
        <f t="shared" si="137"/>
        <v>50000</v>
      </c>
      <c r="H202" s="210">
        <f t="shared" si="137"/>
        <v>0</v>
      </c>
      <c r="I202" s="211">
        <f t="shared" si="137"/>
        <v>0</v>
      </c>
      <c r="J202" s="212">
        <f t="shared" si="137"/>
        <v>0</v>
      </c>
      <c r="K202" s="210">
        <f t="shared" si="137"/>
        <v>0</v>
      </c>
      <c r="L202" s="211">
        <f t="shared" si="137"/>
        <v>0</v>
      </c>
      <c r="M202" s="212">
        <f t="shared" si="137"/>
        <v>0</v>
      </c>
      <c r="N202" s="210">
        <f t="shared" si="137"/>
        <v>0</v>
      </c>
      <c r="O202" s="211">
        <f t="shared" si="137"/>
        <v>0</v>
      </c>
      <c r="P202" s="212">
        <f t="shared" si="137"/>
        <v>0</v>
      </c>
      <c r="Q202" s="213">
        <f t="shared" ref="Q202:Q218" si="138">G202+J202+M202+P202</f>
        <v>50000</v>
      </c>
      <c r="R202" s="214"/>
      <c r="S202" s="371" t="s">
        <v>311</v>
      </c>
      <c r="T202" s="109"/>
      <c r="U202" s="109"/>
      <c r="V202" s="109"/>
      <c r="W202" s="109"/>
      <c r="X202" s="109"/>
      <c r="Y202" s="109"/>
    </row>
    <row r="203" spans="1:25" ht="57" customHeight="1" x14ac:dyDescent="0.2">
      <c r="A203" s="39" t="s">
        <v>22</v>
      </c>
      <c r="B203" s="40" t="s">
        <v>75</v>
      </c>
      <c r="C203" s="120" t="s">
        <v>401</v>
      </c>
      <c r="D203" s="121" t="s">
        <v>302</v>
      </c>
      <c r="E203" s="122">
        <v>1</v>
      </c>
      <c r="F203" s="123">
        <v>25000</v>
      </c>
      <c r="G203" s="124">
        <f t="shared" ref="G203:G205" si="139">E203*F203</f>
        <v>25000</v>
      </c>
      <c r="H203" s="228"/>
      <c r="I203" s="123"/>
      <c r="J203" s="125">
        <f t="shared" ref="J203:J205" si="140">H203*I203</f>
        <v>0</v>
      </c>
      <c r="K203" s="228"/>
      <c r="L203" s="123"/>
      <c r="M203" s="125">
        <f t="shared" ref="M203:M205" si="141">K203*L203</f>
        <v>0</v>
      </c>
      <c r="N203" s="228"/>
      <c r="O203" s="123"/>
      <c r="P203" s="125">
        <f t="shared" ref="P203:P205" si="142">N203*O203</f>
        <v>0</v>
      </c>
      <c r="Q203" s="304">
        <f t="shared" si="138"/>
        <v>25000</v>
      </c>
      <c r="R203" s="127" t="s">
        <v>312</v>
      </c>
      <c r="S203" s="360"/>
      <c r="T203" s="104"/>
      <c r="U203" s="104"/>
      <c r="V203" s="104"/>
      <c r="W203" s="104"/>
      <c r="X203" s="104"/>
      <c r="Y203" s="104"/>
    </row>
    <row r="204" spans="1:25" ht="54.75" customHeight="1" x14ac:dyDescent="0.2">
      <c r="A204" s="39" t="s">
        <v>22</v>
      </c>
      <c r="B204" s="40" t="s">
        <v>77</v>
      </c>
      <c r="C204" s="120" t="s">
        <v>402</v>
      </c>
      <c r="D204" s="121" t="s">
        <v>302</v>
      </c>
      <c r="E204" s="122">
        <v>1</v>
      </c>
      <c r="F204" s="123">
        <v>25000</v>
      </c>
      <c r="G204" s="124">
        <f t="shared" si="139"/>
        <v>25000</v>
      </c>
      <c r="H204" s="228"/>
      <c r="I204" s="123"/>
      <c r="J204" s="125">
        <f t="shared" si="140"/>
        <v>0</v>
      </c>
      <c r="K204" s="228"/>
      <c r="L204" s="123"/>
      <c r="M204" s="125">
        <f t="shared" si="141"/>
        <v>0</v>
      </c>
      <c r="N204" s="228"/>
      <c r="O204" s="123"/>
      <c r="P204" s="125">
        <f t="shared" si="142"/>
        <v>0</v>
      </c>
      <c r="Q204" s="304">
        <f t="shared" si="138"/>
        <v>25000</v>
      </c>
      <c r="R204" s="127" t="s">
        <v>313</v>
      </c>
      <c r="S204" s="360"/>
      <c r="T204" s="104"/>
      <c r="U204" s="104"/>
      <c r="V204" s="104"/>
      <c r="W204" s="104"/>
      <c r="X204" s="104"/>
      <c r="Y204" s="104"/>
    </row>
    <row r="205" spans="1:25" ht="30" customHeight="1" x14ac:dyDescent="0.2">
      <c r="A205" s="114" t="s">
        <v>22</v>
      </c>
      <c r="B205" s="115" t="s">
        <v>78</v>
      </c>
      <c r="C205" s="132" t="s">
        <v>227</v>
      </c>
      <c r="D205" s="133" t="s">
        <v>267</v>
      </c>
      <c r="E205" s="135"/>
      <c r="F205" s="137"/>
      <c r="G205" s="138">
        <f t="shared" si="139"/>
        <v>0</v>
      </c>
      <c r="H205" s="240"/>
      <c r="I205" s="137"/>
      <c r="J205" s="139">
        <f t="shared" si="140"/>
        <v>0</v>
      </c>
      <c r="K205" s="240"/>
      <c r="L205" s="137"/>
      <c r="M205" s="139">
        <f t="shared" si="141"/>
        <v>0</v>
      </c>
      <c r="N205" s="240"/>
      <c r="O205" s="137"/>
      <c r="P205" s="139">
        <f t="shared" si="142"/>
        <v>0</v>
      </c>
      <c r="Q205" s="314">
        <f t="shared" si="138"/>
        <v>0</v>
      </c>
      <c r="R205" s="142"/>
      <c r="S205" s="368"/>
      <c r="T205" s="104"/>
      <c r="U205" s="104"/>
      <c r="V205" s="104"/>
      <c r="W205" s="104"/>
      <c r="X205" s="104"/>
      <c r="Y205" s="104"/>
    </row>
    <row r="206" spans="1:25" ht="31.5" customHeight="1" x14ac:dyDescent="0.2">
      <c r="A206" s="105" t="s">
        <v>73</v>
      </c>
      <c r="B206" s="106" t="s">
        <v>230</v>
      </c>
      <c r="C206" s="188" t="s">
        <v>231</v>
      </c>
      <c r="D206" s="110"/>
      <c r="E206" s="105">
        <f t="shared" ref="E206:P206" si="143">SUM(E207:E209)</f>
        <v>0</v>
      </c>
      <c r="F206" s="112">
        <f t="shared" si="143"/>
        <v>0</v>
      </c>
      <c r="G206" s="113">
        <f t="shared" si="143"/>
        <v>0</v>
      </c>
      <c r="H206" s="105">
        <f t="shared" si="143"/>
        <v>0</v>
      </c>
      <c r="I206" s="112">
        <f t="shared" si="143"/>
        <v>0</v>
      </c>
      <c r="J206" s="113">
        <f t="shared" si="143"/>
        <v>0</v>
      </c>
      <c r="K206" s="105">
        <f t="shared" si="143"/>
        <v>0</v>
      </c>
      <c r="L206" s="112">
        <f t="shared" si="143"/>
        <v>0</v>
      </c>
      <c r="M206" s="113">
        <f t="shared" si="143"/>
        <v>0</v>
      </c>
      <c r="N206" s="105">
        <f t="shared" si="143"/>
        <v>0</v>
      </c>
      <c r="O206" s="112">
        <f t="shared" si="143"/>
        <v>0</v>
      </c>
      <c r="P206" s="113">
        <f t="shared" si="143"/>
        <v>0</v>
      </c>
      <c r="Q206" s="315">
        <f t="shared" si="138"/>
        <v>0</v>
      </c>
      <c r="R206" s="316"/>
      <c r="S206" s="371" t="s">
        <v>314</v>
      </c>
      <c r="T206" s="109"/>
      <c r="U206" s="109"/>
      <c r="V206" s="109"/>
      <c r="W206" s="109"/>
      <c r="X206" s="109"/>
      <c r="Y206" s="109"/>
    </row>
    <row r="207" spans="1:25" ht="30" customHeight="1" x14ac:dyDescent="0.2">
      <c r="A207" s="39" t="s">
        <v>22</v>
      </c>
      <c r="B207" s="40" t="s">
        <v>75</v>
      </c>
      <c r="C207" s="120" t="s">
        <v>234</v>
      </c>
      <c r="D207" s="121" t="s">
        <v>267</v>
      </c>
      <c r="E207" s="122"/>
      <c r="F207" s="123"/>
      <c r="G207" s="124">
        <f t="shared" ref="G207:G209" si="144">E207*F207</f>
        <v>0</v>
      </c>
      <c r="H207" s="228"/>
      <c r="I207" s="123"/>
      <c r="J207" s="125">
        <f t="shared" ref="J207:J209" si="145">H207*I207</f>
        <v>0</v>
      </c>
      <c r="K207" s="228"/>
      <c r="L207" s="123"/>
      <c r="M207" s="125">
        <f t="shared" ref="M207:M209" si="146">K207*L207</f>
        <v>0</v>
      </c>
      <c r="N207" s="228"/>
      <c r="O207" s="123"/>
      <c r="P207" s="125">
        <f t="shared" ref="P207:P209" si="147">N207*O207</f>
        <v>0</v>
      </c>
      <c r="Q207" s="304">
        <f t="shared" si="138"/>
        <v>0</v>
      </c>
      <c r="R207" s="305"/>
      <c r="S207" s="360"/>
      <c r="T207" s="104"/>
      <c r="U207" s="104"/>
      <c r="V207" s="104"/>
      <c r="W207" s="104"/>
      <c r="X207" s="104"/>
      <c r="Y207" s="104"/>
    </row>
    <row r="208" spans="1:25" ht="30" customHeight="1" x14ac:dyDescent="0.2">
      <c r="A208" s="39" t="s">
        <v>22</v>
      </c>
      <c r="B208" s="40" t="s">
        <v>77</v>
      </c>
      <c r="C208" s="120" t="s">
        <v>234</v>
      </c>
      <c r="D208" s="121" t="s">
        <v>267</v>
      </c>
      <c r="E208" s="122"/>
      <c r="F208" s="123"/>
      <c r="G208" s="124">
        <f t="shared" si="144"/>
        <v>0</v>
      </c>
      <c r="H208" s="228"/>
      <c r="I208" s="123"/>
      <c r="J208" s="125">
        <f t="shared" si="145"/>
        <v>0</v>
      </c>
      <c r="K208" s="228"/>
      <c r="L208" s="123"/>
      <c r="M208" s="125">
        <f t="shared" si="146"/>
        <v>0</v>
      </c>
      <c r="N208" s="228"/>
      <c r="O208" s="123"/>
      <c r="P208" s="125">
        <f t="shared" si="147"/>
        <v>0</v>
      </c>
      <c r="Q208" s="304">
        <f t="shared" si="138"/>
        <v>0</v>
      </c>
      <c r="R208" s="305"/>
      <c r="S208" s="360"/>
      <c r="T208" s="104"/>
      <c r="U208" s="104"/>
      <c r="V208" s="104"/>
      <c r="W208" s="104"/>
      <c r="X208" s="104"/>
      <c r="Y208" s="104"/>
    </row>
    <row r="209" spans="1:25" ht="30" customHeight="1" x14ac:dyDescent="0.2">
      <c r="A209" s="114" t="s">
        <v>22</v>
      </c>
      <c r="B209" s="115" t="s">
        <v>78</v>
      </c>
      <c r="C209" s="132" t="s">
        <v>234</v>
      </c>
      <c r="D209" s="133" t="s">
        <v>267</v>
      </c>
      <c r="E209" s="135"/>
      <c r="F209" s="137"/>
      <c r="G209" s="138">
        <f t="shared" si="144"/>
        <v>0</v>
      </c>
      <c r="H209" s="240"/>
      <c r="I209" s="137"/>
      <c r="J209" s="139">
        <f t="shared" si="145"/>
        <v>0</v>
      </c>
      <c r="K209" s="240"/>
      <c r="L209" s="137"/>
      <c r="M209" s="139">
        <f t="shared" si="146"/>
        <v>0</v>
      </c>
      <c r="N209" s="240"/>
      <c r="O209" s="137"/>
      <c r="P209" s="139">
        <f t="shared" si="147"/>
        <v>0</v>
      </c>
      <c r="Q209" s="306">
        <f t="shared" si="138"/>
        <v>0</v>
      </c>
      <c r="R209" s="317"/>
      <c r="S209" s="368"/>
      <c r="T209" s="104"/>
      <c r="U209" s="104"/>
      <c r="V209" s="104"/>
      <c r="W209" s="104"/>
      <c r="X209" s="104"/>
      <c r="Y209" s="104"/>
    </row>
    <row r="210" spans="1:25" ht="30" customHeight="1" x14ac:dyDescent="0.2">
      <c r="A210" s="105" t="s">
        <v>73</v>
      </c>
      <c r="B210" s="106" t="s">
        <v>236</v>
      </c>
      <c r="C210" s="188" t="s">
        <v>237</v>
      </c>
      <c r="D210" s="110"/>
      <c r="E210" s="105">
        <f t="shared" ref="E210:P210" si="148">SUM(E211:E215)</f>
        <v>0</v>
      </c>
      <c r="F210" s="112">
        <f t="shared" si="148"/>
        <v>0</v>
      </c>
      <c r="G210" s="113">
        <f t="shared" si="148"/>
        <v>0</v>
      </c>
      <c r="H210" s="105">
        <f t="shared" si="148"/>
        <v>0</v>
      </c>
      <c r="I210" s="112">
        <f t="shared" si="148"/>
        <v>0</v>
      </c>
      <c r="J210" s="113">
        <f t="shared" si="148"/>
        <v>0</v>
      </c>
      <c r="K210" s="105">
        <f t="shared" si="148"/>
        <v>0</v>
      </c>
      <c r="L210" s="112">
        <f t="shared" si="148"/>
        <v>0</v>
      </c>
      <c r="M210" s="113">
        <f t="shared" si="148"/>
        <v>0</v>
      </c>
      <c r="N210" s="105">
        <f t="shared" si="148"/>
        <v>0</v>
      </c>
      <c r="O210" s="112">
        <f t="shared" si="148"/>
        <v>0</v>
      </c>
      <c r="P210" s="113">
        <f t="shared" si="148"/>
        <v>0</v>
      </c>
      <c r="Q210" s="213">
        <f t="shared" si="138"/>
        <v>0</v>
      </c>
      <c r="R210" s="118"/>
      <c r="S210" s="367" t="s">
        <v>238</v>
      </c>
      <c r="T210" s="109"/>
      <c r="U210" s="109"/>
      <c r="V210" s="109"/>
      <c r="W210" s="109"/>
      <c r="X210" s="109"/>
      <c r="Y210" s="109"/>
    </row>
    <row r="211" spans="1:25" ht="30" customHeight="1" x14ac:dyDescent="0.2">
      <c r="A211" s="39" t="s">
        <v>22</v>
      </c>
      <c r="B211" s="40" t="s">
        <v>75</v>
      </c>
      <c r="C211" s="120" t="s">
        <v>239</v>
      </c>
      <c r="D211" s="121" t="s">
        <v>315</v>
      </c>
      <c r="E211" s="122"/>
      <c r="F211" s="123"/>
      <c r="G211" s="124">
        <f t="shared" ref="G211:G215" si="149">E211*F211</f>
        <v>0</v>
      </c>
      <c r="H211" s="228"/>
      <c r="I211" s="123"/>
      <c r="J211" s="125">
        <f t="shared" ref="J211:J215" si="150">H211*I211</f>
        <v>0</v>
      </c>
      <c r="K211" s="228"/>
      <c r="L211" s="123"/>
      <c r="M211" s="125">
        <f t="shared" ref="M211:M215" si="151">K211*L211</f>
        <v>0</v>
      </c>
      <c r="N211" s="228"/>
      <c r="O211" s="123"/>
      <c r="P211" s="125">
        <f t="shared" ref="P211:P215" si="152">N211*O211</f>
        <v>0</v>
      </c>
      <c r="Q211" s="304">
        <f t="shared" si="138"/>
        <v>0</v>
      </c>
      <c r="R211" s="127"/>
      <c r="S211" s="360"/>
      <c r="T211" s="104"/>
      <c r="U211" s="104"/>
      <c r="V211" s="104"/>
      <c r="W211" s="104"/>
      <c r="X211" s="104"/>
      <c r="Y211" s="104"/>
    </row>
    <row r="212" spans="1:25" ht="30" customHeight="1" x14ac:dyDescent="0.2">
      <c r="A212" s="39" t="s">
        <v>22</v>
      </c>
      <c r="B212" s="40" t="s">
        <v>77</v>
      </c>
      <c r="C212" s="120" t="s">
        <v>241</v>
      </c>
      <c r="D212" s="121" t="s">
        <v>315</v>
      </c>
      <c r="E212" s="122"/>
      <c r="F212" s="123"/>
      <c r="G212" s="124">
        <f t="shared" si="149"/>
        <v>0</v>
      </c>
      <c r="H212" s="228"/>
      <c r="I212" s="123"/>
      <c r="J212" s="125">
        <f t="shared" si="150"/>
        <v>0</v>
      </c>
      <c r="K212" s="228"/>
      <c r="L212" s="123"/>
      <c r="M212" s="125">
        <f t="shared" si="151"/>
        <v>0</v>
      </c>
      <c r="N212" s="228"/>
      <c r="O212" s="123"/>
      <c r="P212" s="125">
        <f t="shared" si="152"/>
        <v>0</v>
      </c>
      <c r="Q212" s="304">
        <f t="shared" si="138"/>
        <v>0</v>
      </c>
      <c r="R212" s="127"/>
      <c r="S212" s="360"/>
      <c r="T212" s="104"/>
      <c r="U212" s="104"/>
      <c r="V212" s="104"/>
      <c r="W212" s="104"/>
      <c r="X212" s="104"/>
      <c r="Y212" s="104"/>
    </row>
    <row r="213" spans="1:25" ht="30" customHeight="1" x14ac:dyDescent="0.2">
      <c r="A213" s="39" t="s">
        <v>22</v>
      </c>
      <c r="B213" s="40" t="s">
        <v>78</v>
      </c>
      <c r="C213" s="120" t="s">
        <v>242</v>
      </c>
      <c r="D213" s="121" t="s">
        <v>315</v>
      </c>
      <c r="E213" s="122"/>
      <c r="F213" s="123"/>
      <c r="G213" s="124">
        <f t="shared" si="149"/>
        <v>0</v>
      </c>
      <c r="H213" s="228"/>
      <c r="I213" s="123"/>
      <c r="J213" s="125">
        <f t="shared" si="150"/>
        <v>0</v>
      </c>
      <c r="K213" s="228"/>
      <c r="L213" s="123"/>
      <c r="M213" s="125">
        <f t="shared" si="151"/>
        <v>0</v>
      </c>
      <c r="N213" s="228"/>
      <c r="O213" s="123"/>
      <c r="P213" s="125">
        <f t="shared" si="152"/>
        <v>0</v>
      </c>
      <c r="Q213" s="304">
        <f t="shared" si="138"/>
        <v>0</v>
      </c>
      <c r="R213" s="127"/>
      <c r="S213" s="360"/>
      <c r="T213" s="104"/>
      <c r="U213" s="104"/>
      <c r="V213" s="104"/>
      <c r="W213" s="104"/>
      <c r="X213" s="104"/>
      <c r="Y213" s="104"/>
    </row>
    <row r="214" spans="1:25" ht="30" customHeight="1" x14ac:dyDescent="0.2">
      <c r="A214" s="39" t="s">
        <v>22</v>
      </c>
      <c r="B214" s="40" t="s">
        <v>171</v>
      </c>
      <c r="C214" s="120" t="s">
        <v>244</v>
      </c>
      <c r="D214" s="121" t="s">
        <v>315</v>
      </c>
      <c r="E214" s="122"/>
      <c r="F214" s="123"/>
      <c r="G214" s="124">
        <f t="shared" si="149"/>
        <v>0</v>
      </c>
      <c r="H214" s="228"/>
      <c r="I214" s="123"/>
      <c r="J214" s="125">
        <f t="shared" si="150"/>
        <v>0</v>
      </c>
      <c r="K214" s="228"/>
      <c r="L214" s="123"/>
      <c r="M214" s="125">
        <f t="shared" si="151"/>
        <v>0</v>
      </c>
      <c r="N214" s="228"/>
      <c r="O214" s="123"/>
      <c r="P214" s="125">
        <f t="shared" si="152"/>
        <v>0</v>
      </c>
      <c r="Q214" s="304">
        <f t="shared" si="138"/>
        <v>0</v>
      </c>
      <c r="R214" s="127"/>
      <c r="S214" s="360"/>
      <c r="T214" s="104"/>
      <c r="U214" s="104"/>
      <c r="V214" s="104"/>
      <c r="W214" s="104"/>
      <c r="X214" s="104"/>
      <c r="Y214" s="104"/>
    </row>
    <row r="215" spans="1:25" ht="30" customHeight="1" x14ac:dyDescent="0.2">
      <c r="A215" s="62" t="s">
        <v>22</v>
      </c>
      <c r="B215" s="64" t="s">
        <v>173</v>
      </c>
      <c r="C215" s="140" t="s">
        <v>246</v>
      </c>
      <c r="D215" s="215" t="s">
        <v>315</v>
      </c>
      <c r="E215" s="216"/>
      <c r="F215" s="217"/>
      <c r="G215" s="229">
        <f t="shared" si="149"/>
        <v>0</v>
      </c>
      <c r="H215" s="219"/>
      <c r="I215" s="217"/>
      <c r="J215" s="218">
        <f t="shared" si="150"/>
        <v>0</v>
      </c>
      <c r="K215" s="219"/>
      <c r="L215" s="217"/>
      <c r="M215" s="218">
        <f t="shared" si="151"/>
        <v>0</v>
      </c>
      <c r="N215" s="219"/>
      <c r="O215" s="217"/>
      <c r="P215" s="218">
        <f t="shared" si="152"/>
        <v>0</v>
      </c>
      <c r="Q215" s="269">
        <f t="shared" si="138"/>
        <v>0</v>
      </c>
      <c r="R215" s="220"/>
      <c r="S215" s="368"/>
      <c r="T215" s="104"/>
      <c r="U215" s="104"/>
      <c r="V215" s="104"/>
      <c r="W215" s="104"/>
      <c r="X215" s="104"/>
      <c r="Y215" s="104"/>
    </row>
    <row r="216" spans="1:25" ht="30" customHeight="1" x14ac:dyDescent="0.2">
      <c r="A216" s="105" t="s">
        <v>73</v>
      </c>
      <c r="B216" s="106" t="s">
        <v>247</v>
      </c>
      <c r="C216" s="188" t="s">
        <v>223</v>
      </c>
      <c r="D216" s="110"/>
      <c r="E216" s="105">
        <f t="shared" ref="E216:P216" si="153">SUM(E217:E225)</f>
        <v>62</v>
      </c>
      <c r="F216" s="112">
        <f t="shared" si="153"/>
        <v>36210</v>
      </c>
      <c r="G216" s="113">
        <f t="shared" si="153"/>
        <v>39750</v>
      </c>
      <c r="H216" s="105">
        <f t="shared" si="153"/>
        <v>0</v>
      </c>
      <c r="I216" s="112">
        <f t="shared" si="153"/>
        <v>0</v>
      </c>
      <c r="J216" s="113">
        <f t="shared" si="153"/>
        <v>0</v>
      </c>
      <c r="K216" s="105">
        <f t="shared" si="153"/>
        <v>0</v>
      </c>
      <c r="L216" s="112">
        <f t="shared" si="153"/>
        <v>0</v>
      </c>
      <c r="M216" s="113">
        <f t="shared" si="153"/>
        <v>0</v>
      </c>
      <c r="N216" s="105">
        <f t="shared" si="153"/>
        <v>0</v>
      </c>
      <c r="O216" s="112">
        <f t="shared" si="153"/>
        <v>0</v>
      </c>
      <c r="P216" s="113">
        <f t="shared" si="153"/>
        <v>0</v>
      </c>
      <c r="Q216" s="315">
        <f t="shared" si="138"/>
        <v>39750</v>
      </c>
      <c r="R216" s="316"/>
      <c r="S216" s="367" t="s">
        <v>316</v>
      </c>
      <c r="T216" s="109"/>
      <c r="U216" s="109"/>
      <c r="V216" s="109"/>
      <c r="W216" s="109"/>
      <c r="X216" s="109"/>
      <c r="Y216" s="109"/>
    </row>
    <row r="217" spans="1:25" ht="30" customHeight="1" x14ac:dyDescent="0.2">
      <c r="A217" s="39" t="s">
        <v>22</v>
      </c>
      <c r="B217" s="40" t="s">
        <v>75</v>
      </c>
      <c r="C217" s="120" t="s">
        <v>317</v>
      </c>
      <c r="D217" s="121" t="s">
        <v>302</v>
      </c>
      <c r="E217" s="122"/>
      <c r="F217" s="123"/>
      <c r="G217" s="124">
        <f t="shared" ref="G217:G225" si="154">E217*F217</f>
        <v>0</v>
      </c>
      <c r="H217" s="228"/>
      <c r="I217" s="123"/>
      <c r="J217" s="125">
        <f t="shared" ref="J217:J218" si="155">H217*I217</f>
        <v>0</v>
      </c>
      <c r="K217" s="228"/>
      <c r="L217" s="123"/>
      <c r="M217" s="125">
        <f t="shared" ref="M217:M218" si="156">K217*L217</f>
        <v>0</v>
      </c>
      <c r="N217" s="228"/>
      <c r="O217" s="123"/>
      <c r="P217" s="125">
        <f t="shared" ref="P217:P218" si="157">N217*O217</f>
        <v>0</v>
      </c>
      <c r="Q217" s="304">
        <f t="shared" si="138"/>
        <v>0</v>
      </c>
      <c r="R217" s="305"/>
      <c r="S217" s="360"/>
      <c r="T217" s="104"/>
      <c r="U217" s="104"/>
      <c r="V217" s="104"/>
      <c r="W217" s="104"/>
      <c r="X217" s="104"/>
      <c r="Y217" s="104"/>
    </row>
    <row r="218" spans="1:25" ht="58.5" customHeight="1" x14ac:dyDescent="0.2">
      <c r="A218" s="39" t="s">
        <v>22</v>
      </c>
      <c r="B218" s="40" t="s">
        <v>77</v>
      </c>
      <c r="C218" s="120" t="s">
        <v>318</v>
      </c>
      <c r="D218" s="121" t="s">
        <v>302</v>
      </c>
      <c r="E218" s="122"/>
      <c r="F218" s="123"/>
      <c r="G218" s="124">
        <f t="shared" si="154"/>
        <v>0</v>
      </c>
      <c r="H218" s="228"/>
      <c r="I218" s="123"/>
      <c r="J218" s="125">
        <f t="shared" si="155"/>
        <v>0</v>
      </c>
      <c r="K218" s="228"/>
      <c r="L218" s="123"/>
      <c r="M218" s="125">
        <f t="shared" si="156"/>
        <v>0</v>
      </c>
      <c r="N218" s="228"/>
      <c r="O218" s="123"/>
      <c r="P218" s="125">
        <f t="shared" si="157"/>
        <v>0</v>
      </c>
      <c r="Q218" s="304">
        <f t="shared" si="138"/>
        <v>0</v>
      </c>
      <c r="R218" s="305"/>
      <c r="S218" s="360"/>
      <c r="T218" s="104"/>
      <c r="U218" s="104"/>
      <c r="V218" s="104"/>
      <c r="W218" s="104"/>
      <c r="X218" s="104"/>
      <c r="Y218" s="104"/>
    </row>
    <row r="219" spans="1:25" ht="57" customHeight="1" x14ac:dyDescent="0.2">
      <c r="A219" s="39"/>
      <c r="B219" s="40" t="s">
        <v>78</v>
      </c>
      <c r="C219" s="120" t="s">
        <v>319</v>
      </c>
      <c r="D219" s="121" t="s">
        <v>302</v>
      </c>
      <c r="E219" s="122"/>
      <c r="F219" s="123"/>
      <c r="G219" s="124">
        <f t="shared" si="154"/>
        <v>0</v>
      </c>
      <c r="H219" s="228"/>
      <c r="I219" s="123"/>
      <c r="J219" s="125"/>
      <c r="K219" s="228"/>
      <c r="L219" s="123"/>
      <c r="M219" s="125"/>
      <c r="N219" s="228"/>
      <c r="O219" s="123"/>
      <c r="P219" s="125"/>
      <c r="Q219" s="304"/>
      <c r="R219" s="305"/>
      <c r="S219" s="360"/>
      <c r="T219" s="104"/>
      <c r="U219" s="104"/>
      <c r="V219" s="104"/>
      <c r="W219" s="104"/>
      <c r="X219" s="104"/>
      <c r="Y219" s="104"/>
    </row>
    <row r="220" spans="1:25" ht="30" customHeight="1" x14ac:dyDescent="0.2">
      <c r="A220" s="39"/>
      <c r="B220" s="40" t="s">
        <v>171</v>
      </c>
      <c r="C220" s="120" t="s">
        <v>320</v>
      </c>
      <c r="D220" s="121" t="s">
        <v>277</v>
      </c>
      <c r="E220" s="122"/>
      <c r="F220" s="123"/>
      <c r="G220" s="124">
        <f t="shared" si="154"/>
        <v>0</v>
      </c>
      <c r="H220" s="228"/>
      <c r="I220" s="123"/>
      <c r="J220" s="125"/>
      <c r="K220" s="228"/>
      <c r="L220" s="123"/>
      <c r="M220" s="125"/>
      <c r="N220" s="228"/>
      <c r="O220" s="123"/>
      <c r="P220" s="125"/>
      <c r="Q220" s="304"/>
      <c r="R220" s="305"/>
      <c r="S220" s="360"/>
      <c r="T220" s="104"/>
      <c r="U220" s="104"/>
      <c r="V220" s="104"/>
      <c r="W220" s="104"/>
      <c r="X220" s="104"/>
      <c r="Y220" s="104"/>
    </row>
    <row r="221" spans="1:25" ht="30" customHeight="1" x14ac:dyDescent="0.2">
      <c r="A221" s="39"/>
      <c r="B221" s="40" t="s">
        <v>173</v>
      </c>
      <c r="C221" s="120" t="s">
        <v>321</v>
      </c>
      <c r="D221" s="121" t="s">
        <v>277</v>
      </c>
      <c r="E221" s="122"/>
      <c r="F221" s="123"/>
      <c r="G221" s="124">
        <f t="shared" si="154"/>
        <v>0</v>
      </c>
      <c r="H221" s="228"/>
      <c r="I221" s="123"/>
      <c r="J221" s="125"/>
      <c r="K221" s="228"/>
      <c r="L221" s="123"/>
      <c r="M221" s="125"/>
      <c r="N221" s="228"/>
      <c r="O221" s="123"/>
      <c r="P221" s="125"/>
      <c r="Q221" s="304"/>
      <c r="R221" s="305"/>
      <c r="S221" s="360"/>
      <c r="T221" s="104"/>
      <c r="U221" s="104"/>
      <c r="V221" s="104"/>
      <c r="W221" s="104"/>
      <c r="X221" s="104"/>
      <c r="Y221" s="104"/>
    </row>
    <row r="222" spans="1:25" ht="56.25" customHeight="1" x14ac:dyDescent="0.2">
      <c r="A222" s="39" t="s">
        <v>22</v>
      </c>
      <c r="B222" s="40" t="s">
        <v>175</v>
      </c>
      <c r="C222" s="120" t="s">
        <v>403</v>
      </c>
      <c r="D222" s="121" t="s">
        <v>302</v>
      </c>
      <c r="E222" s="122">
        <v>1</v>
      </c>
      <c r="F222" s="123">
        <v>36000</v>
      </c>
      <c r="G222" s="124">
        <f t="shared" si="154"/>
        <v>36000</v>
      </c>
      <c r="H222" s="228"/>
      <c r="I222" s="123"/>
      <c r="J222" s="125">
        <f t="shared" ref="J222:J225" si="158">H222*I222</f>
        <v>0</v>
      </c>
      <c r="K222" s="228"/>
      <c r="L222" s="123"/>
      <c r="M222" s="125">
        <f t="shared" ref="M222:M225" si="159">K222*L222</f>
        <v>0</v>
      </c>
      <c r="N222" s="228"/>
      <c r="O222" s="123"/>
      <c r="P222" s="125">
        <f t="shared" ref="P222:P225" si="160">N222*O222</f>
        <v>0</v>
      </c>
      <c r="Q222" s="304">
        <f t="shared" ref="Q222:Q225" si="161">G222+J222+M222+P222</f>
        <v>36000</v>
      </c>
      <c r="R222" s="318" t="s">
        <v>322</v>
      </c>
      <c r="S222" s="360"/>
      <c r="T222" s="104"/>
      <c r="U222" s="104"/>
      <c r="V222" s="104"/>
      <c r="W222" s="104"/>
      <c r="X222" s="104"/>
      <c r="Y222" s="104"/>
    </row>
    <row r="223" spans="1:25" ht="33.75" customHeight="1" x14ac:dyDescent="0.2">
      <c r="A223" s="39" t="s">
        <v>22</v>
      </c>
      <c r="B223" s="40" t="s">
        <v>179</v>
      </c>
      <c r="C223" s="120" t="s">
        <v>323</v>
      </c>
      <c r="D223" s="121" t="s">
        <v>306</v>
      </c>
      <c r="E223" s="122">
        <v>60</v>
      </c>
      <c r="F223" s="123">
        <v>60</v>
      </c>
      <c r="G223" s="124">
        <f t="shared" si="154"/>
        <v>3600</v>
      </c>
      <c r="H223" s="228"/>
      <c r="I223" s="123"/>
      <c r="J223" s="125">
        <f t="shared" si="158"/>
        <v>0</v>
      </c>
      <c r="K223" s="228"/>
      <c r="L223" s="123"/>
      <c r="M223" s="125">
        <f t="shared" si="159"/>
        <v>0</v>
      </c>
      <c r="N223" s="228"/>
      <c r="O223" s="123"/>
      <c r="P223" s="125">
        <f t="shared" si="160"/>
        <v>0</v>
      </c>
      <c r="Q223" s="304">
        <f t="shared" si="161"/>
        <v>3600</v>
      </c>
      <c r="R223" s="305" t="s">
        <v>324</v>
      </c>
      <c r="S223" s="360"/>
      <c r="T223" s="104"/>
      <c r="U223" s="104"/>
      <c r="V223" s="104"/>
      <c r="W223" s="104"/>
      <c r="X223" s="104"/>
      <c r="Y223" s="104"/>
    </row>
    <row r="224" spans="1:25" ht="21" customHeight="1" x14ac:dyDescent="0.2">
      <c r="A224" s="39" t="s">
        <v>22</v>
      </c>
      <c r="B224" s="40" t="s">
        <v>181</v>
      </c>
      <c r="C224" s="120" t="s">
        <v>325</v>
      </c>
      <c r="D224" s="121" t="s">
        <v>302</v>
      </c>
      <c r="E224" s="122">
        <v>1</v>
      </c>
      <c r="F224" s="123">
        <v>150</v>
      </c>
      <c r="G224" s="124">
        <f t="shared" si="154"/>
        <v>150</v>
      </c>
      <c r="H224" s="228"/>
      <c r="I224" s="123"/>
      <c r="J224" s="125">
        <f t="shared" si="158"/>
        <v>0</v>
      </c>
      <c r="K224" s="228"/>
      <c r="L224" s="123"/>
      <c r="M224" s="125">
        <f t="shared" si="159"/>
        <v>0</v>
      </c>
      <c r="N224" s="228"/>
      <c r="O224" s="123"/>
      <c r="P224" s="125">
        <f t="shared" si="160"/>
        <v>0</v>
      </c>
      <c r="Q224" s="304">
        <f t="shared" si="161"/>
        <v>150</v>
      </c>
      <c r="R224" s="305"/>
      <c r="S224" s="360"/>
      <c r="T224" s="104"/>
      <c r="U224" s="104"/>
      <c r="V224" s="104"/>
      <c r="W224" s="104"/>
      <c r="X224" s="104"/>
      <c r="Y224" s="104"/>
    </row>
    <row r="225" spans="1:25" ht="30" customHeight="1" x14ac:dyDescent="0.2">
      <c r="A225" s="62" t="s">
        <v>22</v>
      </c>
      <c r="B225" s="64" t="s">
        <v>183</v>
      </c>
      <c r="C225" s="120" t="s">
        <v>260</v>
      </c>
      <c r="D225" s="215"/>
      <c r="E225" s="216"/>
      <c r="F225" s="217"/>
      <c r="G225" s="229">
        <f t="shared" si="154"/>
        <v>0</v>
      </c>
      <c r="H225" s="219"/>
      <c r="I225" s="217"/>
      <c r="J225" s="218">
        <f t="shared" si="158"/>
        <v>0</v>
      </c>
      <c r="K225" s="219"/>
      <c r="L225" s="217"/>
      <c r="M225" s="218">
        <f t="shared" si="159"/>
        <v>0</v>
      </c>
      <c r="N225" s="219"/>
      <c r="O225" s="217"/>
      <c r="P225" s="218">
        <f t="shared" si="160"/>
        <v>0</v>
      </c>
      <c r="Q225" s="306">
        <f t="shared" si="161"/>
        <v>0</v>
      </c>
      <c r="R225" s="307"/>
      <c r="S225" s="368"/>
      <c r="T225" s="104"/>
      <c r="U225" s="104"/>
      <c r="V225" s="104"/>
      <c r="W225" s="104"/>
      <c r="X225" s="104"/>
      <c r="Y225" s="104"/>
    </row>
    <row r="226" spans="1:25" ht="15.75" customHeight="1" x14ac:dyDescent="0.2">
      <c r="A226" s="378" t="s">
        <v>261</v>
      </c>
      <c r="B226" s="353"/>
      <c r="C226" s="379"/>
      <c r="D226" s="319"/>
      <c r="E226" s="320">
        <f t="shared" ref="E226:Q226" si="162">E216+E210+E206+E202</f>
        <v>64</v>
      </c>
      <c r="F226" s="320">
        <f t="shared" si="162"/>
        <v>86210</v>
      </c>
      <c r="G226" s="320">
        <f t="shared" si="162"/>
        <v>89750</v>
      </c>
      <c r="H226" s="320">
        <f t="shared" si="162"/>
        <v>0</v>
      </c>
      <c r="I226" s="320">
        <f t="shared" si="162"/>
        <v>0</v>
      </c>
      <c r="J226" s="320">
        <f t="shared" si="162"/>
        <v>0</v>
      </c>
      <c r="K226" s="320">
        <f t="shared" si="162"/>
        <v>0</v>
      </c>
      <c r="L226" s="320">
        <f t="shared" si="162"/>
        <v>0</v>
      </c>
      <c r="M226" s="320">
        <f t="shared" si="162"/>
        <v>0</v>
      </c>
      <c r="N226" s="320">
        <f t="shared" si="162"/>
        <v>0</v>
      </c>
      <c r="O226" s="320">
        <f t="shared" si="162"/>
        <v>0</v>
      </c>
      <c r="P226" s="320">
        <f t="shared" si="162"/>
        <v>0</v>
      </c>
      <c r="Q226" s="320">
        <f t="shared" si="162"/>
        <v>89750</v>
      </c>
      <c r="R226" s="321"/>
      <c r="S226" s="321"/>
      <c r="T226" s="104"/>
      <c r="U226" s="104"/>
      <c r="V226" s="104"/>
      <c r="W226" s="104"/>
      <c r="X226" s="104"/>
      <c r="Y226" s="104"/>
    </row>
    <row r="227" spans="1:25" ht="15.75" customHeight="1" x14ac:dyDescent="0.2">
      <c r="A227" s="84" t="s">
        <v>262</v>
      </c>
      <c r="B227" s="86"/>
      <c r="C227" s="322"/>
      <c r="D227" s="323"/>
      <c r="E227" s="324"/>
      <c r="F227" s="324"/>
      <c r="G227" s="325">
        <f>G91+G95+G109+G119+G141+G147+G161+G174+G180+G184+G188+G194+G200+G226</f>
        <v>898825.5</v>
      </c>
      <c r="H227" s="324"/>
      <c r="I227" s="324"/>
      <c r="J227" s="325">
        <f>J91+J95+J109+J119+J141+J147+J161+J174+J180+J184+J188+J194+J200+J226</f>
        <v>0</v>
      </c>
      <c r="K227" s="324"/>
      <c r="L227" s="324"/>
      <c r="M227" s="325">
        <f>M91+M95+M109+M119+M141+M147+M161+M174+M180+M184+M188+M194+M200+M226</f>
        <v>0</v>
      </c>
      <c r="N227" s="324"/>
      <c r="O227" s="324"/>
      <c r="P227" s="325">
        <f t="shared" ref="P227:Q227" si="163">P91+P95+P109+P119+P141+P147+P161+P174+P180+P184+P188+P194+P200+P226</f>
        <v>0</v>
      </c>
      <c r="Q227" s="325">
        <f t="shared" si="163"/>
        <v>898825.5</v>
      </c>
      <c r="R227" s="326"/>
      <c r="S227" s="326"/>
      <c r="T227" s="87"/>
      <c r="U227" s="87"/>
      <c r="V227" s="87"/>
      <c r="W227" s="87"/>
      <c r="X227" s="87"/>
      <c r="Y227" s="87"/>
    </row>
    <row r="228" spans="1:25" ht="15.75" customHeight="1" x14ac:dyDescent="0.25">
      <c r="A228" s="372"/>
      <c r="B228" s="348"/>
      <c r="C228" s="348"/>
      <c r="D228" s="327"/>
      <c r="E228" s="327"/>
      <c r="F228" s="327"/>
      <c r="G228" s="327"/>
      <c r="H228" s="327"/>
      <c r="I228" s="327"/>
      <c r="J228" s="327"/>
      <c r="K228" s="327"/>
      <c r="L228" s="327"/>
      <c r="M228" s="327"/>
      <c r="N228" s="327"/>
      <c r="O228" s="327"/>
      <c r="P228" s="327"/>
      <c r="Q228" s="328"/>
      <c r="R228" s="9"/>
      <c r="S228" s="9"/>
      <c r="T228" s="11"/>
      <c r="U228" s="11"/>
      <c r="V228" s="11"/>
      <c r="W228" s="11"/>
      <c r="X228" s="11"/>
      <c r="Y228" s="11"/>
    </row>
    <row r="229" spans="1:25" ht="15.75" customHeight="1" x14ac:dyDescent="0.25">
      <c r="A229" s="373" t="s">
        <v>263</v>
      </c>
      <c r="B229" s="353"/>
      <c r="C229" s="354"/>
      <c r="D229" s="329"/>
      <c r="E229" s="330"/>
      <c r="F229" s="330"/>
      <c r="G229" s="330">
        <f>'Дохідна частина'!D10-'Кошторис  витрат'!G227</f>
        <v>0</v>
      </c>
      <c r="H229" s="330"/>
      <c r="I229" s="330"/>
      <c r="J229" s="330">
        <f>'Дохідна частина'!D12-'Кошторис  витрат'!J227</f>
        <v>0</v>
      </c>
      <c r="K229" s="330"/>
      <c r="L229" s="330"/>
      <c r="M229" s="330"/>
      <c r="N229" s="330"/>
      <c r="O229" s="330"/>
      <c r="P229" s="330"/>
      <c r="Q229" s="330">
        <f>'Дохідна частина'!D18-'Кошторис  витрат'!Q227</f>
        <v>0</v>
      </c>
      <c r="R229" s="331"/>
      <c r="S229" s="331"/>
    </row>
    <row r="230" spans="1:25" ht="15.75" customHeight="1" x14ac:dyDescent="0.2">
      <c r="A230" s="9"/>
      <c r="B230" s="200"/>
      <c r="C230" s="332"/>
      <c r="D230" s="9"/>
      <c r="E230" s="9"/>
      <c r="F230" s="9"/>
      <c r="G230" s="9"/>
      <c r="H230" s="333"/>
      <c r="I230" s="333"/>
      <c r="J230" s="333"/>
      <c r="K230" s="333"/>
      <c r="L230" s="333"/>
      <c r="M230" s="333"/>
      <c r="N230" s="333"/>
      <c r="O230" s="333"/>
      <c r="P230" s="333"/>
      <c r="Q230" s="334"/>
      <c r="R230" s="9"/>
      <c r="S230" s="9"/>
    </row>
    <row r="231" spans="1:25" ht="15.75" customHeight="1" x14ac:dyDescent="0.2">
      <c r="A231" s="9"/>
      <c r="B231" s="200"/>
      <c r="C231" s="332"/>
      <c r="D231" s="9"/>
      <c r="E231" s="9"/>
      <c r="F231" s="9"/>
      <c r="G231" s="9"/>
      <c r="H231" s="9"/>
      <c r="I231" s="9"/>
      <c r="J231" s="9"/>
      <c r="K231" s="9"/>
      <c r="L231" s="9"/>
      <c r="M231" s="9"/>
      <c r="N231" s="9"/>
      <c r="O231" s="9"/>
      <c r="P231" s="9"/>
      <c r="Q231" s="10"/>
      <c r="R231" s="9"/>
      <c r="S231" s="9"/>
    </row>
    <row r="232" spans="1:25" ht="15.75" customHeight="1" x14ac:dyDescent="0.2">
      <c r="A232" s="9"/>
      <c r="B232" s="200"/>
      <c r="C232" s="332"/>
      <c r="D232" s="9"/>
      <c r="E232" s="9"/>
      <c r="F232" s="9"/>
      <c r="G232" s="9"/>
      <c r="H232" s="9"/>
      <c r="I232" s="9"/>
      <c r="J232" s="9"/>
      <c r="K232" s="9"/>
      <c r="L232" s="9"/>
      <c r="M232" s="9"/>
      <c r="N232" s="9"/>
      <c r="O232" s="9"/>
      <c r="P232" s="9"/>
      <c r="Q232" s="10"/>
      <c r="R232" s="9"/>
      <c r="S232" s="9"/>
    </row>
    <row r="233" spans="1:25" ht="15.75" customHeight="1" x14ac:dyDescent="0.2">
      <c r="A233" s="336"/>
      <c r="B233" s="337"/>
      <c r="C233" s="338"/>
      <c r="D233" s="336"/>
      <c r="E233" s="339"/>
      <c r="F233" s="339"/>
      <c r="G233" s="336"/>
      <c r="H233" s="336"/>
      <c r="I233" s="336"/>
      <c r="J233" s="336"/>
      <c r="K233" s="336"/>
      <c r="L233" s="336"/>
      <c r="M233" s="336"/>
      <c r="N233" s="336"/>
      <c r="O233" s="336"/>
      <c r="P233" s="336"/>
      <c r="Q233" s="340"/>
      <c r="R233" s="338"/>
      <c r="S233" s="9"/>
    </row>
    <row r="234" spans="1:25" ht="15.75" customHeight="1" x14ac:dyDescent="0.25">
      <c r="A234" s="341"/>
      <c r="B234" s="342"/>
      <c r="C234" s="343" t="s">
        <v>327</v>
      </c>
      <c r="D234" s="341"/>
      <c r="E234" s="341" t="s">
        <v>328</v>
      </c>
      <c r="F234" s="341"/>
      <c r="G234" s="341"/>
      <c r="H234" s="341"/>
      <c r="I234" s="341"/>
      <c r="J234" s="341"/>
      <c r="K234" s="341"/>
      <c r="L234" s="341"/>
      <c r="M234" s="341"/>
      <c r="N234" s="341"/>
      <c r="O234" s="341"/>
      <c r="P234" s="341"/>
      <c r="Q234" s="344"/>
      <c r="R234" s="343" t="s">
        <v>329</v>
      </c>
      <c r="S234" s="9"/>
    </row>
    <row r="235" spans="1:25" ht="15.75" customHeight="1" x14ac:dyDescent="0.2">
      <c r="A235" s="9"/>
      <c r="B235" s="200"/>
      <c r="C235" s="332"/>
      <c r="D235" s="9"/>
      <c r="E235" s="9"/>
      <c r="F235" s="9"/>
      <c r="G235" s="9"/>
      <c r="H235" s="9"/>
      <c r="I235" s="9"/>
      <c r="J235" s="9"/>
      <c r="K235" s="9"/>
      <c r="L235" s="9"/>
      <c r="M235" s="9"/>
      <c r="N235" s="9"/>
      <c r="O235" s="9"/>
      <c r="P235" s="9"/>
      <c r="Q235" s="10"/>
      <c r="R235" s="9"/>
      <c r="S235" s="9"/>
    </row>
    <row r="236" spans="1:25" ht="15.75" customHeight="1" x14ac:dyDescent="0.2">
      <c r="A236" s="9"/>
      <c r="B236" s="200"/>
      <c r="C236" s="332"/>
      <c r="D236" s="9"/>
      <c r="E236" s="9"/>
      <c r="F236" s="9"/>
      <c r="G236" s="9"/>
      <c r="H236" s="9"/>
      <c r="I236" s="9"/>
      <c r="J236" s="9"/>
      <c r="K236" s="9"/>
      <c r="L236" s="9"/>
      <c r="M236" s="9"/>
      <c r="N236" s="9"/>
      <c r="O236" s="9"/>
      <c r="P236" s="9"/>
      <c r="Q236" s="10"/>
      <c r="R236" s="9"/>
      <c r="S236" s="9"/>
    </row>
    <row r="237" spans="1:25" ht="15.75" customHeight="1" x14ac:dyDescent="0.2">
      <c r="A237" s="9"/>
      <c r="B237" s="200"/>
      <c r="C237" s="332"/>
      <c r="D237" s="9"/>
      <c r="E237" s="9"/>
      <c r="F237" s="9"/>
      <c r="G237" s="9"/>
      <c r="H237" s="9"/>
      <c r="I237" s="9"/>
      <c r="J237" s="9"/>
      <c r="K237" s="9"/>
      <c r="L237" s="9"/>
      <c r="M237" s="9"/>
      <c r="N237" s="9"/>
      <c r="O237" s="9"/>
      <c r="P237" s="9"/>
      <c r="Q237" s="10"/>
      <c r="R237" s="9"/>
      <c r="S237" s="9"/>
    </row>
    <row r="238" spans="1:25" ht="15.75" customHeight="1" x14ac:dyDescent="0.25">
      <c r="A238" s="11"/>
      <c r="B238" s="203"/>
      <c r="C238" s="335"/>
    </row>
    <row r="239" spans="1:25" ht="15.75" customHeight="1" x14ac:dyDescent="0.25">
      <c r="A239" s="11"/>
      <c r="B239" s="203"/>
      <c r="C239" s="335"/>
    </row>
    <row r="240" spans="1:25" ht="15.75" customHeight="1" x14ac:dyDescent="0.25">
      <c r="A240" s="11"/>
      <c r="B240" s="203"/>
      <c r="C240" s="335"/>
    </row>
    <row r="241" spans="1:3" ht="15.75" customHeight="1" x14ac:dyDescent="0.25">
      <c r="A241" s="11"/>
      <c r="B241" s="203"/>
      <c r="C241" s="335"/>
    </row>
    <row r="242" spans="1:3" ht="15.75" customHeight="1" x14ac:dyDescent="0.25">
      <c r="A242" s="11"/>
      <c r="B242" s="203"/>
      <c r="C242" s="335"/>
    </row>
    <row r="243" spans="1:3" ht="15.75" customHeight="1" x14ac:dyDescent="0.25">
      <c r="A243" s="11"/>
      <c r="B243" s="203"/>
      <c r="C243" s="335"/>
    </row>
    <row r="244" spans="1:3" ht="15.75" customHeight="1" x14ac:dyDescent="0.25">
      <c r="A244" s="11"/>
      <c r="B244" s="203"/>
      <c r="C244" s="335"/>
    </row>
    <row r="245" spans="1:3" ht="15.75" customHeight="1" x14ac:dyDescent="0.25">
      <c r="A245" s="11"/>
      <c r="B245" s="203"/>
      <c r="C245" s="335"/>
    </row>
    <row r="246" spans="1:3" ht="15.75" customHeight="1" x14ac:dyDescent="0.25">
      <c r="A246" s="11"/>
      <c r="B246" s="203"/>
      <c r="C246" s="335"/>
    </row>
    <row r="247" spans="1:3" ht="15.75" customHeight="1" x14ac:dyDescent="0.25">
      <c r="A247" s="11"/>
      <c r="B247" s="203"/>
      <c r="C247" s="335"/>
    </row>
    <row r="248" spans="1:3" ht="15.75" customHeight="1" x14ac:dyDescent="0.25">
      <c r="A248" s="11"/>
      <c r="B248" s="203"/>
      <c r="C248" s="335"/>
    </row>
    <row r="249" spans="1:3" ht="15.75" customHeight="1" x14ac:dyDescent="0.25">
      <c r="A249" s="11"/>
      <c r="B249" s="203"/>
      <c r="C249" s="335"/>
    </row>
    <row r="250" spans="1:3" ht="15.75" customHeight="1" x14ac:dyDescent="0.25">
      <c r="A250" s="11"/>
      <c r="B250" s="203"/>
      <c r="C250" s="335"/>
    </row>
    <row r="251" spans="1:3" ht="15.75" customHeight="1" x14ac:dyDescent="0.25">
      <c r="A251" s="11"/>
      <c r="B251" s="203"/>
      <c r="C251" s="335"/>
    </row>
    <row r="252" spans="1:3" ht="15.75" customHeight="1" x14ac:dyDescent="0.25">
      <c r="A252" s="11"/>
      <c r="B252" s="203"/>
      <c r="C252" s="335"/>
    </row>
    <row r="253" spans="1:3" ht="15.75" customHeight="1" x14ac:dyDescent="0.25">
      <c r="A253" s="11"/>
      <c r="B253" s="203"/>
      <c r="C253" s="335"/>
    </row>
    <row r="254" spans="1:3" ht="15.75" customHeight="1" x14ac:dyDescent="0.25">
      <c r="A254" s="11"/>
      <c r="B254" s="203"/>
      <c r="C254" s="335"/>
    </row>
    <row r="255" spans="1:3" ht="15.75" customHeight="1" x14ac:dyDescent="0.25">
      <c r="A255" s="11"/>
      <c r="B255" s="203"/>
      <c r="C255" s="335"/>
    </row>
    <row r="256" spans="1:3" ht="15.75" customHeight="1" x14ac:dyDescent="0.25">
      <c r="A256" s="11"/>
      <c r="B256" s="203"/>
      <c r="C256" s="335"/>
    </row>
    <row r="257" spans="1:3" ht="15.75" customHeight="1" x14ac:dyDescent="0.25">
      <c r="A257" s="11"/>
      <c r="B257" s="203"/>
      <c r="C257" s="335"/>
    </row>
    <row r="258" spans="1:3" ht="15.75" customHeight="1" x14ac:dyDescent="0.25">
      <c r="A258" s="11"/>
      <c r="B258" s="203"/>
      <c r="C258" s="335"/>
    </row>
    <row r="259" spans="1:3" ht="15.75" customHeight="1" x14ac:dyDescent="0.25">
      <c r="A259" s="11"/>
      <c r="B259" s="203"/>
      <c r="C259" s="335"/>
    </row>
    <row r="260" spans="1:3" ht="15.75" customHeight="1" x14ac:dyDescent="0.25">
      <c r="A260" s="11"/>
      <c r="B260" s="203"/>
      <c r="C260" s="335"/>
    </row>
    <row r="261" spans="1:3" ht="15.75" customHeight="1" x14ac:dyDescent="0.25">
      <c r="A261" s="11"/>
      <c r="B261" s="203"/>
      <c r="C261" s="335"/>
    </row>
    <row r="262" spans="1:3" ht="15.75" customHeight="1" x14ac:dyDescent="0.25">
      <c r="A262" s="11"/>
      <c r="B262" s="203"/>
      <c r="C262" s="335"/>
    </row>
    <row r="263" spans="1:3" ht="15.75" customHeight="1" x14ac:dyDescent="0.25">
      <c r="A263" s="11"/>
      <c r="B263" s="203"/>
      <c r="C263" s="335"/>
    </row>
    <row r="264" spans="1:3" ht="15.75" customHeight="1" x14ac:dyDescent="0.25">
      <c r="A264" s="11"/>
      <c r="B264" s="203"/>
      <c r="C264" s="335"/>
    </row>
    <row r="265" spans="1:3" ht="15.75" customHeight="1" x14ac:dyDescent="0.25">
      <c r="A265" s="11"/>
      <c r="B265" s="203"/>
      <c r="C265" s="335"/>
    </row>
    <row r="266" spans="1:3" ht="15.75" customHeight="1" x14ac:dyDescent="0.25">
      <c r="A266" s="11"/>
      <c r="B266" s="203"/>
      <c r="C266" s="335"/>
    </row>
    <row r="267" spans="1:3" ht="15.75" customHeight="1" x14ac:dyDescent="0.25">
      <c r="A267" s="11"/>
      <c r="B267" s="203"/>
      <c r="C267" s="335"/>
    </row>
    <row r="268" spans="1:3" ht="15.75" customHeight="1" x14ac:dyDescent="0.25">
      <c r="A268" s="11"/>
      <c r="B268" s="203"/>
      <c r="C268" s="335"/>
    </row>
    <row r="269" spans="1:3" ht="15.75" customHeight="1" x14ac:dyDescent="0.25">
      <c r="A269" s="11"/>
      <c r="B269" s="203"/>
      <c r="C269" s="335"/>
    </row>
    <row r="270" spans="1:3" ht="15.75" customHeight="1" x14ac:dyDescent="0.25">
      <c r="A270" s="11"/>
      <c r="B270" s="203"/>
      <c r="C270" s="335"/>
    </row>
    <row r="271" spans="1:3" ht="15.75" customHeight="1" x14ac:dyDescent="0.25">
      <c r="A271" s="11"/>
      <c r="B271" s="203"/>
      <c r="C271" s="335"/>
    </row>
    <row r="272" spans="1:3" ht="15.75" customHeight="1" x14ac:dyDescent="0.25">
      <c r="A272" s="11"/>
      <c r="B272" s="203"/>
      <c r="C272" s="335"/>
    </row>
    <row r="273" spans="1:3" ht="15.75" customHeight="1" x14ac:dyDescent="0.25">
      <c r="A273" s="11"/>
      <c r="B273" s="203"/>
      <c r="C273" s="335"/>
    </row>
    <row r="274" spans="1:3" ht="15.75" customHeight="1" x14ac:dyDescent="0.25">
      <c r="A274" s="11"/>
      <c r="B274" s="203"/>
      <c r="C274" s="335"/>
    </row>
    <row r="275" spans="1:3" ht="15.75" customHeight="1" x14ac:dyDescent="0.25">
      <c r="A275" s="11"/>
      <c r="B275" s="203"/>
      <c r="C275" s="335"/>
    </row>
    <row r="276" spans="1:3" ht="15.75" customHeight="1" x14ac:dyDescent="0.25">
      <c r="A276" s="11"/>
      <c r="B276" s="203"/>
      <c r="C276" s="335"/>
    </row>
    <row r="277" spans="1:3" ht="15.75" customHeight="1" x14ac:dyDescent="0.25">
      <c r="A277" s="11"/>
      <c r="B277" s="203"/>
      <c r="C277" s="335"/>
    </row>
    <row r="278" spans="1:3" ht="15.75" customHeight="1" x14ac:dyDescent="0.25">
      <c r="A278" s="11"/>
      <c r="B278" s="203"/>
      <c r="C278" s="335"/>
    </row>
    <row r="279" spans="1:3" ht="15.75" customHeight="1" x14ac:dyDescent="0.25">
      <c r="A279" s="11"/>
      <c r="B279" s="203"/>
      <c r="C279" s="335"/>
    </row>
    <row r="280" spans="1:3" ht="15.75" customHeight="1" x14ac:dyDescent="0.25">
      <c r="A280" s="11"/>
      <c r="B280" s="203"/>
      <c r="C280" s="335"/>
    </row>
    <row r="281" spans="1:3" ht="15.75" customHeight="1" x14ac:dyDescent="0.25">
      <c r="A281" s="11"/>
      <c r="B281" s="203"/>
      <c r="C281" s="335"/>
    </row>
    <row r="282" spans="1:3" ht="15.75" customHeight="1" x14ac:dyDescent="0.25">
      <c r="A282" s="11"/>
      <c r="B282" s="203"/>
      <c r="C282" s="335"/>
    </row>
    <row r="283" spans="1:3" ht="15.75" customHeight="1" x14ac:dyDescent="0.25">
      <c r="A283" s="11"/>
      <c r="B283" s="203"/>
      <c r="C283" s="335"/>
    </row>
    <row r="284" spans="1:3" ht="15.75" customHeight="1" x14ac:dyDescent="0.25">
      <c r="A284" s="11"/>
      <c r="B284" s="203"/>
      <c r="C284" s="335"/>
    </row>
    <row r="285" spans="1:3" ht="15.75" customHeight="1" x14ac:dyDescent="0.25">
      <c r="A285" s="11"/>
      <c r="B285" s="203"/>
      <c r="C285" s="335"/>
    </row>
    <row r="286" spans="1:3" ht="15.75" customHeight="1" x14ac:dyDescent="0.25">
      <c r="A286" s="11"/>
      <c r="B286" s="203"/>
      <c r="C286" s="335"/>
    </row>
    <row r="287" spans="1:3" ht="15.75" customHeight="1" x14ac:dyDescent="0.25">
      <c r="A287" s="11"/>
      <c r="B287" s="203"/>
      <c r="C287" s="335"/>
    </row>
    <row r="288" spans="1:3" ht="15.75" customHeight="1" x14ac:dyDescent="0.25">
      <c r="A288" s="11"/>
      <c r="B288" s="203"/>
      <c r="C288" s="335"/>
    </row>
    <row r="289" spans="1:3" ht="15.75" customHeight="1" x14ac:dyDescent="0.25">
      <c r="A289" s="11"/>
      <c r="B289" s="203"/>
      <c r="C289" s="335"/>
    </row>
    <row r="290" spans="1:3" ht="15.75" customHeight="1" x14ac:dyDescent="0.25">
      <c r="A290" s="11"/>
      <c r="B290" s="203"/>
      <c r="C290" s="335"/>
    </row>
    <row r="291" spans="1:3" ht="15.75" customHeight="1" x14ac:dyDescent="0.25">
      <c r="A291" s="11"/>
      <c r="B291" s="203"/>
      <c r="C291" s="335"/>
    </row>
    <row r="292" spans="1:3" ht="15.75" customHeight="1" x14ac:dyDescent="0.25">
      <c r="A292" s="11"/>
      <c r="B292" s="203"/>
      <c r="C292" s="335"/>
    </row>
    <row r="293" spans="1:3" ht="15.75" customHeight="1" x14ac:dyDescent="0.25">
      <c r="A293" s="11"/>
      <c r="B293" s="203"/>
      <c r="C293" s="335"/>
    </row>
    <row r="294" spans="1:3" ht="15.75" customHeight="1" x14ac:dyDescent="0.25">
      <c r="A294" s="11"/>
      <c r="B294" s="203"/>
      <c r="C294" s="335"/>
    </row>
    <row r="295" spans="1:3" ht="15.75" customHeight="1" x14ac:dyDescent="0.25">
      <c r="A295" s="11"/>
      <c r="B295" s="203"/>
      <c r="C295" s="335"/>
    </row>
    <row r="296" spans="1:3" ht="15.75" customHeight="1" x14ac:dyDescent="0.25">
      <c r="A296" s="11"/>
      <c r="B296" s="203"/>
      <c r="C296" s="335"/>
    </row>
    <row r="297" spans="1:3" ht="15.75" customHeight="1" x14ac:dyDescent="0.25">
      <c r="A297" s="11"/>
      <c r="B297" s="203"/>
      <c r="C297" s="335"/>
    </row>
    <row r="298" spans="1:3" ht="15.75" customHeight="1" x14ac:dyDescent="0.25">
      <c r="A298" s="11"/>
      <c r="B298" s="203"/>
      <c r="C298" s="335"/>
    </row>
    <row r="299" spans="1:3" ht="15.75" customHeight="1" x14ac:dyDescent="0.25">
      <c r="A299" s="11"/>
      <c r="B299" s="203"/>
      <c r="C299" s="335"/>
    </row>
    <row r="300" spans="1:3" ht="15.75" customHeight="1" x14ac:dyDescent="0.25">
      <c r="A300" s="11"/>
      <c r="B300" s="203"/>
      <c r="C300" s="335"/>
    </row>
    <row r="301" spans="1:3" ht="15.75" customHeight="1" x14ac:dyDescent="0.25">
      <c r="A301" s="11"/>
      <c r="B301" s="203"/>
      <c r="C301" s="335"/>
    </row>
    <row r="302" spans="1:3" ht="15.75" customHeight="1" x14ac:dyDescent="0.25">
      <c r="A302" s="11"/>
      <c r="B302" s="203"/>
      <c r="C302" s="335"/>
    </row>
    <row r="303" spans="1:3" ht="15.75" customHeight="1" x14ac:dyDescent="0.25">
      <c r="A303" s="11"/>
      <c r="B303" s="203"/>
      <c r="C303" s="335"/>
    </row>
    <row r="304" spans="1:3" ht="15.75" customHeight="1" x14ac:dyDescent="0.25">
      <c r="A304" s="11"/>
      <c r="B304" s="203"/>
      <c r="C304" s="335"/>
    </row>
    <row r="305" spans="1:3" ht="15.75" customHeight="1" x14ac:dyDescent="0.25">
      <c r="A305" s="11"/>
      <c r="B305" s="203"/>
      <c r="C305" s="335"/>
    </row>
    <row r="306" spans="1:3" ht="15.75" customHeight="1" x14ac:dyDescent="0.25">
      <c r="A306" s="11"/>
      <c r="B306" s="203"/>
      <c r="C306" s="335"/>
    </row>
    <row r="307" spans="1:3" ht="15.75" customHeight="1" x14ac:dyDescent="0.25">
      <c r="A307" s="11"/>
      <c r="B307" s="203"/>
      <c r="C307" s="335"/>
    </row>
    <row r="308" spans="1:3" ht="15.75" customHeight="1" x14ac:dyDescent="0.25">
      <c r="A308" s="11"/>
      <c r="B308" s="203"/>
      <c r="C308" s="335"/>
    </row>
    <row r="309" spans="1:3" ht="15.75" customHeight="1" x14ac:dyDescent="0.25">
      <c r="A309" s="11"/>
      <c r="B309" s="203"/>
      <c r="C309" s="335"/>
    </row>
    <row r="310" spans="1:3" ht="15.75" customHeight="1" x14ac:dyDescent="0.25">
      <c r="A310" s="11"/>
      <c r="B310" s="203"/>
      <c r="C310" s="335"/>
    </row>
    <row r="311" spans="1:3" ht="15.75" customHeight="1" x14ac:dyDescent="0.25">
      <c r="A311" s="11"/>
      <c r="B311" s="203"/>
      <c r="C311" s="335"/>
    </row>
    <row r="312" spans="1:3" ht="15.75" customHeight="1" x14ac:dyDescent="0.25">
      <c r="A312" s="11"/>
      <c r="B312" s="203"/>
      <c r="C312" s="335"/>
    </row>
    <row r="313" spans="1:3" ht="15.75" customHeight="1" x14ac:dyDescent="0.25">
      <c r="A313" s="11"/>
      <c r="B313" s="203"/>
      <c r="C313" s="335"/>
    </row>
    <row r="314" spans="1:3" ht="15.75" customHeight="1" x14ac:dyDescent="0.25">
      <c r="A314" s="11"/>
      <c r="B314" s="203"/>
      <c r="C314" s="335"/>
    </row>
    <row r="315" spans="1:3" ht="15.75" customHeight="1" x14ac:dyDescent="0.25">
      <c r="A315" s="11"/>
      <c r="B315" s="203"/>
      <c r="C315" s="335"/>
    </row>
    <row r="316" spans="1:3" ht="15.75" customHeight="1" x14ac:dyDescent="0.25">
      <c r="A316" s="11"/>
      <c r="B316" s="203"/>
      <c r="C316" s="335"/>
    </row>
    <row r="317" spans="1:3" ht="15.75" customHeight="1" x14ac:dyDescent="0.25">
      <c r="A317" s="11"/>
      <c r="B317" s="203"/>
      <c r="C317" s="335"/>
    </row>
    <row r="318" spans="1:3" ht="15.75" customHeight="1" x14ac:dyDescent="0.25">
      <c r="A318" s="11"/>
      <c r="B318" s="203"/>
      <c r="C318" s="335"/>
    </row>
    <row r="319" spans="1:3" ht="15.75" customHeight="1" x14ac:dyDescent="0.25">
      <c r="A319" s="11"/>
      <c r="B319" s="203"/>
      <c r="C319" s="335"/>
    </row>
    <row r="320" spans="1:3" ht="15.75" customHeight="1" x14ac:dyDescent="0.25">
      <c r="A320" s="11"/>
      <c r="B320" s="203"/>
      <c r="C320" s="335"/>
    </row>
    <row r="321" spans="1:3" ht="15.75" customHeight="1" x14ac:dyDescent="0.25">
      <c r="A321" s="11"/>
      <c r="B321" s="203"/>
      <c r="C321" s="335"/>
    </row>
    <row r="322" spans="1:3" ht="15.75" customHeight="1" x14ac:dyDescent="0.25">
      <c r="A322" s="11"/>
      <c r="B322" s="203"/>
      <c r="C322" s="335"/>
    </row>
    <row r="323" spans="1:3" ht="15.75" customHeight="1" x14ac:dyDescent="0.25">
      <c r="A323" s="11"/>
      <c r="B323" s="203"/>
      <c r="C323" s="335"/>
    </row>
    <row r="324" spans="1:3" ht="15.75" customHeight="1" x14ac:dyDescent="0.25">
      <c r="A324" s="11"/>
      <c r="B324" s="203"/>
      <c r="C324" s="335"/>
    </row>
    <row r="325" spans="1:3" ht="15.75" customHeight="1" x14ac:dyDescent="0.25">
      <c r="A325" s="11"/>
      <c r="B325" s="203"/>
      <c r="C325" s="335"/>
    </row>
    <row r="326" spans="1:3" ht="15.75" customHeight="1" x14ac:dyDescent="0.25">
      <c r="A326" s="11"/>
      <c r="B326" s="203"/>
      <c r="C326" s="335"/>
    </row>
    <row r="327" spans="1:3" ht="15.75" customHeight="1" x14ac:dyDescent="0.25">
      <c r="A327" s="11"/>
      <c r="B327" s="203"/>
      <c r="C327" s="335"/>
    </row>
    <row r="328" spans="1:3" ht="15.75" customHeight="1" x14ac:dyDescent="0.25">
      <c r="A328" s="11"/>
      <c r="B328" s="203"/>
      <c r="C328" s="335"/>
    </row>
    <row r="329" spans="1:3" ht="15.75" customHeight="1" x14ac:dyDescent="0.25">
      <c r="A329" s="11"/>
      <c r="B329" s="203"/>
      <c r="C329" s="335"/>
    </row>
    <row r="330" spans="1:3" ht="15.75" customHeight="1" x14ac:dyDescent="0.25">
      <c r="A330" s="11"/>
      <c r="B330" s="203"/>
      <c r="C330" s="335"/>
    </row>
    <row r="331" spans="1:3" ht="15.75" customHeight="1" x14ac:dyDescent="0.25">
      <c r="A331" s="11"/>
      <c r="B331" s="203"/>
      <c r="C331" s="335"/>
    </row>
    <row r="332" spans="1:3" ht="15.75" customHeight="1" x14ac:dyDescent="0.25">
      <c r="A332" s="11"/>
      <c r="B332" s="203"/>
      <c r="C332" s="335"/>
    </row>
    <row r="333" spans="1:3" ht="15.75" customHeight="1" x14ac:dyDescent="0.25">
      <c r="A333" s="11"/>
      <c r="B333" s="203"/>
      <c r="C333" s="335"/>
    </row>
    <row r="334" spans="1:3" ht="15.75" customHeight="1" x14ac:dyDescent="0.25">
      <c r="A334" s="11"/>
      <c r="B334" s="203"/>
      <c r="C334" s="335"/>
    </row>
    <row r="335" spans="1:3" ht="15.75" customHeight="1" x14ac:dyDescent="0.25">
      <c r="A335" s="11"/>
      <c r="B335" s="203"/>
      <c r="C335" s="335"/>
    </row>
    <row r="336" spans="1:3" ht="15.75" customHeight="1" x14ac:dyDescent="0.25">
      <c r="A336" s="11"/>
      <c r="B336" s="203"/>
      <c r="C336" s="335"/>
    </row>
    <row r="337" spans="1:3" ht="15.75" customHeight="1" x14ac:dyDescent="0.25">
      <c r="A337" s="11"/>
      <c r="B337" s="203"/>
      <c r="C337" s="335"/>
    </row>
    <row r="338" spans="1:3" ht="15.75" customHeight="1" x14ac:dyDescent="0.25">
      <c r="A338" s="11"/>
      <c r="B338" s="203"/>
      <c r="C338" s="335"/>
    </row>
    <row r="339" spans="1:3" ht="15.75" customHeight="1" x14ac:dyDescent="0.25">
      <c r="A339" s="11"/>
      <c r="B339" s="203"/>
      <c r="C339" s="335"/>
    </row>
    <row r="340" spans="1:3" ht="15.75" customHeight="1" x14ac:dyDescent="0.25">
      <c r="A340" s="11"/>
      <c r="B340" s="203"/>
      <c r="C340" s="335"/>
    </row>
    <row r="341" spans="1:3" ht="15.75" customHeight="1" x14ac:dyDescent="0.25">
      <c r="A341" s="11"/>
      <c r="B341" s="203"/>
      <c r="C341" s="335"/>
    </row>
    <row r="342" spans="1:3" ht="15.75" customHeight="1" x14ac:dyDescent="0.25">
      <c r="A342" s="11"/>
      <c r="B342" s="203"/>
      <c r="C342" s="335"/>
    </row>
    <row r="343" spans="1:3" ht="15.75" customHeight="1" x14ac:dyDescent="0.25">
      <c r="A343" s="11"/>
      <c r="B343" s="203"/>
      <c r="C343" s="335"/>
    </row>
    <row r="344" spans="1:3" ht="15.75" customHeight="1" x14ac:dyDescent="0.25">
      <c r="A344" s="11"/>
      <c r="B344" s="203"/>
      <c r="C344" s="335"/>
    </row>
    <row r="345" spans="1:3" ht="15.75" customHeight="1" x14ac:dyDescent="0.25">
      <c r="A345" s="11"/>
      <c r="B345" s="203"/>
      <c r="C345" s="335"/>
    </row>
    <row r="346" spans="1:3" ht="15.75" customHeight="1" x14ac:dyDescent="0.25">
      <c r="A346" s="11"/>
      <c r="B346" s="203"/>
      <c r="C346" s="335"/>
    </row>
    <row r="347" spans="1:3" ht="15.75" customHeight="1" x14ac:dyDescent="0.25">
      <c r="A347" s="11"/>
      <c r="B347" s="203"/>
      <c r="C347" s="335"/>
    </row>
    <row r="348" spans="1:3" ht="15.75" customHeight="1" x14ac:dyDescent="0.25">
      <c r="A348" s="11"/>
      <c r="B348" s="203"/>
      <c r="C348" s="335"/>
    </row>
    <row r="349" spans="1:3" ht="15.75" customHeight="1" x14ac:dyDescent="0.25">
      <c r="A349" s="11"/>
      <c r="B349" s="203"/>
      <c r="C349" s="335"/>
    </row>
    <row r="350" spans="1:3" ht="15.75" customHeight="1" x14ac:dyDescent="0.25">
      <c r="A350" s="11"/>
      <c r="B350" s="203"/>
      <c r="C350" s="335"/>
    </row>
    <row r="351" spans="1:3" ht="15.75" customHeight="1" x14ac:dyDescent="0.25">
      <c r="A351" s="11"/>
      <c r="B351" s="203"/>
      <c r="C351" s="335"/>
    </row>
    <row r="352" spans="1:3" ht="15.75" customHeight="1" x14ac:dyDescent="0.25">
      <c r="A352" s="11"/>
      <c r="B352" s="203"/>
      <c r="C352" s="335"/>
    </row>
    <row r="353" spans="1:3" ht="15.75" customHeight="1" x14ac:dyDescent="0.25">
      <c r="A353" s="11"/>
      <c r="B353" s="203"/>
      <c r="C353" s="335"/>
    </row>
    <row r="354" spans="1:3" ht="15.75" customHeight="1" x14ac:dyDescent="0.25">
      <c r="A354" s="11"/>
      <c r="B354" s="203"/>
      <c r="C354" s="335"/>
    </row>
    <row r="355" spans="1:3" ht="15.75" customHeight="1" x14ac:dyDescent="0.25">
      <c r="A355" s="11"/>
      <c r="B355" s="203"/>
      <c r="C355" s="335"/>
    </row>
    <row r="356" spans="1:3" ht="15.75" customHeight="1" x14ac:dyDescent="0.25">
      <c r="A356" s="11"/>
      <c r="B356" s="203"/>
      <c r="C356" s="335"/>
    </row>
    <row r="357" spans="1:3" ht="15.75" customHeight="1" x14ac:dyDescent="0.25">
      <c r="A357" s="11"/>
      <c r="B357" s="203"/>
      <c r="C357" s="335"/>
    </row>
    <row r="358" spans="1:3" ht="15.75" customHeight="1" x14ac:dyDescent="0.25">
      <c r="A358" s="11"/>
      <c r="B358" s="203"/>
      <c r="C358" s="335"/>
    </row>
    <row r="359" spans="1:3" ht="15.75" customHeight="1" x14ac:dyDescent="0.25">
      <c r="A359" s="11"/>
      <c r="B359" s="203"/>
      <c r="C359" s="335"/>
    </row>
    <row r="360" spans="1:3" ht="15.75" customHeight="1" x14ac:dyDescent="0.25">
      <c r="A360" s="11"/>
      <c r="B360" s="203"/>
      <c r="C360" s="335"/>
    </row>
    <row r="361" spans="1:3" ht="15.75" customHeight="1" x14ac:dyDescent="0.25">
      <c r="A361" s="11"/>
      <c r="B361" s="203"/>
      <c r="C361" s="335"/>
    </row>
    <row r="362" spans="1:3" ht="15.75" customHeight="1" x14ac:dyDescent="0.25">
      <c r="A362" s="11"/>
      <c r="B362" s="203"/>
      <c r="C362" s="335"/>
    </row>
    <row r="363" spans="1:3" ht="15.75" customHeight="1" x14ac:dyDescent="0.25">
      <c r="A363" s="11"/>
      <c r="B363" s="203"/>
      <c r="C363" s="335"/>
    </row>
    <row r="364" spans="1:3" ht="15.75" customHeight="1" x14ac:dyDescent="0.25">
      <c r="A364" s="11"/>
      <c r="B364" s="203"/>
      <c r="C364" s="335"/>
    </row>
    <row r="365" spans="1:3" ht="15.75" customHeight="1" x14ac:dyDescent="0.25">
      <c r="A365" s="11"/>
      <c r="B365" s="203"/>
      <c r="C365" s="335"/>
    </row>
    <row r="366" spans="1:3" ht="15.75" customHeight="1" x14ac:dyDescent="0.25">
      <c r="A366" s="11"/>
      <c r="B366" s="203"/>
      <c r="C366" s="335"/>
    </row>
    <row r="367" spans="1:3" ht="15.75" customHeight="1" x14ac:dyDescent="0.25">
      <c r="A367" s="11"/>
      <c r="B367" s="203"/>
      <c r="C367" s="335"/>
    </row>
    <row r="368" spans="1:3" ht="15.75" customHeight="1" x14ac:dyDescent="0.25">
      <c r="A368" s="11"/>
      <c r="B368" s="203"/>
      <c r="C368" s="335"/>
    </row>
    <row r="369" spans="1:3" ht="15.75" customHeight="1" x14ac:dyDescent="0.25">
      <c r="A369" s="11"/>
      <c r="B369" s="203"/>
      <c r="C369" s="335"/>
    </row>
    <row r="370" spans="1:3" ht="15.75" customHeight="1" x14ac:dyDescent="0.25">
      <c r="A370" s="11"/>
      <c r="B370" s="203"/>
      <c r="C370" s="335"/>
    </row>
    <row r="371" spans="1:3" ht="15.75" customHeight="1" x14ac:dyDescent="0.25">
      <c r="A371" s="11"/>
      <c r="B371" s="203"/>
      <c r="C371" s="335"/>
    </row>
    <row r="372" spans="1:3" ht="15.75" customHeight="1" x14ac:dyDescent="0.25">
      <c r="A372" s="11"/>
      <c r="B372" s="203"/>
      <c r="C372" s="335"/>
    </row>
    <row r="373" spans="1:3" ht="15.75" customHeight="1" x14ac:dyDescent="0.25">
      <c r="A373" s="11"/>
      <c r="B373" s="203"/>
      <c r="C373" s="335"/>
    </row>
    <row r="374" spans="1:3" ht="15.75" customHeight="1" x14ac:dyDescent="0.25">
      <c r="A374" s="11"/>
      <c r="B374" s="203"/>
      <c r="C374" s="335"/>
    </row>
    <row r="375" spans="1:3" ht="15.75" customHeight="1" x14ac:dyDescent="0.25">
      <c r="A375" s="11"/>
      <c r="B375" s="203"/>
      <c r="C375" s="335"/>
    </row>
    <row r="376" spans="1:3" ht="15.75" customHeight="1" x14ac:dyDescent="0.25">
      <c r="A376" s="11"/>
      <c r="B376" s="203"/>
      <c r="C376" s="335"/>
    </row>
    <row r="377" spans="1:3" ht="15.75" customHeight="1" x14ac:dyDescent="0.25">
      <c r="A377" s="11"/>
      <c r="B377" s="203"/>
      <c r="C377" s="335"/>
    </row>
    <row r="378" spans="1:3" ht="15.75" customHeight="1" x14ac:dyDescent="0.25">
      <c r="A378" s="11"/>
      <c r="B378" s="203"/>
      <c r="C378" s="335"/>
    </row>
    <row r="379" spans="1:3" ht="15.75" customHeight="1" x14ac:dyDescent="0.25">
      <c r="A379" s="11"/>
      <c r="B379" s="203"/>
      <c r="C379" s="335"/>
    </row>
    <row r="380" spans="1:3" ht="15.75" customHeight="1" x14ac:dyDescent="0.25">
      <c r="A380" s="11"/>
      <c r="B380" s="203"/>
      <c r="C380" s="335"/>
    </row>
    <row r="381" spans="1:3" ht="15.75" customHeight="1" x14ac:dyDescent="0.25">
      <c r="A381" s="11"/>
      <c r="B381" s="203"/>
      <c r="C381" s="335"/>
    </row>
    <row r="382" spans="1:3" ht="15.75" customHeight="1" x14ac:dyDescent="0.25">
      <c r="A382" s="11"/>
      <c r="B382" s="203"/>
      <c r="C382" s="335"/>
    </row>
    <row r="383" spans="1:3" ht="15.75" customHeight="1" x14ac:dyDescent="0.25">
      <c r="A383" s="11"/>
      <c r="B383" s="203"/>
      <c r="C383" s="335"/>
    </row>
    <row r="384" spans="1:3" ht="15.75" customHeight="1" x14ac:dyDescent="0.25">
      <c r="A384" s="11"/>
      <c r="B384" s="203"/>
      <c r="C384" s="335"/>
    </row>
    <row r="385" spans="1:3" ht="15.75" customHeight="1" x14ac:dyDescent="0.25">
      <c r="A385" s="11"/>
      <c r="B385" s="203"/>
      <c r="C385" s="335"/>
    </row>
    <row r="386" spans="1:3" ht="15.75" customHeight="1" x14ac:dyDescent="0.25">
      <c r="A386" s="11"/>
      <c r="B386" s="203"/>
      <c r="C386" s="335"/>
    </row>
    <row r="387" spans="1:3" ht="15.75" customHeight="1" x14ac:dyDescent="0.25">
      <c r="A387" s="11"/>
      <c r="B387" s="203"/>
      <c r="C387" s="335"/>
    </row>
    <row r="388" spans="1:3" ht="15.75" customHeight="1" x14ac:dyDescent="0.25">
      <c r="A388" s="11"/>
      <c r="B388" s="203"/>
      <c r="C388" s="335"/>
    </row>
    <row r="389" spans="1:3" ht="15.75" customHeight="1" x14ac:dyDescent="0.25">
      <c r="A389" s="11"/>
      <c r="B389" s="203"/>
      <c r="C389" s="335"/>
    </row>
    <row r="390" spans="1:3" ht="15.75" customHeight="1" x14ac:dyDescent="0.25">
      <c r="A390" s="11"/>
      <c r="B390" s="203"/>
      <c r="C390" s="335"/>
    </row>
    <row r="391" spans="1:3" ht="15.75" customHeight="1" x14ac:dyDescent="0.25">
      <c r="A391" s="11"/>
      <c r="B391" s="203"/>
      <c r="C391" s="335"/>
    </row>
    <row r="392" spans="1:3" ht="15.75" customHeight="1" x14ac:dyDescent="0.25">
      <c r="A392" s="11"/>
      <c r="B392" s="203"/>
      <c r="C392" s="335"/>
    </row>
    <row r="393" spans="1:3" ht="15.75" customHeight="1" x14ac:dyDescent="0.25">
      <c r="A393" s="11"/>
      <c r="B393" s="203"/>
      <c r="C393" s="335"/>
    </row>
    <row r="394" spans="1:3" ht="15.75" customHeight="1" x14ac:dyDescent="0.25">
      <c r="A394" s="11"/>
      <c r="B394" s="203"/>
      <c r="C394" s="335"/>
    </row>
    <row r="395" spans="1:3" ht="15.75" customHeight="1" x14ac:dyDescent="0.25">
      <c r="A395" s="11"/>
      <c r="B395" s="203"/>
      <c r="C395" s="335"/>
    </row>
    <row r="396" spans="1:3" ht="15.75" customHeight="1" x14ac:dyDescent="0.25">
      <c r="A396" s="11"/>
      <c r="B396" s="203"/>
      <c r="C396" s="335"/>
    </row>
    <row r="397" spans="1:3" ht="15.75" customHeight="1" x14ac:dyDescent="0.25">
      <c r="A397" s="11"/>
      <c r="B397" s="203"/>
      <c r="C397" s="335"/>
    </row>
    <row r="398" spans="1:3" ht="15.75" customHeight="1" x14ac:dyDescent="0.25">
      <c r="A398" s="11"/>
      <c r="B398" s="203"/>
      <c r="C398" s="335"/>
    </row>
    <row r="399" spans="1:3" ht="15.75" customHeight="1" x14ac:dyDescent="0.25">
      <c r="A399" s="11"/>
      <c r="B399" s="203"/>
      <c r="C399" s="335"/>
    </row>
    <row r="400" spans="1:3" ht="15.75" customHeight="1" x14ac:dyDescent="0.25">
      <c r="A400" s="11"/>
      <c r="B400" s="203"/>
      <c r="C400" s="335"/>
    </row>
    <row r="401" spans="1:3" ht="15.75" customHeight="1" x14ac:dyDescent="0.25">
      <c r="A401" s="11"/>
      <c r="B401" s="203"/>
      <c r="C401" s="335"/>
    </row>
    <row r="402" spans="1:3" ht="15.75" customHeight="1" x14ac:dyDescent="0.25">
      <c r="A402" s="11"/>
      <c r="B402" s="203"/>
      <c r="C402" s="335"/>
    </row>
    <row r="403" spans="1:3" ht="15.75" customHeight="1" x14ac:dyDescent="0.25">
      <c r="A403" s="11"/>
      <c r="B403" s="203"/>
      <c r="C403" s="335"/>
    </row>
    <row r="404" spans="1:3" ht="15.75" customHeight="1" x14ac:dyDescent="0.25">
      <c r="A404" s="11"/>
      <c r="B404" s="203"/>
      <c r="C404" s="335"/>
    </row>
    <row r="405" spans="1:3" ht="15.75" customHeight="1" x14ac:dyDescent="0.25">
      <c r="A405" s="11"/>
      <c r="B405" s="203"/>
      <c r="C405" s="335"/>
    </row>
    <row r="406" spans="1:3" ht="15.75" customHeight="1" x14ac:dyDescent="0.25">
      <c r="A406" s="11"/>
      <c r="B406" s="203"/>
      <c r="C406" s="335"/>
    </row>
    <row r="407" spans="1:3" ht="15.75" customHeight="1" x14ac:dyDescent="0.25">
      <c r="A407" s="11"/>
      <c r="B407" s="203"/>
      <c r="C407" s="335"/>
    </row>
    <row r="408" spans="1:3" ht="15.75" customHeight="1" x14ac:dyDescent="0.25">
      <c r="A408" s="11"/>
      <c r="B408" s="203"/>
      <c r="C408" s="335"/>
    </row>
    <row r="409" spans="1:3" ht="15.75" customHeight="1" x14ac:dyDescent="0.25">
      <c r="A409" s="11"/>
      <c r="B409" s="203"/>
      <c r="C409" s="335"/>
    </row>
    <row r="410" spans="1:3" ht="15.75" customHeight="1" x14ac:dyDescent="0.25">
      <c r="A410" s="11"/>
      <c r="B410" s="203"/>
      <c r="C410" s="335"/>
    </row>
    <row r="411" spans="1:3" ht="15.75" customHeight="1" x14ac:dyDescent="0.25">
      <c r="A411" s="11"/>
      <c r="B411" s="203"/>
      <c r="C411" s="335"/>
    </row>
    <row r="412" spans="1:3" ht="15.75" customHeight="1" x14ac:dyDescent="0.25">
      <c r="A412" s="11"/>
      <c r="B412" s="203"/>
      <c r="C412" s="335"/>
    </row>
    <row r="413" spans="1:3" ht="15.75" customHeight="1" x14ac:dyDescent="0.25">
      <c r="A413" s="11"/>
      <c r="B413" s="203"/>
      <c r="C413" s="335"/>
    </row>
    <row r="414" spans="1:3" ht="15.75" customHeight="1" x14ac:dyDescent="0.25">
      <c r="A414" s="11"/>
      <c r="B414" s="203"/>
      <c r="C414" s="335"/>
    </row>
    <row r="415" spans="1:3" ht="15.75" customHeight="1" x14ac:dyDescent="0.25">
      <c r="A415" s="11"/>
      <c r="B415" s="203"/>
      <c r="C415" s="335"/>
    </row>
    <row r="416" spans="1:3" ht="15.75" customHeight="1" x14ac:dyDescent="0.25">
      <c r="A416" s="11"/>
      <c r="B416" s="203"/>
      <c r="C416" s="335"/>
    </row>
    <row r="417" spans="1:3" ht="15.75" customHeight="1" x14ac:dyDescent="0.25">
      <c r="A417" s="11"/>
      <c r="B417" s="203"/>
      <c r="C417" s="335"/>
    </row>
    <row r="418" spans="1:3" ht="15.75" customHeight="1" x14ac:dyDescent="0.25">
      <c r="A418" s="11"/>
      <c r="B418" s="203"/>
      <c r="C418" s="335"/>
    </row>
    <row r="419" spans="1:3" ht="15.75" customHeight="1" x14ac:dyDescent="0.25">
      <c r="A419" s="11"/>
      <c r="B419" s="203"/>
      <c r="C419" s="335"/>
    </row>
    <row r="420" spans="1:3" ht="15.75" customHeight="1" x14ac:dyDescent="0.25">
      <c r="A420" s="11"/>
      <c r="B420" s="203"/>
      <c r="C420" s="335"/>
    </row>
    <row r="421" spans="1:3" ht="15.75" customHeight="1" x14ac:dyDescent="0.25">
      <c r="A421" s="11"/>
      <c r="B421" s="203"/>
      <c r="C421" s="335"/>
    </row>
    <row r="422" spans="1:3" ht="15.75" customHeight="1" x14ac:dyDescent="0.25">
      <c r="A422" s="11"/>
      <c r="B422" s="203"/>
      <c r="C422" s="335"/>
    </row>
    <row r="423" spans="1:3" ht="15.75" customHeight="1" x14ac:dyDescent="0.25">
      <c r="A423" s="11"/>
      <c r="B423" s="203"/>
      <c r="C423" s="335"/>
    </row>
    <row r="424" spans="1:3" ht="15.75" customHeight="1" x14ac:dyDescent="0.25">
      <c r="A424" s="11"/>
      <c r="B424" s="203"/>
      <c r="C424" s="335"/>
    </row>
    <row r="425" spans="1:3" ht="15.75" customHeight="1" x14ac:dyDescent="0.25">
      <c r="A425" s="11"/>
      <c r="B425" s="203"/>
      <c r="C425" s="335"/>
    </row>
    <row r="426" spans="1:3" ht="15.75" customHeight="1" x14ac:dyDescent="0.25">
      <c r="A426" s="11"/>
      <c r="B426" s="203"/>
      <c r="C426" s="335"/>
    </row>
    <row r="427" spans="1:3" ht="15.75" customHeight="1" x14ac:dyDescent="0.25">
      <c r="A427" s="11"/>
      <c r="B427" s="203"/>
      <c r="C427" s="335"/>
    </row>
    <row r="428" spans="1:3" ht="15.75" customHeight="1" x14ac:dyDescent="0.25">
      <c r="A428" s="11"/>
      <c r="B428" s="203"/>
      <c r="C428" s="335"/>
    </row>
    <row r="429" spans="1:3" ht="15.75" customHeight="1" x14ac:dyDescent="0.25">
      <c r="A429" s="11"/>
      <c r="B429" s="203"/>
      <c r="C429" s="335"/>
    </row>
    <row r="430" spans="1:3" ht="15.75" customHeight="1" x14ac:dyDescent="0.2"/>
    <row r="431" spans="1:3" ht="15.75" customHeight="1" x14ac:dyDescent="0.2"/>
    <row r="432" spans="1:3"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8:S8"/>
  <mergeCells count="44">
    <mergeCell ref="A228:C228"/>
    <mergeCell ref="A229:C229"/>
    <mergeCell ref="S175:S180"/>
    <mergeCell ref="S181:S184"/>
    <mergeCell ref="S185:S188"/>
    <mergeCell ref="A188:C188"/>
    <mergeCell ref="A194:C194"/>
    <mergeCell ref="A200:C200"/>
    <mergeCell ref="A226:C226"/>
    <mergeCell ref="S195:S200"/>
    <mergeCell ref="S202:S205"/>
    <mergeCell ref="S206:S209"/>
    <mergeCell ref="S210:S215"/>
    <mergeCell ref="S216:S225"/>
    <mergeCell ref="S111:S114"/>
    <mergeCell ref="S115:S118"/>
    <mergeCell ref="S121:S124"/>
    <mergeCell ref="S189:S194"/>
    <mergeCell ref="S125:S128"/>
    <mergeCell ref="S129:S132"/>
    <mergeCell ref="S133:S136"/>
    <mergeCell ref="S137:S140"/>
    <mergeCell ref="S143:S146"/>
    <mergeCell ref="S148:S161"/>
    <mergeCell ref="S163:S173"/>
    <mergeCell ref="S10:S91"/>
    <mergeCell ref="S92:S95"/>
    <mergeCell ref="S97:S100"/>
    <mergeCell ref="S101:S104"/>
    <mergeCell ref="S105:S108"/>
    <mergeCell ref="A1:G1"/>
    <mergeCell ref="K5:M5"/>
    <mergeCell ref="N5:P5"/>
    <mergeCell ref="Q5:Q7"/>
    <mergeCell ref="K6:M6"/>
    <mergeCell ref="N6:P6"/>
    <mergeCell ref="E6:G6"/>
    <mergeCell ref="H6:J6"/>
    <mergeCell ref="A5:A7"/>
    <mergeCell ref="B5:B7"/>
    <mergeCell ref="C5:C7"/>
    <mergeCell ref="D5:D7"/>
    <mergeCell ref="E5:G5"/>
    <mergeCell ref="H5:J5"/>
  </mergeCells>
  <pageMargins left="0" right="0" top="0.35433070866141736" bottom="0.35433070866141736" header="0" footer="0"/>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00"/>
  <sheetViews>
    <sheetView workbookViewId="0">
      <pane xSplit="3" ySplit="6" topLeftCell="D10" activePane="bottomRight" state="frozen"/>
      <selection pane="topRight" activeCell="D1" sqref="D1"/>
      <selection pane="bottomLeft" activeCell="A7" sqref="A7"/>
      <selection pane="bottomRight" activeCell="D7" sqref="D7"/>
    </sheetView>
  </sheetViews>
  <sheetFormatPr defaultColWidth="12.625" defaultRowHeight="15" customHeight="1" x14ac:dyDescent="0.2"/>
  <cols>
    <col min="1" max="1" width="6.625" customWidth="1"/>
    <col min="2" max="2" width="3.875" customWidth="1"/>
    <col min="3" max="3" width="29" customWidth="1"/>
    <col min="4" max="4" width="69.125" customWidth="1"/>
    <col min="5" max="24" width="5.125" customWidth="1"/>
    <col min="25" max="26" width="11" customWidth="1"/>
  </cols>
  <sheetData>
    <row r="1" spans="1:24" ht="15.75" x14ac:dyDescent="0.25">
      <c r="A1" s="380" t="s">
        <v>0</v>
      </c>
      <c r="B1" s="348"/>
      <c r="C1" s="348"/>
      <c r="D1" s="348"/>
      <c r="E1" s="1"/>
    </row>
    <row r="2" spans="1:24" ht="15.75" customHeight="1" x14ac:dyDescent="0.25">
      <c r="A2" s="381" t="s">
        <v>1</v>
      </c>
      <c r="B2" s="348"/>
      <c r="C2" s="348"/>
      <c r="D2" s="348"/>
      <c r="E2" s="4"/>
    </row>
    <row r="3" spans="1:24" ht="14.25" x14ac:dyDescent="0.2">
      <c r="A3" s="5"/>
      <c r="B3" s="6"/>
      <c r="C3" s="7"/>
      <c r="D3" s="8"/>
    </row>
    <row r="4" spans="1:24" ht="26.25" customHeight="1" x14ac:dyDescent="0.2">
      <c r="A4" s="359" t="s">
        <v>4</v>
      </c>
      <c r="B4" s="362" t="s">
        <v>5</v>
      </c>
      <c r="C4" s="383" t="s">
        <v>7</v>
      </c>
      <c r="D4" s="12"/>
    </row>
    <row r="5" spans="1:24" ht="71.25" customHeight="1" x14ac:dyDescent="0.2">
      <c r="A5" s="360"/>
      <c r="B5" s="356"/>
      <c r="C5" s="364"/>
      <c r="D5" s="15" t="s">
        <v>10</v>
      </c>
    </row>
    <row r="6" spans="1:24" ht="14.25" x14ac:dyDescent="0.2">
      <c r="A6" s="368"/>
      <c r="B6" s="382"/>
      <c r="C6" s="384"/>
      <c r="D6" s="16"/>
    </row>
    <row r="7" spans="1:24" ht="114.75" x14ac:dyDescent="0.2">
      <c r="A7" s="18"/>
      <c r="B7" s="20"/>
      <c r="C7" s="22"/>
      <c r="D7" s="24" t="s">
        <v>16</v>
      </c>
    </row>
    <row r="8" spans="1:24" ht="15.75" x14ac:dyDescent="0.25">
      <c r="A8" s="26" t="s">
        <v>17</v>
      </c>
      <c r="B8" s="28" t="s">
        <v>19</v>
      </c>
      <c r="C8" s="30" t="s">
        <v>20</v>
      </c>
      <c r="D8" s="32" t="s">
        <v>21</v>
      </c>
      <c r="E8" s="11"/>
      <c r="F8" s="11"/>
      <c r="G8" s="11"/>
      <c r="H8" s="11"/>
      <c r="I8" s="11"/>
      <c r="J8" s="11"/>
      <c r="K8" s="11"/>
      <c r="L8" s="11"/>
      <c r="M8" s="11"/>
      <c r="N8" s="11"/>
      <c r="O8" s="11"/>
      <c r="P8" s="11"/>
      <c r="Q8" s="11"/>
      <c r="R8" s="11"/>
      <c r="S8" s="11"/>
      <c r="T8" s="11"/>
      <c r="U8" s="11"/>
      <c r="V8" s="11"/>
      <c r="W8" s="11"/>
      <c r="X8" s="11"/>
    </row>
    <row r="9" spans="1:24" x14ac:dyDescent="0.25">
      <c r="A9" s="35" t="s">
        <v>22</v>
      </c>
      <c r="B9" s="37" t="s">
        <v>23</v>
      </c>
      <c r="C9" s="38" t="s">
        <v>24</v>
      </c>
      <c r="D9" s="385" t="s">
        <v>26</v>
      </c>
      <c r="E9" s="11"/>
      <c r="F9" s="11"/>
      <c r="G9" s="11"/>
      <c r="H9" s="11"/>
      <c r="I9" s="11"/>
      <c r="J9" s="11"/>
      <c r="K9" s="11"/>
      <c r="L9" s="11"/>
      <c r="M9" s="11"/>
      <c r="N9" s="11"/>
      <c r="O9" s="11"/>
      <c r="P9" s="11"/>
      <c r="Q9" s="11"/>
      <c r="R9" s="11"/>
      <c r="S9" s="11"/>
      <c r="T9" s="11"/>
      <c r="U9" s="11"/>
      <c r="V9" s="11"/>
      <c r="W9" s="11"/>
      <c r="X9" s="11"/>
    </row>
    <row r="10" spans="1:24" x14ac:dyDescent="0.25">
      <c r="A10" s="39" t="s">
        <v>22</v>
      </c>
      <c r="B10" s="40" t="s">
        <v>29</v>
      </c>
      <c r="C10" s="41" t="s">
        <v>30</v>
      </c>
      <c r="D10" s="386"/>
      <c r="E10" s="11"/>
      <c r="F10" s="11"/>
      <c r="G10" s="11"/>
      <c r="H10" s="11"/>
      <c r="I10" s="11"/>
      <c r="J10" s="11"/>
      <c r="K10" s="11"/>
      <c r="L10" s="11"/>
      <c r="M10" s="11"/>
      <c r="N10" s="11"/>
      <c r="O10" s="11"/>
      <c r="P10" s="11"/>
      <c r="Q10" s="11"/>
      <c r="R10" s="11"/>
      <c r="S10" s="11"/>
      <c r="T10" s="11"/>
      <c r="U10" s="11"/>
      <c r="V10" s="11"/>
      <c r="W10" s="11"/>
      <c r="X10" s="11"/>
    </row>
    <row r="11" spans="1:24" x14ac:dyDescent="0.25">
      <c r="A11" s="39" t="s">
        <v>22</v>
      </c>
      <c r="B11" s="40" t="s">
        <v>39</v>
      </c>
      <c r="C11" s="41" t="s">
        <v>41</v>
      </c>
      <c r="D11" s="386"/>
      <c r="E11" s="11"/>
      <c r="F11" s="11"/>
      <c r="G11" s="11"/>
      <c r="H11" s="11"/>
      <c r="I11" s="11"/>
      <c r="J11" s="11"/>
      <c r="K11" s="11"/>
      <c r="L11" s="11"/>
      <c r="M11" s="11"/>
      <c r="N11" s="11"/>
      <c r="O11" s="11"/>
      <c r="P11" s="11"/>
      <c r="Q11" s="11"/>
      <c r="R11" s="11"/>
      <c r="S11" s="11"/>
      <c r="T11" s="11"/>
      <c r="U11" s="11"/>
      <c r="V11" s="11"/>
      <c r="W11" s="11"/>
      <c r="X11" s="11"/>
    </row>
    <row r="12" spans="1:24" x14ac:dyDescent="0.25">
      <c r="A12" s="39" t="s">
        <v>22</v>
      </c>
      <c r="B12" s="40" t="s">
        <v>43</v>
      </c>
      <c r="C12" s="41" t="s">
        <v>44</v>
      </c>
      <c r="D12" s="386"/>
      <c r="E12" s="11"/>
      <c r="F12" s="11"/>
      <c r="G12" s="11"/>
      <c r="H12" s="11"/>
      <c r="I12" s="11"/>
      <c r="J12" s="11"/>
      <c r="K12" s="11"/>
      <c r="L12" s="11"/>
      <c r="M12" s="11"/>
      <c r="N12" s="11"/>
      <c r="O12" s="11"/>
      <c r="P12" s="11"/>
      <c r="Q12" s="11"/>
      <c r="R12" s="11"/>
      <c r="S12" s="11"/>
      <c r="T12" s="11"/>
      <c r="U12" s="11"/>
      <c r="V12" s="11"/>
      <c r="W12" s="11"/>
      <c r="X12" s="11"/>
    </row>
    <row r="13" spans="1:24" x14ac:dyDescent="0.25">
      <c r="A13" s="39" t="s">
        <v>22</v>
      </c>
      <c r="B13" s="40" t="s">
        <v>48</v>
      </c>
      <c r="C13" s="41" t="s">
        <v>49</v>
      </c>
      <c r="D13" s="386"/>
      <c r="E13" s="11"/>
      <c r="F13" s="11"/>
      <c r="G13" s="11"/>
      <c r="H13" s="11"/>
      <c r="I13" s="11"/>
      <c r="J13" s="11"/>
      <c r="K13" s="11"/>
      <c r="L13" s="11"/>
      <c r="M13" s="11"/>
      <c r="N13" s="11"/>
      <c r="O13" s="11"/>
      <c r="P13" s="11"/>
      <c r="Q13" s="11"/>
      <c r="R13" s="11"/>
      <c r="S13" s="11"/>
      <c r="T13" s="11"/>
      <c r="U13" s="11"/>
      <c r="V13" s="11"/>
      <c r="W13" s="11"/>
      <c r="X13" s="11"/>
    </row>
    <row r="14" spans="1:24" x14ac:dyDescent="0.25">
      <c r="A14" s="39" t="s">
        <v>22</v>
      </c>
      <c r="B14" s="40" t="s">
        <v>55</v>
      </c>
      <c r="C14" s="41" t="s">
        <v>36</v>
      </c>
      <c r="D14" s="386"/>
      <c r="E14" s="11"/>
      <c r="F14" s="11"/>
      <c r="G14" s="11"/>
      <c r="H14" s="11"/>
      <c r="I14" s="11"/>
      <c r="J14" s="11"/>
      <c r="K14" s="11"/>
      <c r="L14" s="11"/>
      <c r="M14" s="11"/>
      <c r="N14" s="11"/>
      <c r="O14" s="11"/>
      <c r="P14" s="11"/>
      <c r="Q14" s="11"/>
      <c r="R14" s="11"/>
      <c r="S14" s="11"/>
      <c r="T14" s="11"/>
      <c r="U14" s="11"/>
      <c r="V14" s="11"/>
      <c r="W14" s="11"/>
      <c r="X14" s="11"/>
    </row>
    <row r="15" spans="1:24" ht="38.25" x14ac:dyDescent="0.25">
      <c r="A15" s="62" t="s">
        <v>22</v>
      </c>
      <c r="B15" s="64" t="s">
        <v>60</v>
      </c>
      <c r="C15" s="74" t="s">
        <v>62</v>
      </c>
      <c r="D15" s="80"/>
      <c r="E15" s="11"/>
      <c r="F15" s="11"/>
      <c r="G15" s="11"/>
      <c r="H15" s="11"/>
      <c r="I15" s="11"/>
      <c r="J15" s="11"/>
      <c r="K15" s="11"/>
      <c r="L15" s="11"/>
      <c r="M15" s="11"/>
      <c r="N15" s="11"/>
      <c r="O15" s="11"/>
      <c r="P15" s="11"/>
      <c r="Q15" s="11"/>
      <c r="R15" s="11"/>
      <c r="S15" s="11"/>
      <c r="T15" s="11"/>
      <c r="U15" s="11"/>
      <c r="V15" s="11"/>
      <c r="W15" s="11"/>
      <c r="X15" s="11"/>
    </row>
    <row r="16" spans="1:24" ht="15.75" x14ac:dyDescent="0.25">
      <c r="A16" s="84" t="s">
        <v>67</v>
      </c>
      <c r="B16" s="86"/>
      <c r="C16" s="88"/>
      <c r="D16" s="89"/>
      <c r="E16" s="11"/>
      <c r="F16" s="11"/>
      <c r="G16" s="11"/>
      <c r="H16" s="11"/>
      <c r="I16" s="11"/>
      <c r="J16" s="11"/>
      <c r="K16" s="11"/>
      <c r="L16" s="11"/>
      <c r="M16" s="11"/>
      <c r="N16" s="11"/>
      <c r="O16" s="11"/>
      <c r="P16" s="11"/>
      <c r="Q16" s="11"/>
      <c r="R16" s="11"/>
      <c r="S16" s="11"/>
      <c r="T16" s="11"/>
      <c r="U16" s="11"/>
      <c r="V16" s="11"/>
      <c r="W16" s="11"/>
      <c r="X16" s="11"/>
    </row>
    <row r="17" spans="1:24" x14ac:dyDescent="0.25">
      <c r="A17" s="91"/>
      <c r="B17" s="6"/>
      <c r="C17" s="6"/>
      <c r="D17" s="93"/>
      <c r="E17" s="11"/>
      <c r="F17" s="11"/>
      <c r="G17" s="11"/>
      <c r="H17" s="11"/>
      <c r="I17" s="11"/>
      <c r="J17" s="11"/>
      <c r="K17" s="11"/>
      <c r="L17" s="11"/>
      <c r="M17" s="11"/>
      <c r="N17" s="11"/>
      <c r="O17" s="11"/>
      <c r="P17" s="11"/>
      <c r="Q17" s="11"/>
      <c r="R17" s="11"/>
      <c r="S17" s="11"/>
      <c r="T17" s="11"/>
      <c r="U17" s="11"/>
      <c r="V17" s="11"/>
      <c r="W17" s="11"/>
      <c r="X17" s="11"/>
    </row>
    <row r="18" spans="1:24" ht="15.75" x14ac:dyDescent="0.25">
      <c r="A18" s="96" t="s">
        <v>17</v>
      </c>
      <c r="B18" s="98" t="s">
        <v>63</v>
      </c>
      <c r="C18" s="96" t="s">
        <v>64</v>
      </c>
      <c r="D18" s="100" t="s">
        <v>70</v>
      </c>
      <c r="E18" s="11"/>
      <c r="F18" s="11"/>
      <c r="G18" s="11"/>
      <c r="H18" s="11"/>
      <c r="I18" s="11"/>
      <c r="J18" s="11"/>
      <c r="K18" s="11"/>
      <c r="L18" s="11"/>
      <c r="M18" s="11"/>
      <c r="N18" s="11"/>
      <c r="O18" s="11"/>
      <c r="P18" s="11"/>
      <c r="Q18" s="11"/>
      <c r="R18" s="11"/>
      <c r="S18" s="11"/>
      <c r="T18" s="11"/>
      <c r="U18" s="11"/>
      <c r="V18" s="11"/>
      <c r="W18" s="11"/>
      <c r="X18" s="11"/>
    </row>
    <row r="19" spans="1:24" ht="14.25" customHeight="1" x14ac:dyDescent="0.2">
      <c r="A19" s="90" t="s">
        <v>68</v>
      </c>
      <c r="B19" s="92">
        <v>1</v>
      </c>
      <c r="C19" s="103" t="s">
        <v>69</v>
      </c>
      <c r="D19" s="367" t="s">
        <v>72</v>
      </c>
      <c r="E19" s="104"/>
      <c r="F19" s="104"/>
      <c r="G19" s="104"/>
      <c r="H19" s="104"/>
      <c r="I19" s="104"/>
      <c r="J19" s="104"/>
      <c r="K19" s="104"/>
      <c r="L19" s="104"/>
      <c r="M19" s="104"/>
      <c r="N19" s="104"/>
      <c r="O19" s="104"/>
      <c r="P19" s="104"/>
      <c r="Q19" s="104"/>
      <c r="R19" s="104"/>
      <c r="S19" s="104"/>
      <c r="T19" s="104"/>
      <c r="U19" s="104"/>
      <c r="V19" s="104"/>
      <c r="W19" s="104"/>
      <c r="X19" s="104"/>
    </row>
    <row r="20" spans="1:24" ht="19.5" customHeight="1" x14ac:dyDescent="0.2">
      <c r="A20" s="105" t="s">
        <v>73</v>
      </c>
      <c r="B20" s="106" t="s">
        <v>23</v>
      </c>
      <c r="C20" s="107" t="s">
        <v>74</v>
      </c>
      <c r="D20" s="360"/>
      <c r="E20" s="109"/>
      <c r="F20" s="109"/>
      <c r="G20" s="109"/>
      <c r="H20" s="109"/>
      <c r="I20" s="109"/>
      <c r="J20" s="109"/>
      <c r="K20" s="109"/>
      <c r="L20" s="109"/>
      <c r="M20" s="109"/>
      <c r="N20" s="109"/>
      <c r="O20" s="109"/>
      <c r="P20" s="109"/>
      <c r="Q20" s="109"/>
      <c r="R20" s="109"/>
      <c r="S20" s="109"/>
      <c r="T20" s="109"/>
      <c r="U20" s="109"/>
      <c r="V20" s="109"/>
      <c r="W20" s="109"/>
      <c r="X20" s="109"/>
    </row>
    <row r="21" spans="1:24" ht="19.5" customHeight="1" x14ac:dyDescent="0.2">
      <c r="A21" s="39" t="s">
        <v>22</v>
      </c>
      <c r="B21" s="40" t="s">
        <v>75</v>
      </c>
      <c r="C21" s="111" t="s">
        <v>76</v>
      </c>
      <c r="D21" s="360"/>
      <c r="E21" s="104"/>
      <c r="F21" s="104"/>
      <c r="G21" s="104"/>
      <c r="H21" s="104"/>
      <c r="I21" s="104"/>
      <c r="J21" s="104"/>
      <c r="K21" s="104"/>
      <c r="L21" s="104"/>
      <c r="M21" s="104"/>
      <c r="N21" s="104"/>
      <c r="O21" s="104"/>
      <c r="P21" s="104"/>
      <c r="Q21" s="104"/>
      <c r="R21" s="104"/>
      <c r="S21" s="104"/>
      <c r="T21" s="104"/>
      <c r="U21" s="104"/>
      <c r="V21" s="104"/>
      <c r="W21" s="104"/>
      <c r="X21" s="104"/>
    </row>
    <row r="22" spans="1:24" ht="19.5" customHeight="1" x14ac:dyDescent="0.2">
      <c r="A22" s="39" t="s">
        <v>22</v>
      </c>
      <c r="B22" s="40" t="s">
        <v>77</v>
      </c>
      <c r="C22" s="111" t="s">
        <v>76</v>
      </c>
      <c r="D22" s="360"/>
      <c r="E22" s="104"/>
      <c r="F22" s="104"/>
      <c r="G22" s="104"/>
      <c r="H22" s="104"/>
      <c r="I22" s="104"/>
      <c r="J22" s="104"/>
      <c r="K22" s="104"/>
      <c r="L22" s="104"/>
      <c r="M22" s="104"/>
      <c r="N22" s="104"/>
      <c r="O22" s="104"/>
      <c r="P22" s="104"/>
      <c r="Q22" s="104"/>
      <c r="R22" s="104"/>
      <c r="S22" s="104"/>
      <c r="T22" s="104"/>
      <c r="U22" s="104"/>
      <c r="V22" s="104"/>
      <c r="W22" s="104"/>
      <c r="X22" s="104"/>
    </row>
    <row r="23" spans="1:24" ht="19.5" customHeight="1" x14ac:dyDescent="0.2">
      <c r="A23" s="114" t="s">
        <v>22</v>
      </c>
      <c r="B23" s="115" t="s">
        <v>78</v>
      </c>
      <c r="C23" s="117" t="s">
        <v>76</v>
      </c>
      <c r="D23" s="360"/>
      <c r="E23" s="104"/>
      <c r="F23" s="104"/>
      <c r="G23" s="104"/>
      <c r="H23" s="104"/>
      <c r="I23" s="104"/>
      <c r="J23" s="104"/>
      <c r="K23" s="104"/>
      <c r="L23" s="104"/>
      <c r="M23" s="104"/>
      <c r="N23" s="104"/>
      <c r="O23" s="104"/>
      <c r="P23" s="104"/>
      <c r="Q23" s="104"/>
      <c r="R23" s="104"/>
      <c r="S23" s="104"/>
      <c r="T23" s="104"/>
      <c r="U23" s="104"/>
      <c r="V23" s="104"/>
      <c r="W23" s="104"/>
      <c r="X23" s="104"/>
    </row>
    <row r="24" spans="1:24" ht="19.5" customHeight="1" x14ac:dyDescent="0.2">
      <c r="A24" s="105" t="s">
        <v>73</v>
      </c>
      <c r="B24" s="106" t="s">
        <v>29</v>
      </c>
      <c r="C24" s="119" t="s">
        <v>79</v>
      </c>
      <c r="D24" s="360"/>
      <c r="E24" s="109"/>
      <c r="F24" s="109"/>
      <c r="G24" s="109"/>
      <c r="H24" s="109"/>
      <c r="I24" s="109"/>
      <c r="J24" s="109"/>
      <c r="K24" s="109"/>
      <c r="L24" s="109"/>
      <c r="M24" s="109"/>
      <c r="N24" s="109"/>
      <c r="O24" s="109"/>
      <c r="P24" s="109"/>
      <c r="Q24" s="109"/>
      <c r="R24" s="109"/>
      <c r="S24" s="109"/>
      <c r="T24" s="109"/>
      <c r="U24" s="109"/>
      <c r="V24" s="109"/>
      <c r="W24" s="109"/>
      <c r="X24" s="109"/>
    </row>
    <row r="25" spans="1:24" ht="19.5" customHeight="1" x14ac:dyDescent="0.2">
      <c r="A25" s="39" t="s">
        <v>22</v>
      </c>
      <c r="B25" s="40" t="s">
        <v>75</v>
      </c>
      <c r="C25" s="111" t="s">
        <v>76</v>
      </c>
      <c r="D25" s="360"/>
      <c r="E25" s="104"/>
      <c r="F25" s="104"/>
      <c r="G25" s="104"/>
      <c r="H25" s="104"/>
      <c r="I25" s="104"/>
      <c r="J25" s="104"/>
      <c r="K25" s="104"/>
      <c r="L25" s="104"/>
      <c r="M25" s="104"/>
      <c r="N25" s="104"/>
      <c r="O25" s="104"/>
      <c r="P25" s="104"/>
      <c r="Q25" s="104"/>
      <c r="R25" s="104"/>
      <c r="S25" s="104"/>
      <c r="T25" s="104"/>
      <c r="U25" s="104"/>
      <c r="V25" s="104"/>
      <c r="W25" s="104"/>
      <c r="X25" s="104"/>
    </row>
    <row r="26" spans="1:24" ht="19.5" customHeight="1" x14ac:dyDescent="0.2">
      <c r="A26" s="39" t="s">
        <v>22</v>
      </c>
      <c r="B26" s="40" t="s">
        <v>77</v>
      </c>
      <c r="C26" s="111" t="s">
        <v>76</v>
      </c>
      <c r="D26" s="360"/>
      <c r="E26" s="104"/>
      <c r="F26" s="104"/>
      <c r="G26" s="104"/>
      <c r="H26" s="104"/>
      <c r="I26" s="104"/>
      <c r="J26" s="104"/>
      <c r="K26" s="104"/>
      <c r="L26" s="104"/>
      <c r="M26" s="104"/>
      <c r="N26" s="104"/>
      <c r="O26" s="104"/>
      <c r="P26" s="104"/>
      <c r="Q26" s="104"/>
      <c r="R26" s="104"/>
      <c r="S26" s="104"/>
      <c r="T26" s="104"/>
      <c r="U26" s="104"/>
      <c r="V26" s="104"/>
      <c r="W26" s="104"/>
      <c r="X26" s="104"/>
    </row>
    <row r="27" spans="1:24" ht="19.5" customHeight="1" x14ac:dyDescent="0.2">
      <c r="A27" s="114" t="s">
        <v>22</v>
      </c>
      <c r="B27" s="115" t="s">
        <v>78</v>
      </c>
      <c r="C27" s="117" t="s">
        <v>76</v>
      </c>
      <c r="D27" s="360"/>
      <c r="E27" s="104"/>
      <c r="F27" s="104"/>
      <c r="G27" s="104"/>
      <c r="H27" s="104"/>
      <c r="I27" s="104"/>
      <c r="J27" s="104"/>
      <c r="K27" s="104"/>
      <c r="L27" s="104"/>
      <c r="M27" s="104"/>
      <c r="N27" s="104"/>
      <c r="O27" s="104"/>
      <c r="P27" s="104"/>
      <c r="Q27" s="104"/>
      <c r="R27" s="104"/>
      <c r="S27" s="104"/>
      <c r="T27" s="104"/>
      <c r="U27" s="104"/>
      <c r="V27" s="104"/>
      <c r="W27" s="104"/>
      <c r="X27" s="104"/>
    </row>
    <row r="28" spans="1:24" ht="19.5" customHeight="1" x14ac:dyDescent="0.2">
      <c r="A28" s="105" t="s">
        <v>73</v>
      </c>
      <c r="B28" s="106" t="s">
        <v>39</v>
      </c>
      <c r="C28" s="119" t="s">
        <v>82</v>
      </c>
      <c r="D28" s="360"/>
      <c r="E28" s="109"/>
      <c r="F28" s="109"/>
      <c r="G28" s="109"/>
      <c r="H28" s="109"/>
      <c r="I28" s="109"/>
      <c r="J28" s="109"/>
      <c r="K28" s="109"/>
      <c r="L28" s="109"/>
      <c r="M28" s="109"/>
      <c r="N28" s="109"/>
      <c r="O28" s="109"/>
      <c r="P28" s="109"/>
      <c r="Q28" s="109"/>
      <c r="R28" s="109"/>
      <c r="S28" s="109"/>
      <c r="T28" s="109"/>
      <c r="U28" s="109"/>
      <c r="V28" s="109"/>
      <c r="W28" s="109"/>
      <c r="X28" s="109"/>
    </row>
    <row r="29" spans="1:24" ht="19.5" customHeight="1" x14ac:dyDescent="0.2">
      <c r="A29" s="39" t="s">
        <v>22</v>
      </c>
      <c r="B29" s="40" t="s">
        <v>75</v>
      </c>
      <c r="C29" s="111" t="s">
        <v>76</v>
      </c>
      <c r="D29" s="360"/>
      <c r="E29" s="104"/>
      <c r="F29" s="104"/>
      <c r="G29" s="104"/>
      <c r="H29" s="104"/>
      <c r="I29" s="104"/>
      <c r="J29" s="104"/>
      <c r="K29" s="104"/>
      <c r="L29" s="104"/>
      <c r="M29" s="104"/>
      <c r="N29" s="104"/>
      <c r="O29" s="104"/>
      <c r="P29" s="104"/>
      <c r="Q29" s="104"/>
      <c r="R29" s="104"/>
      <c r="S29" s="104"/>
      <c r="T29" s="104"/>
      <c r="U29" s="104"/>
      <c r="V29" s="104"/>
      <c r="W29" s="104"/>
      <c r="X29" s="104"/>
    </row>
    <row r="30" spans="1:24" ht="19.5" customHeight="1" x14ac:dyDescent="0.2">
      <c r="A30" s="39" t="s">
        <v>22</v>
      </c>
      <c r="B30" s="40" t="s">
        <v>77</v>
      </c>
      <c r="C30" s="111" t="s">
        <v>76</v>
      </c>
      <c r="D30" s="360"/>
      <c r="E30" s="104"/>
      <c r="F30" s="104"/>
      <c r="G30" s="104"/>
      <c r="H30" s="104"/>
      <c r="I30" s="104"/>
      <c r="J30" s="104"/>
      <c r="K30" s="104"/>
      <c r="L30" s="104"/>
      <c r="M30" s="104"/>
      <c r="N30" s="104"/>
      <c r="O30" s="104"/>
      <c r="P30" s="104"/>
      <c r="Q30" s="104"/>
      <c r="R30" s="104"/>
      <c r="S30" s="104"/>
      <c r="T30" s="104"/>
      <c r="U30" s="104"/>
      <c r="V30" s="104"/>
      <c r="W30" s="104"/>
      <c r="X30" s="104"/>
    </row>
    <row r="31" spans="1:24" ht="19.5" customHeight="1" x14ac:dyDescent="0.2">
      <c r="A31" s="114" t="s">
        <v>22</v>
      </c>
      <c r="B31" s="64" t="s">
        <v>78</v>
      </c>
      <c r="C31" s="128" t="s">
        <v>76</v>
      </c>
      <c r="D31" s="360"/>
      <c r="E31" s="104"/>
      <c r="F31" s="104"/>
      <c r="G31" s="104"/>
      <c r="H31" s="104"/>
      <c r="I31" s="104"/>
      <c r="J31" s="104"/>
      <c r="K31" s="104"/>
      <c r="L31" s="104"/>
      <c r="M31" s="104"/>
      <c r="N31" s="104"/>
      <c r="O31" s="104"/>
      <c r="P31" s="104"/>
      <c r="Q31" s="104"/>
      <c r="R31" s="104"/>
      <c r="S31" s="104"/>
      <c r="T31" s="104"/>
      <c r="U31" s="104"/>
      <c r="V31" s="104"/>
      <c r="W31" s="104"/>
      <c r="X31" s="104"/>
    </row>
    <row r="32" spans="1:24" ht="15.75" customHeight="1" x14ac:dyDescent="0.2">
      <c r="A32" s="129" t="s">
        <v>83</v>
      </c>
      <c r="B32" s="130"/>
      <c r="C32" s="131"/>
      <c r="D32" s="368"/>
      <c r="E32" s="104"/>
      <c r="F32" s="104"/>
      <c r="G32" s="104"/>
      <c r="H32" s="104"/>
      <c r="I32" s="104"/>
      <c r="J32" s="104"/>
      <c r="K32" s="104"/>
      <c r="L32" s="104"/>
      <c r="M32" s="104"/>
      <c r="N32" s="104"/>
      <c r="O32" s="104"/>
      <c r="P32" s="104"/>
      <c r="Q32" s="104"/>
      <c r="R32" s="104"/>
      <c r="S32" s="104"/>
      <c r="T32" s="104"/>
      <c r="U32" s="104"/>
      <c r="V32" s="104"/>
      <c r="W32" s="104"/>
      <c r="X32" s="104"/>
    </row>
    <row r="33" spans="1:24" ht="15" customHeight="1" x14ac:dyDescent="0.2">
      <c r="A33" s="134" t="s">
        <v>68</v>
      </c>
      <c r="B33" s="92">
        <v>2</v>
      </c>
      <c r="C33" s="136" t="s">
        <v>84</v>
      </c>
      <c r="D33" s="367" t="s">
        <v>85</v>
      </c>
      <c r="E33" s="104"/>
      <c r="F33" s="104"/>
      <c r="G33" s="104"/>
      <c r="H33" s="104"/>
      <c r="I33" s="104"/>
      <c r="J33" s="104"/>
      <c r="K33" s="104"/>
      <c r="L33" s="104"/>
      <c r="M33" s="104"/>
      <c r="N33" s="104"/>
      <c r="O33" s="104"/>
      <c r="P33" s="104"/>
      <c r="Q33" s="104"/>
      <c r="R33" s="104"/>
      <c r="S33" s="104"/>
      <c r="T33" s="104"/>
      <c r="U33" s="104"/>
      <c r="V33" s="104"/>
      <c r="W33" s="104"/>
      <c r="X33" s="104"/>
    </row>
    <row r="34" spans="1:24" ht="30" customHeight="1" x14ac:dyDescent="0.2">
      <c r="A34" s="105" t="s">
        <v>73</v>
      </c>
      <c r="B34" s="106" t="s">
        <v>86</v>
      </c>
      <c r="C34" s="107" t="s">
        <v>87</v>
      </c>
      <c r="D34" s="360"/>
      <c r="E34" s="109"/>
      <c r="F34" s="109"/>
      <c r="G34" s="109"/>
      <c r="H34" s="109"/>
      <c r="I34" s="109"/>
      <c r="J34" s="109"/>
      <c r="K34" s="109"/>
      <c r="L34" s="109"/>
      <c r="M34" s="109"/>
      <c r="N34" s="109"/>
      <c r="O34" s="109"/>
      <c r="P34" s="109"/>
      <c r="Q34" s="109"/>
      <c r="R34" s="109"/>
      <c r="S34" s="109"/>
      <c r="T34" s="109"/>
      <c r="U34" s="109"/>
      <c r="V34" s="109"/>
      <c r="W34" s="109"/>
      <c r="X34" s="109"/>
    </row>
    <row r="35" spans="1:24" ht="30" customHeight="1" x14ac:dyDescent="0.2">
      <c r="A35" s="62" t="s">
        <v>22</v>
      </c>
      <c r="B35" s="64" t="s">
        <v>75</v>
      </c>
      <c r="C35" s="140"/>
      <c r="D35" s="360"/>
      <c r="E35" s="104"/>
      <c r="F35" s="104"/>
      <c r="G35" s="104"/>
      <c r="H35" s="104"/>
      <c r="I35" s="104"/>
      <c r="J35" s="104"/>
      <c r="K35" s="104"/>
      <c r="L35" s="104"/>
      <c r="M35" s="104"/>
      <c r="N35" s="104"/>
      <c r="O35" s="104"/>
      <c r="P35" s="104"/>
      <c r="Q35" s="104"/>
      <c r="R35" s="104"/>
      <c r="S35" s="104"/>
      <c r="T35" s="104"/>
      <c r="U35" s="104"/>
      <c r="V35" s="104"/>
      <c r="W35" s="104"/>
      <c r="X35" s="104"/>
    </row>
    <row r="36" spans="1:24" ht="15.75" customHeight="1" x14ac:dyDescent="0.2">
      <c r="A36" s="143" t="s">
        <v>88</v>
      </c>
      <c r="B36" s="144"/>
      <c r="C36" s="145"/>
      <c r="D36" s="368"/>
      <c r="E36" s="104"/>
      <c r="F36" s="104"/>
      <c r="G36" s="104"/>
      <c r="H36" s="104"/>
      <c r="I36" s="104"/>
      <c r="J36" s="104"/>
      <c r="K36" s="104"/>
      <c r="L36" s="104"/>
      <c r="M36" s="104"/>
      <c r="N36" s="104"/>
      <c r="O36" s="104"/>
      <c r="P36" s="104"/>
      <c r="Q36" s="104"/>
      <c r="R36" s="104"/>
      <c r="S36" s="104"/>
      <c r="T36" s="104"/>
      <c r="U36" s="104"/>
      <c r="V36" s="104"/>
      <c r="W36" s="104"/>
      <c r="X36" s="104"/>
    </row>
    <row r="37" spans="1:24" ht="28.5" customHeight="1" x14ac:dyDescent="0.2">
      <c r="A37" s="134" t="s">
        <v>17</v>
      </c>
      <c r="B37" s="146" t="s">
        <v>89</v>
      </c>
      <c r="C37" s="147" t="s">
        <v>90</v>
      </c>
      <c r="D37" s="148" t="s">
        <v>91</v>
      </c>
      <c r="E37" s="104"/>
      <c r="F37" s="104"/>
      <c r="G37" s="104"/>
      <c r="H37" s="104"/>
      <c r="I37" s="104"/>
      <c r="J37" s="104"/>
      <c r="K37" s="104"/>
      <c r="L37" s="104"/>
      <c r="M37" s="104"/>
      <c r="N37" s="104"/>
      <c r="O37" s="104"/>
      <c r="P37" s="104"/>
      <c r="Q37" s="104"/>
      <c r="R37" s="104"/>
      <c r="S37" s="104"/>
      <c r="T37" s="104"/>
      <c r="U37" s="104"/>
      <c r="V37" s="104"/>
      <c r="W37" s="104"/>
      <c r="X37" s="104"/>
    </row>
    <row r="38" spans="1:24" ht="21" customHeight="1" x14ac:dyDescent="0.2">
      <c r="A38" s="105" t="s">
        <v>73</v>
      </c>
      <c r="B38" s="106" t="s">
        <v>92</v>
      </c>
      <c r="C38" s="107" t="s">
        <v>93</v>
      </c>
      <c r="D38" s="369" t="s">
        <v>94</v>
      </c>
      <c r="E38" s="109"/>
      <c r="F38" s="109"/>
      <c r="G38" s="109"/>
      <c r="H38" s="109"/>
      <c r="I38" s="109"/>
      <c r="J38" s="109"/>
      <c r="K38" s="109"/>
      <c r="L38" s="109"/>
      <c r="M38" s="109"/>
      <c r="N38" s="109"/>
      <c r="O38" s="109"/>
      <c r="P38" s="109"/>
      <c r="Q38" s="109"/>
      <c r="R38" s="109"/>
      <c r="S38" s="109"/>
      <c r="T38" s="109"/>
      <c r="U38" s="109"/>
      <c r="V38" s="109"/>
      <c r="W38" s="109"/>
      <c r="X38" s="109"/>
    </row>
    <row r="39" spans="1:24" ht="30" customHeight="1" x14ac:dyDescent="0.2">
      <c r="A39" s="39" t="s">
        <v>22</v>
      </c>
      <c r="B39" s="40" t="s">
        <v>75</v>
      </c>
      <c r="C39" s="120" t="s">
        <v>95</v>
      </c>
      <c r="D39" s="360"/>
      <c r="E39" s="104"/>
      <c r="F39" s="104"/>
      <c r="G39" s="104"/>
      <c r="H39" s="104"/>
      <c r="I39" s="104"/>
      <c r="J39" s="104"/>
      <c r="K39" s="104"/>
      <c r="L39" s="104"/>
      <c r="M39" s="104"/>
      <c r="N39" s="104"/>
      <c r="O39" s="104"/>
      <c r="P39" s="104"/>
      <c r="Q39" s="104"/>
      <c r="R39" s="104"/>
      <c r="S39" s="104"/>
      <c r="T39" s="104"/>
      <c r="U39" s="104"/>
      <c r="V39" s="104"/>
      <c r="W39" s="104"/>
      <c r="X39" s="104"/>
    </row>
    <row r="40" spans="1:24" ht="30" customHeight="1" x14ac:dyDescent="0.2">
      <c r="A40" s="39" t="s">
        <v>22</v>
      </c>
      <c r="B40" s="40" t="s">
        <v>77</v>
      </c>
      <c r="C40" s="120" t="s">
        <v>95</v>
      </c>
      <c r="D40" s="360"/>
      <c r="E40" s="104"/>
      <c r="F40" s="104"/>
      <c r="G40" s="104"/>
      <c r="H40" s="104"/>
      <c r="I40" s="104"/>
      <c r="J40" s="104"/>
      <c r="K40" s="104"/>
      <c r="L40" s="104"/>
      <c r="M40" s="104"/>
      <c r="N40" s="104"/>
      <c r="O40" s="104"/>
      <c r="P40" s="104"/>
      <c r="Q40" s="104"/>
      <c r="R40" s="104"/>
      <c r="S40" s="104"/>
      <c r="T40" s="104"/>
      <c r="U40" s="104"/>
      <c r="V40" s="104"/>
      <c r="W40" s="104"/>
      <c r="X40" s="104"/>
    </row>
    <row r="41" spans="1:24" ht="30" customHeight="1" x14ac:dyDescent="0.2">
      <c r="A41" s="62" t="s">
        <v>22</v>
      </c>
      <c r="B41" s="64" t="s">
        <v>78</v>
      </c>
      <c r="C41" s="140" t="s">
        <v>95</v>
      </c>
      <c r="D41" s="360"/>
      <c r="E41" s="104"/>
      <c r="F41" s="104"/>
      <c r="G41" s="104"/>
      <c r="H41" s="104"/>
      <c r="I41" s="104"/>
      <c r="J41" s="104"/>
      <c r="K41" s="104"/>
      <c r="L41" s="104"/>
      <c r="M41" s="104"/>
      <c r="N41" s="104"/>
      <c r="O41" s="104"/>
      <c r="P41" s="104"/>
      <c r="Q41" s="104"/>
      <c r="R41" s="104"/>
      <c r="S41" s="104"/>
      <c r="T41" s="104"/>
      <c r="U41" s="104"/>
      <c r="V41" s="104"/>
      <c r="W41" s="104"/>
      <c r="X41" s="104"/>
    </row>
    <row r="42" spans="1:24" ht="30" customHeight="1" x14ac:dyDescent="0.2">
      <c r="A42" s="105" t="s">
        <v>73</v>
      </c>
      <c r="B42" s="106" t="s">
        <v>96</v>
      </c>
      <c r="C42" s="108" t="s">
        <v>97</v>
      </c>
      <c r="D42" s="369" t="s">
        <v>98</v>
      </c>
      <c r="E42" s="109"/>
      <c r="F42" s="109"/>
      <c r="G42" s="109"/>
      <c r="H42" s="109"/>
      <c r="I42" s="109"/>
      <c r="J42" s="109"/>
      <c r="K42" s="109"/>
      <c r="L42" s="109"/>
      <c r="M42" s="109"/>
      <c r="N42" s="109"/>
      <c r="O42" s="109"/>
      <c r="P42" s="109"/>
      <c r="Q42" s="109"/>
      <c r="R42" s="109"/>
      <c r="S42" s="109"/>
      <c r="T42" s="109"/>
      <c r="U42" s="109"/>
      <c r="V42" s="109"/>
      <c r="W42" s="109"/>
      <c r="X42" s="109"/>
    </row>
    <row r="43" spans="1:24" ht="30" customHeight="1" x14ac:dyDescent="0.2">
      <c r="A43" s="39" t="s">
        <v>22</v>
      </c>
      <c r="B43" s="40" t="s">
        <v>75</v>
      </c>
      <c r="C43" s="120" t="s">
        <v>99</v>
      </c>
      <c r="D43" s="360"/>
      <c r="E43" s="104"/>
      <c r="F43" s="104"/>
      <c r="G43" s="104"/>
      <c r="H43" s="104"/>
      <c r="I43" s="104"/>
      <c r="J43" s="104"/>
      <c r="K43" s="104"/>
      <c r="L43" s="104"/>
      <c r="M43" s="104"/>
      <c r="N43" s="104"/>
      <c r="O43" s="104"/>
      <c r="P43" s="104"/>
      <c r="Q43" s="104"/>
      <c r="R43" s="104"/>
      <c r="S43" s="104"/>
      <c r="T43" s="104"/>
      <c r="U43" s="104"/>
      <c r="V43" s="104"/>
      <c r="W43" s="104"/>
      <c r="X43" s="104"/>
    </row>
    <row r="44" spans="1:24" ht="30" customHeight="1" x14ac:dyDescent="0.2">
      <c r="A44" s="39" t="s">
        <v>22</v>
      </c>
      <c r="B44" s="40" t="s">
        <v>77</v>
      </c>
      <c r="C44" s="120" t="s">
        <v>99</v>
      </c>
      <c r="D44" s="360"/>
      <c r="E44" s="104"/>
      <c r="F44" s="104"/>
      <c r="G44" s="104"/>
      <c r="H44" s="104"/>
      <c r="I44" s="104"/>
      <c r="J44" s="104"/>
      <c r="K44" s="104"/>
      <c r="L44" s="104"/>
      <c r="M44" s="104"/>
      <c r="N44" s="104"/>
      <c r="O44" s="104"/>
      <c r="P44" s="104"/>
      <c r="Q44" s="104"/>
      <c r="R44" s="104"/>
      <c r="S44" s="104"/>
      <c r="T44" s="104"/>
      <c r="U44" s="104"/>
      <c r="V44" s="104"/>
      <c r="W44" s="104"/>
      <c r="X44" s="104"/>
    </row>
    <row r="45" spans="1:24" ht="30" customHeight="1" x14ac:dyDescent="0.2">
      <c r="A45" s="62" t="s">
        <v>22</v>
      </c>
      <c r="B45" s="64" t="s">
        <v>78</v>
      </c>
      <c r="C45" s="140" t="s">
        <v>99</v>
      </c>
      <c r="D45" s="360"/>
      <c r="E45" s="104"/>
      <c r="F45" s="104"/>
      <c r="G45" s="104"/>
      <c r="H45" s="104"/>
      <c r="I45" s="104"/>
      <c r="J45" s="104"/>
      <c r="K45" s="104"/>
      <c r="L45" s="104"/>
      <c r="M45" s="104"/>
      <c r="N45" s="104"/>
      <c r="O45" s="104"/>
      <c r="P45" s="104"/>
      <c r="Q45" s="104"/>
      <c r="R45" s="104"/>
      <c r="S45" s="104"/>
      <c r="T45" s="104"/>
      <c r="U45" s="104"/>
      <c r="V45" s="104"/>
      <c r="W45" s="104"/>
      <c r="X45" s="104"/>
    </row>
    <row r="46" spans="1:24" ht="30" customHeight="1" x14ac:dyDescent="0.2">
      <c r="A46" s="105" t="s">
        <v>73</v>
      </c>
      <c r="B46" s="106" t="s">
        <v>100</v>
      </c>
      <c r="C46" s="119" t="s">
        <v>101</v>
      </c>
      <c r="D46" s="369" t="s">
        <v>102</v>
      </c>
      <c r="E46" s="109"/>
      <c r="F46" s="109"/>
      <c r="G46" s="109"/>
      <c r="H46" s="109"/>
      <c r="I46" s="109"/>
      <c r="J46" s="109"/>
      <c r="K46" s="109"/>
      <c r="L46" s="109"/>
      <c r="M46" s="109"/>
      <c r="N46" s="109"/>
      <c r="O46" s="109"/>
      <c r="P46" s="109"/>
      <c r="Q46" s="109"/>
      <c r="R46" s="109"/>
      <c r="S46" s="109"/>
      <c r="T46" s="109"/>
      <c r="U46" s="109"/>
      <c r="V46" s="109"/>
      <c r="W46" s="109"/>
      <c r="X46" s="109"/>
    </row>
    <row r="47" spans="1:24" ht="21" customHeight="1" x14ac:dyDescent="0.2">
      <c r="A47" s="39" t="s">
        <v>22</v>
      </c>
      <c r="B47" s="40" t="s">
        <v>75</v>
      </c>
      <c r="C47" s="120" t="s">
        <v>103</v>
      </c>
      <c r="D47" s="360"/>
      <c r="E47" s="104"/>
      <c r="F47" s="104"/>
      <c r="G47" s="104"/>
      <c r="H47" s="104"/>
      <c r="I47" s="104"/>
      <c r="J47" s="104"/>
      <c r="K47" s="104"/>
      <c r="L47" s="104"/>
      <c r="M47" s="104"/>
      <c r="N47" s="104"/>
      <c r="O47" s="104"/>
      <c r="P47" s="104"/>
      <c r="Q47" s="104"/>
      <c r="R47" s="104"/>
      <c r="S47" s="104"/>
      <c r="T47" s="104"/>
      <c r="U47" s="104"/>
      <c r="V47" s="104"/>
      <c r="W47" s="104"/>
      <c r="X47" s="104"/>
    </row>
    <row r="48" spans="1:24" ht="21" customHeight="1" x14ac:dyDescent="0.2">
      <c r="A48" s="39" t="s">
        <v>22</v>
      </c>
      <c r="B48" s="40" t="s">
        <v>77</v>
      </c>
      <c r="C48" s="120" t="s">
        <v>103</v>
      </c>
      <c r="D48" s="360"/>
      <c r="E48" s="104"/>
      <c r="F48" s="104"/>
      <c r="G48" s="104"/>
      <c r="H48" s="104"/>
      <c r="I48" s="104"/>
      <c r="J48" s="104"/>
      <c r="K48" s="104"/>
      <c r="L48" s="104"/>
      <c r="M48" s="104"/>
      <c r="N48" s="104"/>
      <c r="O48" s="104"/>
      <c r="P48" s="104"/>
      <c r="Q48" s="104"/>
      <c r="R48" s="104"/>
      <c r="S48" s="104"/>
      <c r="T48" s="104"/>
      <c r="U48" s="104"/>
      <c r="V48" s="104"/>
      <c r="W48" s="104"/>
      <c r="X48" s="104"/>
    </row>
    <row r="49" spans="1:24" ht="21" customHeight="1" x14ac:dyDescent="0.2">
      <c r="A49" s="62" t="s">
        <v>22</v>
      </c>
      <c r="B49" s="64" t="s">
        <v>78</v>
      </c>
      <c r="C49" s="140" t="s">
        <v>103</v>
      </c>
      <c r="D49" s="360"/>
      <c r="E49" s="104"/>
      <c r="F49" s="104"/>
      <c r="G49" s="104"/>
      <c r="H49" s="104"/>
      <c r="I49" s="104"/>
      <c r="J49" s="104"/>
      <c r="K49" s="104"/>
      <c r="L49" s="104"/>
      <c r="M49" s="104"/>
      <c r="N49" s="104"/>
      <c r="O49" s="104"/>
      <c r="P49" s="104"/>
      <c r="Q49" s="104"/>
      <c r="R49" s="104"/>
      <c r="S49" s="104"/>
      <c r="T49" s="104"/>
      <c r="U49" s="104"/>
      <c r="V49" s="104"/>
      <c r="W49" s="104"/>
      <c r="X49" s="104"/>
    </row>
    <row r="50" spans="1:24" ht="15" customHeight="1" x14ac:dyDescent="0.2">
      <c r="A50" s="149" t="s">
        <v>105</v>
      </c>
      <c r="B50" s="150"/>
      <c r="C50" s="151"/>
      <c r="D50" s="152"/>
      <c r="E50" s="104"/>
      <c r="F50" s="104"/>
      <c r="G50" s="104"/>
      <c r="H50" s="104"/>
      <c r="I50" s="104"/>
      <c r="J50" s="104"/>
      <c r="K50" s="104"/>
      <c r="L50" s="104"/>
      <c r="M50" s="104"/>
      <c r="N50" s="104"/>
      <c r="O50" s="104"/>
      <c r="P50" s="104"/>
      <c r="Q50" s="104"/>
      <c r="R50" s="104"/>
      <c r="S50" s="104"/>
      <c r="T50" s="104"/>
      <c r="U50" s="104"/>
      <c r="V50" s="104"/>
      <c r="W50" s="104"/>
      <c r="X50" s="104"/>
    </row>
    <row r="51" spans="1:24" ht="15.75" customHeight="1" x14ac:dyDescent="0.2">
      <c r="A51" s="153" t="s">
        <v>68</v>
      </c>
      <c r="B51" s="154">
        <v>4</v>
      </c>
      <c r="C51" s="136" t="s">
        <v>106</v>
      </c>
      <c r="D51" s="155"/>
      <c r="E51" s="104"/>
      <c r="F51" s="104"/>
      <c r="G51" s="104"/>
      <c r="H51" s="104"/>
      <c r="I51" s="104"/>
      <c r="J51" s="104"/>
      <c r="K51" s="104"/>
      <c r="L51" s="104"/>
      <c r="M51" s="104"/>
      <c r="N51" s="104"/>
      <c r="O51" s="104"/>
      <c r="P51" s="104"/>
      <c r="Q51" s="104"/>
      <c r="R51" s="104"/>
      <c r="S51" s="104"/>
      <c r="T51" s="104"/>
      <c r="U51" s="104"/>
      <c r="V51" s="104"/>
      <c r="W51" s="104"/>
      <c r="X51" s="104"/>
    </row>
    <row r="52" spans="1:24" ht="45" customHeight="1" x14ac:dyDescent="0.2">
      <c r="A52" s="105" t="s">
        <v>73</v>
      </c>
      <c r="B52" s="106" t="s">
        <v>107</v>
      </c>
      <c r="C52" s="156" t="s">
        <v>108</v>
      </c>
      <c r="D52" s="369" t="s">
        <v>109</v>
      </c>
      <c r="E52" s="109"/>
      <c r="F52" s="109"/>
      <c r="G52" s="109"/>
      <c r="H52" s="109"/>
      <c r="I52" s="109"/>
      <c r="J52" s="109"/>
      <c r="K52" s="109"/>
      <c r="L52" s="109"/>
      <c r="M52" s="109"/>
      <c r="N52" s="109"/>
      <c r="O52" s="109"/>
      <c r="P52" s="109"/>
      <c r="Q52" s="109"/>
      <c r="R52" s="109"/>
      <c r="S52" s="109"/>
      <c r="T52" s="109"/>
      <c r="U52" s="109"/>
      <c r="V52" s="109"/>
      <c r="W52" s="109"/>
      <c r="X52" s="109"/>
    </row>
    <row r="53" spans="1:24" ht="34.5" customHeight="1" x14ac:dyDescent="0.2">
      <c r="A53" s="39" t="s">
        <v>22</v>
      </c>
      <c r="B53" s="40" t="s">
        <v>75</v>
      </c>
      <c r="C53" s="120" t="s">
        <v>110</v>
      </c>
      <c r="D53" s="360"/>
      <c r="E53" s="104"/>
      <c r="F53" s="104"/>
      <c r="G53" s="104"/>
      <c r="H53" s="104"/>
      <c r="I53" s="104"/>
      <c r="J53" s="104"/>
      <c r="K53" s="104"/>
      <c r="L53" s="104"/>
      <c r="M53" s="104"/>
      <c r="N53" s="104"/>
      <c r="O53" s="104"/>
      <c r="P53" s="104"/>
      <c r="Q53" s="104"/>
      <c r="R53" s="104"/>
      <c r="S53" s="104"/>
      <c r="T53" s="104"/>
      <c r="U53" s="104"/>
      <c r="V53" s="104"/>
      <c r="W53" s="104"/>
      <c r="X53" s="104"/>
    </row>
    <row r="54" spans="1:24" ht="34.5" customHeight="1" x14ac:dyDescent="0.2">
      <c r="A54" s="39" t="s">
        <v>22</v>
      </c>
      <c r="B54" s="40" t="s">
        <v>77</v>
      </c>
      <c r="C54" s="120" t="s">
        <v>111</v>
      </c>
      <c r="D54" s="360"/>
      <c r="E54" s="104"/>
      <c r="F54" s="104"/>
      <c r="G54" s="104"/>
      <c r="H54" s="104"/>
      <c r="I54" s="104"/>
      <c r="J54" s="104"/>
      <c r="K54" s="104"/>
      <c r="L54" s="104"/>
      <c r="M54" s="104"/>
      <c r="N54" s="104"/>
      <c r="O54" s="104"/>
      <c r="P54" s="104"/>
      <c r="Q54" s="104"/>
      <c r="R54" s="104"/>
      <c r="S54" s="104"/>
      <c r="T54" s="104"/>
      <c r="U54" s="104"/>
      <c r="V54" s="104"/>
      <c r="W54" s="104"/>
      <c r="X54" s="104"/>
    </row>
    <row r="55" spans="1:24" ht="37.5" customHeight="1" x14ac:dyDescent="0.2">
      <c r="A55" s="114" t="s">
        <v>22</v>
      </c>
      <c r="B55" s="115" t="s">
        <v>78</v>
      </c>
      <c r="C55" s="132" t="s">
        <v>112</v>
      </c>
      <c r="D55" s="360"/>
      <c r="E55" s="104"/>
      <c r="F55" s="104"/>
      <c r="G55" s="104"/>
      <c r="H55" s="104"/>
      <c r="I55" s="104"/>
      <c r="J55" s="104"/>
      <c r="K55" s="104"/>
      <c r="L55" s="104"/>
      <c r="M55" s="104"/>
      <c r="N55" s="104"/>
      <c r="O55" s="104"/>
      <c r="P55" s="104"/>
      <c r="Q55" s="104"/>
      <c r="R55" s="104"/>
      <c r="S55" s="104"/>
      <c r="T55" s="104"/>
      <c r="U55" s="104"/>
      <c r="V55" s="104"/>
      <c r="W55" s="104"/>
      <c r="X55" s="104"/>
    </row>
    <row r="56" spans="1:24" ht="39.75" customHeight="1" x14ac:dyDescent="0.2">
      <c r="A56" s="105" t="s">
        <v>73</v>
      </c>
      <c r="B56" s="106" t="s">
        <v>113</v>
      </c>
      <c r="C56" s="108" t="s">
        <v>114</v>
      </c>
      <c r="D56" s="370" t="s">
        <v>115</v>
      </c>
      <c r="E56" s="109"/>
      <c r="F56" s="109"/>
      <c r="G56" s="109"/>
      <c r="H56" s="109"/>
      <c r="I56" s="109"/>
      <c r="J56" s="109"/>
      <c r="K56" s="109"/>
      <c r="L56" s="109"/>
      <c r="M56" s="109"/>
      <c r="N56" s="109"/>
      <c r="O56" s="109"/>
      <c r="P56" s="109"/>
      <c r="Q56" s="109"/>
      <c r="R56" s="109"/>
      <c r="S56" s="109"/>
      <c r="T56" s="109"/>
      <c r="U56" s="109"/>
      <c r="V56" s="109"/>
      <c r="W56" s="109"/>
      <c r="X56" s="109"/>
    </row>
    <row r="57" spans="1:24" ht="30" customHeight="1" x14ac:dyDescent="0.2">
      <c r="A57" s="39" t="s">
        <v>22</v>
      </c>
      <c r="B57" s="40" t="s">
        <v>75</v>
      </c>
      <c r="C57" s="120" t="s">
        <v>116</v>
      </c>
      <c r="D57" s="360"/>
      <c r="E57" s="104"/>
      <c r="F57" s="104"/>
      <c r="G57" s="104"/>
      <c r="H57" s="104"/>
      <c r="I57" s="104"/>
      <c r="J57" s="104"/>
      <c r="K57" s="104"/>
      <c r="L57" s="104"/>
      <c r="M57" s="104"/>
      <c r="N57" s="104"/>
      <c r="O57" s="104"/>
      <c r="P57" s="104"/>
      <c r="Q57" s="104"/>
      <c r="R57" s="104"/>
      <c r="S57" s="104"/>
      <c r="T57" s="104"/>
      <c r="U57" s="104"/>
      <c r="V57" s="104"/>
      <c r="W57" s="104"/>
      <c r="X57" s="104"/>
    </row>
    <row r="58" spans="1:24" ht="15" customHeight="1" x14ac:dyDescent="0.2">
      <c r="A58" s="39" t="s">
        <v>22</v>
      </c>
      <c r="B58" s="40" t="s">
        <v>77</v>
      </c>
      <c r="C58" s="120" t="s">
        <v>117</v>
      </c>
      <c r="D58" s="360"/>
      <c r="E58" s="104"/>
      <c r="F58" s="104"/>
      <c r="G58" s="104"/>
      <c r="H58" s="104"/>
      <c r="I58" s="104"/>
      <c r="J58" s="104"/>
      <c r="K58" s="104"/>
      <c r="L58" s="104"/>
      <c r="M58" s="104"/>
      <c r="N58" s="104"/>
      <c r="O58" s="104"/>
      <c r="P58" s="104"/>
      <c r="Q58" s="104"/>
      <c r="R58" s="104"/>
      <c r="S58" s="104"/>
      <c r="T58" s="104"/>
      <c r="U58" s="104"/>
      <c r="V58" s="104"/>
      <c r="W58" s="104"/>
      <c r="X58" s="104"/>
    </row>
    <row r="59" spans="1:24" ht="15" customHeight="1" x14ac:dyDescent="0.2">
      <c r="A59" s="62" t="s">
        <v>22</v>
      </c>
      <c r="B59" s="64" t="s">
        <v>78</v>
      </c>
      <c r="C59" s="140" t="s">
        <v>118</v>
      </c>
      <c r="D59" s="360"/>
      <c r="E59" s="104"/>
      <c r="F59" s="104"/>
      <c r="G59" s="104"/>
      <c r="H59" s="104"/>
      <c r="I59" s="104"/>
      <c r="J59" s="104"/>
      <c r="K59" s="104"/>
      <c r="L59" s="104"/>
      <c r="M59" s="104"/>
      <c r="N59" s="104"/>
      <c r="O59" s="104"/>
      <c r="P59" s="104"/>
      <c r="Q59" s="104"/>
      <c r="R59" s="104"/>
      <c r="S59" s="104"/>
      <c r="T59" s="104"/>
      <c r="U59" s="104"/>
      <c r="V59" s="104"/>
      <c r="W59" s="104"/>
      <c r="X59" s="104"/>
    </row>
    <row r="60" spans="1:24" ht="15" customHeight="1" x14ac:dyDescent="0.2">
      <c r="A60" s="149" t="s">
        <v>119</v>
      </c>
      <c r="B60" s="150"/>
      <c r="C60" s="151"/>
      <c r="D60" s="152"/>
      <c r="E60" s="104"/>
      <c r="F60" s="104"/>
      <c r="G60" s="104"/>
      <c r="H60" s="104"/>
      <c r="I60" s="104"/>
      <c r="J60" s="104"/>
      <c r="K60" s="104"/>
      <c r="L60" s="104"/>
      <c r="M60" s="104"/>
      <c r="N60" s="104"/>
      <c r="O60" s="104"/>
      <c r="P60" s="104"/>
      <c r="Q60" s="104"/>
      <c r="R60" s="104"/>
      <c r="S60" s="104"/>
      <c r="T60" s="104"/>
      <c r="U60" s="104"/>
      <c r="V60" s="104"/>
      <c r="W60" s="104"/>
      <c r="X60" s="104"/>
    </row>
    <row r="61" spans="1:24" ht="52.5" customHeight="1" x14ac:dyDescent="0.2">
      <c r="A61" s="134" t="s">
        <v>68</v>
      </c>
      <c r="B61" s="146" t="s">
        <v>120</v>
      </c>
      <c r="C61" s="136" t="s">
        <v>121</v>
      </c>
      <c r="D61" s="148" t="s">
        <v>122</v>
      </c>
      <c r="E61" s="104"/>
      <c r="F61" s="104"/>
      <c r="G61" s="104"/>
      <c r="H61" s="104"/>
      <c r="I61" s="104"/>
      <c r="J61" s="104"/>
      <c r="K61" s="104"/>
      <c r="L61" s="104"/>
      <c r="M61" s="104"/>
      <c r="N61" s="104"/>
      <c r="O61" s="104"/>
      <c r="P61" s="104"/>
      <c r="Q61" s="104"/>
      <c r="R61" s="104"/>
      <c r="S61" s="104"/>
      <c r="T61" s="104"/>
      <c r="U61" s="104"/>
      <c r="V61" s="104"/>
      <c r="W61" s="104"/>
      <c r="X61" s="104"/>
    </row>
    <row r="62" spans="1:24" ht="15" customHeight="1" x14ac:dyDescent="0.2">
      <c r="A62" s="105" t="s">
        <v>73</v>
      </c>
      <c r="B62" s="106" t="s">
        <v>123</v>
      </c>
      <c r="C62" s="107" t="s">
        <v>124</v>
      </c>
      <c r="D62" s="369" t="s">
        <v>125</v>
      </c>
      <c r="E62" s="109"/>
      <c r="F62" s="109"/>
      <c r="G62" s="109"/>
      <c r="H62" s="109"/>
      <c r="I62" s="109"/>
      <c r="J62" s="109"/>
      <c r="K62" s="109"/>
      <c r="L62" s="109"/>
      <c r="M62" s="109"/>
      <c r="N62" s="109"/>
      <c r="O62" s="109"/>
      <c r="P62" s="109"/>
      <c r="Q62" s="109"/>
      <c r="R62" s="109"/>
      <c r="S62" s="109"/>
      <c r="T62" s="109"/>
      <c r="U62" s="109"/>
      <c r="V62" s="109"/>
      <c r="W62" s="109"/>
      <c r="X62" s="109"/>
    </row>
    <row r="63" spans="1:24" ht="30" customHeight="1" x14ac:dyDescent="0.2">
      <c r="A63" s="39" t="s">
        <v>22</v>
      </c>
      <c r="B63" s="40" t="s">
        <v>75</v>
      </c>
      <c r="C63" s="120" t="s">
        <v>126</v>
      </c>
      <c r="D63" s="360"/>
      <c r="E63" s="104"/>
      <c r="F63" s="104"/>
      <c r="G63" s="104"/>
      <c r="H63" s="104"/>
      <c r="I63" s="104"/>
      <c r="J63" s="104"/>
      <c r="K63" s="104"/>
      <c r="L63" s="104"/>
      <c r="M63" s="104"/>
      <c r="N63" s="104"/>
      <c r="O63" s="104"/>
      <c r="P63" s="104"/>
      <c r="Q63" s="104"/>
      <c r="R63" s="104"/>
      <c r="S63" s="104"/>
      <c r="T63" s="104"/>
      <c r="U63" s="104"/>
      <c r="V63" s="104"/>
      <c r="W63" s="104"/>
      <c r="X63" s="104"/>
    </row>
    <row r="64" spans="1:24" ht="30" customHeight="1" x14ac:dyDescent="0.2">
      <c r="A64" s="39" t="s">
        <v>22</v>
      </c>
      <c r="B64" s="40" t="s">
        <v>77</v>
      </c>
      <c r="C64" s="120" t="s">
        <v>126</v>
      </c>
      <c r="D64" s="360"/>
      <c r="E64" s="104"/>
      <c r="F64" s="104"/>
      <c r="G64" s="104"/>
      <c r="H64" s="104"/>
      <c r="I64" s="104"/>
      <c r="J64" s="104"/>
      <c r="K64" s="104"/>
      <c r="L64" s="104"/>
      <c r="M64" s="104"/>
      <c r="N64" s="104"/>
      <c r="O64" s="104"/>
      <c r="P64" s="104"/>
      <c r="Q64" s="104"/>
      <c r="R64" s="104"/>
      <c r="S64" s="104"/>
      <c r="T64" s="104"/>
      <c r="U64" s="104"/>
      <c r="V64" s="104"/>
      <c r="W64" s="104"/>
      <c r="X64" s="104"/>
    </row>
    <row r="65" spans="1:24" ht="30" customHeight="1" x14ac:dyDescent="0.2">
      <c r="A65" s="62" t="s">
        <v>22</v>
      </c>
      <c r="B65" s="115" t="s">
        <v>78</v>
      </c>
      <c r="C65" s="132" t="s">
        <v>126</v>
      </c>
      <c r="D65" s="368"/>
      <c r="E65" s="104"/>
      <c r="F65" s="104"/>
      <c r="G65" s="104"/>
      <c r="H65" s="104"/>
      <c r="I65" s="104"/>
      <c r="J65" s="104"/>
      <c r="K65" s="104"/>
      <c r="L65" s="104"/>
      <c r="M65" s="104"/>
      <c r="N65" s="104"/>
      <c r="O65" s="104"/>
      <c r="P65" s="104"/>
      <c r="Q65" s="104"/>
      <c r="R65" s="104"/>
      <c r="S65" s="104"/>
      <c r="T65" s="104"/>
      <c r="U65" s="104"/>
      <c r="V65" s="104"/>
      <c r="W65" s="104"/>
      <c r="X65" s="104"/>
    </row>
    <row r="66" spans="1:24" ht="15" customHeight="1" x14ac:dyDescent="0.2">
      <c r="A66" s="105" t="s">
        <v>73</v>
      </c>
      <c r="B66" s="106" t="s">
        <v>127</v>
      </c>
      <c r="C66" s="119" t="s">
        <v>128</v>
      </c>
      <c r="D66" s="367" t="s">
        <v>129</v>
      </c>
      <c r="E66" s="109"/>
      <c r="F66" s="109"/>
      <c r="G66" s="109"/>
      <c r="H66" s="109"/>
      <c r="I66" s="109"/>
      <c r="J66" s="109"/>
      <c r="K66" s="109"/>
      <c r="L66" s="109"/>
      <c r="M66" s="109"/>
      <c r="N66" s="109"/>
      <c r="O66" s="109"/>
      <c r="P66" s="109"/>
      <c r="Q66" s="109"/>
      <c r="R66" s="109"/>
      <c r="S66" s="109"/>
      <c r="T66" s="109"/>
      <c r="U66" s="109"/>
      <c r="V66" s="109"/>
      <c r="W66" s="109"/>
      <c r="X66" s="109"/>
    </row>
    <row r="67" spans="1:24" ht="24.75" customHeight="1" x14ac:dyDescent="0.2">
      <c r="A67" s="39" t="s">
        <v>22</v>
      </c>
      <c r="B67" s="40" t="s">
        <v>75</v>
      </c>
      <c r="C67" s="157" t="s">
        <v>130</v>
      </c>
      <c r="D67" s="360"/>
      <c r="E67" s="104"/>
      <c r="F67" s="104"/>
      <c r="G67" s="104"/>
      <c r="H67" s="104"/>
      <c r="I67" s="104"/>
      <c r="J67" s="104"/>
      <c r="K67" s="104"/>
      <c r="L67" s="104"/>
      <c r="M67" s="104"/>
      <c r="N67" s="104"/>
      <c r="O67" s="104"/>
      <c r="P67" s="104"/>
      <c r="Q67" s="104"/>
      <c r="R67" s="104"/>
      <c r="S67" s="104"/>
      <c r="T67" s="104"/>
      <c r="U67" s="104"/>
      <c r="V67" s="104"/>
      <c r="W67" s="104"/>
      <c r="X67" s="104"/>
    </row>
    <row r="68" spans="1:24" ht="24.75" customHeight="1" x14ac:dyDescent="0.2">
      <c r="A68" s="39" t="s">
        <v>22</v>
      </c>
      <c r="B68" s="40" t="s">
        <v>77</v>
      </c>
      <c r="C68" s="157" t="s">
        <v>110</v>
      </c>
      <c r="D68" s="360"/>
      <c r="E68" s="104"/>
      <c r="F68" s="104"/>
      <c r="G68" s="104"/>
      <c r="H68" s="104"/>
      <c r="I68" s="104"/>
      <c r="J68" s="104"/>
      <c r="K68" s="104"/>
      <c r="L68" s="104"/>
      <c r="M68" s="104"/>
      <c r="N68" s="104"/>
      <c r="O68" s="104"/>
      <c r="P68" s="104"/>
      <c r="Q68" s="104"/>
      <c r="R68" s="104"/>
      <c r="S68" s="104"/>
      <c r="T68" s="104"/>
      <c r="U68" s="104"/>
      <c r="V68" s="104"/>
      <c r="W68" s="104"/>
      <c r="X68" s="104"/>
    </row>
    <row r="69" spans="1:24" ht="24.75" customHeight="1" x14ac:dyDescent="0.2">
      <c r="A69" s="114" t="s">
        <v>22</v>
      </c>
      <c r="B69" s="64" t="s">
        <v>78</v>
      </c>
      <c r="C69" s="158" t="s">
        <v>111</v>
      </c>
      <c r="D69" s="360"/>
      <c r="E69" s="104"/>
      <c r="F69" s="104"/>
      <c r="G69" s="104"/>
      <c r="H69" s="104"/>
      <c r="I69" s="104"/>
      <c r="J69" s="104"/>
      <c r="K69" s="104"/>
      <c r="L69" s="104"/>
      <c r="M69" s="104"/>
      <c r="N69" s="104"/>
      <c r="O69" s="104"/>
      <c r="P69" s="104"/>
      <c r="Q69" s="104"/>
      <c r="R69" s="104"/>
      <c r="S69" s="104"/>
      <c r="T69" s="104"/>
      <c r="U69" s="104"/>
      <c r="V69" s="104"/>
      <c r="W69" s="104"/>
      <c r="X69" s="104"/>
    </row>
    <row r="70" spans="1:24" ht="15.75" customHeight="1" x14ac:dyDescent="0.2">
      <c r="A70" s="105" t="s">
        <v>73</v>
      </c>
      <c r="B70" s="106" t="s">
        <v>131</v>
      </c>
      <c r="C70" s="119" t="s">
        <v>132</v>
      </c>
      <c r="D70" s="371" t="s">
        <v>133</v>
      </c>
      <c r="E70" s="109"/>
      <c r="F70" s="109"/>
      <c r="G70" s="109"/>
      <c r="H70" s="109"/>
      <c r="I70" s="109"/>
      <c r="J70" s="109"/>
      <c r="K70" s="109"/>
      <c r="L70" s="109"/>
      <c r="M70" s="109"/>
      <c r="N70" s="109"/>
      <c r="O70" s="109"/>
      <c r="P70" s="109"/>
      <c r="Q70" s="109"/>
      <c r="R70" s="109"/>
      <c r="S70" s="109"/>
      <c r="T70" s="109"/>
      <c r="U70" s="109"/>
      <c r="V70" s="109"/>
      <c r="W70" s="109"/>
      <c r="X70" s="109"/>
    </row>
    <row r="71" spans="1:24" ht="30" customHeight="1" x14ac:dyDescent="0.2">
      <c r="A71" s="39" t="s">
        <v>22</v>
      </c>
      <c r="B71" s="40" t="s">
        <v>75</v>
      </c>
      <c r="C71" s="120" t="s">
        <v>134</v>
      </c>
      <c r="D71" s="360"/>
      <c r="E71" s="104"/>
      <c r="F71" s="104"/>
      <c r="G71" s="104"/>
      <c r="H71" s="104"/>
      <c r="I71" s="104"/>
      <c r="J71" s="104"/>
      <c r="K71" s="104"/>
      <c r="L71" s="104"/>
      <c r="M71" s="104"/>
      <c r="N71" s="104"/>
      <c r="O71" s="104"/>
      <c r="P71" s="104"/>
      <c r="Q71" s="104"/>
      <c r="R71" s="104"/>
      <c r="S71" s="104"/>
      <c r="T71" s="104"/>
      <c r="U71" s="104"/>
      <c r="V71" s="104"/>
      <c r="W71" s="104"/>
      <c r="X71" s="104"/>
    </row>
    <row r="72" spans="1:24" ht="30" customHeight="1" x14ac:dyDescent="0.2">
      <c r="A72" s="39" t="s">
        <v>22</v>
      </c>
      <c r="B72" s="40" t="s">
        <v>77</v>
      </c>
      <c r="C72" s="120" t="s">
        <v>135</v>
      </c>
      <c r="D72" s="360"/>
      <c r="E72" s="104"/>
      <c r="F72" s="104"/>
      <c r="G72" s="104"/>
      <c r="H72" s="104"/>
      <c r="I72" s="104"/>
      <c r="J72" s="104"/>
      <c r="K72" s="104"/>
      <c r="L72" s="104"/>
      <c r="M72" s="104"/>
      <c r="N72" s="104"/>
      <c r="O72" s="104"/>
      <c r="P72" s="104"/>
      <c r="Q72" s="104"/>
      <c r="R72" s="104"/>
      <c r="S72" s="104"/>
      <c r="T72" s="104"/>
      <c r="U72" s="104"/>
      <c r="V72" s="104"/>
      <c r="W72" s="104"/>
      <c r="X72" s="104"/>
    </row>
    <row r="73" spans="1:24" ht="30" customHeight="1" x14ac:dyDescent="0.2">
      <c r="A73" s="114" t="s">
        <v>22</v>
      </c>
      <c r="B73" s="64" t="s">
        <v>78</v>
      </c>
      <c r="C73" s="132" t="s">
        <v>136</v>
      </c>
      <c r="D73" s="368"/>
      <c r="E73" s="104"/>
      <c r="F73" s="104"/>
      <c r="G73" s="104"/>
      <c r="H73" s="104"/>
      <c r="I73" s="104"/>
      <c r="J73" s="104"/>
      <c r="K73" s="104"/>
      <c r="L73" s="104"/>
      <c r="M73" s="104"/>
      <c r="N73" s="104"/>
      <c r="O73" s="104"/>
      <c r="P73" s="104"/>
      <c r="Q73" s="104"/>
      <c r="R73" s="104"/>
      <c r="S73" s="104"/>
      <c r="T73" s="104"/>
      <c r="U73" s="104"/>
      <c r="V73" s="104"/>
      <c r="W73" s="104"/>
      <c r="X73" s="104"/>
    </row>
    <row r="74" spans="1:24" ht="15.75" customHeight="1" x14ac:dyDescent="0.2">
      <c r="A74" s="105" t="s">
        <v>73</v>
      </c>
      <c r="B74" s="106" t="s">
        <v>137</v>
      </c>
      <c r="C74" s="119" t="s">
        <v>138</v>
      </c>
      <c r="D74" s="369" t="s">
        <v>139</v>
      </c>
      <c r="E74" s="109"/>
      <c r="F74" s="109"/>
      <c r="G74" s="109"/>
      <c r="H74" s="109"/>
      <c r="I74" s="109"/>
      <c r="J74" s="109"/>
      <c r="K74" s="109"/>
      <c r="L74" s="109"/>
      <c r="M74" s="109"/>
      <c r="N74" s="109"/>
      <c r="O74" s="109"/>
      <c r="P74" s="109"/>
      <c r="Q74" s="109"/>
      <c r="R74" s="109"/>
      <c r="S74" s="109"/>
      <c r="T74" s="109"/>
      <c r="U74" s="109"/>
      <c r="V74" s="109"/>
      <c r="W74" s="109"/>
      <c r="X74" s="109"/>
    </row>
    <row r="75" spans="1:24" ht="24.75" customHeight="1" x14ac:dyDescent="0.2">
      <c r="A75" s="39" t="s">
        <v>22</v>
      </c>
      <c r="B75" s="40" t="s">
        <v>75</v>
      </c>
      <c r="C75" s="120" t="s">
        <v>140</v>
      </c>
      <c r="D75" s="360"/>
      <c r="E75" s="104"/>
      <c r="F75" s="104"/>
      <c r="G75" s="104"/>
      <c r="H75" s="104"/>
      <c r="I75" s="104"/>
      <c r="J75" s="104"/>
      <c r="K75" s="104"/>
      <c r="L75" s="104"/>
      <c r="M75" s="104"/>
      <c r="N75" s="104"/>
      <c r="O75" s="104"/>
      <c r="P75" s="104"/>
      <c r="Q75" s="104"/>
      <c r="R75" s="104"/>
      <c r="S75" s="104"/>
      <c r="T75" s="104"/>
      <c r="U75" s="104"/>
      <c r="V75" s="104"/>
      <c r="W75" s="104"/>
      <c r="X75" s="104"/>
    </row>
    <row r="76" spans="1:24" ht="24.75" customHeight="1" x14ac:dyDescent="0.2">
      <c r="A76" s="39" t="s">
        <v>22</v>
      </c>
      <c r="B76" s="40" t="s">
        <v>77</v>
      </c>
      <c r="C76" s="120" t="s">
        <v>140</v>
      </c>
      <c r="D76" s="360"/>
      <c r="E76" s="104"/>
      <c r="F76" s="104"/>
      <c r="G76" s="104"/>
      <c r="H76" s="104"/>
      <c r="I76" s="104"/>
      <c r="J76" s="104"/>
      <c r="K76" s="104"/>
      <c r="L76" s="104"/>
      <c r="M76" s="104"/>
      <c r="N76" s="104"/>
      <c r="O76" s="104"/>
      <c r="P76" s="104"/>
      <c r="Q76" s="104"/>
      <c r="R76" s="104"/>
      <c r="S76" s="104"/>
      <c r="T76" s="104"/>
      <c r="U76" s="104"/>
      <c r="V76" s="104"/>
      <c r="W76" s="104"/>
      <c r="X76" s="104"/>
    </row>
    <row r="77" spans="1:24" ht="24.75" customHeight="1" x14ac:dyDescent="0.2">
      <c r="A77" s="114" t="s">
        <v>22</v>
      </c>
      <c r="B77" s="115" t="s">
        <v>78</v>
      </c>
      <c r="C77" s="132" t="s">
        <v>140</v>
      </c>
      <c r="D77" s="368"/>
      <c r="E77" s="104"/>
      <c r="F77" s="104"/>
      <c r="G77" s="104"/>
      <c r="H77" s="104"/>
      <c r="I77" s="104"/>
      <c r="J77" s="104"/>
      <c r="K77" s="104"/>
      <c r="L77" s="104"/>
      <c r="M77" s="104"/>
      <c r="N77" s="104"/>
      <c r="O77" s="104"/>
      <c r="P77" s="104"/>
      <c r="Q77" s="104"/>
      <c r="R77" s="104"/>
      <c r="S77" s="104"/>
      <c r="T77" s="104"/>
      <c r="U77" s="104"/>
      <c r="V77" s="104"/>
      <c r="W77" s="104"/>
      <c r="X77" s="104"/>
    </row>
    <row r="78" spans="1:24" ht="15.75" customHeight="1" x14ac:dyDescent="0.2">
      <c r="A78" s="105" t="s">
        <v>73</v>
      </c>
      <c r="B78" s="106" t="s">
        <v>141</v>
      </c>
      <c r="C78" s="119" t="s">
        <v>142</v>
      </c>
      <c r="D78" s="369" t="s">
        <v>143</v>
      </c>
      <c r="E78" s="109"/>
      <c r="F78" s="109"/>
      <c r="G78" s="109"/>
      <c r="H78" s="109"/>
      <c r="I78" s="109"/>
      <c r="J78" s="109"/>
      <c r="K78" s="109"/>
      <c r="L78" s="109"/>
      <c r="M78" s="109"/>
      <c r="N78" s="109"/>
      <c r="O78" s="109"/>
      <c r="P78" s="109"/>
      <c r="Q78" s="109"/>
      <c r="R78" s="109"/>
      <c r="S78" s="109"/>
      <c r="T78" s="109"/>
      <c r="U78" s="109"/>
      <c r="V78" s="109"/>
      <c r="W78" s="109"/>
      <c r="X78" s="109"/>
    </row>
    <row r="79" spans="1:24" ht="24.75" customHeight="1" x14ac:dyDescent="0.2">
      <c r="A79" s="39" t="s">
        <v>22</v>
      </c>
      <c r="B79" s="40" t="s">
        <v>75</v>
      </c>
      <c r="C79" s="120" t="s">
        <v>140</v>
      </c>
      <c r="D79" s="360"/>
      <c r="E79" s="104"/>
      <c r="F79" s="104"/>
      <c r="G79" s="104"/>
      <c r="H79" s="104"/>
      <c r="I79" s="104"/>
      <c r="J79" s="104"/>
      <c r="K79" s="104"/>
      <c r="L79" s="104"/>
      <c r="M79" s="104"/>
      <c r="N79" s="104"/>
      <c r="O79" s="104"/>
      <c r="P79" s="104"/>
      <c r="Q79" s="104"/>
      <c r="R79" s="104"/>
      <c r="S79" s="104"/>
      <c r="T79" s="104"/>
      <c r="U79" s="104"/>
      <c r="V79" s="104"/>
      <c r="W79" s="104"/>
      <c r="X79" s="104"/>
    </row>
    <row r="80" spans="1:24" ht="24.75" customHeight="1" x14ac:dyDescent="0.2">
      <c r="A80" s="39" t="s">
        <v>22</v>
      </c>
      <c r="B80" s="40" t="s">
        <v>77</v>
      </c>
      <c r="C80" s="120" t="s">
        <v>140</v>
      </c>
      <c r="D80" s="360"/>
      <c r="E80" s="104"/>
      <c r="F80" s="104"/>
      <c r="G80" s="104"/>
      <c r="H80" s="104"/>
      <c r="I80" s="104"/>
      <c r="J80" s="104"/>
      <c r="K80" s="104"/>
      <c r="L80" s="104"/>
      <c r="M80" s="104"/>
      <c r="N80" s="104"/>
      <c r="O80" s="104"/>
      <c r="P80" s="104"/>
      <c r="Q80" s="104"/>
      <c r="R80" s="104"/>
      <c r="S80" s="104"/>
      <c r="T80" s="104"/>
      <c r="U80" s="104"/>
      <c r="V80" s="104"/>
      <c r="W80" s="104"/>
      <c r="X80" s="104"/>
    </row>
    <row r="81" spans="1:24" ht="24.75" customHeight="1" x14ac:dyDescent="0.2">
      <c r="A81" s="114" t="s">
        <v>22</v>
      </c>
      <c r="B81" s="115" t="s">
        <v>78</v>
      </c>
      <c r="C81" s="132" t="s">
        <v>140</v>
      </c>
      <c r="D81" s="368"/>
      <c r="E81" s="104"/>
      <c r="F81" s="104"/>
      <c r="G81" s="104"/>
      <c r="H81" s="104"/>
      <c r="I81" s="104"/>
      <c r="J81" s="104"/>
      <c r="K81" s="104"/>
      <c r="L81" s="104"/>
      <c r="M81" s="104"/>
      <c r="N81" s="104"/>
      <c r="O81" s="104"/>
      <c r="P81" s="104"/>
      <c r="Q81" s="104"/>
      <c r="R81" s="104"/>
      <c r="S81" s="104"/>
      <c r="T81" s="104"/>
      <c r="U81" s="104"/>
      <c r="V81" s="104"/>
      <c r="W81" s="104"/>
      <c r="X81" s="104"/>
    </row>
    <row r="82" spans="1:24" ht="15" customHeight="1" x14ac:dyDescent="0.2">
      <c r="A82" s="149" t="s">
        <v>144</v>
      </c>
      <c r="B82" s="150"/>
      <c r="C82" s="151"/>
      <c r="D82" s="152"/>
      <c r="E82" s="104"/>
      <c r="F82" s="104"/>
      <c r="G82" s="104"/>
      <c r="H82" s="104"/>
      <c r="I82" s="104"/>
      <c r="J82" s="104"/>
      <c r="K82" s="104"/>
      <c r="L82" s="104"/>
      <c r="M82" s="104"/>
      <c r="N82" s="104"/>
      <c r="O82" s="104"/>
      <c r="P82" s="104"/>
      <c r="Q82" s="104"/>
      <c r="R82" s="104"/>
      <c r="S82" s="104"/>
      <c r="T82" s="104"/>
      <c r="U82" s="104"/>
      <c r="V82" s="104"/>
      <c r="W82" s="104"/>
      <c r="X82" s="104"/>
    </row>
    <row r="83" spans="1:24" ht="15.75" customHeight="1" x14ac:dyDescent="0.2">
      <c r="A83" s="134" t="s">
        <v>68</v>
      </c>
      <c r="B83" s="159" t="s">
        <v>145</v>
      </c>
      <c r="C83" s="136" t="s">
        <v>146</v>
      </c>
      <c r="D83" s="155"/>
      <c r="E83" s="104"/>
      <c r="F83" s="104"/>
      <c r="G83" s="104"/>
      <c r="H83" s="104"/>
      <c r="I83" s="104"/>
      <c r="J83" s="104"/>
      <c r="K83" s="104"/>
      <c r="L83" s="104"/>
      <c r="M83" s="104"/>
      <c r="N83" s="104"/>
      <c r="O83" s="104"/>
      <c r="P83" s="104"/>
      <c r="Q83" s="104"/>
      <c r="R83" s="104"/>
      <c r="S83" s="104"/>
      <c r="T83" s="104"/>
      <c r="U83" s="104"/>
      <c r="V83" s="104"/>
      <c r="W83" s="104"/>
      <c r="X83" s="104"/>
    </row>
    <row r="84" spans="1:24" ht="28.5" customHeight="1" x14ac:dyDescent="0.2">
      <c r="A84" s="105" t="s">
        <v>73</v>
      </c>
      <c r="B84" s="106" t="s">
        <v>147</v>
      </c>
      <c r="C84" s="156" t="s">
        <v>148</v>
      </c>
      <c r="D84" s="369" t="s">
        <v>149</v>
      </c>
      <c r="E84" s="109"/>
      <c r="F84" s="109"/>
      <c r="G84" s="109"/>
      <c r="H84" s="109"/>
      <c r="I84" s="109"/>
      <c r="J84" s="109"/>
      <c r="K84" s="109"/>
      <c r="L84" s="109"/>
      <c r="M84" s="109"/>
      <c r="N84" s="109"/>
      <c r="O84" s="109"/>
      <c r="P84" s="109"/>
      <c r="Q84" s="109"/>
      <c r="R84" s="109"/>
      <c r="S84" s="109"/>
      <c r="T84" s="109"/>
      <c r="U84" s="109"/>
      <c r="V84" s="109"/>
      <c r="W84" s="109"/>
      <c r="X84" s="109"/>
    </row>
    <row r="85" spans="1:24" ht="30" customHeight="1" x14ac:dyDescent="0.2">
      <c r="A85" s="39" t="s">
        <v>22</v>
      </c>
      <c r="B85" s="40" t="s">
        <v>75</v>
      </c>
      <c r="C85" s="120" t="s">
        <v>150</v>
      </c>
      <c r="D85" s="360"/>
      <c r="E85" s="104"/>
      <c r="F85" s="104"/>
      <c r="G85" s="104"/>
      <c r="H85" s="104"/>
      <c r="I85" s="104"/>
      <c r="J85" s="104"/>
      <c r="K85" s="104"/>
      <c r="L85" s="104"/>
      <c r="M85" s="104"/>
      <c r="N85" s="104"/>
      <c r="O85" s="104"/>
      <c r="P85" s="104"/>
      <c r="Q85" s="104"/>
      <c r="R85" s="104"/>
      <c r="S85" s="104"/>
      <c r="T85" s="104"/>
      <c r="U85" s="104"/>
      <c r="V85" s="104"/>
      <c r="W85" s="104"/>
      <c r="X85" s="104"/>
    </row>
    <row r="86" spans="1:24" ht="30" customHeight="1" x14ac:dyDescent="0.2">
      <c r="A86" s="39" t="s">
        <v>22</v>
      </c>
      <c r="B86" s="40" t="s">
        <v>77</v>
      </c>
      <c r="C86" s="120" t="s">
        <v>150</v>
      </c>
      <c r="D86" s="360"/>
      <c r="E86" s="104"/>
      <c r="F86" s="104"/>
      <c r="G86" s="104"/>
      <c r="H86" s="104"/>
      <c r="I86" s="104"/>
      <c r="J86" s="104"/>
      <c r="K86" s="104"/>
      <c r="L86" s="104"/>
      <c r="M86" s="104"/>
      <c r="N86" s="104"/>
      <c r="O86" s="104"/>
      <c r="P86" s="104"/>
      <c r="Q86" s="104"/>
      <c r="R86" s="104"/>
      <c r="S86" s="104"/>
      <c r="T86" s="104"/>
      <c r="U86" s="104"/>
      <c r="V86" s="104"/>
      <c r="W86" s="104"/>
      <c r="X86" s="104"/>
    </row>
    <row r="87" spans="1:24" ht="30" customHeight="1" x14ac:dyDescent="0.2">
      <c r="A87" s="62" t="s">
        <v>22</v>
      </c>
      <c r="B87" s="64" t="s">
        <v>78</v>
      </c>
      <c r="C87" s="140" t="s">
        <v>150</v>
      </c>
      <c r="D87" s="368"/>
      <c r="E87" s="104"/>
      <c r="F87" s="104"/>
      <c r="G87" s="104"/>
      <c r="H87" s="104"/>
      <c r="I87" s="104"/>
      <c r="J87" s="104"/>
      <c r="K87" s="104"/>
      <c r="L87" s="104"/>
      <c r="M87" s="104"/>
      <c r="N87" s="104"/>
      <c r="O87" s="104"/>
      <c r="P87" s="104"/>
      <c r="Q87" s="104"/>
      <c r="R87" s="104"/>
      <c r="S87" s="104"/>
      <c r="T87" s="104"/>
      <c r="U87" s="104"/>
      <c r="V87" s="104"/>
      <c r="W87" s="104"/>
      <c r="X87" s="104"/>
    </row>
    <row r="88" spans="1:24" ht="15" customHeight="1" x14ac:dyDescent="0.2">
      <c r="A88" s="149" t="s">
        <v>151</v>
      </c>
      <c r="B88" s="150"/>
      <c r="C88" s="151"/>
      <c r="D88" s="152"/>
      <c r="E88" s="104"/>
      <c r="F88" s="104"/>
      <c r="G88" s="104"/>
      <c r="H88" s="104"/>
      <c r="I88" s="104"/>
      <c r="J88" s="104"/>
      <c r="K88" s="104"/>
      <c r="L88" s="104"/>
      <c r="M88" s="104"/>
      <c r="N88" s="104"/>
      <c r="O88" s="104"/>
      <c r="P88" s="104"/>
      <c r="Q88" s="104"/>
      <c r="R88" s="104"/>
      <c r="S88" s="104"/>
      <c r="T88" s="104"/>
      <c r="U88" s="104"/>
      <c r="V88" s="104"/>
      <c r="W88" s="104"/>
      <c r="X88" s="104"/>
    </row>
    <row r="89" spans="1:24" ht="15.75" customHeight="1" x14ac:dyDescent="0.2">
      <c r="A89" s="134" t="s">
        <v>68</v>
      </c>
      <c r="B89" s="159" t="s">
        <v>152</v>
      </c>
      <c r="C89" s="136" t="s">
        <v>153</v>
      </c>
      <c r="D89" s="371" t="s">
        <v>154</v>
      </c>
      <c r="E89" s="104"/>
      <c r="F89" s="104"/>
      <c r="G89" s="104"/>
      <c r="H89" s="104"/>
      <c r="I89" s="104"/>
      <c r="J89" s="104"/>
      <c r="K89" s="104"/>
      <c r="L89" s="104"/>
      <c r="M89" s="104"/>
      <c r="N89" s="104"/>
      <c r="O89" s="104"/>
      <c r="P89" s="104"/>
      <c r="Q89" s="104"/>
      <c r="R89" s="104"/>
      <c r="S89" s="104"/>
      <c r="T89" s="104"/>
      <c r="U89" s="104"/>
      <c r="V89" s="104"/>
      <c r="W89" s="104"/>
      <c r="X89" s="104"/>
    </row>
    <row r="90" spans="1:24" ht="19.5" customHeight="1" x14ac:dyDescent="0.2">
      <c r="A90" s="105" t="s">
        <v>73</v>
      </c>
      <c r="B90" s="106" t="s">
        <v>155</v>
      </c>
      <c r="C90" s="160" t="s">
        <v>156</v>
      </c>
      <c r="D90" s="360"/>
      <c r="E90" s="109"/>
      <c r="F90" s="109"/>
      <c r="G90" s="109"/>
      <c r="H90" s="109"/>
      <c r="I90" s="109"/>
      <c r="J90" s="109"/>
      <c r="K90" s="109"/>
      <c r="L90" s="109"/>
      <c r="M90" s="109"/>
      <c r="N90" s="109"/>
      <c r="O90" s="109"/>
      <c r="P90" s="109"/>
      <c r="Q90" s="109"/>
      <c r="R90" s="109"/>
      <c r="S90" s="109"/>
      <c r="T90" s="109"/>
      <c r="U90" s="109"/>
      <c r="V90" s="109"/>
      <c r="W90" s="109"/>
      <c r="X90" s="109"/>
    </row>
    <row r="91" spans="1:24" ht="19.5" customHeight="1" x14ac:dyDescent="0.2">
      <c r="A91" s="39" t="s">
        <v>22</v>
      </c>
      <c r="B91" s="40" t="s">
        <v>75</v>
      </c>
      <c r="C91" s="111" t="s">
        <v>157</v>
      </c>
      <c r="D91" s="360"/>
      <c r="E91" s="104"/>
      <c r="F91" s="104"/>
      <c r="G91" s="104"/>
      <c r="H91" s="104"/>
      <c r="I91" s="104"/>
      <c r="J91" s="104"/>
      <c r="K91" s="104"/>
      <c r="L91" s="104"/>
      <c r="M91" s="104"/>
      <c r="N91" s="104"/>
      <c r="O91" s="104"/>
      <c r="P91" s="104"/>
      <c r="Q91" s="104"/>
      <c r="R91" s="104"/>
      <c r="S91" s="104"/>
      <c r="T91" s="104"/>
      <c r="U91" s="104"/>
      <c r="V91" s="104"/>
      <c r="W91" s="104"/>
      <c r="X91" s="104"/>
    </row>
    <row r="92" spans="1:24" ht="19.5" customHeight="1" x14ac:dyDescent="0.2">
      <c r="A92" s="39" t="s">
        <v>22</v>
      </c>
      <c r="B92" s="40" t="s">
        <v>77</v>
      </c>
      <c r="C92" s="111" t="s">
        <v>157</v>
      </c>
      <c r="D92" s="360"/>
      <c r="E92" s="104"/>
      <c r="F92" s="104"/>
      <c r="G92" s="104"/>
      <c r="H92" s="104"/>
      <c r="I92" s="104"/>
      <c r="J92" s="104"/>
      <c r="K92" s="104"/>
      <c r="L92" s="104"/>
      <c r="M92" s="104"/>
      <c r="N92" s="104"/>
      <c r="O92" s="104"/>
      <c r="P92" s="104"/>
      <c r="Q92" s="104"/>
      <c r="R92" s="104"/>
      <c r="S92" s="104"/>
      <c r="T92" s="104"/>
      <c r="U92" s="104"/>
      <c r="V92" s="104"/>
      <c r="W92" s="104"/>
      <c r="X92" s="104"/>
    </row>
    <row r="93" spans="1:24" ht="19.5" customHeight="1" x14ac:dyDescent="0.2">
      <c r="A93" s="114" t="s">
        <v>22</v>
      </c>
      <c r="B93" s="115" t="s">
        <v>78</v>
      </c>
      <c r="C93" s="117" t="s">
        <v>157</v>
      </c>
      <c r="D93" s="360"/>
      <c r="E93" s="104"/>
      <c r="F93" s="104"/>
      <c r="G93" s="104"/>
      <c r="H93" s="104"/>
      <c r="I93" s="104"/>
      <c r="J93" s="104"/>
      <c r="K93" s="104"/>
      <c r="L93" s="104"/>
      <c r="M93" s="104"/>
      <c r="N93" s="104"/>
      <c r="O93" s="104"/>
      <c r="P93" s="104"/>
      <c r="Q93" s="104"/>
      <c r="R93" s="104"/>
      <c r="S93" s="104"/>
      <c r="T93" s="104"/>
      <c r="U93" s="104"/>
      <c r="V93" s="104"/>
      <c r="W93" s="104"/>
      <c r="X93" s="104"/>
    </row>
    <row r="94" spans="1:24" ht="19.5" customHeight="1" x14ac:dyDescent="0.2">
      <c r="A94" s="105" t="s">
        <v>73</v>
      </c>
      <c r="B94" s="106" t="s">
        <v>158</v>
      </c>
      <c r="C94" s="161" t="s">
        <v>159</v>
      </c>
      <c r="D94" s="360"/>
      <c r="E94" s="109"/>
      <c r="F94" s="109"/>
      <c r="G94" s="109"/>
      <c r="H94" s="109"/>
      <c r="I94" s="109"/>
      <c r="J94" s="109"/>
      <c r="K94" s="109"/>
      <c r="L94" s="109"/>
      <c r="M94" s="109"/>
      <c r="N94" s="109"/>
      <c r="O94" s="109"/>
      <c r="P94" s="109"/>
      <c r="Q94" s="109"/>
      <c r="R94" s="109"/>
      <c r="S94" s="109"/>
      <c r="T94" s="109"/>
      <c r="U94" s="109"/>
      <c r="V94" s="109"/>
      <c r="W94" s="109"/>
      <c r="X94" s="109"/>
    </row>
    <row r="95" spans="1:24" ht="19.5" customHeight="1" x14ac:dyDescent="0.2">
      <c r="A95" s="39" t="s">
        <v>22</v>
      </c>
      <c r="B95" s="40" t="s">
        <v>75</v>
      </c>
      <c r="C95" s="111" t="s">
        <v>157</v>
      </c>
      <c r="D95" s="360"/>
      <c r="E95" s="104"/>
      <c r="F95" s="104"/>
      <c r="G95" s="104"/>
      <c r="H95" s="104"/>
      <c r="I95" s="104"/>
      <c r="J95" s="104"/>
      <c r="K95" s="104"/>
      <c r="L95" s="104"/>
      <c r="M95" s="104"/>
      <c r="N95" s="104"/>
      <c r="O95" s="104"/>
      <c r="P95" s="104"/>
      <c r="Q95" s="104"/>
      <c r="R95" s="104"/>
      <c r="S95" s="104"/>
      <c r="T95" s="104"/>
      <c r="U95" s="104"/>
      <c r="V95" s="104"/>
      <c r="W95" s="104"/>
      <c r="X95" s="104"/>
    </row>
    <row r="96" spans="1:24" ht="19.5" customHeight="1" x14ac:dyDescent="0.2">
      <c r="A96" s="39" t="s">
        <v>22</v>
      </c>
      <c r="B96" s="40" t="s">
        <v>77</v>
      </c>
      <c r="C96" s="111" t="s">
        <v>157</v>
      </c>
      <c r="D96" s="360"/>
      <c r="E96" s="104"/>
      <c r="F96" s="104"/>
      <c r="G96" s="104"/>
      <c r="H96" s="104"/>
      <c r="I96" s="104"/>
      <c r="J96" s="104"/>
      <c r="K96" s="104"/>
      <c r="L96" s="104"/>
      <c r="M96" s="104"/>
      <c r="N96" s="104"/>
      <c r="O96" s="104"/>
      <c r="P96" s="104"/>
      <c r="Q96" s="104"/>
      <c r="R96" s="104"/>
      <c r="S96" s="104"/>
      <c r="T96" s="104"/>
      <c r="U96" s="104"/>
      <c r="V96" s="104"/>
      <c r="W96" s="104"/>
      <c r="X96" s="104"/>
    </row>
    <row r="97" spans="1:24" ht="19.5" customHeight="1" x14ac:dyDescent="0.2">
      <c r="A97" s="114" t="s">
        <v>22</v>
      </c>
      <c r="B97" s="115" t="s">
        <v>78</v>
      </c>
      <c r="C97" s="117" t="s">
        <v>157</v>
      </c>
      <c r="D97" s="360"/>
      <c r="E97" s="104"/>
      <c r="F97" s="104"/>
      <c r="G97" s="104"/>
      <c r="H97" s="104"/>
      <c r="I97" s="104"/>
      <c r="J97" s="104"/>
      <c r="K97" s="104"/>
      <c r="L97" s="104"/>
      <c r="M97" s="104"/>
      <c r="N97" s="104"/>
      <c r="O97" s="104"/>
      <c r="P97" s="104"/>
      <c r="Q97" s="104"/>
      <c r="R97" s="104"/>
      <c r="S97" s="104"/>
      <c r="T97" s="104"/>
      <c r="U97" s="104"/>
      <c r="V97" s="104"/>
      <c r="W97" s="104"/>
      <c r="X97" s="104"/>
    </row>
    <row r="98" spans="1:24" ht="19.5" customHeight="1" x14ac:dyDescent="0.2">
      <c r="A98" s="105" t="s">
        <v>73</v>
      </c>
      <c r="B98" s="106" t="s">
        <v>160</v>
      </c>
      <c r="C98" s="161" t="s">
        <v>161</v>
      </c>
      <c r="D98" s="360"/>
      <c r="E98" s="109"/>
      <c r="F98" s="109"/>
      <c r="G98" s="109"/>
      <c r="H98" s="109"/>
      <c r="I98" s="109"/>
      <c r="J98" s="109"/>
      <c r="K98" s="109"/>
      <c r="L98" s="109"/>
      <c r="M98" s="109"/>
      <c r="N98" s="109"/>
      <c r="O98" s="109"/>
      <c r="P98" s="109"/>
      <c r="Q98" s="109"/>
      <c r="R98" s="109"/>
      <c r="S98" s="109"/>
      <c r="T98" s="109"/>
      <c r="U98" s="109"/>
      <c r="V98" s="109"/>
      <c r="W98" s="109"/>
      <c r="X98" s="109"/>
    </row>
    <row r="99" spans="1:24" ht="19.5" customHeight="1" x14ac:dyDescent="0.2">
      <c r="A99" s="39" t="s">
        <v>22</v>
      </c>
      <c r="B99" s="40" t="s">
        <v>75</v>
      </c>
      <c r="C99" s="111" t="s">
        <v>157</v>
      </c>
      <c r="D99" s="360"/>
      <c r="E99" s="104"/>
      <c r="F99" s="104"/>
      <c r="G99" s="104"/>
      <c r="H99" s="104"/>
      <c r="I99" s="104"/>
      <c r="J99" s="104"/>
      <c r="K99" s="104"/>
      <c r="L99" s="104"/>
      <c r="M99" s="104"/>
      <c r="N99" s="104"/>
      <c r="O99" s="104"/>
      <c r="P99" s="104"/>
      <c r="Q99" s="104"/>
      <c r="R99" s="104"/>
      <c r="S99" s="104"/>
      <c r="T99" s="104"/>
      <c r="U99" s="104"/>
      <c r="V99" s="104"/>
      <c r="W99" s="104"/>
      <c r="X99" s="104"/>
    </row>
    <row r="100" spans="1:24" ht="19.5" customHeight="1" x14ac:dyDescent="0.2">
      <c r="A100" s="39" t="s">
        <v>22</v>
      </c>
      <c r="B100" s="40" t="s">
        <v>77</v>
      </c>
      <c r="C100" s="111" t="s">
        <v>157</v>
      </c>
      <c r="D100" s="360"/>
      <c r="E100" s="104"/>
      <c r="F100" s="104"/>
      <c r="G100" s="104"/>
      <c r="H100" s="104"/>
      <c r="I100" s="104"/>
      <c r="J100" s="104"/>
      <c r="K100" s="104"/>
      <c r="L100" s="104"/>
      <c r="M100" s="104"/>
      <c r="N100" s="104"/>
      <c r="O100" s="104"/>
      <c r="P100" s="104"/>
      <c r="Q100" s="104"/>
      <c r="R100" s="104"/>
      <c r="S100" s="104"/>
      <c r="T100" s="104"/>
      <c r="U100" s="104"/>
      <c r="V100" s="104"/>
      <c r="W100" s="104"/>
      <c r="X100" s="104"/>
    </row>
    <row r="101" spans="1:24" ht="19.5" customHeight="1" x14ac:dyDescent="0.2">
      <c r="A101" s="62" t="s">
        <v>22</v>
      </c>
      <c r="B101" s="64" t="s">
        <v>78</v>
      </c>
      <c r="C101" s="128" t="s">
        <v>157</v>
      </c>
      <c r="D101" s="360"/>
      <c r="E101" s="104"/>
      <c r="F101" s="104"/>
      <c r="G101" s="104"/>
      <c r="H101" s="104"/>
      <c r="I101" s="104"/>
      <c r="J101" s="104"/>
      <c r="K101" s="104"/>
      <c r="L101" s="104"/>
      <c r="M101" s="104"/>
      <c r="N101" s="104"/>
      <c r="O101" s="104"/>
      <c r="P101" s="104"/>
      <c r="Q101" s="104"/>
      <c r="R101" s="104"/>
      <c r="S101" s="104"/>
      <c r="T101" s="104"/>
      <c r="U101" s="104"/>
      <c r="V101" s="104"/>
      <c r="W101" s="104"/>
      <c r="X101" s="104"/>
    </row>
    <row r="102" spans="1:24" ht="15" customHeight="1" x14ac:dyDescent="0.2">
      <c r="A102" s="149" t="s">
        <v>162</v>
      </c>
      <c r="B102" s="150"/>
      <c r="C102" s="151"/>
      <c r="D102" s="368"/>
      <c r="E102" s="104"/>
      <c r="F102" s="104"/>
      <c r="G102" s="104"/>
      <c r="H102" s="104"/>
      <c r="I102" s="104"/>
      <c r="J102" s="104"/>
      <c r="K102" s="104"/>
      <c r="L102" s="104"/>
      <c r="M102" s="104"/>
      <c r="N102" s="104"/>
      <c r="O102" s="104"/>
      <c r="P102" s="104"/>
      <c r="Q102" s="104"/>
      <c r="R102" s="104"/>
      <c r="S102" s="104"/>
      <c r="T102" s="104"/>
      <c r="U102" s="104"/>
      <c r="V102" s="104"/>
      <c r="W102" s="104"/>
      <c r="X102" s="104"/>
    </row>
    <row r="103" spans="1:24" ht="15.75" customHeight="1" x14ac:dyDescent="0.2">
      <c r="A103" s="162" t="s">
        <v>68</v>
      </c>
      <c r="B103" s="163" t="s">
        <v>163</v>
      </c>
      <c r="C103" s="136" t="s">
        <v>164</v>
      </c>
      <c r="D103" s="155"/>
      <c r="E103" s="104"/>
      <c r="F103" s="104"/>
      <c r="G103" s="104"/>
      <c r="H103" s="104"/>
      <c r="I103" s="104"/>
      <c r="J103" s="104"/>
      <c r="K103" s="104"/>
      <c r="L103" s="104"/>
      <c r="M103" s="104"/>
      <c r="N103" s="104"/>
      <c r="O103" s="104"/>
      <c r="P103" s="104"/>
      <c r="Q103" s="104"/>
      <c r="R103" s="104"/>
      <c r="S103" s="104"/>
      <c r="T103" s="104"/>
      <c r="U103" s="104"/>
      <c r="V103" s="104"/>
      <c r="W103" s="104"/>
      <c r="X103" s="104"/>
    </row>
    <row r="104" spans="1:24" ht="15.75" customHeight="1" x14ac:dyDescent="0.2">
      <c r="A104" s="105" t="s">
        <v>73</v>
      </c>
      <c r="B104" s="106" t="s">
        <v>165</v>
      </c>
      <c r="C104" s="160" t="s">
        <v>166</v>
      </c>
      <c r="D104" s="369" t="s">
        <v>167</v>
      </c>
      <c r="E104" s="109"/>
      <c r="F104" s="109"/>
      <c r="G104" s="109"/>
      <c r="H104" s="109"/>
      <c r="I104" s="109"/>
      <c r="J104" s="109"/>
      <c r="K104" s="109"/>
      <c r="L104" s="109"/>
      <c r="M104" s="109"/>
      <c r="N104" s="109"/>
      <c r="O104" s="109"/>
      <c r="P104" s="109"/>
      <c r="Q104" s="109"/>
      <c r="R104" s="109"/>
      <c r="S104" s="109"/>
      <c r="T104" s="109"/>
      <c r="U104" s="109"/>
      <c r="V104" s="109"/>
      <c r="W104" s="109"/>
      <c r="X104" s="109"/>
    </row>
    <row r="105" spans="1:24" ht="15.75" customHeight="1" x14ac:dyDescent="0.2">
      <c r="A105" s="39" t="s">
        <v>22</v>
      </c>
      <c r="B105" s="40" t="s">
        <v>75</v>
      </c>
      <c r="C105" s="111" t="s">
        <v>168</v>
      </c>
      <c r="D105" s="360"/>
      <c r="E105" s="104"/>
      <c r="F105" s="104"/>
      <c r="G105" s="104"/>
      <c r="H105" s="104"/>
      <c r="I105" s="104"/>
      <c r="J105" s="104"/>
      <c r="K105" s="104"/>
      <c r="L105" s="104"/>
      <c r="M105" s="104"/>
      <c r="N105" s="104"/>
      <c r="O105" s="104"/>
      <c r="P105" s="104"/>
      <c r="Q105" s="104"/>
      <c r="R105" s="104"/>
      <c r="S105" s="104"/>
      <c r="T105" s="104"/>
      <c r="U105" s="104"/>
      <c r="V105" s="104"/>
      <c r="W105" s="104"/>
      <c r="X105" s="104"/>
    </row>
    <row r="106" spans="1:24" ht="15.75" customHeight="1" x14ac:dyDescent="0.2">
      <c r="A106" s="39" t="s">
        <v>22</v>
      </c>
      <c r="B106" s="40" t="s">
        <v>77</v>
      </c>
      <c r="C106" s="111" t="s">
        <v>169</v>
      </c>
      <c r="D106" s="360"/>
      <c r="E106" s="104"/>
      <c r="F106" s="104"/>
      <c r="G106" s="104"/>
      <c r="H106" s="104"/>
      <c r="I106" s="104"/>
      <c r="J106" s="104"/>
      <c r="K106" s="104"/>
      <c r="L106" s="104"/>
      <c r="M106" s="104"/>
      <c r="N106" s="104"/>
      <c r="O106" s="104"/>
      <c r="P106" s="104"/>
      <c r="Q106" s="104"/>
      <c r="R106" s="104"/>
      <c r="S106" s="104"/>
      <c r="T106" s="104"/>
      <c r="U106" s="104"/>
      <c r="V106" s="104"/>
      <c r="W106" s="104"/>
      <c r="X106" s="104"/>
    </row>
    <row r="107" spans="1:24" ht="15.75" customHeight="1" x14ac:dyDescent="0.2">
      <c r="A107" s="39" t="s">
        <v>22</v>
      </c>
      <c r="B107" s="40" t="s">
        <v>78</v>
      </c>
      <c r="C107" s="111" t="s">
        <v>170</v>
      </c>
      <c r="D107" s="360"/>
      <c r="E107" s="104"/>
      <c r="F107" s="104"/>
      <c r="G107" s="104"/>
      <c r="H107" s="104"/>
      <c r="I107" s="104"/>
      <c r="J107" s="104"/>
      <c r="K107" s="104"/>
      <c r="L107" s="104"/>
      <c r="M107" s="104"/>
      <c r="N107" s="104"/>
      <c r="O107" s="104"/>
      <c r="P107" s="104"/>
      <c r="Q107" s="104"/>
      <c r="R107" s="104"/>
      <c r="S107" s="104"/>
      <c r="T107" s="104"/>
      <c r="U107" s="104"/>
      <c r="V107" s="104"/>
      <c r="W107" s="104"/>
      <c r="X107" s="104"/>
    </row>
    <row r="108" spans="1:24" ht="15.75" customHeight="1" x14ac:dyDescent="0.2">
      <c r="A108" s="39" t="s">
        <v>22</v>
      </c>
      <c r="B108" s="40" t="s">
        <v>171</v>
      </c>
      <c r="C108" s="111" t="s">
        <v>172</v>
      </c>
      <c r="D108" s="360"/>
      <c r="E108" s="104"/>
      <c r="F108" s="104"/>
      <c r="G108" s="104"/>
      <c r="H108" s="104"/>
      <c r="I108" s="104"/>
      <c r="J108" s="104"/>
      <c r="K108" s="104"/>
      <c r="L108" s="104"/>
      <c r="M108" s="104"/>
      <c r="N108" s="104"/>
      <c r="O108" s="104"/>
      <c r="P108" s="104"/>
      <c r="Q108" s="104"/>
      <c r="R108" s="104"/>
      <c r="S108" s="104"/>
      <c r="T108" s="104"/>
      <c r="U108" s="104"/>
      <c r="V108" s="104"/>
      <c r="W108" s="104"/>
      <c r="X108" s="104"/>
    </row>
    <row r="109" spans="1:24" ht="15.75" customHeight="1" x14ac:dyDescent="0.2">
      <c r="A109" s="39" t="s">
        <v>22</v>
      </c>
      <c r="B109" s="40" t="s">
        <v>173</v>
      </c>
      <c r="C109" s="111" t="s">
        <v>174</v>
      </c>
      <c r="D109" s="360"/>
      <c r="E109" s="104"/>
      <c r="F109" s="104"/>
      <c r="G109" s="104"/>
      <c r="H109" s="104"/>
      <c r="I109" s="104"/>
      <c r="J109" s="104"/>
      <c r="K109" s="104"/>
      <c r="L109" s="104"/>
      <c r="M109" s="104"/>
      <c r="N109" s="104"/>
      <c r="O109" s="104"/>
      <c r="P109" s="104"/>
      <c r="Q109" s="104"/>
      <c r="R109" s="104"/>
      <c r="S109" s="104"/>
      <c r="T109" s="104"/>
      <c r="U109" s="104"/>
      <c r="V109" s="104"/>
      <c r="W109" s="104"/>
      <c r="X109" s="104"/>
    </row>
    <row r="110" spans="1:24" ht="15.75" customHeight="1" x14ac:dyDescent="0.2">
      <c r="A110" s="39" t="s">
        <v>22</v>
      </c>
      <c r="B110" s="40" t="s">
        <v>175</v>
      </c>
      <c r="C110" s="111" t="s">
        <v>176</v>
      </c>
      <c r="D110" s="360"/>
      <c r="E110" s="104"/>
      <c r="F110" s="104"/>
      <c r="G110" s="104"/>
      <c r="H110" s="104"/>
      <c r="I110" s="104"/>
      <c r="J110" s="104"/>
      <c r="K110" s="104"/>
      <c r="L110" s="104"/>
      <c r="M110" s="104"/>
      <c r="N110" s="104"/>
      <c r="O110" s="104"/>
      <c r="P110" s="104"/>
      <c r="Q110" s="104"/>
      <c r="R110" s="104"/>
      <c r="S110" s="104"/>
      <c r="T110" s="104"/>
      <c r="U110" s="104"/>
      <c r="V110" s="104"/>
      <c r="W110" s="104"/>
      <c r="X110" s="104"/>
    </row>
    <row r="111" spans="1:24" ht="15.75" customHeight="1" x14ac:dyDescent="0.2">
      <c r="A111" s="39" t="s">
        <v>22</v>
      </c>
      <c r="B111" s="40" t="s">
        <v>177</v>
      </c>
      <c r="C111" s="111" t="s">
        <v>178</v>
      </c>
      <c r="D111" s="360"/>
      <c r="E111" s="104"/>
      <c r="F111" s="104"/>
      <c r="G111" s="104"/>
      <c r="H111" s="104"/>
      <c r="I111" s="104"/>
      <c r="J111" s="104"/>
      <c r="K111" s="104"/>
      <c r="L111" s="104"/>
      <c r="M111" s="104"/>
      <c r="N111" s="104"/>
      <c r="O111" s="104"/>
      <c r="P111" s="104"/>
      <c r="Q111" s="104"/>
      <c r="R111" s="104"/>
      <c r="S111" s="104"/>
      <c r="T111" s="104"/>
      <c r="U111" s="104"/>
      <c r="V111" s="104"/>
      <c r="W111" s="104"/>
      <c r="X111" s="104"/>
    </row>
    <row r="112" spans="1:24" ht="15.75" customHeight="1" x14ac:dyDescent="0.2">
      <c r="A112" s="39" t="s">
        <v>22</v>
      </c>
      <c r="B112" s="40" t="s">
        <v>179</v>
      </c>
      <c r="C112" s="111" t="s">
        <v>180</v>
      </c>
      <c r="D112" s="360"/>
      <c r="E112" s="104"/>
      <c r="F112" s="104"/>
      <c r="G112" s="104"/>
      <c r="H112" s="104"/>
      <c r="I112" s="104"/>
      <c r="J112" s="104"/>
      <c r="K112" s="104"/>
      <c r="L112" s="104"/>
      <c r="M112" s="104"/>
      <c r="N112" s="104"/>
      <c r="O112" s="104"/>
      <c r="P112" s="104"/>
      <c r="Q112" s="104"/>
      <c r="R112" s="104"/>
      <c r="S112" s="104"/>
      <c r="T112" s="104"/>
      <c r="U112" s="104"/>
      <c r="V112" s="104"/>
      <c r="W112" s="104"/>
      <c r="X112" s="104"/>
    </row>
    <row r="113" spans="1:24" ht="15.75" customHeight="1" x14ac:dyDescent="0.2">
      <c r="A113" s="114" t="s">
        <v>22</v>
      </c>
      <c r="B113" s="115" t="s">
        <v>181</v>
      </c>
      <c r="C113" s="111" t="s">
        <v>182</v>
      </c>
      <c r="D113" s="360"/>
      <c r="E113" s="104"/>
      <c r="F113" s="104"/>
      <c r="G113" s="104"/>
      <c r="H113" s="104"/>
      <c r="I113" s="104"/>
      <c r="J113" s="104"/>
      <c r="K113" s="104"/>
      <c r="L113" s="104"/>
      <c r="M113" s="104"/>
      <c r="N113" s="104"/>
      <c r="O113" s="104"/>
      <c r="P113" s="104"/>
      <c r="Q113" s="104"/>
      <c r="R113" s="104"/>
      <c r="S113" s="104"/>
      <c r="T113" s="104"/>
      <c r="U113" s="104"/>
      <c r="V113" s="104"/>
      <c r="W113" s="104"/>
      <c r="X113" s="104"/>
    </row>
    <row r="114" spans="1:24" ht="15.75" customHeight="1" x14ac:dyDescent="0.2">
      <c r="A114" s="62" t="s">
        <v>22</v>
      </c>
      <c r="B114" s="64" t="s">
        <v>183</v>
      </c>
      <c r="C114" s="111" t="s">
        <v>184</v>
      </c>
      <c r="D114" s="360"/>
      <c r="E114" s="104"/>
      <c r="F114" s="104"/>
      <c r="G114" s="104"/>
      <c r="H114" s="104"/>
      <c r="I114" s="104"/>
      <c r="J114" s="104"/>
      <c r="K114" s="104"/>
      <c r="L114" s="104"/>
      <c r="M114" s="104"/>
      <c r="N114" s="104"/>
      <c r="O114" s="104"/>
      <c r="P114" s="104"/>
      <c r="Q114" s="104"/>
      <c r="R114" s="104"/>
      <c r="S114" s="104"/>
      <c r="T114" s="104"/>
      <c r="U114" s="104"/>
      <c r="V114" s="104"/>
      <c r="W114" s="104"/>
      <c r="X114" s="104"/>
    </row>
    <row r="115" spans="1:24" ht="15" customHeight="1" x14ac:dyDescent="0.2">
      <c r="A115" s="149" t="s">
        <v>185</v>
      </c>
      <c r="B115" s="150"/>
      <c r="C115" s="151"/>
      <c r="D115" s="152"/>
      <c r="E115" s="104"/>
      <c r="F115" s="104"/>
      <c r="G115" s="104"/>
      <c r="H115" s="104"/>
      <c r="I115" s="104"/>
      <c r="J115" s="104"/>
      <c r="K115" s="104"/>
      <c r="L115" s="104"/>
      <c r="M115" s="104"/>
      <c r="N115" s="104"/>
      <c r="O115" s="104"/>
      <c r="P115" s="104"/>
      <c r="Q115" s="104"/>
      <c r="R115" s="104"/>
      <c r="S115" s="104"/>
      <c r="T115" s="104"/>
      <c r="U115" s="104"/>
      <c r="V115" s="104"/>
      <c r="W115" s="104"/>
      <c r="X115" s="104"/>
    </row>
    <row r="116" spans="1:24" ht="15.75" customHeight="1" x14ac:dyDescent="0.2">
      <c r="A116" s="153" t="s">
        <v>186</v>
      </c>
      <c r="B116" s="163" t="s">
        <v>187</v>
      </c>
      <c r="C116" s="164" t="s">
        <v>188</v>
      </c>
      <c r="D116" s="155"/>
      <c r="E116" s="104"/>
      <c r="F116" s="104"/>
      <c r="G116" s="104"/>
      <c r="H116" s="104"/>
      <c r="I116" s="104"/>
      <c r="J116" s="104"/>
      <c r="K116" s="104"/>
      <c r="L116" s="104"/>
      <c r="M116" s="104"/>
      <c r="N116" s="104"/>
      <c r="O116" s="104"/>
      <c r="P116" s="104"/>
      <c r="Q116" s="104"/>
      <c r="R116" s="104"/>
      <c r="S116" s="104"/>
      <c r="T116" s="104"/>
      <c r="U116" s="104"/>
      <c r="V116" s="104"/>
      <c r="W116" s="104"/>
      <c r="X116" s="104"/>
    </row>
    <row r="117" spans="1:24" ht="19.5" customHeight="1" x14ac:dyDescent="0.2">
      <c r="A117" s="35" t="s">
        <v>22</v>
      </c>
      <c r="B117" s="165" t="s">
        <v>75</v>
      </c>
      <c r="C117" s="166" t="s">
        <v>189</v>
      </c>
      <c r="D117" s="387" t="s">
        <v>190</v>
      </c>
      <c r="E117" s="104"/>
      <c r="F117" s="104"/>
      <c r="G117" s="104"/>
      <c r="H117" s="104"/>
      <c r="I117" s="104"/>
      <c r="J117" s="104"/>
      <c r="K117" s="104"/>
      <c r="L117" s="104"/>
      <c r="M117" s="104"/>
      <c r="N117" s="104"/>
      <c r="O117" s="104"/>
      <c r="P117" s="104"/>
      <c r="Q117" s="104"/>
      <c r="R117" s="104"/>
      <c r="S117" s="104"/>
      <c r="T117" s="104"/>
      <c r="U117" s="104"/>
      <c r="V117" s="104"/>
      <c r="W117" s="104"/>
      <c r="X117" s="104"/>
    </row>
    <row r="118" spans="1:24" ht="19.5" customHeight="1" x14ac:dyDescent="0.2">
      <c r="A118" s="39" t="s">
        <v>22</v>
      </c>
      <c r="B118" s="167" t="s">
        <v>77</v>
      </c>
      <c r="C118" s="41" t="s">
        <v>191</v>
      </c>
      <c r="D118" s="360"/>
      <c r="E118" s="104"/>
      <c r="F118" s="104"/>
      <c r="G118" s="104"/>
      <c r="H118" s="104"/>
      <c r="I118" s="104"/>
      <c r="J118" s="104"/>
      <c r="K118" s="104"/>
      <c r="L118" s="104"/>
      <c r="M118" s="104"/>
      <c r="N118" s="104"/>
      <c r="O118" s="104"/>
      <c r="P118" s="104"/>
      <c r="Q118" s="104"/>
      <c r="R118" s="104"/>
      <c r="S118" s="104"/>
      <c r="T118" s="104"/>
      <c r="U118" s="104"/>
      <c r="V118" s="104"/>
      <c r="W118" s="104"/>
      <c r="X118" s="104"/>
    </row>
    <row r="119" spans="1:24" ht="19.5" customHeight="1" x14ac:dyDescent="0.2">
      <c r="A119" s="39" t="s">
        <v>22</v>
      </c>
      <c r="B119" s="167" t="s">
        <v>78</v>
      </c>
      <c r="C119" s="41" t="s">
        <v>192</v>
      </c>
      <c r="D119" s="360"/>
      <c r="E119" s="104"/>
      <c r="F119" s="104"/>
      <c r="G119" s="104"/>
      <c r="H119" s="104"/>
      <c r="I119" s="104"/>
      <c r="J119" s="104"/>
      <c r="K119" s="104"/>
      <c r="L119" s="104"/>
      <c r="M119" s="104"/>
      <c r="N119" s="104"/>
      <c r="O119" s="104"/>
      <c r="P119" s="104"/>
      <c r="Q119" s="104"/>
      <c r="R119" s="104"/>
      <c r="S119" s="104"/>
      <c r="T119" s="104"/>
      <c r="U119" s="104"/>
      <c r="V119" s="104"/>
      <c r="W119" s="104"/>
      <c r="X119" s="104"/>
    </row>
    <row r="120" spans="1:24" ht="19.5" customHeight="1" x14ac:dyDescent="0.2">
      <c r="A120" s="62" t="s">
        <v>22</v>
      </c>
      <c r="B120" s="168" t="s">
        <v>171</v>
      </c>
      <c r="C120" s="74" t="s">
        <v>193</v>
      </c>
      <c r="D120" s="360"/>
      <c r="E120" s="104"/>
      <c r="F120" s="104"/>
      <c r="G120" s="104"/>
      <c r="H120" s="104"/>
      <c r="I120" s="104"/>
      <c r="J120" s="104"/>
      <c r="K120" s="104"/>
      <c r="L120" s="104"/>
      <c r="M120" s="104"/>
      <c r="N120" s="104"/>
      <c r="O120" s="104"/>
      <c r="P120" s="104"/>
      <c r="Q120" s="104"/>
      <c r="R120" s="104"/>
      <c r="S120" s="104"/>
      <c r="T120" s="104"/>
      <c r="U120" s="104"/>
      <c r="V120" s="104"/>
      <c r="W120" s="104"/>
      <c r="X120" s="104"/>
    </row>
    <row r="121" spans="1:24" ht="15" customHeight="1" x14ac:dyDescent="0.2">
      <c r="A121" s="169" t="s">
        <v>194</v>
      </c>
      <c r="B121" s="150"/>
      <c r="C121" s="151"/>
      <c r="D121" s="152"/>
      <c r="E121" s="104"/>
      <c r="F121" s="104"/>
      <c r="G121" s="104"/>
      <c r="H121" s="104"/>
      <c r="I121" s="104"/>
      <c r="J121" s="104"/>
      <c r="K121" s="104"/>
      <c r="L121" s="104"/>
      <c r="M121" s="104"/>
      <c r="N121" s="104"/>
      <c r="O121" s="104"/>
      <c r="P121" s="104"/>
      <c r="Q121" s="104"/>
      <c r="R121" s="104"/>
      <c r="S121" s="104"/>
      <c r="T121" s="104"/>
      <c r="U121" s="104"/>
      <c r="V121" s="104"/>
      <c r="W121" s="104"/>
      <c r="X121" s="104"/>
    </row>
    <row r="122" spans="1:24" ht="24.75" customHeight="1" x14ac:dyDescent="0.2">
      <c r="A122" s="170" t="s">
        <v>186</v>
      </c>
      <c r="B122" s="171" t="s">
        <v>195</v>
      </c>
      <c r="C122" s="136" t="s">
        <v>196</v>
      </c>
      <c r="D122" s="371" t="s">
        <v>197</v>
      </c>
      <c r="E122" s="104"/>
      <c r="F122" s="104"/>
      <c r="G122" s="104"/>
      <c r="H122" s="104"/>
      <c r="I122" s="104"/>
      <c r="J122" s="104"/>
      <c r="K122" s="104"/>
      <c r="L122" s="104"/>
      <c r="M122" s="104"/>
      <c r="N122" s="104"/>
      <c r="O122" s="104"/>
      <c r="P122" s="104"/>
      <c r="Q122" s="104"/>
      <c r="R122" s="104"/>
      <c r="S122" s="104"/>
      <c r="T122" s="104"/>
      <c r="U122" s="104"/>
      <c r="V122" s="104"/>
      <c r="W122" s="104"/>
      <c r="X122" s="104"/>
    </row>
    <row r="123" spans="1:24" ht="24.75" customHeight="1" x14ac:dyDescent="0.2">
      <c r="A123" s="172" t="s">
        <v>22</v>
      </c>
      <c r="B123" s="173" t="s">
        <v>75</v>
      </c>
      <c r="C123" s="174" t="s">
        <v>198</v>
      </c>
      <c r="D123" s="360"/>
      <c r="E123" s="104"/>
      <c r="F123" s="104"/>
      <c r="G123" s="104"/>
      <c r="H123" s="104"/>
      <c r="I123" s="104"/>
      <c r="J123" s="104"/>
      <c r="K123" s="104"/>
      <c r="L123" s="104"/>
      <c r="M123" s="104"/>
      <c r="N123" s="104"/>
      <c r="O123" s="104"/>
      <c r="P123" s="104"/>
      <c r="Q123" s="104"/>
      <c r="R123" s="104"/>
      <c r="S123" s="104"/>
      <c r="T123" s="104"/>
      <c r="U123" s="104"/>
      <c r="V123" s="104"/>
      <c r="W123" s="104"/>
      <c r="X123" s="104"/>
    </row>
    <row r="124" spans="1:24" ht="24.75" customHeight="1" x14ac:dyDescent="0.2">
      <c r="A124" s="175" t="s">
        <v>22</v>
      </c>
      <c r="B124" s="173" t="s">
        <v>77</v>
      </c>
      <c r="C124" s="176" t="s">
        <v>199</v>
      </c>
      <c r="D124" s="360"/>
      <c r="E124" s="104"/>
      <c r="F124" s="104"/>
      <c r="G124" s="104"/>
      <c r="H124" s="104"/>
      <c r="I124" s="104"/>
      <c r="J124" s="104"/>
      <c r="K124" s="104"/>
      <c r="L124" s="104"/>
      <c r="M124" s="104"/>
      <c r="N124" s="104"/>
      <c r="O124" s="104"/>
      <c r="P124" s="104"/>
      <c r="Q124" s="104"/>
      <c r="R124" s="104"/>
      <c r="S124" s="104"/>
      <c r="T124" s="104"/>
      <c r="U124" s="104"/>
      <c r="V124" s="104"/>
      <c r="W124" s="104"/>
      <c r="X124" s="104"/>
    </row>
    <row r="125" spans="1:24" ht="24.75" customHeight="1" x14ac:dyDescent="0.2">
      <c r="A125" s="149" t="s">
        <v>200</v>
      </c>
      <c r="B125" s="150"/>
      <c r="C125" s="151"/>
      <c r="D125" s="368"/>
      <c r="E125" s="104"/>
      <c r="F125" s="104"/>
      <c r="G125" s="104"/>
      <c r="H125" s="104"/>
      <c r="I125" s="104"/>
      <c r="J125" s="104"/>
      <c r="K125" s="104"/>
      <c r="L125" s="104"/>
      <c r="M125" s="104"/>
      <c r="N125" s="104"/>
      <c r="O125" s="104"/>
      <c r="P125" s="104"/>
      <c r="Q125" s="104"/>
      <c r="R125" s="104"/>
      <c r="S125" s="104"/>
      <c r="T125" s="104"/>
      <c r="U125" s="104"/>
      <c r="V125" s="104"/>
      <c r="W125" s="104"/>
      <c r="X125" s="104"/>
    </row>
    <row r="126" spans="1:24" ht="45" customHeight="1" x14ac:dyDescent="0.2">
      <c r="A126" s="170" t="s">
        <v>68</v>
      </c>
      <c r="B126" s="171" t="s">
        <v>201</v>
      </c>
      <c r="C126" s="147" t="s">
        <v>202</v>
      </c>
      <c r="D126" s="367" t="s">
        <v>203</v>
      </c>
      <c r="E126" s="104"/>
      <c r="F126" s="104"/>
      <c r="G126" s="104"/>
      <c r="H126" s="104"/>
      <c r="I126" s="104"/>
      <c r="J126" s="104"/>
      <c r="K126" s="104"/>
      <c r="L126" s="104"/>
      <c r="M126" s="104"/>
      <c r="N126" s="104"/>
      <c r="O126" s="104"/>
      <c r="P126" s="104"/>
      <c r="Q126" s="104"/>
      <c r="R126" s="104"/>
      <c r="S126" s="104"/>
      <c r="T126" s="104"/>
      <c r="U126" s="104"/>
      <c r="V126" s="104"/>
      <c r="W126" s="104"/>
      <c r="X126" s="104"/>
    </row>
    <row r="127" spans="1:24" ht="24.75" customHeight="1" x14ac:dyDescent="0.2">
      <c r="A127" s="172" t="s">
        <v>22</v>
      </c>
      <c r="B127" s="173" t="s">
        <v>75</v>
      </c>
      <c r="C127" s="177" t="s">
        <v>204</v>
      </c>
      <c r="D127" s="360"/>
      <c r="E127" s="104"/>
      <c r="F127" s="104"/>
      <c r="G127" s="104"/>
      <c r="H127" s="104"/>
      <c r="I127" s="104"/>
      <c r="J127" s="104"/>
      <c r="K127" s="104"/>
      <c r="L127" s="104"/>
      <c r="M127" s="104"/>
      <c r="N127" s="104"/>
      <c r="O127" s="104"/>
      <c r="P127" s="104"/>
      <c r="Q127" s="104"/>
      <c r="R127" s="104"/>
      <c r="S127" s="104"/>
      <c r="T127" s="104"/>
      <c r="U127" s="104"/>
      <c r="V127" s="104"/>
      <c r="W127" s="104"/>
      <c r="X127" s="104"/>
    </row>
    <row r="128" spans="1:24" ht="28.5" customHeight="1" x14ac:dyDescent="0.2">
      <c r="A128" s="175" t="s">
        <v>22</v>
      </c>
      <c r="B128" s="173" t="s">
        <v>77</v>
      </c>
      <c r="C128" s="178" t="s">
        <v>204</v>
      </c>
      <c r="D128" s="360"/>
      <c r="E128" s="104"/>
      <c r="F128" s="104"/>
      <c r="G128" s="104"/>
      <c r="H128" s="104"/>
      <c r="I128" s="104"/>
      <c r="J128" s="104"/>
      <c r="K128" s="104"/>
      <c r="L128" s="104"/>
      <c r="M128" s="104"/>
      <c r="N128" s="104"/>
      <c r="O128" s="104"/>
      <c r="P128" s="104"/>
      <c r="Q128" s="104"/>
      <c r="R128" s="104"/>
      <c r="S128" s="104"/>
      <c r="T128" s="104"/>
      <c r="U128" s="104"/>
      <c r="V128" s="104"/>
      <c r="W128" s="104"/>
      <c r="X128" s="104"/>
    </row>
    <row r="129" spans="1:24" ht="27" customHeight="1" x14ac:dyDescent="0.2">
      <c r="A129" s="374" t="s">
        <v>205</v>
      </c>
      <c r="B129" s="353"/>
      <c r="C129" s="354"/>
      <c r="D129" s="368"/>
      <c r="E129" s="104"/>
      <c r="F129" s="104"/>
      <c r="G129" s="104"/>
      <c r="H129" s="104"/>
      <c r="I129" s="104"/>
      <c r="J129" s="104"/>
      <c r="K129" s="104"/>
      <c r="L129" s="104"/>
      <c r="M129" s="104"/>
      <c r="N129" s="104"/>
      <c r="O129" s="104"/>
      <c r="P129" s="104"/>
      <c r="Q129" s="104"/>
      <c r="R129" s="104"/>
      <c r="S129" s="104"/>
      <c r="T129" s="104"/>
      <c r="U129" s="104"/>
      <c r="V129" s="104"/>
      <c r="W129" s="104"/>
      <c r="X129" s="104"/>
    </row>
    <row r="130" spans="1:24" ht="19.5" customHeight="1" x14ac:dyDescent="0.2">
      <c r="A130" s="153" t="s">
        <v>68</v>
      </c>
      <c r="B130" s="163" t="s">
        <v>206</v>
      </c>
      <c r="C130" s="179" t="s">
        <v>207</v>
      </c>
      <c r="D130" s="367" t="s">
        <v>208</v>
      </c>
      <c r="E130" s="104"/>
      <c r="F130" s="104"/>
      <c r="G130" s="104"/>
      <c r="H130" s="104"/>
      <c r="I130" s="104"/>
      <c r="J130" s="104"/>
      <c r="K130" s="104"/>
      <c r="L130" s="104"/>
      <c r="M130" s="104"/>
      <c r="N130" s="104"/>
      <c r="O130" s="104"/>
      <c r="P130" s="104"/>
      <c r="Q130" s="104"/>
      <c r="R130" s="104"/>
      <c r="S130" s="104"/>
      <c r="T130" s="104"/>
      <c r="U130" s="104"/>
      <c r="V130" s="104"/>
      <c r="W130" s="104"/>
      <c r="X130" s="104"/>
    </row>
    <row r="131" spans="1:24" ht="19.5" customHeight="1" x14ac:dyDescent="0.2">
      <c r="A131" s="35" t="s">
        <v>22</v>
      </c>
      <c r="B131" s="165" t="s">
        <v>75</v>
      </c>
      <c r="C131" s="38" t="s">
        <v>209</v>
      </c>
      <c r="D131" s="360"/>
      <c r="E131" s="104"/>
      <c r="F131" s="104"/>
      <c r="G131" s="104"/>
      <c r="H131" s="104"/>
      <c r="I131" s="104"/>
      <c r="J131" s="104"/>
      <c r="K131" s="104"/>
      <c r="L131" s="104"/>
      <c r="M131" s="104"/>
      <c r="N131" s="104"/>
      <c r="O131" s="104"/>
      <c r="P131" s="104"/>
      <c r="Q131" s="104"/>
      <c r="R131" s="104"/>
      <c r="S131" s="104"/>
      <c r="T131" s="104"/>
      <c r="U131" s="104"/>
      <c r="V131" s="104"/>
      <c r="W131" s="104"/>
      <c r="X131" s="104"/>
    </row>
    <row r="132" spans="1:24" ht="19.5" customHeight="1" x14ac:dyDescent="0.2">
      <c r="A132" s="39" t="s">
        <v>22</v>
      </c>
      <c r="B132" s="167" t="s">
        <v>77</v>
      </c>
      <c r="C132" s="180" t="s">
        <v>210</v>
      </c>
      <c r="D132" s="360"/>
      <c r="E132" s="104"/>
      <c r="F132" s="104"/>
      <c r="G132" s="104"/>
      <c r="H132" s="104"/>
      <c r="I132" s="104"/>
      <c r="J132" s="104"/>
      <c r="K132" s="104"/>
      <c r="L132" s="104"/>
      <c r="M132" s="104"/>
      <c r="N132" s="104"/>
      <c r="O132" s="104"/>
      <c r="P132" s="104"/>
      <c r="Q132" s="104"/>
      <c r="R132" s="104"/>
      <c r="S132" s="104"/>
      <c r="T132" s="104"/>
      <c r="U132" s="104"/>
      <c r="V132" s="104"/>
      <c r="W132" s="104"/>
      <c r="X132" s="104"/>
    </row>
    <row r="133" spans="1:24" ht="19.5" customHeight="1" x14ac:dyDescent="0.2">
      <c r="A133" s="39" t="s">
        <v>22</v>
      </c>
      <c r="B133" s="167" t="s">
        <v>78</v>
      </c>
      <c r="C133" s="180" t="s">
        <v>211</v>
      </c>
      <c r="D133" s="360"/>
      <c r="E133" s="104"/>
      <c r="F133" s="104"/>
      <c r="G133" s="104"/>
      <c r="H133" s="104"/>
      <c r="I133" s="104"/>
      <c r="J133" s="104"/>
      <c r="K133" s="104"/>
      <c r="L133" s="104"/>
      <c r="M133" s="104"/>
      <c r="N133" s="104"/>
      <c r="O133" s="104"/>
      <c r="P133" s="104"/>
      <c r="Q133" s="104"/>
      <c r="R133" s="104"/>
      <c r="S133" s="104"/>
      <c r="T133" s="104"/>
      <c r="U133" s="104"/>
      <c r="V133" s="104"/>
      <c r="W133" s="104"/>
      <c r="X133" s="104"/>
    </row>
    <row r="134" spans="1:24" ht="19.5" customHeight="1" x14ac:dyDescent="0.2">
      <c r="A134" s="62" t="s">
        <v>22</v>
      </c>
      <c r="B134" s="168" t="s">
        <v>171</v>
      </c>
      <c r="C134" s="181" t="s">
        <v>212</v>
      </c>
      <c r="D134" s="360"/>
      <c r="E134" s="104"/>
      <c r="F134" s="104"/>
      <c r="G134" s="104"/>
      <c r="H134" s="104"/>
      <c r="I134" s="104"/>
      <c r="J134" s="104"/>
      <c r="K134" s="104"/>
      <c r="L134" s="104"/>
      <c r="M134" s="104"/>
      <c r="N134" s="104"/>
      <c r="O134" s="104"/>
      <c r="P134" s="104"/>
      <c r="Q134" s="104"/>
      <c r="R134" s="104"/>
      <c r="S134" s="104"/>
      <c r="T134" s="104"/>
      <c r="U134" s="104"/>
      <c r="V134" s="104"/>
      <c r="W134" s="104"/>
      <c r="X134" s="104"/>
    </row>
    <row r="135" spans="1:24" ht="15.75" customHeight="1" x14ac:dyDescent="0.2">
      <c r="A135" s="375" t="s">
        <v>213</v>
      </c>
      <c r="B135" s="376"/>
      <c r="C135" s="377"/>
      <c r="D135" s="368"/>
      <c r="E135" s="104"/>
      <c r="F135" s="104"/>
      <c r="G135" s="104"/>
      <c r="H135" s="104"/>
      <c r="I135" s="104"/>
      <c r="J135" s="104"/>
      <c r="K135" s="104"/>
      <c r="L135" s="104"/>
      <c r="M135" s="104"/>
      <c r="N135" s="104"/>
      <c r="O135" s="104"/>
      <c r="P135" s="104"/>
      <c r="Q135" s="104"/>
      <c r="R135" s="104"/>
      <c r="S135" s="104"/>
      <c r="T135" s="104"/>
      <c r="U135" s="104"/>
      <c r="V135" s="104"/>
      <c r="W135" s="104"/>
      <c r="X135" s="104"/>
    </row>
    <row r="136" spans="1:24" ht="19.5" customHeight="1" x14ac:dyDescent="0.2">
      <c r="A136" s="153" t="s">
        <v>68</v>
      </c>
      <c r="B136" s="163" t="s">
        <v>214</v>
      </c>
      <c r="C136" s="179" t="s">
        <v>215</v>
      </c>
      <c r="D136" s="367" t="s">
        <v>216</v>
      </c>
      <c r="E136" s="104"/>
      <c r="F136" s="104"/>
      <c r="G136" s="104"/>
      <c r="H136" s="104"/>
      <c r="I136" s="104"/>
      <c r="J136" s="104"/>
      <c r="K136" s="104"/>
      <c r="L136" s="104"/>
      <c r="M136" s="104"/>
      <c r="N136" s="104"/>
      <c r="O136" s="104"/>
      <c r="P136" s="104"/>
      <c r="Q136" s="104"/>
      <c r="R136" s="104"/>
      <c r="S136" s="104"/>
      <c r="T136" s="104"/>
      <c r="U136" s="104"/>
      <c r="V136" s="104"/>
      <c r="W136" s="104"/>
      <c r="X136" s="104"/>
    </row>
    <row r="137" spans="1:24" ht="19.5" customHeight="1" x14ac:dyDescent="0.2">
      <c r="A137" s="35" t="s">
        <v>22</v>
      </c>
      <c r="B137" s="165" t="s">
        <v>75</v>
      </c>
      <c r="C137" s="38" t="s">
        <v>217</v>
      </c>
      <c r="D137" s="360"/>
      <c r="E137" s="104"/>
      <c r="F137" s="104"/>
      <c r="G137" s="104"/>
      <c r="H137" s="104"/>
      <c r="I137" s="104"/>
      <c r="J137" s="104"/>
      <c r="K137" s="104"/>
      <c r="L137" s="104"/>
      <c r="M137" s="104"/>
      <c r="N137" s="104"/>
      <c r="O137" s="104"/>
      <c r="P137" s="104"/>
      <c r="Q137" s="104"/>
      <c r="R137" s="104"/>
      <c r="S137" s="104"/>
      <c r="T137" s="104"/>
      <c r="U137" s="104"/>
      <c r="V137" s="104"/>
      <c r="W137" s="104"/>
      <c r="X137" s="104"/>
    </row>
    <row r="138" spans="1:24" ht="19.5" customHeight="1" x14ac:dyDescent="0.2">
      <c r="A138" s="39" t="s">
        <v>22</v>
      </c>
      <c r="B138" s="167" t="s">
        <v>77</v>
      </c>
      <c r="C138" s="180" t="s">
        <v>218</v>
      </c>
      <c r="D138" s="360"/>
      <c r="E138" s="104"/>
      <c r="F138" s="104"/>
      <c r="G138" s="104"/>
      <c r="H138" s="104"/>
      <c r="I138" s="104"/>
      <c r="J138" s="104"/>
      <c r="K138" s="104"/>
      <c r="L138" s="104"/>
      <c r="M138" s="104"/>
      <c r="N138" s="104"/>
      <c r="O138" s="104"/>
      <c r="P138" s="104"/>
      <c r="Q138" s="104"/>
      <c r="R138" s="104"/>
      <c r="S138" s="104"/>
      <c r="T138" s="104"/>
      <c r="U138" s="104"/>
      <c r="V138" s="104"/>
      <c r="W138" s="104"/>
      <c r="X138" s="104"/>
    </row>
    <row r="139" spans="1:24" ht="19.5" customHeight="1" x14ac:dyDescent="0.2">
      <c r="A139" s="39" t="s">
        <v>22</v>
      </c>
      <c r="B139" s="167" t="s">
        <v>78</v>
      </c>
      <c r="C139" s="180" t="s">
        <v>219</v>
      </c>
      <c r="D139" s="360"/>
      <c r="E139" s="104"/>
      <c r="F139" s="104"/>
      <c r="G139" s="104"/>
      <c r="H139" s="104"/>
      <c r="I139" s="104"/>
      <c r="J139" s="104"/>
      <c r="K139" s="104"/>
      <c r="L139" s="104"/>
      <c r="M139" s="104"/>
      <c r="N139" s="104"/>
      <c r="O139" s="104"/>
      <c r="P139" s="104"/>
      <c r="Q139" s="104"/>
      <c r="R139" s="104"/>
      <c r="S139" s="104"/>
      <c r="T139" s="104"/>
      <c r="U139" s="104"/>
      <c r="V139" s="104"/>
      <c r="W139" s="104"/>
      <c r="X139" s="104"/>
    </row>
    <row r="140" spans="1:24" ht="19.5" customHeight="1" x14ac:dyDescent="0.2">
      <c r="A140" s="62" t="s">
        <v>22</v>
      </c>
      <c r="B140" s="168" t="s">
        <v>171</v>
      </c>
      <c r="C140" s="181" t="s">
        <v>220</v>
      </c>
      <c r="D140" s="360"/>
      <c r="E140" s="104"/>
      <c r="F140" s="104"/>
      <c r="G140" s="104"/>
      <c r="H140" s="104"/>
      <c r="I140" s="104"/>
      <c r="J140" s="104"/>
      <c r="K140" s="104"/>
      <c r="L140" s="104"/>
      <c r="M140" s="104"/>
      <c r="N140" s="104"/>
      <c r="O140" s="104"/>
      <c r="P140" s="104"/>
      <c r="Q140" s="104"/>
      <c r="R140" s="104"/>
      <c r="S140" s="104"/>
      <c r="T140" s="104"/>
      <c r="U140" s="104"/>
      <c r="V140" s="104"/>
      <c r="W140" s="104"/>
      <c r="X140" s="104"/>
    </row>
    <row r="141" spans="1:24" ht="15.75" customHeight="1" x14ac:dyDescent="0.2">
      <c r="A141" s="375" t="s">
        <v>221</v>
      </c>
      <c r="B141" s="376"/>
      <c r="C141" s="377"/>
      <c r="D141" s="368"/>
      <c r="E141" s="104"/>
      <c r="F141" s="104"/>
      <c r="G141" s="104"/>
      <c r="H141" s="104"/>
      <c r="I141" s="104"/>
      <c r="J141" s="104"/>
      <c r="K141" s="104"/>
      <c r="L141" s="104"/>
      <c r="M141" s="104"/>
      <c r="N141" s="104"/>
      <c r="O141" s="104"/>
      <c r="P141" s="104"/>
      <c r="Q141" s="104"/>
      <c r="R141" s="104"/>
      <c r="S141" s="104"/>
      <c r="T141" s="104"/>
      <c r="U141" s="104"/>
      <c r="V141" s="104"/>
      <c r="W141" s="104"/>
      <c r="X141" s="104"/>
    </row>
    <row r="142" spans="1:24" ht="15.75" customHeight="1" x14ac:dyDescent="0.2">
      <c r="A142" s="182" t="s">
        <v>68</v>
      </c>
      <c r="B142" s="163" t="s">
        <v>222</v>
      </c>
      <c r="C142" s="136" t="s">
        <v>223</v>
      </c>
      <c r="D142" s="183"/>
      <c r="E142" s="104"/>
      <c r="F142" s="104"/>
      <c r="G142" s="104"/>
      <c r="H142" s="104"/>
      <c r="I142" s="104"/>
      <c r="J142" s="104"/>
      <c r="K142" s="104"/>
      <c r="L142" s="104"/>
      <c r="M142" s="104"/>
      <c r="N142" s="104"/>
      <c r="O142" s="104"/>
      <c r="P142" s="104"/>
      <c r="Q142" s="104"/>
      <c r="R142" s="104"/>
      <c r="S142" s="104"/>
      <c r="T142" s="104"/>
      <c r="U142" s="104"/>
      <c r="V142" s="104"/>
      <c r="W142" s="104"/>
      <c r="X142" s="104"/>
    </row>
    <row r="143" spans="1:24" ht="24.75" customHeight="1" x14ac:dyDescent="0.2">
      <c r="A143" s="105" t="s">
        <v>73</v>
      </c>
      <c r="B143" s="106" t="s">
        <v>224</v>
      </c>
      <c r="C143" s="184" t="s">
        <v>225</v>
      </c>
      <c r="D143" s="371" t="s">
        <v>226</v>
      </c>
      <c r="E143" s="109"/>
      <c r="F143" s="109"/>
      <c r="G143" s="109"/>
      <c r="H143" s="109"/>
      <c r="I143" s="109"/>
      <c r="J143" s="109"/>
      <c r="K143" s="109"/>
      <c r="L143" s="109"/>
      <c r="M143" s="109"/>
      <c r="N143" s="109"/>
      <c r="O143" s="109"/>
      <c r="P143" s="109"/>
      <c r="Q143" s="109"/>
      <c r="R143" s="109"/>
      <c r="S143" s="109"/>
      <c r="T143" s="109"/>
      <c r="U143" s="109"/>
      <c r="V143" s="109"/>
      <c r="W143" s="109"/>
      <c r="X143" s="109"/>
    </row>
    <row r="144" spans="1:24" ht="21" customHeight="1" x14ac:dyDescent="0.2">
      <c r="A144" s="39" t="s">
        <v>22</v>
      </c>
      <c r="B144" s="40" t="s">
        <v>75</v>
      </c>
      <c r="C144" s="111" t="s">
        <v>227</v>
      </c>
      <c r="D144" s="360"/>
      <c r="E144" s="104"/>
      <c r="F144" s="104"/>
      <c r="G144" s="104"/>
      <c r="H144" s="104"/>
      <c r="I144" s="104"/>
      <c r="J144" s="104"/>
      <c r="K144" s="104"/>
      <c r="L144" s="104"/>
      <c r="M144" s="104"/>
      <c r="N144" s="104"/>
      <c r="O144" s="104"/>
      <c r="P144" s="104"/>
      <c r="Q144" s="104"/>
      <c r="R144" s="104"/>
      <c r="S144" s="104"/>
      <c r="T144" s="104"/>
      <c r="U144" s="104"/>
      <c r="V144" s="104"/>
      <c r="W144" s="104"/>
      <c r="X144" s="104"/>
    </row>
    <row r="145" spans="1:24" ht="15.75" customHeight="1" x14ac:dyDescent="0.2">
      <c r="A145" s="39" t="s">
        <v>22</v>
      </c>
      <c r="B145" s="40" t="s">
        <v>77</v>
      </c>
      <c r="C145" s="111" t="s">
        <v>227</v>
      </c>
      <c r="D145" s="360"/>
      <c r="E145" s="104"/>
      <c r="F145" s="104"/>
      <c r="G145" s="104"/>
      <c r="H145" s="104"/>
      <c r="I145" s="104"/>
      <c r="J145" s="104"/>
      <c r="K145" s="104"/>
      <c r="L145" s="104"/>
      <c r="M145" s="104"/>
      <c r="N145" s="104"/>
      <c r="O145" s="104"/>
      <c r="P145" s="104"/>
      <c r="Q145" s="104"/>
      <c r="R145" s="104"/>
      <c r="S145" s="104"/>
      <c r="T145" s="104"/>
      <c r="U145" s="104"/>
      <c r="V145" s="104"/>
      <c r="W145" s="104"/>
      <c r="X145" s="104"/>
    </row>
    <row r="146" spans="1:24" ht="21.75" customHeight="1" x14ac:dyDescent="0.2">
      <c r="A146" s="114" t="s">
        <v>22</v>
      </c>
      <c r="B146" s="115" t="s">
        <v>78</v>
      </c>
      <c r="C146" s="117" t="s">
        <v>227</v>
      </c>
      <c r="D146" s="368"/>
      <c r="E146" s="104"/>
      <c r="F146" s="104"/>
      <c r="G146" s="104"/>
      <c r="H146" s="104"/>
      <c r="I146" s="104"/>
      <c r="J146" s="104"/>
      <c r="K146" s="104"/>
      <c r="L146" s="104"/>
      <c r="M146" s="104"/>
      <c r="N146" s="104"/>
      <c r="O146" s="104"/>
      <c r="P146" s="104"/>
      <c r="Q146" s="104"/>
      <c r="R146" s="104"/>
      <c r="S146" s="104"/>
      <c r="T146" s="104"/>
      <c r="U146" s="104"/>
      <c r="V146" s="104"/>
      <c r="W146" s="104"/>
      <c r="X146" s="104"/>
    </row>
    <row r="147" spans="1:24" ht="24.75" customHeight="1" x14ac:dyDescent="0.2">
      <c r="A147" s="105" t="s">
        <v>73</v>
      </c>
      <c r="B147" s="106" t="s">
        <v>230</v>
      </c>
      <c r="C147" s="161" t="s">
        <v>231</v>
      </c>
      <c r="D147" s="371" t="s">
        <v>232</v>
      </c>
      <c r="E147" s="109"/>
      <c r="F147" s="109"/>
      <c r="G147" s="109"/>
      <c r="H147" s="109"/>
      <c r="I147" s="109"/>
      <c r="J147" s="109"/>
      <c r="K147" s="109"/>
      <c r="L147" s="109"/>
      <c r="M147" s="109"/>
      <c r="N147" s="109"/>
      <c r="O147" s="109"/>
      <c r="P147" s="109"/>
      <c r="Q147" s="109"/>
      <c r="R147" s="109"/>
      <c r="S147" s="109"/>
      <c r="T147" s="109"/>
      <c r="U147" s="109"/>
      <c r="V147" s="109"/>
      <c r="W147" s="109"/>
      <c r="X147" s="109"/>
    </row>
    <row r="148" spans="1:24" ht="19.5" customHeight="1" x14ac:dyDescent="0.2">
      <c r="A148" s="39" t="s">
        <v>22</v>
      </c>
      <c r="B148" s="40" t="s">
        <v>75</v>
      </c>
      <c r="C148" s="111" t="s">
        <v>234</v>
      </c>
      <c r="D148" s="360"/>
      <c r="E148" s="104"/>
      <c r="F148" s="104"/>
      <c r="G148" s="104"/>
      <c r="H148" s="104"/>
      <c r="I148" s="104"/>
      <c r="J148" s="104"/>
      <c r="K148" s="104"/>
      <c r="L148" s="104"/>
      <c r="M148" s="104"/>
      <c r="N148" s="104"/>
      <c r="O148" s="104"/>
      <c r="P148" s="104"/>
      <c r="Q148" s="104"/>
      <c r="R148" s="104"/>
      <c r="S148" s="104"/>
      <c r="T148" s="104"/>
      <c r="U148" s="104"/>
      <c r="V148" s="104"/>
      <c r="W148" s="104"/>
      <c r="X148" s="104"/>
    </row>
    <row r="149" spans="1:24" ht="19.5" customHeight="1" x14ac:dyDescent="0.2">
      <c r="A149" s="39" t="s">
        <v>22</v>
      </c>
      <c r="B149" s="40" t="s">
        <v>77</v>
      </c>
      <c r="C149" s="111" t="s">
        <v>234</v>
      </c>
      <c r="D149" s="360"/>
      <c r="E149" s="104"/>
      <c r="F149" s="104"/>
      <c r="G149" s="104"/>
      <c r="H149" s="104"/>
      <c r="I149" s="104"/>
      <c r="J149" s="104"/>
      <c r="K149" s="104"/>
      <c r="L149" s="104"/>
      <c r="M149" s="104"/>
      <c r="N149" s="104"/>
      <c r="O149" s="104"/>
      <c r="P149" s="104"/>
      <c r="Q149" s="104"/>
      <c r="R149" s="104"/>
      <c r="S149" s="104"/>
      <c r="T149" s="104"/>
      <c r="U149" s="104"/>
      <c r="V149" s="104"/>
      <c r="W149" s="104"/>
      <c r="X149" s="104"/>
    </row>
    <row r="150" spans="1:24" ht="19.5" customHeight="1" x14ac:dyDescent="0.2">
      <c r="A150" s="114" t="s">
        <v>22</v>
      </c>
      <c r="B150" s="115" t="s">
        <v>78</v>
      </c>
      <c r="C150" s="117" t="s">
        <v>234</v>
      </c>
      <c r="D150" s="368"/>
      <c r="E150" s="104"/>
      <c r="F150" s="104"/>
      <c r="G150" s="104"/>
      <c r="H150" s="104"/>
      <c r="I150" s="104"/>
      <c r="J150" s="104"/>
      <c r="K150" s="104"/>
      <c r="L150" s="104"/>
      <c r="M150" s="104"/>
      <c r="N150" s="104"/>
      <c r="O150" s="104"/>
      <c r="P150" s="104"/>
      <c r="Q150" s="104"/>
      <c r="R150" s="104"/>
      <c r="S150" s="104"/>
      <c r="T150" s="104"/>
      <c r="U150" s="104"/>
      <c r="V150" s="104"/>
      <c r="W150" s="104"/>
      <c r="X150" s="104"/>
    </row>
    <row r="151" spans="1:24" ht="24.75" customHeight="1" x14ac:dyDescent="0.2">
      <c r="A151" s="105" t="s">
        <v>73</v>
      </c>
      <c r="B151" s="106" t="s">
        <v>236</v>
      </c>
      <c r="C151" s="161" t="s">
        <v>237</v>
      </c>
      <c r="D151" s="367" t="s">
        <v>238</v>
      </c>
      <c r="E151" s="109"/>
      <c r="F151" s="109"/>
      <c r="G151" s="109"/>
      <c r="H151" s="109"/>
      <c r="I151" s="109"/>
      <c r="J151" s="109"/>
      <c r="K151" s="109"/>
      <c r="L151" s="109"/>
      <c r="M151" s="109"/>
      <c r="N151" s="109"/>
      <c r="O151" s="109"/>
      <c r="P151" s="109"/>
      <c r="Q151" s="109"/>
      <c r="R151" s="109"/>
      <c r="S151" s="109"/>
      <c r="T151" s="109"/>
      <c r="U151" s="109"/>
      <c r="V151" s="109"/>
      <c r="W151" s="109"/>
      <c r="X151" s="109"/>
    </row>
    <row r="152" spans="1:24" ht="24.75" customHeight="1" x14ac:dyDescent="0.2">
      <c r="A152" s="39" t="s">
        <v>22</v>
      </c>
      <c r="B152" s="40" t="s">
        <v>75</v>
      </c>
      <c r="C152" s="111" t="s">
        <v>239</v>
      </c>
      <c r="D152" s="360"/>
      <c r="E152" s="104"/>
      <c r="F152" s="104"/>
      <c r="G152" s="104"/>
      <c r="H152" s="104"/>
      <c r="I152" s="104"/>
      <c r="J152" s="104"/>
      <c r="K152" s="104"/>
      <c r="L152" s="104"/>
      <c r="M152" s="104"/>
      <c r="N152" s="104"/>
      <c r="O152" s="104"/>
      <c r="P152" s="104"/>
      <c r="Q152" s="104"/>
      <c r="R152" s="104"/>
      <c r="S152" s="104"/>
      <c r="T152" s="104"/>
      <c r="U152" s="104"/>
      <c r="V152" s="104"/>
      <c r="W152" s="104"/>
      <c r="X152" s="104"/>
    </row>
    <row r="153" spans="1:24" ht="24.75" customHeight="1" x14ac:dyDescent="0.2">
      <c r="A153" s="39" t="s">
        <v>22</v>
      </c>
      <c r="B153" s="40" t="s">
        <v>77</v>
      </c>
      <c r="C153" s="111" t="s">
        <v>241</v>
      </c>
      <c r="D153" s="360"/>
      <c r="E153" s="104"/>
      <c r="F153" s="104"/>
      <c r="G153" s="104"/>
      <c r="H153" s="104"/>
      <c r="I153" s="104"/>
      <c r="J153" s="104"/>
      <c r="K153" s="104"/>
      <c r="L153" s="104"/>
      <c r="M153" s="104"/>
      <c r="N153" s="104"/>
      <c r="O153" s="104"/>
      <c r="P153" s="104"/>
      <c r="Q153" s="104"/>
      <c r="R153" s="104"/>
      <c r="S153" s="104"/>
      <c r="T153" s="104"/>
      <c r="U153" s="104"/>
      <c r="V153" s="104"/>
      <c r="W153" s="104"/>
      <c r="X153" s="104"/>
    </row>
    <row r="154" spans="1:24" ht="24.75" customHeight="1" x14ac:dyDescent="0.2">
      <c r="A154" s="39" t="s">
        <v>22</v>
      </c>
      <c r="B154" s="40" t="s">
        <v>78</v>
      </c>
      <c r="C154" s="111" t="s">
        <v>242</v>
      </c>
      <c r="D154" s="360"/>
      <c r="E154" s="104"/>
      <c r="F154" s="104"/>
      <c r="G154" s="104"/>
      <c r="H154" s="104"/>
      <c r="I154" s="104"/>
      <c r="J154" s="104"/>
      <c r="K154" s="104"/>
      <c r="L154" s="104"/>
      <c r="M154" s="104"/>
      <c r="N154" s="104"/>
      <c r="O154" s="104"/>
      <c r="P154" s="104"/>
      <c r="Q154" s="104"/>
      <c r="R154" s="104"/>
      <c r="S154" s="104"/>
      <c r="T154" s="104"/>
      <c r="U154" s="104"/>
      <c r="V154" s="104"/>
      <c r="W154" s="104"/>
      <c r="X154" s="104"/>
    </row>
    <row r="155" spans="1:24" ht="24.75" customHeight="1" x14ac:dyDescent="0.2">
      <c r="A155" s="39" t="s">
        <v>22</v>
      </c>
      <c r="B155" s="40" t="s">
        <v>171</v>
      </c>
      <c r="C155" s="111" t="s">
        <v>244</v>
      </c>
      <c r="D155" s="360"/>
      <c r="E155" s="104"/>
      <c r="F155" s="104"/>
      <c r="G155" s="104"/>
      <c r="H155" s="104"/>
      <c r="I155" s="104"/>
      <c r="J155" s="104"/>
      <c r="K155" s="104"/>
      <c r="L155" s="104"/>
      <c r="M155" s="104"/>
      <c r="N155" s="104"/>
      <c r="O155" s="104"/>
      <c r="P155" s="104"/>
      <c r="Q155" s="104"/>
      <c r="R155" s="104"/>
      <c r="S155" s="104"/>
      <c r="T155" s="104"/>
      <c r="U155" s="104"/>
      <c r="V155" s="104"/>
      <c r="W155" s="104"/>
      <c r="X155" s="104"/>
    </row>
    <row r="156" spans="1:24" ht="24.75" customHeight="1" x14ac:dyDescent="0.2">
      <c r="A156" s="62" t="s">
        <v>22</v>
      </c>
      <c r="B156" s="64" t="s">
        <v>173</v>
      </c>
      <c r="C156" s="128" t="s">
        <v>246</v>
      </c>
      <c r="D156" s="368"/>
      <c r="E156" s="104"/>
      <c r="F156" s="104"/>
      <c r="G156" s="104"/>
      <c r="H156" s="104"/>
      <c r="I156" s="104"/>
      <c r="J156" s="104"/>
      <c r="K156" s="104"/>
      <c r="L156" s="104"/>
      <c r="M156" s="104"/>
      <c r="N156" s="104"/>
      <c r="O156" s="104"/>
      <c r="P156" s="104"/>
      <c r="Q156" s="104"/>
      <c r="R156" s="104"/>
      <c r="S156" s="104"/>
      <c r="T156" s="104"/>
      <c r="U156" s="104"/>
      <c r="V156" s="104"/>
      <c r="W156" s="104"/>
      <c r="X156" s="104"/>
    </row>
    <row r="157" spans="1:24" ht="19.5" customHeight="1" x14ac:dyDescent="0.2">
      <c r="A157" s="105" t="s">
        <v>73</v>
      </c>
      <c r="B157" s="106" t="s">
        <v>247</v>
      </c>
      <c r="C157" s="188" t="s">
        <v>223</v>
      </c>
      <c r="D157" s="367" t="s">
        <v>250</v>
      </c>
      <c r="E157" s="109"/>
      <c r="F157" s="109"/>
      <c r="G157" s="109"/>
      <c r="H157" s="109"/>
      <c r="I157" s="109"/>
      <c r="J157" s="109"/>
      <c r="K157" s="109"/>
      <c r="L157" s="109"/>
      <c r="M157" s="109"/>
      <c r="N157" s="109"/>
      <c r="O157" s="109"/>
      <c r="P157" s="109"/>
      <c r="Q157" s="109"/>
      <c r="R157" s="109"/>
      <c r="S157" s="109"/>
      <c r="T157" s="109"/>
      <c r="U157" s="109"/>
      <c r="V157" s="109"/>
      <c r="W157" s="109"/>
      <c r="X157" s="109"/>
    </row>
    <row r="158" spans="1:24" ht="19.5" customHeight="1" x14ac:dyDescent="0.2">
      <c r="A158" s="39" t="s">
        <v>22</v>
      </c>
      <c r="B158" s="40" t="s">
        <v>75</v>
      </c>
      <c r="C158" s="120" t="s">
        <v>252</v>
      </c>
      <c r="D158" s="360"/>
      <c r="E158" s="104"/>
      <c r="F158" s="104"/>
      <c r="G158" s="104"/>
      <c r="H158" s="104"/>
      <c r="I158" s="104"/>
      <c r="J158" s="104"/>
      <c r="K158" s="104"/>
      <c r="L158" s="104"/>
      <c r="M158" s="104"/>
      <c r="N158" s="104"/>
      <c r="O158" s="104"/>
      <c r="P158" s="104"/>
      <c r="Q158" s="104"/>
      <c r="R158" s="104"/>
      <c r="S158" s="104"/>
      <c r="T158" s="104"/>
      <c r="U158" s="104"/>
      <c r="V158" s="104"/>
      <c r="W158" s="104"/>
      <c r="X158" s="104"/>
    </row>
    <row r="159" spans="1:24" ht="19.5" customHeight="1" x14ac:dyDescent="0.2">
      <c r="A159" s="39" t="s">
        <v>22</v>
      </c>
      <c r="B159" s="40" t="s">
        <v>77</v>
      </c>
      <c r="C159" s="120" t="s">
        <v>254</v>
      </c>
      <c r="D159" s="360"/>
      <c r="E159" s="104"/>
      <c r="F159" s="104"/>
      <c r="G159" s="104"/>
      <c r="H159" s="104"/>
      <c r="I159" s="104"/>
      <c r="J159" s="104"/>
      <c r="K159" s="104"/>
      <c r="L159" s="104"/>
      <c r="M159" s="104"/>
      <c r="N159" s="104"/>
      <c r="O159" s="104"/>
      <c r="P159" s="104"/>
      <c r="Q159" s="104"/>
      <c r="R159" s="104"/>
      <c r="S159" s="104"/>
      <c r="T159" s="104"/>
      <c r="U159" s="104"/>
      <c r="V159" s="104"/>
      <c r="W159" s="104"/>
      <c r="X159" s="104"/>
    </row>
    <row r="160" spans="1:24" ht="19.5" customHeight="1" x14ac:dyDescent="0.2">
      <c r="A160" s="39" t="s">
        <v>22</v>
      </c>
      <c r="B160" s="40" t="s">
        <v>78</v>
      </c>
      <c r="C160" s="120" t="s">
        <v>255</v>
      </c>
      <c r="D160" s="360"/>
      <c r="E160" s="104"/>
      <c r="F160" s="104"/>
      <c r="G160" s="104"/>
      <c r="H160" s="104"/>
      <c r="I160" s="104"/>
      <c r="J160" s="104"/>
      <c r="K160" s="104"/>
      <c r="L160" s="104"/>
      <c r="M160" s="104"/>
      <c r="N160" s="104"/>
      <c r="O160" s="104"/>
      <c r="P160" s="104"/>
      <c r="Q160" s="104"/>
      <c r="R160" s="104"/>
      <c r="S160" s="104"/>
      <c r="T160" s="104"/>
      <c r="U160" s="104"/>
      <c r="V160" s="104"/>
      <c r="W160" s="104"/>
      <c r="X160" s="104"/>
    </row>
    <row r="161" spans="1:24" ht="19.5" customHeight="1" x14ac:dyDescent="0.2">
      <c r="A161" s="39" t="s">
        <v>22</v>
      </c>
      <c r="B161" s="40" t="s">
        <v>171</v>
      </c>
      <c r="C161" s="120" t="s">
        <v>257</v>
      </c>
      <c r="D161" s="360"/>
      <c r="E161" s="104"/>
      <c r="F161" s="104"/>
      <c r="G161" s="104"/>
      <c r="H161" s="104"/>
      <c r="I161" s="104"/>
      <c r="J161" s="104"/>
      <c r="K161" s="104"/>
      <c r="L161" s="104"/>
      <c r="M161" s="104"/>
      <c r="N161" s="104"/>
      <c r="O161" s="104"/>
      <c r="P161" s="104"/>
      <c r="Q161" s="104"/>
      <c r="R161" s="104"/>
      <c r="S161" s="104"/>
      <c r="T161" s="104"/>
      <c r="U161" s="104"/>
      <c r="V161" s="104"/>
      <c r="W161" s="104"/>
      <c r="X161" s="104"/>
    </row>
    <row r="162" spans="1:24" ht="19.5" customHeight="1" x14ac:dyDescent="0.2">
      <c r="A162" s="39" t="s">
        <v>22</v>
      </c>
      <c r="B162" s="40" t="s">
        <v>173</v>
      </c>
      <c r="C162" s="120" t="s">
        <v>258</v>
      </c>
      <c r="D162" s="360"/>
      <c r="E162" s="104"/>
      <c r="F162" s="104"/>
      <c r="G162" s="104"/>
      <c r="H162" s="104"/>
      <c r="I162" s="104"/>
      <c r="J162" s="104"/>
      <c r="K162" s="104"/>
      <c r="L162" s="104"/>
      <c r="M162" s="104"/>
      <c r="N162" s="104"/>
      <c r="O162" s="104"/>
      <c r="P162" s="104"/>
      <c r="Q162" s="104"/>
      <c r="R162" s="104"/>
      <c r="S162" s="104"/>
      <c r="T162" s="104"/>
      <c r="U162" s="104"/>
      <c r="V162" s="104"/>
      <c r="W162" s="104"/>
      <c r="X162" s="104"/>
    </row>
    <row r="163" spans="1:24" ht="30" customHeight="1" x14ac:dyDescent="0.2">
      <c r="A163" s="62" t="s">
        <v>22</v>
      </c>
      <c r="B163" s="64" t="s">
        <v>175</v>
      </c>
      <c r="C163" s="120" t="s">
        <v>260</v>
      </c>
      <c r="D163" s="368"/>
      <c r="E163" s="104"/>
      <c r="F163" s="104"/>
      <c r="G163" s="104"/>
      <c r="H163" s="104"/>
      <c r="I163" s="104"/>
      <c r="J163" s="104"/>
      <c r="K163" s="104"/>
      <c r="L163" s="104"/>
      <c r="M163" s="104"/>
      <c r="N163" s="104"/>
      <c r="O163" s="104"/>
      <c r="P163" s="104"/>
      <c r="Q163" s="104"/>
      <c r="R163" s="104"/>
      <c r="S163" s="104"/>
      <c r="T163" s="104"/>
      <c r="U163" s="104"/>
      <c r="V163" s="104"/>
      <c r="W163" s="104"/>
      <c r="X163" s="104"/>
    </row>
    <row r="164" spans="1:24" ht="15.75" customHeight="1" x14ac:dyDescent="0.2">
      <c r="A164" s="378" t="s">
        <v>261</v>
      </c>
      <c r="B164" s="353"/>
      <c r="C164" s="379"/>
      <c r="D164" s="191"/>
      <c r="E164" s="104"/>
      <c r="F164" s="104"/>
      <c r="G164" s="104"/>
      <c r="H164" s="104"/>
      <c r="I164" s="104"/>
      <c r="J164" s="104"/>
      <c r="K164" s="104"/>
      <c r="L164" s="104"/>
      <c r="M164" s="104"/>
      <c r="N164" s="104"/>
      <c r="O164" s="104"/>
      <c r="P164" s="104"/>
      <c r="Q164" s="104"/>
      <c r="R164" s="104"/>
      <c r="S164" s="104"/>
      <c r="T164" s="104"/>
      <c r="U164" s="104"/>
      <c r="V164" s="104"/>
      <c r="W164" s="104"/>
      <c r="X164" s="104"/>
    </row>
    <row r="165" spans="1:24" ht="15.75" customHeight="1" x14ac:dyDescent="0.25">
      <c r="A165" s="84" t="s">
        <v>262</v>
      </c>
      <c r="B165" s="86"/>
      <c r="C165" s="88"/>
      <c r="D165" s="194"/>
      <c r="E165" s="11"/>
      <c r="F165" s="11"/>
      <c r="G165" s="11"/>
      <c r="H165" s="11"/>
      <c r="I165" s="11"/>
      <c r="J165" s="11"/>
      <c r="K165" s="11"/>
      <c r="L165" s="11"/>
      <c r="M165" s="11"/>
      <c r="N165" s="11"/>
      <c r="O165" s="11"/>
      <c r="P165" s="11"/>
      <c r="Q165" s="11"/>
      <c r="R165" s="11"/>
      <c r="S165" s="11"/>
      <c r="T165" s="11"/>
      <c r="U165" s="11"/>
      <c r="V165" s="11"/>
      <c r="W165" s="11"/>
      <c r="X165" s="11"/>
    </row>
    <row r="166" spans="1:24" ht="15.75" customHeight="1" x14ac:dyDescent="0.2">
      <c r="A166" s="372"/>
      <c r="B166" s="348"/>
      <c r="C166" s="348"/>
      <c r="D166" s="196"/>
    </row>
    <row r="167" spans="1:24" ht="15.75" customHeight="1" x14ac:dyDescent="0.25">
      <c r="A167" s="373" t="s">
        <v>263</v>
      </c>
      <c r="B167" s="353"/>
      <c r="C167" s="379"/>
      <c r="D167" s="194"/>
    </row>
    <row r="168" spans="1:24" ht="15.75" customHeight="1" x14ac:dyDescent="0.2">
      <c r="A168" s="198"/>
      <c r="B168" s="200"/>
      <c r="C168" s="9"/>
      <c r="D168" s="9"/>
    </row>
    <row r="169" spans="1:24" ht="15.75" customHeight="1" x14ac:dyDescent="0.2">
      <c r="A169" s="198"/>
      <c r="B169" s="200"/>
      <c r="C169" s="9"/>
      <c r="D169" s="9"/>
    </row>
    <row r="170" spans="1:24" ht="15.75" customHeight="1" x14ac:dyDescent="0.2">
      <c r="A170" s="198"/>
      <c r="B170" s="200"/>
      <c r="C170" s="9"/>
      <c r="D170" s="9"/>
    </row>
    <row r="171" spans="1:24" ht="15.75" customHeight="1" x14ac:dyDescent="0.2">
      <c r="A171" s="198"/>
      <c r="B171" s="200"/>
      <c r="C171" s="9"/>
      <c r="D171" s="9"/>
    </row>
    <row r="172" spans="1:24" ht="15.75" customHeight="1" x14ac:dyDescent="0.2">
      <c r="A172" s="198"/>
      <c r="B172" s="200"/>
      <c r="C172" s="9"/>
      <c r="D172" s="9"/>
    </row>
    <row r="173" spans="1:24" ht="15.75" customHeight="1" x14ac:dyDescent="0.2">
      <c r="A173" s="198"/>
      <c r="B173" s="200"/>
      <c r="C173" s="9"/>
      <c r="D173" s="9"/>
    </row>
    <row r="174" spans="1:24" ht="15.75" customHeight="1" x14ac:dyDescent="0.2">
      <c r="A174" s="198"/>
      <c r="B174" s="200"/>
      <c r="C174" s="9"/>
      <c r="D174" s="9"/>
    </row>
    <row r="175" spans="1:24" ht="15.75" customHeight="1" x14ac:dyDescent="0.25">
      <c r="A175" s="201"/>
      <c r="B175" s="203"/>
    </row>
    <row r="176" spans="1:24" ht="15.75" customHeight="1" x14ac:dyDescent="0.25">
      <c r="A176" s="201"/>
      <c r="B176" s="203"/>
    </row>
    <row r="177" spans="1:2" ht="15.75" customHeight="1" x14ac:dyDescent="0.25">
      <c r="A177" s="201"/>
      <c r="B177" s="203"/>
    </row>
    <row r="178" spans="1:2" ht="15.75" customHeight="1" x14ac:dyDescent="0.25">
      <c r="A178" s="201"/>
      <c r="B178" s="203"/>
    </row>
    <row r="179" spans="1:2" ht="15.75" customHeight="1" x14ac:dyDescent="0.25">
      <c r="A179" s="201"/>
      <c r="B179" s="203"/>
    </row>
    <row r="180" spans="1:2" ht="15.75" customHeight="1" x14ac:dyDescent="0.25">
      <c r="A180" s="201"/>
      <c r="B180" s="203"/>
    </row>
    <row r="181" spans="1:2" ht="15.75" customHeight="1" x14ac:dyDescent="0.25">
      <c r="A181" s="201"/>
      <c r="B181" s="203"/>
    </row>
    <row r="182" spans="1:2" ht="15.75" customHeight="1" x14ac:dyDescent="0.25">
      <c r="A182" s="201"/>
      <c r="B182" s="203"/>
    </row>
    <row r="183" spans="1:2" ht="15.75" customHeight="1" x14ac:dyDescent="0.25">
      <c r="A183" s="201"/>
      <c r="B183" s="203"/>
    </row>
    <row r="184" spans="1:2" ht="15.75" customHeight="1" x14ac:dyDescent="0.25">
      <c r="A184" s="201"/>
      <c r="B184" s="203"/>
    </row>
    <row r="185" spans="1:2" ht="15.75" customHeight="1" x14ac:dyDescent="0.25">
      <c r="A185" s="201"/>
      <c r="B185" s="203"/>
    </row>
    <row r="186" spans="1:2" ht="15.75" customHeight="1" x14ac:dyDescent="0.25">
      <c r="A186" s="201"/>
      <c r="B186" s="203"/>
    </row>
    <row r="187" spans="1:2" ht="15.75" customHeight="1" x14ac:dyDescent="0.25">
      <c r="A187" s="201"/>
      <c r="B187" s="203"/>
    </row>
    <row r="188" spans="1:2" ht="15.75" customHeight="1" x14ac:dyDescent="0.25">
      <c r="A188" s="201"/>
      <c r="B188" s="203"/>
    </row>
    <row r="189" spans="1:2" ht="15.75" customHeight="1" x14ac:dyDescent="0.25">
      <c r="A189" s="201"/>
      <c r="B189" s="203"/>
    </row>
    <row r="190" spans="1:2" ht="15.75" customHeight="1" x14ac:dyDescent="0.25">
      <c r="A190" s="201"/>
      <c r="B190" s="203"/>
    </row>
    <row r="191" spans="1:2" ht="15.75" customHeight="1" x14ac:dyDescent="0.25">
      <c r="A191" s="201"/>
      <c r="B191" s="203"/>
    </row>
    <row r="192" spans="1:2" ht="15.75" customHeight="1" x14ac:dyDescent="0.25">
      <c r="A192" s="201"/>
      <c r="B192" s="203"/>
    </row>
    <row r="193" spans="1:2" ht="15.75" customHeight="1" x14ac:dyDescent="0.25">
      <c r="A193" s="201"/>
      <c r="B193" s="203"/>
    </row>
    <row r="194" spans="1:2" ht="15.75" customHeight="1" x14ac:dyDescent="0.25">
      <c r="A194" s="201"/>
      <c r="B194" s="203"/>
    </row>
    <row r="195" spans="1:2" ht="15.75" customHeight="1" x14ac:dyDescent="0.25">
      <c r="A195" s="201"/>
      <c r="B195" s="203"/>
    </row>
    <row r="196" spans="1:2" ht="15.75" customHeight="1" x14ac:dyDescent="0.25">
      <c r="A196" s="201"/>
      <c r="B196" s="203"/>
    </row>
    <row r="197" spans="1:2" ht="15.75" customHeight="1" x14ac:dyDescent="0.25">
      <c r="A197" s="201"/>
      <c r="B197" s="203"/>
    </row>
    <row r="198" spans="1:2" ht="15.75" customHeight="1" x14ac:dyDescent="0.25">
      <c r="A198" s="201"/>
      <c r="B198" s="203"/>
    </row>
    <row r="199" spans="1:2" ht="15.75" customHeight="1" x14ac:dyDescent="0.25">
      <c r="A199" s="201"/>
      <c r="B199" s="203"/>
    </row>
    <row r="200" spans="1:2" ht="15.75" customHeight="1" x14ac:dyDescent="0.25">
      <c r="A200" s="201"/>
      <c r="B200" s="203"/>
    </row>
    <row r="201" spans="1:2" ht="15.75" customHeight="1" x14ac:dyDescent="0.25">
      <c r="A201" s="201"/>
      <c r="B201" s="203"/>
    </row>
    <row r="202" spans="1:2" ht="15.75" customHeight="1" x14ac:dyDescent="0.25">
      <c r="A202" s="201"/>
      <c r="B202" s="203"/>
    </row>
    <row r="203" spans="1:2" ht="15.75" customHeight="1" x14ac:dyDescent="0.25">
      <c r="A203" s="201"/>
      <c r="B203" s="203"/>
    </row>
    <row r="204" spans="1:2" ht="15.75" customHeight="1" x14ac:dyDescent="0.25">
      <c r="A204" s="201"/>
      <c r="B204" s="203"/>
    </row>
    <row r="205" spans="1:2" ht="15.75" customHeight="1" x14ac:dyDescent="0.25">
      <c r="A205" s="201"/>
      <c r="B205" s="203"/>
    </row>
    <row r="206" spans="1:2" ht="15.75" customHeight="1" x14ac:dyDescent="0.25">
      <c r="A206" s="201"/>
      <c r="B206" s="203"/>
    </row>
    <row r="207" spans="1:2" ht="15.75" customHeight="1" x14ac:dyDescent="0.25">
      <c r="A207" s="201"/>
      <c r="B207" s="203"/>
    </row>
    <row r="208" spans="1:2" ht="15.75" customHeight="1" x14ac:dyDescent="0.25">
      <c r="A208" s="201"/>
      <c r="B208" s="203"/>
    </row>
    <row r="209" spans="1:2" ht="15.75" customHeight="1" x14ac:dyDescent="0.25">
      <c r="A209" s="201"/>
      <c r="B209" s="203"/>
    </row>
    <row r="210" spans="1:2" ht="15.75" customHeight="1" x14ac:dyDescent="0.25">
      <c r="A210" s="201"/>
      <c r="B210" s="203"/>
    </row>
    <row r="211" spans="1:2" ht="15.75" customHeight="1" x14ac:dyDescent="0.25">
      <c r="A211" s="201"/>
      <c r="B211" s="203"/>
    </row>
    <row r="212" spans="1:2" ht="15.75" customHeight="1" x14ac:dyDescent="0.25">
      <c r="A212" s="201"/>
      <c r="B212" s="203"/>
    </row>
    <row r="213" spans="1:2" ht="15.75" customHeight="1" x14ac:dyDescent="0.25">
      <c r="A213" s="201"/>
      <c r="B213" s="203"/>
    </row>
    <row r="214" spans="1:2" ht="15.75" customHeight="1" x14ac:dyDescent="0.25">
      <c r="A214" s="201"/>
      <c r="B214" s="203"/>
    </row>
    <row r="215" spans="1:2" ht="15.75" customHeight="1" x14ac:dyDescent="0.25">
      <c r="A215" s="201"/>
      <c r="B215" s="203"/>
    </row>
    <row r="216" spans="1:2" ht="15.75" customHeight="1" x14ac:dyDescent="0.25">
      <c r="A216" s="201"/>
      <c r="B216" s="203"/>
    </row>
    <row r="217" spans="1:2" ht="15.75" customHeight="1" x14ac:dyDescent="0.25">
      <c r="A217" s="201"/>
      <c r="B217" s="203"/>
    </row>
    <row r="218" spans="1:2" ht="15.75" customHeight="1" x14ac:dyDescent="0.25">
      <c r="A218" s="201"/>
      <c r="B218" s="203"/>
    </row>
    <row r="219" spans="1:2" ht="15.75" customHeight="1" x14ac:dyDescent="0.25">
      <c r="A219" s="201"/>
      <c r="B219" s="203"/>
    </row>
    <row r="220" spans="1:2" ht="15.75" customHeight="1" x14ac:dyDescent="0.25">
      <c r="A220" s="201"/>
      <c r="B220" s="203"/>
    </row>
    <row r="221" spans="1:2" ht="15.75" customHeight="1" x14ac:dyDescent="0.25">
      <c r="A221" s="201"/>
      <c r="B221" s="203"/>
    </row>
    <row r="222" spans="1:2" ht="15.75" customHeight="1" x14ac:dyDescent="0.25">
      <c r="A222" s="201"/>
      <c r="B222" s="203"/>
    </row>
    <row r="223" spans="1:2" ht="15.75" customHeight="1" x14ac:dyDescent="0.25">
      <c r="A223" s="201"/>
      <c r="B223" s="203"/>
    </row>
    <row r="224" spans="1:2" ht="15.75" customHeight="1" x14ac:dyDescent="0.25">
      <c r="A224" s="201"/>
      <c r="B224" s="203"/>
    </row>
    <row r="225" spans="1:2" ht="15.75" customHeight="1" x14ac:dyDescent="0.25">
      <c r="A225" s="201"/>
      <c r="B225" s="203"/>
    </row>
    <row r="226" spans="1:2" ht="15.75" customHeight="1" x14ac:dyDescent="0.25">
      <c r="A226" s="201"/>
      <c r="B226" s="203"/>
    </row>
    <row r="227" spans="1:2" ht="15.75" customHeight="1" x14ac:dyDescent="0.25">
      <c r="A227" s="201"/>
      <c r="B227" s="203"/>
    </row>
    <row r="228" spans="1:2" ht="15.75" customHeight="1" x14ac:dyDescent="0.25">
      <c r="A228" s="201"/>
      <c r="B228" s="203"/>
    </row>
    <row r="229" spans="1:2" ht="15.75" customHeight="1" x14ac:dyDescent="0.25">
      <c r="A229" s="201"/>
      <c r="B229" s="203"/>
    </row>
    <row r="230" spans="1:2" ht="15.75" customHeight="1" x14ac:dyDescent="0.25">
      <c r="A230" s="201"/>
      <c r="B230" s="203"/>
    </row>
    <row r="231" spans="1:2" ht="15.75" customHeight="1" x14ac:dyDescent="0.25">
      <c r="A231" s="201"/>
      <c r="B231" s="203"/>
    </row>
    <row r="232" spans="1:2" ht="15.75" customHeight="1" x14ac:dyDescent="0.25">
      <c r="A232" s="201"/>
      <c r="B232" s="203"/>
    </row>
    <row r="233" spans="1:2" ht="15.75" customHeight="1" x14ac:dyDescent="0.25">
      <c r="A233" s="201"/>
      <c r="B233" s="203"/>
    </row>
    <row r="234" spans="1:2" ht="15.75" customHeight="1" x14ac:dyDescent="0.25">
      <c r="A234" s="201"/>
      <c r="B234" s="203"/>
    </row>
    <row r="235" spans="1:2" ht="15.75" customHeight="1" x14ac:dyDescent="0.25">
      <c r="A235" s="201"/>
      <c r="B235" s="203"/>
    </row>
    <row r="236" spans="1:2" ht="15.75" customHeight="1" x14ac:dyDescent="0.25">
      <c r="A236" s="201"/>
      <c r="B236" s="203"/>
    </row>
    <row r="237" spans="1:2" ht="15.75" customHeight="1" x14ac:dyDescent="0.25">
      <c r="A237" s="201"/>
      <c r="B237" s="203"/>
    </row>
    <row r="238" spans="1:2" ht="15.75" customHeight="1" x14ac:dyDescent="0.25">
      <c r="A238" s="201"/>
      <c r="B238" s="203"/>
    </row>
    <row r="239" spans="1:2" ht="15.75" customHeight="1" x14ac:dyDescent="0.25">
      <c r="A239" s="201"/>
      <c r="B239" s="203"/>
    </row>
    <row r="240" spans="1:2" ht="15.75" customHeight="1" x14ac:dyDescent="0.25">
      <c r="A240" s="201"/>
      <c r="B240" s="203"/>
    </row>
    <row r="241" spans="1:2" ht="15.75" customHeight="1" x14ac:dyDescent="0.25">
      <c r="A241" s="201"/>
      <c r="B241" s="203"/>
    </row>
    <row r="242" spans="1:2" ht="15.75" customHeight="1" x14ac:dyDescent="0.25">
      <c r="A242" s="201"/>
      <c r="B242" s="203"/>
    </row>
    <row r="243" spans="1:2" ht="15.75" customHeight="1" x14ac:dyDescent="0.25">
      <c r="A243" s="201"/>
      <c r="B243" s="203"/>
    </row>
    <row r="244" spans="1:2" ht="15.75" customHeight="1" x14ac:dyDescent="0.25">
      <c r="A244" s="201"/>
      <c r="B244" s="203"/>
    </row>
    <row r="245" spans="1:2" ht="15.75" customHeight="1" x14ac:dyDescent="0.25">
      <c r="A245" s="201"/>
      <c r="B245" s="203"/>
    </row>
    <row r="246" spans="1:2" ht="15.75" customHeight="1" x14ac:dyDescent="0.25">
      <c r="A246" s="201"/>
      <c r="B246" s="203"/>
    </row>
    <row r="247" spans="1:2" ht="15.75" customHeight="1" x14ac:dyDescent="0.25">
      <c r="A247" s="201"/>
      <c r="B247" s="203"/>
    </row>
    <row r="248" spans="1:2" ht="15.75" customHeight="1" x14ac:dyDescent="0.25">
      <c r="A248" s="201"/>
      <c r="B248" s="203"/>
    </row>
    <row r="249" spans="1:2" ht="15.75" customHeight="1" x14ac:dyDescent="0.25">
      <c r="A249" s="201"/>
      <c r="B249" s="203"/>
    </row>
    <row r="250" spans="1:2" ht="15.75" customHeight="1" x14ac:dyDescent="0.25">
      <c r="A250" s="201"/>
      <c r="B250" s="203"/>
    </row>
    <row r="251" spans="1:2" ht="15.75" customHeight="1" x14ac:dyDescent="0.25">
      <c r="A251" s="201"/>
      <c r="B251" s="203"/>
    </row>
    <row r="252" spans="1:2" ht="15.75" customHeight="1" x14ac:dyDescent="0.25">
      <c r="A252" s="201"/>
      <c r="B252" s="203"/>
    </row>
    <row r="253" spans="1:2" ht="15.75" customHeight="1" x14ac:dyDescent="0.25">
      <c r="A253" s="201"/>
      <c r="B253" s="203"/>
    </row>
    <row r="254" spans="1:2" ht="15.75" customHeight="1" x14ac:dyDescent="0.25">
      <c r="A254" s="201"/>
      <c r="B254" s="203"/>
    </row>
    <row r="255" spans="1:2" ht="15.75" customHeight="1" x14ac:dyDescent="0.25">
      <c r="A255" s="201"/>
      <c r="B255" s="203"/>
    </row>
    <row r="256" spans="1:2" ht="15.75" customHeight="1" x14ac:dyDescent="0.25">
      <c r="A256" s="201"/>
      <c r="B256" s="203"/>
    </row>
    <row r="257" spans="1:2" ht="15.75" customHeight="1" x14ac:dyDescent="0.25">
      <c r="A257" s="201"/>
      <c r="B257" s="203"/>
    </row>
    <row r="258" spans="1:2" ht="15.75" customHeight="1" x14ac:dyDescent="0.25">
      <c r="A258" s="201"/>
      <c r="B258" s="203"/>
    </row>
    <row r="259" spans="1:2" ht="15.75" customHeight="1" x14ac:dyDescent="0.25">
      <c r="A259" s="201"/>
      <c r="B259" s="203"/>
    </row>
    <row r="260" spans="1:2" ht="15.75" customHeight="1" x14ac:dyDescent="0.25">
      <c r="A260" s="201"/>
      <c r="B260" s="203"/>
    </row>
    <row r="261" spans="1:2" ht="15.75" customHeight="1" x14ac:dyDescent="0.25">
      <c r="A261" s="201"/>
      <c r="B261" s="203"/>
    </row>
    <row r="262" spans="1:2" ht="15.75" customHeight="1" x14ac:dyDescent="0.25">
      <c r="A262" s="201"/>
      <c r="B262" s="203"/>
    </row>
    <row r="263" spans="1:2" ht="15.75" customHeight="1" x14ac:dyDescent="0.25">
      <c r="A263" s="201"/>
      <c r="B263" s="203"/>
    </row>
    <row r="264" spans="1:2" ht="15.75" customHeight="1" x14ac:dyDescent="0.25">
      <c r="A264" s="201"/>
      <c r="B264" s="203"/>
    </row>
    <row r="265" spans="1:2" ht="15.75" customHeight="1" x14ac:dyDescent="0.25">
      <c r="A265" s="201"/>
      <c r="B265" s="203"/>
    </row>
    <row r="266" spans="1:2" ht="15.75" customHeight="1" x14ac:dyDescent="0.25">
      <c r="A266" s="201"/>
      <c r="B266" s="203"/>
    </row>
    <row r="267" spans="1:2" ht="15.75" customHeight="1" x14ac:dyDescent="0.25">
      <c r="A267" s="201"/>
      <c r="B267" s="203"/>
    </row>
    <row r="268" spans="1:2" ht="15.75" customHeight="1" x14ac:dyDescent="0.25">
      <c r="A268" s="201"/>
      <c r="B268" s="203"/>
    </row>
    <row r="269" spans="1:2" ht="15.75" customHeight="1" x14ac:dyDescent="0.25">
      <c r="A269" s="201"/>
      <c r="B269" s="203"/>
    </row>
    <row r="270" spans="1:2" ht="15.75" customHeight="1" x14ac:dyDescent="0.25">
      <c r="A270" s="201"/>
      <c r="B270" s="203"/>
    </row>
    <row r="271" spans="1:2" ht="15.75" customHeight="1" x14ac:dyDescent="0.25">
      <c r="A271" s="201"/>
      <c r="B271" s="203"/>
    </row>
    <row r="272" spans="1:2" ht="15.75" customHeight="1" x14ac:dyDescent="0.25">
      <c r="A272" s="201"/>
      <c r="B272" s="203"/>
    </row>
    <row r="273" spans="1:2" ht="15.75" customHeight="1" x14ac:dyDescent="0.25">
      <c r="A273" s="201"/>
      <c r="B273" s="203"/>
    </row>
    <row r="274" spans="1:2" ht="15.75" customHeight="1" x14ac:dyDescent="0.25">
      <c r="A274" s="201"/>
      <c r="B274" s="203"/>
    </row>
    <row r="275" spans="1:2" ht="15.75" customHeight="1" x14ac:dyDescent="0.25">
      <c r="A275" s="201"/>
      <c r="B275" s="203"/>
    </row>
    <row r="276" spans="1:2" ht="15.75" customHeight="1" x14ac:dyDescent="0.25">
      <c r="A276" s="201"/>
      <c r="B276" s="203"/>
    </row>
    <row r="277" spans="1:2" ht="15.75" customHeight="1" x14ac:dyDescent="0.25">
      <c r="A277" s="201"/>
      <c r="B277" s="203"/>
    </row>
    <row r="278" spans="1:2" ht="15.75" customHeight="1" x14ac:dyDescent="0.25">
      <c r="A278" s="201"/>
      <c r="B278" s="203"/>
    </row>
    <row r="279" spans="1:2" ht="15.75" customHeight="1" x14ac:dyDescent="0.25">
      <c r="A279" s="201"/>
      <c r="B279" s="203"/>
    </row>
    <row r="280" spans="1:2" ht="15.75" customHeight="1" x14ac:dyDescent="0.25">
      <c r="A280" s="201"/>
      <c r="B280" s="203"/>
    </row>
    <row r="281" spans="1:2" ht="15.75" customHeight="1" x14ac:dyDescent="0.25">
      <c r="A281" s="201"/>
      <c r="B281" s="203"/>
    </row>
    <row r="282" spans="1:2" ht="15.75" customHeight="1" x14ac:dyDescent="0.25">
      <c r="A282" s="201"/>
      <c r="B282" s="203"/>
    </row>
    <row r="283" spans="1:2" ht="15.75" customHeight="1" x14ac:dyDescent="0.25">
      <c r="A283" s="201"/>
      <c r="B283" s="203"/>
    </row>
    <row r="284" spans="1:2" ht="15.75" customHeight="1" x14ac:dyDescent="0.25">
      <c r="A284" s="201"/>
      <c r="B284" s="203"/>
    </row>
    <row r="285" spans="1:2" ht="15.75" customHeight="1" x14ac:dyDescent="0.25">
      <c r="A285" s="201"/>
      <c r="B285" s="203"/>
    </row>
    <row r="286" spans="1:2" ht="15.75" customHeight="1" x14ac:dyDescent="0.25">
      <c r="A286" s="201"/>
      <c r="B286" s="203"/>
    </row>
    <row r="287" spans="1:2" ht="15.75" customHeight="1" x14ac:dyDescent="0.25">
      <c r="A287" s="201"/>
      <c r="B287" s="203"/>
    </row>
    <row r="288" spans="1:2" ht="15.75" customHeight="1" x14ac:dyDescent="0.25">
      <c r="A288" s="201"/>
      <c r="B288" s="203"/>
    </row>
    <row r="289" spans="1:2" ht="15.75" customHeight="1" x14ac:dyDescent="0.25">
      <c r="A289" s="201"/>
      <c r="B289" s="203"/>
    </row>
    <row r="290" spans="1:2" ht="15.75" customHeight="1" x14ac:dyDescent="0.25">
      <c r="A290" s="201"/>
      <c r="B290" s="203"/>
    </row>
    <row r="291" spans="1:2" ht="15.75" customHeight="1" x14ac:dyDescent="0.25">
      <c r="A291" s="201"/>
      <c r="B291" s="203"/>
    </row>
    <row r="292" spans="1:2" ht="15.75" customHeight="1" x14ac:dyDescent="0.25">
      <c r="A292" s="201"/>
      <c r="B292" s="203"/>
    </row>
    <row r="293" spans="1:2" ht="15.75" customHeight="1" x14ac:dyDescent="0.25">
      <c r="A293" s="201"/>
      <c r="B293" s="203"/>
    </row>
    <row r="294" spans="1:2" ht="15.75" customHeight="1" x14ac:dyDescent="0.25">
      <c r="A294" s="201"/>
      <c r="B294" s="203"/>
    </row>
    <row r="295" spans="1:2" ht="15.75" customHeight="1" x14ac:dyDescent="0.25">
      <c r="A295" s="201"/>
      <c r="B295" s="203"/>
    </row>
    <row r="296" spans="1:2" ht="15.75" customHeight="1" x14ac:dyDescent="0.25">
      <c r="A296" s="201"/>
      <c r="B296" s="203"/>
    </row>
    <row r="297" spans="1:2" ht="15.75" customHeight="1" x14ac:dyDescent="0.25">
      <c r="A297" s="201"/>
      <c r="B297" s="203"/>
    </row>
    <row r="298" spans="1:2" ht="15.75" customHeight="1" x14ac:dyDescent="0.25">
      <c r="A298" s="201"/>
      <c r="B298" s="203"/>
    </row>
    <row r="299" spans="1:2" ht="15.75" customHeight="1" x14ac:dyDescent="0.25">
      <c r="A299" s="201"/>
      <c r="B299" s="203"/>
    </row>
    <row r="300" spans="1:2" ht="15.75" customHeight="1" x14ac:dyDescent="0.25">
      <c r="A300" s="201"/>
      <c r="B300" s="203"/>
    </row>
    <row r="301" spans="1:2" ht="15.75" customHeight="1" x14ac:dyDescent="0.25">
      <c r="A301" s="201"/>
      <c r="B301" s="203"/>
    </row>
    <row r="302" spans="1:2" ht="15.75" customHeight="1" x14ac:dyDescent="0.25">
      <c r="A302" s="201"/>
      <c r="B302" s="203"/>
    </row>
    <row r="303" spans="1:2" ht="15.75" customHeight="1" x14ac:dyDescent="0.25">
      <c r="A303" s="201"/>
      <c r="B303" s="203"/>
    </row>
    <row r="304" spans="1:2" ht="15.75" customHeight="1" x14ac:dyDescent="0.25">
      <c r="A304" s="201"/>
      <c r="B304" s="203"/>
    </row>
    <row r="305" spans="1:2" ht="15.75" customHeight="1" x14ac:dyDescent="0.25">
      <c r="A305" s="201"/>
      <c r="B305" s="203"/>
    </row>
    <row r="306" spans="1:2" ht="15.75" customHeight="1" x14ac:dyDescent="0.25">
      <c r="A306" s="201"/>
      <c r="B306" s="203"/>
    </row>
    <row r="307" spans="1:2" ht="15.75" customHeight="1" x14ac:dyDescent="0.25">
      <c r="A307" s="201"/>
      <c r="B307" s="203"/>
    </row>
    <row r="308" spans="1:2" ht="15.75" customHeight="1" x14ac:dyDescent="0.25">
      <c r="A308" s="201"/>
      <c r="B308" s="203"/>
    </row>
    <row r="309" spans="1:2" ht="15.75" customHeight="1" x14ac:dyDescent="0.25">
      <c r="A309" s="201"/>
      <c r="B309" s="203"/>
    </row>
    <row r="310" spans="1:2" ht="15.75" customHeight="1" x14ac:dyDescent="0.25">
      <c r="A310" s="201"/>
      <c r="B310" s="203"/>
    </row>
    <row r="311" spans="1:2" ht="15.75" customHeight="1" x14ac:dyDescent="0.25">
      <c r="A311" s="201"/>
      <c r="B311" s="203"/>
    </row>
    <row r="312" spans="1:2" ht="15.75" customHeight="1" x14ac:dyDescent="0.25">
      <c r="A312" s="201"/>
      <c r="B312" s="203"/>
    </row>
    <row r="313" spans="1:2" ht="15.75" customHeight="1" x14ac:dyDescent="0.25">
      <c r="A313" s="201"/>
      <c r="B313" s="203"/>
    </row>
    <row r="314" spans="1:2" ht="15.75" customHeight="1" x14ac:dyDescent="0.25">
      <c r="A314" s="201"/>
      <c r="B314" s="203"/>
    </row>
    <row r="315" spans="1:2" ht="15.75" customHeight="1" x14ac:dyDescent="0.25">
      <c r="A315" s="201"/>
      <c r="B315" s="203"/>
    </row>
    <row r="316" spans="1:2" ht="15.75" customHeight="1" x14ac:dyDescent="0.25">
      <c r="A316" s="201"/>
      <c r="B316" s="203"/>
    </row>
    <row r="317" spans="1:2" ht="15.75" customHeight="1" x14ac:dyDescent="0.25">
      <c r="A317" s="201"/>
      <c r="B317" s="203"/>
    </row>
    <row r="318" spans="1:2" ht="15.75" customHeight="1" x14ac:dyDescent="0.25">
      <c r="A318" s="201"/>
      <c r="B318" s="203"/>
    </row>
    <row r="319" spans="1:2" ht="15.75" customHeight="1" x14ac:dyDescent="0.25">
      <c r="A319" s="201"/>
      <c r="B319" s="203"/>
    </row>
    <row r="320" spans="1:2" ht="15.75" customHeight="1" x14ac:dyDescent="0.25">
      <c r="A320" s="201"/>
      <c r="B320" s="203"/>
    </row>
    <row r="321" spans="1:2" ht="15.75" customHeight="1" x14ac:dyDescent="0.25">
      <c r="A321" s="201"/>
      <c r="B321" s="203"/>
    </row>
    <row r="322" spans="1:2" ht="15.75" customHeight="1" x14ac:dyDescent="0.25">
      <c r="A322" s="201"/>
      <c r="B322" s="203"/>
    </row>
    <row r="323" spans="1:2" ht="15.75" customHeight="1" x14ac:dyDescent="0.25">
      <c r="A323" s="201"/>
      <c r="B323" s="203"/>
    </row>
    <row r="324" spans="1:2" ht="15.75" customHeight="1" x14ac:dyDescent="0.25">
      <c r="A324" s="201"/>
      <c r="B324" s="203"/>
    </row>
    <row r="325" spans="1:2" ht="15.75" customHeight="1" x14ac:dyDescent="0.25">
      <c r="A325" s="201"/>
      <c r="B325" s="203"/>
    </row>
    <row r="326" spans="1:2" ht="15.75" customHeight="1" x14ac:dyDescent="0.25">
      <c r="A326" s="201"/>
      <c r="B326" s="203"/>
    </row>
    <row r="327" spans="1:2" ht="15.75" customHeight="1" x14ac:dyDescent="0.25">
      <c r="A327" s="201"/>
      <c r="B327" s="203"/>
    </row>
    <row r="328" spans="1:2" ht="15.75" customHeight="1" x14ac:dyDescent="0.25">
      <c r="A328" s="201"/>
      <c r="B328" s="203"/>
    </row>
    <row r="329" spans="1:2" ht="15.75" customHeight="1" x14ac:dyDescent="0.25">
      <c r="A329" s="201"/>
      <c r="B329" s="203"/>
    </row>
    <row r="330" spans="1:2" ht="15.75" customHeight="1" x14ac:dyDescent="0.25">
      <c r="A330" s="201"/>
      <c r="B330" s="203"/>
    </row>
    <row r="331" spans="1:2" ht="15.75" customHeight="1" x14ac:dyDescent="0.25">
      <c r="A331" s="201"/>
      <c r="B331" s="203"/>
    </row>
    <row r="332" spans="1:2" ht="15.75" customHeight="1" x14ac:dyDescent="0.25">
      <c r="A332" s="201"/>
      <c r="B332" s="203"/>
    </row>
    <row r="333" spans="1:2" ht="15.75" customHeight="1" x14ac:dyDescent="0.25">
      <c r="A333" s="201"/>
      <c r="B333" s="203"/>
    </row>
    <row r="334" spans="1:2" ht="15.75" customHeight="1" x14ac:dyDescent="0.25">
      <c r="A334" s="201"/>
      <c r="B334" s="203"/>
    </row>
    <row r="335" spans="1:2" ht="15.75" customHeight="1" x14ac:dyDescent="0.25">
      <c r="A335" s="201"/>
      <c r="B335" s="203"/>
    </row>
    <row r="336" spans="1:2" ht="15.75" customHeight="1" x14ac:dyDescent="0.25">
      <c r="A336" s="201"/>
      <c r="B336" s="203"/>
    </row>
    <row r="337" spans="1:2" ht="15.75" customHeight="1" x14ac:dyDescent="0.25">
      <c r="A337" s="201"/>
      <c r="B337" s="203"/>
    </row>
    <row r="338" spans="1:2" ht="15.75" customHeight="1" x14ac:dyDescent="0.25">
      <c r="A338" s="201"/>
      <c r="B338" s="203"/>
    </row>
    <row r="339" spans="1:2" ht="15.75" customHeight="1" x14ac:dyDescent="0.25">
      <c r="A339" s="201"/>
      <c r="B339" s="203"/>
    </row>
    <row r="340" spans="1:2" ht="15.75" customHeight="1" x14ac:dyDescent="0.25">
      <c r="A340" s="201"/>
      <c r="B340" s="203"/>
    </row>
    <row r="341" spans="1:2" ht="15.75" customHeight="1" x14ac:dyDescent="0.25">
      <c r="A341" s="201"/>
      <c r="B341" s="203"/>
    </row>
    <row r="342" spans="1:2" ht="15.75" customHeight="1" x14ac:dyDescent="0.25">
      <c r="A342" s="201"/>
      <c r="B342" s="203"/>
    </row>
    <row r="343" spans="1:2" ht="15.75" customHeight="1" x14ac:dyDescent="0.25">
      <c r="A343" s="201"/>
      <c r="B343" s="203"/>
    </row>
    <row r="344" spans="1:2" ht="15.75" customHeight="1" x14ac:dyDescent="0.25">
      <c r="A344" s="201"/>
      <c r="B344" s="203"/>
    </row>
    <row r="345" spans="1:2" ht="15.75" customHeight="1" x14ac:dyDescent="0.25">
      <c r="A345" s="201"/>
      <c r="B345" s="203"/>
    </row>
    <row r="346" spans="1:2" ht="15.75" customHeight="1" x14ac:dyDescent="0.25">
      <c r="A346" s="201"/>
      <c r="B346" s="203"/>
    </row>
    <row r="347" spans="1:2" ht="15.75" customHeight="1" x14ac:dyDescent="0.25">
      <c r="A347" s="201"/>
      <c r="B347" s="203"/>
    </row>
    <row r="348" spans="1:2" ht="15.75" customHeight="1" x14ac:dyDescent="0.25">
      <c r="A348" s="201"/>
      <c r="B348" s="203"/>
    </row>
    <row r="349" spans="1:2" ht="15.75" customHeight="1" x14ac:dyDescent="0.25">
      <c r="A349" s="201"/>
      <c r="B349" s="203"/>
    </row>
    <row r="350" spans="1:2" ht="15.75" customHeight="1" x14ac:dyDescent="0.25">
      <c r="A350" s="201"/>
      <c r="B350" s="203"/>
    </row>
    <row r="351" spans="1:2" ht="15.75" customHeight="1" x14ac:dyDescent="0.25">
      <c r="A351" s="201"/>
      <c r="B351" s="203"/>
    </row>
    <row r="352" spans="1:2" ht="15.75" customHeight="1" x14ac:dyDescent="0.25">
      <c r="A352" s="201"/>
      <c r="B352" s="203"/>
    </row>
    <row r="353" spans="1:2" ht="15.75" customHeight="1" x14ac:dyDescent="0.25">
      <c r="A353" s="201"/>
      <c r="B353" s="203"/>
    </row>
    <row r="354" spans="1:2" ht="15.75" customHeight="1" x14ac:dyDescent="0.25">
      <c r="A354" s="201"/>
      <c r="B354" s="203"/>
    </row>
    <row r="355" spans="1:2" ht="15.75" customHeight="1" x14ac:dyDescent="0.25">
      <c r="A355" s="201"/>
      <c r="B355" s="203"/>
    </row>
    <row r="356" spans="1:2" ht="15.75" customHeight="1" x14ac:dyDescent="0.25">
      <c r="A356" s="201"/>
      <c r="B356" s="203"/>
    </row>
    <row r="357" spans="1:2" ht="15.75" customHeight="1" x14ac:dyDescent="0.25">
      <c r="A357" s="201"/>
      <c r="B357" s="203"/>
    </row>
    <row r="358" spans="1:2" ht="15.75" customHeight="1" x14ac:dyDescent="0.25">
      <c r="A358" s="201"/>
      <c r="B358" s="203"/>
    </row>
    <row r="359" spans="1:2" ht="15.75" customHeight="1" x14ac:dyDescent="0.25">
      <c r="A359" s="201"/>
      <c r="B359" s="203"/>
    </row>
    <row r="360" spans="1:2" ht="15.75" customHeight="1" x14ac:dyDescent="0.25">
      <c r="A360" s="201"/>
      <c r="B360" s="203"/>
    </row>
    <row r="361" spans="1:2" ht="15.75" customHeight="1" x14ac:dyDescent="0.25">
      <c r="A361" s="201"/>
      <c r="B361" s="203"/>
    </row>
    <row r="362" spans="1:2" ht="15.75" customHeight="1" x14ac:dyDescent="0.25">
      <c r="A362" s="201"/>
      <c r="B362" s="203"/>
    </row>
    <row r="363" spans="1:2" ht="15.75" customHeight="1" x14ac:dyDescent="0.25">
      <c r="A363" s="201"/>
      <c r="B363" s="203"/>
    </row>
    <row r="364" spans="1:2" ht="15.75" customHeight="1" x14ac:dyDescent="0.25">
      <c r="A364" s="201"/>
      <c r="B364" s="203"/>
    </row>
    <row r="365" spans="1:2" ht="15.75" customHeight="1" x14ac:dyDescent="0.25">
      <c r="A365" s="201"/>
      <c r="B365" s="203"/>
    </row>
    <row r="366" spans="1:2" ht="15.75" customHeight="1" x14ac:dyDescent="0.25">
      <c r="A366" s="201"/>
      <c r="B366" s="203"/>
    </row>
    <row r="367" spans="1:2" ht="15.75" customHeight="1" x14ac:dyDescent="0.25">
      <c r="A367" s="201"/>
      <c r="B367" s="203"/>
    </row>
    <row r="368" spans="1:2"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6">
    <mergeCell ref="A166:C166"/>
    <mergeCell ref="A167:C167"/>
    <mergeCell ref="D117:D120"/>
    <mergeCell ref="D122:D125"/>
    <mergeCell ref="D126:D129"/>
    <mergeCell ref="A129:C129"/>
    <mergeCell ref="A135:C135"/>
    <mergeCell ref="A141:C141"/>
    <mergeCell ref="A164:C164"/>
    <mergeCell ref="D136:D141"/>
    <mergeCell ref="D143:D146"/>
    <mergeCell ref="D147:D150"/>
    <mergeCell ref="D151:D156"/>
    <mergeCell ref="D157:D163"/>
    <mergeCell ref="D46:D49"/>
    <mergeCell ref="D52:D55"/>
    <mergeCell ref="D56:D59"/>
    <mergeCell ref="D62:D65"/>
    <mergeCell ref="D130:D135"/>
    <mergeCell ref="D66:D69"/>
    <mergeCell ref="D70:D73"/>
    <mergeCell ref="D74:D77"/>
    <mergeCell ref="D78:D81"/>
    <mergeCell ref="D84:D87"/>
    <mergeCell ref="D89:D102"/>
    <mergeCell ref="D104:D114"/>
    <mergeCell ref="D9:D14"/>
    <mergeCell ref="D19:D32"/>
    <mergeCell ref="D33:D36"/>
    <mergeCell ref="D38:D41"/>
    <mergeCell ref="D42:D45"/>
    <mergeCell ref="A1:D1"/>
    <mergeCell ref="A2:D2"/>
    <mergeCell ref="A4:A6"/>
    <mergeCell ref="B4:B6"/>
    <mergeCell ref="C4:C6"/>
  </mergeCells>
  <pageMargins left="0" right="0" top="0.74803149606299213" bottom="0.354330708661417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Дохідна частина</vt:lpstr>
      <vt:lpstr>Кошторис  витрат</vt:lpstr>
      <vt:lpstr>Інструкція із заповнення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respect.karpenko@gmail.com</cp:lastModifiedBy>
  <cp:lastPrinted>2020-11-19T08:46:17Z</cp:lastPrinted>
  <dcterms:created xsi:type="dcterms:W3CDTF">2020-05-29T18:42:16Z</dcterms:created>
  <dcterms:modified xsi:type="dcterms:W3CDTF">2020-12-10T11:07:29Z</dcterms:modified>
</cp:coreProperties>
</file>