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итул Д4" sheetId="2" r:id="rId1"/>
    <sheet name="Звіт Д4" sheetId="1" r:id="rId2"/>
  </sheets>
  <definedNames>
    <definedName name="_xlnm._FilterDatabase" localSheetId="1" hidden="1">'Звіт Д4'!$A$4:$Q$168</definedName>
    <definedName name="OLE_LINK1" localSheetId="1">'Звіт Д4'!$A$16</definedName>
  </definedNames>
  <calcPr calcId="125725"/>
</workbook>
</file>

<file path=xl/calcChain.xml><?xml version="1.0" encoding="utf-8"?>
<calcChain xmlns="http://schemas.openxmlformats.org/spreadsheetml/2006/main">
  <c r="H17" i="2"/>
  <c r="M15"/>
  <c r="H15"/>
  <c r="J15" s="1"/>
  <c r="C15"/>
  <c r="F120" i="1"/>
  <c r="N111" l="1"/>
  <c r="N110"/>
  <c r="N107" l="1"/>
  <c r="O24"/>
  <c r="N106"/>
  <c r="O25" l="1"/>
  <c r="N24"/>
  <c r="O114"/>
  <c r="N94"/>
  <c r="O166"/>
  <c r="L166"/>
  <c r="O7"/>
  <c r="O21" s="1"/>
  <c r="N9"/>
  <c r="N10"/>
  <c r="N8"/>
  <c r="Q7" l="1"/>
  <c r="O167"/>
  <c r="I159"/>
  <c r="Q159" s="1"/>
  <c r="F159"/>
  <c r="P159" s="1"/>
  <c r="I145"/>
  <c r="Q145" s="1"/>
  <c r="F145"/>
  <c r="P145" s="1"/>
  <c r="L25"/>
  <c r="I25"/>
  <c r="Q25" s="1"/>
  <c r="F25"/>
  <c r="F114"/>
  <c r="I114"/>
  <c r="Q114" s="1"/>
  <c r="K94"/>
  <c r="F127"/>
  <c r="P127" s="1"/>
  <c r="G127"/>
  <c r="I127"/>
  <c r="Q127" s="1"/>
  <c r="D127"/>
  <c r="F143"/>
  <c r="P143" s="1"/>
  <c r="G143"/>
  <c r="I143"/>
  <c r="Q143" s="1"/>
  <c r="D143"/>
  <c r="E121"/>
  <c r="F123"/>
  <c r="P123" s="1"/>
  <c r="G123"/>
  <c r="I123"/>
  <c r="Q123" s="1"/>
  <c r="D123"/>
  <c r="P25" l="1"/>
  <c r="I166"/>
  <c r="Q166" s="1"/>
  <c r="F166"/>
  <c r="P166" s="1"/>
  <c r="L114"/>
  <c r="P114" s="1"/>
  <c r="H121" l="1"/>
  <c r="K24" l="1"/>
  <c r="H24"/>
  <c r="E24"/>
  <c r="I20"/>
  <c r="I19"/>
  <c r="I18"/>
  <c r="I17"/>
  <c r="I16"/>
  <c r="F17"/>
  <c r="F18"/>
  <c r="F19"/>
  <c r="F20"/>
  <c r="F16"/>
  <c r="I15" l="1"/>
  <c r="F15"/>
  <c r="L9"/>
  <c r="L10"/>
  <c r="L8"/>
  <c r="N15" i="2"/>
  <c r="J16"/>
  <c r="J14"/>
  <c r="M16"/>
  <c r="N16"/>
  <c r="M14"/>
  <c r="N14"/>
  <c r="C17"/>
  <c r="D17"/>
  <c r="E17"/>
  <c r="F17"/>
  <c r="G17"/>
  <c r="J17"/>
  <c r="N17" s="1"/>
  <c r="I17"/>
  <c r="K17"/>
  <c r="L17"/>
  <c r="B17"/>
  <c r="M17" s="1"/>
  <c r="F21" i="1" l="1"/>
  <c r="F167" s="1"/>
  <c r="P15"/>
  <c r="I21"/>
  <c r="Q15"/>
  <c r="L7"/>
  <c r="L21" l="1"/>
  <c r="P21" s="1"/>
  <c r="P7"/>
  <c r="I167"/>
  <c r="Q167" s="1"/>
  <c r="Q21"/>
  <c r="L167" l="1"/>
  <c r="P167" s="1"/>
</calcChain>
</file>

<file path=xl/sharedStrings.xml><?xml version="1.0" encoding="utf-8"?>
<sst xmlns="http://schemas.openxmlformats.org/spreadsheetml/2006/main" count="2282" uniqueCount="224">
  <si>
    <t xml:space="preserve"> </t>
  </si>
  <si>
    <t xml:space="preserve">№ </t>
  </si>
  <si>
    <t xml:space="preserve">Найменування витрат </t>
  </si>
  <si>
    <t xml:space="preserve">Одини ця виміру </t>
  </si>
  <si>
    <t xml:space="preserve">Витрати за рахунок гранту Фонду </t>
  </si>
  <si>
    <t xml:space="preserve">Планові витрати відповідно до заявки </t>
  </si>
  <si>
    <t xml:space="preserve">Фактичні витрати по реалізації гранту </t>
  </si>
  <si>
    <t xml:space="preserve">Кількість/ Період </t>
  </si>
  <si>
    <t xml:space="preserve">Загальна сума, грн </t>
  </si>
  <si>
    <t xml:space="preserve">Загальна сума, грн. </t>
  </si>
  <si>
    <t>Загальна сума, грн.</t>
  </si>
  <si>
    <r>
      <t>Витрати: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</si>
  <si>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Оплата праці </t>
  </si>
  <si>
    <t xml:space="preserve"> Штатні працівники  </t>
  </si>
  <si>
    <t xml:space="preserve">  </t>
  </si>
  <si>
    <t xml:space="preserve">а </t>
  </si>
  <si>
    <t xml:space="preserve">Прізвище, ім’я, по батькові (за наявності), посада </t>
  </si>
  <si>
    <t xml:space="preserve">місяців  </t>
  </si>
  <si>
    <t xml:space="preserve">б </t>
  </si>
  <si>
    <t xml:space="preserve">в </t>
  </si>
  <si>
    <t xml:space="preserve"> За трудовими договорами  </t>
  </si>
  <si>
    <t xml:space="preserve"> За договорами цивільноправового характеру </t>
  </si>
  <si>
    <t xml:space="preserve"> Усього "Оплата праці" </t>
  </si>
  <si>
    <t xml:space="preserve"> Соціальні внески  </t>
  </si>
  <si>
    <t xml:space="preserve"> Соціальні внески з оплати праці  </t>
  </si>
  <si>
    <t xml:space="preserve"> Усього "Соціальні внески": </t>
  </si>
  <si>
    <t xml:space="preserve"> Вартість проїзду (для штатних працівників)  </t>
  </si>
  <si>
    <t xml:space="preserve"> Вартість квитків (з деталізацією маршруту і прізвищем відрядженої особи)  </t>
  </si>
  <si>
    <t xml:space="preserve"> шт.  </t>
  </si>
  <si>
    <t xml:space="preserve"> Вартість проживання (для штатних працівників)  </t>
  </si>
  <si>
    <t xml:space="preserve"> Рахунки з готелів (з вказаним прізвищем відрядженої особи)  </t>
  </si>
  <si>
    <t xml:space="preserve"> доба  </t>
  </si>
  <si>
    <t xml:space="preserve"> Добові (для штатних працівників)  </t>
  </si>
  <si>
    <t xml:space="preserve"> Добові (розрахунок на відряджену особу)  </t>
  </si>
  <si>
    <r>
      <t>Усього "Витрати, пов'язані з відрядженнями":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</si>
  <si>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 Обладнання і нематеріальні активи  </t>
  </si>
  <si>
    <t xml:space="preserve">Найменування обладнання  (з деталізацією технічних характеристик) </t>
  </si>
  <si>
    <t xml:space="preserve"> Програмне забезпечення  (з деталізацією технічних характеристик)  </t>
  </si>
  <si>
    <t xml:space="preserve"> Право використання (ліцензія)  </t>
  </si>
  <si>
    <t xml:space="preserve"> Інші нематериальні активи  </t>
  </si>
  <si>
    <r>
      <t xml:space="preserve"> </t>
    </r>
    <r>
      <rPr>
        <b/>
        <sz val="11"/>
        <color rgb="FF000000"/>
        <rFont val="Times New Roman"/>
        <family val="1"/>
        <charset val="204"/>
      </rPr>
      <t xml:space="preserve">Усього "Обладнання і нематеріальні активи": </t>
    </r>
  </si>
  <si>
    <t xml:space="preserve"> Витрати, пов'язані з орендою  </t>
  </si>
  <si>
    <t xml:space="preserve"> Оренда приміщення  </t>
  </si>
  <si>
    <t xml:space="preserve"> Адреса орендованого приміщення, із зазначенням метражу, годин оренди  </t>
  </si>
  <si>
    <t xml:space="preserve"> кв.м (годин, діб)  </t>
  </si>
  <si>
    <t xml:space="preserve">Оренда техніки, обладнання та інструменту   </t>
  </si>
  <si>
    <t xml:space="preserve"> Найменування техніки (з деталізацією технічних характеристик)  </t>
  </si>
  <si>
    <t xml:space="preserve"> Найменування обладнання (з деталізацією технічних характеристик)  </t>
  </si>
  <si>
    <t xml:space="preserve"> Найменування інструменту (з деталізацією технічних характеристик)  </t>
  </si>
  <si>
    <t xml:space="preserve"> Оренда транспорту  </t>
  </si>
  <si>
    <t xml:space="preserve"> Оренда легкового автомобіля (із зазначенням кілометражу або кількості годин)  </t>
  </si>
  <si>
    <t xml:space="preserve"> Оренда вантажного автомобіля (із зазначенням кілометражу або кількості годин)  </t>
  </si>
  <si>
    <t xml:space="preserve"> Оренда автобуса (із зазначенням кілометражу або кількості годин)  </t>
  </si>
  <si>
    <t xml:space="preserve">Оренда сценічнопостановочних засобів  </t>
  </si>
  <si>
    <t xml:space="preserve"> Найменування (з деталізацією технічних характеристик)  </t>
  </si>
  <si>
    <t xml:space="preserve"> Інші об'єкти оренди  </t>
  </si>
  <si>
    <r>
      <t>Усього "Витрати пов'язані з орендою":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</si>
  <si>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 Витрати на харчування та напої  </t>
  </si>
  <si>
    <t xml:space="preserve"> Вид харчування або назва заходу (сніданок/обід/вече ря/кава-брейк тощо)  </t>
  </si>
  <si>
    <t xml:space="preserve"> Послуги з харчування (з зазначенням кількості осіб на заході)  </t>
  </si>
  <si>
    <t xml:space="preserve">осіб  </t>
  </si>
  <si>
    <t xml:space="preserve"> осіб </t>
  </si>
  <si>
    <t xml:space="preserve">осіб 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</si>
  <si>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Усього "Витрати на харчування та напої":</t>
    </r>
    <r>
      <rPr>
        <sz val="11"/>
        <color rgb="FF000000"/>
        <rFont val="Times New Roman"/>
        <family val="1"/>
        <charset val="204"/>
      </rPr>
      <t xml:space="preserve">  </t>
    </r>
  </si>
  <si>
    <t xml:space="preserve"> Матеріальні витрати  </t>
  </si>
  <si>
    <t xml:space="preserve"> Основні матеріали та сировина  </t>
  </si>
  <si>
    <t xml:space="preserve"> Найменування  </t>
  </si>
  <si>
    <t xml:space="preserve"> Інші матеріальні витрати  </t>
  </si>
  <si>
    <r>
      <t xml:space="preserve"> </t>
    </r>
    <r>
      <rPr>
        <b/>
        <sz val="11"/>
        <color rgb="FF000000"/>
        <rFont val="Times New Roman"/>
        <family val="1"/>
        <charset val="204"/>
      </rPr>
      <t xml:space="preserve">Усього "Матеріальні витрати": </t>
    </r>
  </si>
  <si>
    <t xml:space="preserve"> Поліграфічні послуги  </t>
  </si>
  <si>
    <t xml:space="preserve"> Послуги із виготовлення:  </t>
  </si>
  <si>
    <t xml:space="preserve"> Нанесення логотопів  </t>
  </si>
  <si>
    <t xml:space="preserve"> Друк брошур  </t>
  </si>
  <si>
    <t xml:space="preserve">г </t>
  </si>
  <si>
    <t xml:space="preserve"> Друк буклетів  </t>
  </si>
  <si>
    <t xml:space="preserve">д </t>
  </si>
  <si>
    <t xml:space="preserve"> Друк листівок  </t>
  </si>
  <si>
    <t xml:space="preserve">е </t>
  </si>
  <si>
    <t xml:space="preserve"> Друк плакатів  </t>
  </si>
  <si>
    <t xml:space="preserve">є </t>
  </si>
  <si>
    <t xml:space="preserve"> Друк банерів   </t>
  </si>
  <si>
    <t xml:space="preserve">з </t>
  </si>
  <si>
    <t xml:space="preserve">и </t>
  </si>
  <si>
    <t xml:space="preserve"> Інші поліграфічні послуги  </t>
  </si>
  <si>
    <t xml:space="preserve"> Послуги з просування  </t>
  </si>
  <si>
    <t xml:space="preserve"> фото-, відеофіксація  </t>
  </si>
  <si>
    <t xml:space="preserve"> Інші  </t>
  </si>
  <si>
    <r>
      <t xml:space="preserve"> </t>
    </r>
    <r>
      <rPr>
        <b/>
        <sz val="11"/>
        <color rgb="FF000000"/>
        <rFont val="Times New Roman"/>
        <family val="1"/>
        <charset val="204"/>
      </rPr>
      <t xml:space="preserve">Усього "Послуги з просування": </t>
    </r>
  </si>
  <si>
    <t xml:space="preserve"> Створення вебресурсу  </t>
  </si>
  <si>
    <r>
      <t xml:space="preserve"> У</t>
    </r>
    <r>
      <rPr>
        <b/>
        <sz val="11"/>
        <color rgb="FF000000"/>
        <rFont val="Times New Roman"/>
        <family val="1"/>
        <charset val="204"/>
      </rPr>
      <t>сього "Створення вебресурсу":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</si>
  <si>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 Придбання методичних, навчальних, інформаційних матеріалів, в т.ч. на електронних носіях інформації  </t>
  </si>
  <si>
    <t xml:space="preserve"> шт  </t>
  </si>
  <si>
    <t xml:space="preserve"> Послуги з перекладу  </t>
  </si>
  <si>
    <t xml:space="preserve"> Усний переклад  </t>
  </si>
  <si>
    <t xml:space="preserve"> Редагування усного перекладу  </t>
  </si>
  <si>
    <t xml:space="preserve"> Письмовий переклад  </t>
  </si>
  <si>
    <t xml:space="preserve"> сторінка </t>
  </si>
  <si>
    <t xml:space="preserve"> Редагування письмового перекладу  </t>
  </si>
  <si>
    <t xml:space="preserve"> сторінка</t>
  </si>
  <si>
    <r>
      <t>Усього "Витрати з перекладу":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</si>
  <si>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 Адміністративні витрати  </t>
  </si>
  <si>
    <t xml:space="preserve"> Бухгалтерські послуги  </t>
  </si>
  <si>
    <t xml:space="preserve"> Юридичні послуги  </t>
  </si>
  <si>
    <t xml:space="preserve"> Інші адміністративні витрати (вказати тип витрат)  </t>
  </si>
  <si>
    <t xml:space="preserve"> Інші прямі витрати  </t>
  </si>
  <si>
    <t xml:space="preserve"> Найменування послуги   </t>
  </si>
  <si>
    <t xml:space="preserve"> Витрати на послуги страхування  </t>
  </si>
  <si>
    <t xml:space="preserve">Вказати предмет страхування  </t>
  </si>
  <si>
    <t xml:space="preserve">Видавничі послуги  </t>
  </si>
  <si>
    <t xml:space="preserve">Послуги коректора  </t>
  </si>
  <si>
    <t xml:space="preserve">Послуги верстки  </t>
  </si>
  <si>
    <t xml:space="preserve">Друк книг  </t>
  </si>
  <si>
    <t xml:space="preserve">Друк журналів  </t>
  </si>
  <si>
    <t xml:space="preserve">Інші витрати (вказати надану послугу)  </t>
  </si>
  <si>
    <t xml:space="preserve">Інші прямі витрати  </t>
  </si>
  <si>
    <t xml:space="preserve">Internet-телефонія (вказати період)  </t>
  </si>
  <si>
    <t xml:space="preserve">Банківська комісія за переказ  </t>
  </si>
  <si>
    <t xml:space="preserve">Розрахунковокасове обслуговування  </t>
  </si>
  <si>
    <t xml:space="preserve">Інші банківські послуги  </t>
  </si>
  <si>
    <r>
      <t xml:space="preserve"> Усього "Витрати":</t>
    </r>
    <r>
      <rPr>
        <sz val="11"/>
        <color rgb="FF000000"/>
        <rFont val="Times New Roman"/>
        <family val="1"/>
        <charset val="204"/>
      </rPr>
      <t xml:space="preserve"> </t>
    </r>
  </si>
  <si>
    <r>
      <t>Результат реалізації Проєкту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</si>
  <si>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 Обладнання, інструменти, інвентар,  які необхідно придбати для використання під час реалізації Проєкту Грантоотримувача</t>
  </si>
  <si>
    <t xml:space="preserve"> Нематеріальні активи, які необхідно придбати для використання під час реалізації Проєкту Грантоотримувача</t>
  </si>
  <si>
    <t xml:space="preserve"> Носії, накопичувачі</t>
  </si>
  <si>
    <t xml:space="preserve"> Найменування методичних, навчальних, інформаційних матеріалів   </t>
  </si>
  <si>
    <t xml:space="preserve">Усього "Придбання методичних, навчальних, 
інформаційних 
матеріалів, в т.ч. на електроних носіїв інформації": 
</t>
  </si>
  <si>
    <t xml:space="preserve">Усього "Адміністративні витрати": </t>
  </si>
  <si>
    <t xml:space="preserve"> Послуги комп'ютерної обробки, монтажу, зведення  </t>
  </si>
  <si>
    <t>примірник</t>
  </si>
  <si>
    <t xml:space="preserve">Послуги Internet (вказати період) </t>
  </si>
  <si>
    <t xml:space="preserve">Вартість за одиницю, грн </t>
  </si>
  <si>
    <t>Загальна планова сума витрат по Проєкту, грн.</t>
  </si>
  <si>
    <t>1.1.</t>
  </si>
  <si>
    <t>1.2.</t>
  </si>
  <si>
    <t>1.3.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</si>
  <si>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</si>
  <si>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</si>
  <si>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</si>
  <si>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</si>
  <si>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</si>
  <si>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</si>
  <si>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</si>
  <si>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</si>
  <si>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</si>
  <si>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</si>
  <si>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5.5.</t>
  </si>
  <si>
    <t>6.1.</t>
  </si>
  <si>
    <t>7.1.</t>
  </si>
  <si>
    <t>7.2.</t>
  </si>
  <si>
    <t>7.3.</t>
  </si>
  <si>
    <t>8.1.</t>
  </si>
  <si>
    <t>14.1.</t>
  </si>
  <si>
    <t>14.2.</t>
  </si>
  <si>
    <t>14.3.</t>
  </si>
  <si>
    <t>14.4.</t>
  </si>
  <si>
    <t xml:space="preserve"> Витрати, пов'язані з відрядженнями (для штатних працівників)  </t>
  </si>
  <si>
    <t xml:space="preserve"> км (годин)</t>
  </si>
  <si>
    <t xml:space="preserve">година   </t>
  </si>
  <si>
    <t xml:space="preserve">Додаток 4 </t>
  </si>
  <si>
    <t xml:space="preserve">до Договору про надання гранту </t>
  </si>
  <si>
    <r>
      <t>Звіт про надходження та використання коштів для реалізації Проєкту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</si>
  <si>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Загальна сума гранту </t>
  </si>
  <si>
    <t xml:space="preserve">Загальна сума співфінансування </t>
  </si>
  <si>
    <t xml:space="preserve">Загальна сума </t>
  </si>
  <si>
    <t xml:space="preserve">Кошти місцевих бюджетів </t>
  </si>
  <si>
    <t xml:space="preserve">Кошти інших інстутиційних донорів </t>
  </si>
  <si>
    <t xml:space="preserve">Кошти приватних донорів </t>
  </si>
  <si>
    <t xml:space="preserve">% </t>
  </si>
  <si>
    <t xml:space="preserve">грн </t>
  </si>
  <si>
    <t xml:space="preserve">Плановий бюджет </t>
  </si>
  <si>
    <t xml:space="preserve">Фактичний бюджет </t>
  </si>
  <si>
    <t xml:space="preserve">Профінансовано </t>
  </si>
  <si>
    <t xml:space="preserve">Залишок до фінансування </t>
  </si>
  <si>
    <t xml:space="preserve">Загальна сума реінвестиції (дохід отриманий від реалізації книг, квитків, програм та інше) </t>
  </si>
  <si>
    <t xml:space="preserve">Загальна сума Проєкту </t>
  </si>
  <si>
    <t xml:space="preserve">Власні кошти організаціїзаявника </t>
  </si>
  <si>
    <t xml:space="preserve">Кошти організацій-партнерів </t>
  </si>
  <si>
    <t xml:space="preserve"> Інноваційний культурний продукт</t>
  </si>
  <si>
    <t>Грантоотримувач:</t>
  </si>
  <si>
    <t xml:space="preserve">Конкурсна програма: </t>
  </si>
  <si>
    <t>Назва Проєкту:</t>
  </si>
  <si>
    <t>ГРОМАДСЬКА ОРГАНІЗАЦІЯ "ТИНК ТЕНК ЮКРЕЙН"</t>
  </si>
  <si>
    <t>IV Міжнародний кінофестиваль Kharkiv MeetDocs</t>
  </si>
  <si>
    <t>№ 3ІСР81-7330</t>
  </si>
  <si>
    <r>
      <t>від «01» липня  2020 р.</t>
    </r>
    <r>
      <rPr>
        <b/>
        <sz val="8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</si>
  <si>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t>в</t>
  </si>
  <si>
    <t>Водка Вікторія  Славамирівна, коордінаторка проєкту</t>
  </si>
  <si>
    <t>Пугач Анастасія Володимирівна, координаторка зі зв'язків з громадськістю</t>
  </si>
  <si>
    <r>
      <t>Витрати за рахунок  співфінансування</t>
    </r>
    <r>
      <rPr>
        <sz val="8"/>
        <color rgb="FF000000"/>
        <rFont val="Times New Roman"/>
        <family val="1"/>
        <charset val="204"/>
      </rPr>
      <t xml:space="preserve"> </t>
    </r>
  </si>
  <si>
    <r>
      <t>Планові витрати відповідно до заявки</t>
    </r>
    <r>
      <rPr>
        <sz val="8"/>
        <color rgb="FF000000"/>
        <rFont val="Times New Roman"/>
        <family val="1"/>
        <charset val="204"/>
      </rPr>
      <t xml:space="preserve"> </t>
    </r>
  </si>
  <si>
    <t xml:space="preserve"> рекламні витрати  ТОВ "СТУДІЯ НАТИВНОЇ РЕКЛАМИ "ЗДАТНІ" Дог 20/10-26 від 26.10.2020</t>
  </si>
  <si>
    <t xml:space="preserve"> рекламні витрати  ТОВ "УКРАЇНСЬКИЙ ТИЖДЕНЬ" Договір №55/М/2020 вiд 5 жовтня 2020 р.</t>
  </si>
  <si>
    <t xml:space="preserve"> рекламні витрати  ФОП ЛЕВАДНА КСЕНІЯ ЕДУАРДІВНА Дог. б/н від 12.10.2020 р.</t>
  </si>
  <si>
    <t xml:space="preserve"> рекламні витрати  ФОП ШАКУН ГАННА ОЛЕКСАНДРІВНА дог. № 03 вiд 15.10.2020</t>
  </si>
  <si>
    <t xml:space="preserve"> SMM, SO (SEO)  ФОП ПЕТРОВА ВІКТОРІЯ ЮРІЇВНА  Дог.№6-3ІСР81-7330 від 27.07.2020</t>
  </si>
  <si>
    <t xml:space="preserve"> Витрати зі створення вебсайту  ФОП ЄРМАК МАКСИМ ВАСИЛЬОВИЧ Дог. №8-3ІСР81-7330 від 01.07.2020</t>
  </si>
  <si>
    <t xml:space="preserve"> Витрати з обслуговування вебсайту  ФОП ЄРМАК МАКСИМ ВАСИЛЬОВИЧ Дог. №9-3ІСР81-7330 від 01.07.2020</t>
  </si>
  <si>
    <t>Програмне забезпечення  (muvi Standart) аренда онлайн площадкі для конкурсной программи показів  ФОП ЄРМАК МАКСИМ ВАСИЛЬОВИЧДог. №7-3ІСР81-7330 від 09.10.2020</t>
  </si>
  <si>
    <t>Послуги з компонування кіно- та відеофільмів ФОП ГЛОНЬ ВІКТОР ВОЛОДИМИРОВИЧ Дог.№11-3ІСР81-7330 від 01.08.2020</t>
  </si>
  <si>
    <t xml:space="preserve"> Аудиторські послуги  ТОВ АУДИТОРСЬКА ФІРМА "БІЗНЕС ЕЛЕМЕНТ"  Дог.№37 від 24.07.2020</t>
  </si>
  <si>
    <t>єдиний соціальний внесок</t>
  </si>
  <si>
    <t>Гурський Микита Сергійович, SMM менеджер, Дог ЦПХ 5-3ІСР81-7330 від 01.07.2020</t>
  </si>
  <si>
    <t>Ковальова Світлана Євгенівна, бухгалтерка,  Дог ЦПХ 2-3ІСР81-7330 від 01.07.2020</t>
  </si>
  <si>
    <t>Малишенко Олександр Олегович, програмний координатор,  Дог ЦПХ 3-3ІСР81-7330 від 01.07.2020</t>
  </si>
  <si>
    <t>Фролов Антон Миколайович, програмний директор конкурсу незалежного українського короткого метру "Бардак",  Дог ЦПХ 4-3ІСР81-7330 від 01.07.2020</t>
  </si>
  <si>
    <t>Шомська Ольга Вікторівна, координатор конкурсу дитячого відео,  Дог ЦПХ 10-3ІСР81-7330 від 01.07.2020</t>
  </si>
  <si>
    <t>Послуги дизайна, макетів зображень для соцмереж ФОП Яровой Дмитро Олександрович Дог.№ 1-3ІСР91-7330 від 01.07.2020</t>
  </si>
  <si>
    <t xml:space="preserve"> Виготовлення макетів, ФОП Яровой Дмитро Олександрович, Дог.№ 1 від 01.07.2020</t>
  </si>
  <si>
    <t xml:space="preserve"> Усього "Поліграфічні послуги" </t>
  </si>
  <si>
    <t xml:space="preserve"> Послуги копірайтера  ФОП Бочарникова Надія Юріївна Договір № 13 від 25.09.2020</t>
  </si>
  <si>
    <t xml:space="preserve"> Друк банерів   ФОП КУЦЕНКО АНТОН ГРИГОРОВИЧ Дог.№ 08/10-1 вiд 08.10.2020 р.</t>
  </si>
  <si>
    <t>ФОП СЕРЕБРЯКОВА ОЛЬГА ОЛЕКСАНДРІВНА     Дог.№12-3ІСР81-7330 від 29.09.2020</t>
  </si>
  <si>
    <t>Мясоєдова Яна Валентинівна, директорка проекту</t>
  </si>
  <si>
    <t xml:space="preserve">Усього "Інші прямі витрати": </t>
  </si>
  <si>
    <t>Загальна фактична сума витрат по Проєкту, грн.</t>
  </si>
  <si>
    <t>Пимітки</t>
  </si>
  <si>
    <t>ФОП ДЕМЕНТОВИЧ ВЕРОНІКА МИКОЛАЇВНА ДОГОВІР №23/09 вiд 23.09.2020</t>
  </si>
  <si>
    <t xml:space="preserve"> Друк брошур  (каталоги)</t>
  </si>
  <si>
    <t xml:space="preserve"> Друк плакатів  (афіши)</t>
  </si>
  <si>
    <t>Друк брошур</t>
  </si>
  <si>
    <t>Друк буклетів</t>
  </si>
  <si>
    <t>Друк листівок</t>
  </si>
  <si>
    <t xml:space="preserve">Друк банерів  </t>
  </si>
  <si>
    <t xml:space="preserve">Друк плакатів </t>
  </si>
</sst>
</file>

<file path=xl/styles.xml><?xml version="1.0" encoding="utf-8"?>
<styleSheet xmlns="http://schemas.openxmlformats.org/spreadsheetml/2006/main">
  <numFmts count="2">
    <numFmt numFmtId="43" formatCode="_-* #,##0.00\ _р_._-;\-* #,##0.00\ _р_._-;_-* &quot;-&quot;??\ _р_._-;_-@_-"/>
    <numFmt numFmtId="164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5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readingOrder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/>
    <xf numFmtId="0" fontId="12" fillId="0" borderId="2" xfId="0" applyFont="1" applyBorder="1" applyAlignment="1">
      <alignment vertical="top" wrapText="1"/>
    </xf>
    <xf numFmtId="0" fontId="13" fillId="0" borderId="0" xfId="0" applyFont="1"/>
    <xf numFmtId="4" fontId="8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4" fontId="13" fillId="0" borderId="0" xfId="0" applyNumberFormat="1" applyFont="1"/>
    <xf numFmtId="4" fontId="13" fillId="0" borderId="1" xfId="0" applyNumberFormat="1" applyFont="1" applyBorder="1"/>
    <xf numFmtId="0" fontId="11" fillId="0" borderId="0" xfId="0" applyFont="1"/>
    <xf numFmtId="0" fontId="14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justify" vertical="top" wrapText="1"/>
    </xf>
    <xf numFmtId="164" fontId="1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0" fontId="13" fillId="0" borderId="0" xfId="0" applyFont="1" applyFill="1"/>
    <xf numFmtId="4" fontId="15" fillId="2" borderId="10" xfId="1" applyNumberFormat="1" applyFont="1" applyFill="1" applyBorder="1" applyAlignment="1">
      <alignment horizontal="right" vertical="top" wrapText="1"/>
    </xf>
    <xf numFmtId="4" fontId="15" fillId="2" borderId="1" xfId="1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8" fillId="0" borderId="7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Звіт Д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zoomScaleNormal="100" workbookViewId="0">
      <selection activeCell="J23" sqref="J23"/>
    </sheetView>
  </sheetViews>
  <sheetFormatPr defaultRowHeight="15"/>
  <cols>
    <col min="1" max="1" width="21.7109375" customWidth="1"/>
    <col min="2" max="2" width="8.140625" customWidth="1"/>
    <col min="3" max="3" width="11.7109375" customWidth="1"/>
    <col min="4" max="7" width="9.7109375" customWidth="1"/>
    <col min="8" max="8" width="11.7109375" customWidth="1"/>
    <col min="9" max="9" width="9.140625" customWidth="1"/>
    <col min="10" max="10" width="11.7109375" customWidth="1"/>
    <col min="11" max="12" width="10.7109375" customWidth="1"/>
    <col min="13" max="13" width="10.42578125" customWidth="1"/>
    <col min="14" max="14" width="11.7109375" customWidth="1"/>
  </cols>
  <sheetData>
    <row r="1" spans="1:14" ht="15.75">
      <c r="K1" s="17" t="s">
        <v>158</v>
      </c>
    </row>
    <row r="2" spans="1:14" ht="15.75">
      <c r="K2" s="17" t="s">
        <v>159</v>
      </c>
    </row>
    <row r="3" spans="1:14" ht="15.75">
      <c r="K3" s="17" t="s">
        <v>183</v>
      </c>
    </row>
    <row r="4" spans="1:14" ht="15.75">
      <c r="K4" s="17" t="s">
        <v>184</v>
      </c>
    </row>
    <row r="6" spans="1:14" ht="18.75">
      <c r="A6" s="62" t="s">
        <v>160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.75">
      <c r="A7" s="19" t="s">
        <v>179</v>
      </c>
      <c r="B7" s="18" t="s">
        <v>177</v>
      </c>
      <c r="C7" s="18"/>
      <c r="D7" s="18"/>
    </row>
    <row r="8" spans="1:14" ht="15.75">
      <c r="A8" s="19" t="s">
        <v>178</v>
      </c>
      <c r="B8" s="18" t="s">
        <v>181</v>
      </c>
    </row>
    <row r="9" spans="1:14" ht="15.75">
      <c r="A9" s="19" t="s">
        <v>180</v>
      </c>
      <c r="B9" s="18" t="s">
        <v>182</v>
      </c>
    </row>
    <row r="11" spans="1:14" ht="15.75" customHeight="1">
      <c r="A11" s="64" t="s">
        <v>0</v>
      </c>
      <c r="B11" s="63" t="s">
        <v>161</v>
      </c>
      <c r="C11" s="63"/>
      <c r="D11" s="63" t="s">
        <v>162</v>
      </c>
      <c r="E11" s="63"/>
      <c r="F11" s="63"/>
      <c r="G11" s="63"/>
      <c r="H11" s="63"/>
      <c r="I11" s="63"/>
      <c r="J11" s="63"/>
      <c r="K11" s="63" t="s">
        <v>173</v>
      </c>
      <c r="L11" s="63"/>
      <c r="M11" s="63" t="s">
        <v>174</v>
      </c>
      <c r="N11" s="63"/>
    </row>
    <row r="12" spans="1:14" ht="78.75">
      <c r="A12" s="64"/>
      <c r="B12" s="63"/>
      <c r="C12" s="63"/>
      <c r="D12" s="21" t="s">
        <v>176</v>
      </c>
      <c r="E12" s="21" t="s">
        <v>164</v>
      </c>
      <c r="F12" s="21" t="s">
        <v>165</v>
      </c>
      <c r="G12" s="21" t="s">
        <v>166</v>
      </c>
      <c r="H12" s="21" t="s">
        <v>175</v>
      </c>
      <c r="I12" s="63" t="s">
        <v>163</v>
      </c>
      <c r="J12" s="63"/>
      <c r="K12" s="63"/>
      <c r="L12" s="63"/>
      <c r="M12" s="63"/>
      <c r="N12" s="63"/>
    </row>
    <row r="13" spans="1:14" ht="15.75">
      <c r="A13" s="64"/>
      <c r="B13" s="20" t="s">
        <v>167</v>
      </c>
      <c r="C13" s="20" t="s">
        <v>168</v>
      </c>
      <c r="D13" s="20" t="s">
        <v>168</v>
      </c>
      <c r="E13" s="20" t="s">
        <v>168</v>
      </c>
      <c r="F13" s="20" t="s">
        <v>168</v>
      </c>
      <c r="G13" s="20" t="s">
        <v>168</v>
      </c>
      <c r="H13" s="20" t="s">
        <v>168</v>
      </c>
      <c r="I13" s="20" t="s">
        <v>167</v>
      </c>
      <c r="J13" s="20" t="s">
        <v>168</v>
      </c>
      <c r="K13" s="20" t="s">
        <v>167</v>
      </c>
      <c r="L13" s="20" t="s">
        <v>168</v>
      </c>
      <c r="M13" s="20" t="s">
        <v>167</v>
      </c>
      <c r="N13" s="20" t="s">
        <v>168</v>
      </c>
    </row>
    <row r="14" spans="1:14" ht="40.5" customHeight="1">
      <c r="A14" s="22" t="s">
        <v>169</v>
      </c>
      <c r="B14" s="23">
        <v>59.39</v>
      </c>
      <c r="C14" s="23">
        <v>306732</v>
      </c>
      <c r="D14" s="23">
        <v>0</v>
      </c>
      <c r="E14" s="23">
        <v>0</v>
      </c>
      <c r="F14" s="23">
        <v>0</v>
      </c>
      <c r="G14" s="23">
        <v>0</v>
      </c>
      <c r="H14" s="23">
        <v>209744</v>
      </c>
      <c r="I14" s="23">
        <v>40.61</v>
      </c>
      <c r="J14" s="23">
        <f>H14</f>
        <v>209744</v>
      </c>
      <c r="K14" s="23">
        <v>0</v>
      </c>
      <c r="L14" s="23">
        <v>0</v>
      </c>
      <c r="M14" s="23">
        <f>B14+I14</f>
        <v>100</v>
      </c>
      <c r="N14" s="23">
        <f>C14+J14</f>
        <v>516476</v>
      </c>
    </row>
    <row r="15" spans="1:14" ht="40.5" customHeight="1">
      <c r="A15" s="22" t="s">
        <v>170</v>
      </c>
      <c r="B15" s="23">
        <v>59.39</v>
      </c>
      <c r="C15" s="23">
        <f>'Звіт Д4'!I167</f>
        <v>306732</v>
      </c>
      <c r="D15" s="23">
        <v>0</v>
      </c>
      <c r="E15" s="23">
        <v>0</v>
      </c>
      <c r="F15" s="23">
        <v>0</v>
      </c>
      <c r="G15" s="23">
        <v>0</v>
      </c>
      <c r="H15" s="23">
        <f>'Звіт Д4'!O167</f>
        <v>209744</v>
      </c>
      <c r="I15" s="23">
        <v>40.61</v>
      </c>
      <c r="J15" s="23">
        <f>H15</f>
        <v>209744</v>
      </c>
      <c r="K15" s="23">
        <v>0</v>
      </c>
      <c r="L15" s="23">
        <v>0</v>
      </c>
      <c r="M15" s="23">
        <f>B15+I15</f>
        <v>100</v>
      </c>
      <c r="N15" s="23">
        <f t="shared" ref="N15:N17" si="0">C15+J15</f>
        <v>516476</v>
      </c>
    </row>
    <row r="16" spans="1:14" ht="40.5" customHeight="1">
      <c r="A16" s="24" t="s">
        <v>171</v>
      </c>
      <c r="B16" s="23">
        <v>46.32</v>
      </c>
      <c r="C16" s="23">
        <v>239251</v>
      </c>
      <c r="D16" s="23">
        <v>0</v>
      </c>
      <c r="E16" s="23">
        <v>0</v>
      </c>
      <c r="F16" s="23">
        <v>0</v>
      </c>
      <c r="G16" s="23">
        <v>0</v>
      </c>
      <c r="H16" s="23">
        <v>209744</v>
      </c>
      <c r="I16" s="23">
        <v>40.61</v>
      </c>
      <c r="J16" s="23">
        <f t="shared" ref="J15:J17" si="1">H16</f>
        <v>209744</v>
      </c>
      <c r="K16" s="23">
        <v>0</v>
      </c>
      <c r="L16" s="23">
        <v>0</v>
      </c>
      <c r="M16" s="23">
        <f t="shared" ref="M15:M17" si="2">B16+I16</f>
        <v>86.93</v>
      </c>
      <c r="N16" s="23">
        <f t="shared" si="0"/>
        <v>448995</v>
      </c>
    </row>
    <row r="17" spans="1:14" ht="40.5" customHeight="1">
      <c r="A17" s="22" t="s">
        <v>172</v>
      </c>
      <c r="B17" s="23">
        <f>B14-B16</f>
        <v>13.07</v>
      </c>
      <c r="C17" s="23">
        <f t="shared" ref="C17:L17" si="3">C14-C16</f>
        <v>67481</v>
      </c>
      <c r="D17" s="23">
        <f t="shared" si="3"/>
        <v>0</v>
      </c>
      <c r="E17" s="23">
        <f t="shared" si="3"/>
        <v>0</v>
      </c>
      <c r="F17" s="23">
        <f t="shared" si="3"/>
        <v>0</v>
      </c>
      <c r="G17" s="23">
        <f t="shared" si="3"/>
        <v>0</v>
      </c>
      <c r="H17" s="23">
        <f>H14-H16</f>
        <v>0</v>
      </c>
      <c r="I17" s="23">
        <f t="shared" si="3"/>
        <v>0</v>
      </c>
      <c r="J17" s="23">
        <f t="shared" si="1"/>
        <v>0</v>
      </c>
      <c r="K17" s="23">
        <f t="shared" si="3"/>
        <v>0</v>
      </c>
      <c r="L17" s="23">
        <f t="shared" si="3"/>
        <v>0</v>
      </c>
      <c r="M17" s="23">
        <f t="shared" si="2"/>
        <v>13.07</v>
      </c>
      <c r="N17" s="23">
        <f t="shared" si="0"/>
        <v>67481</v>
      </c>
    </row>
  </sheetData>
  <mergeCells count="7">
    <mergeCell ref="A6:N6"/>
    <mergeCell ref="D11:J11"/>
    <mergeCell ref="I12:J12"/>
    <mergeCell ref="B11:C12"/>
    <mergeCell ref="K11:L12"/>
    <mergeCell ref="M11:N12"/>
    <mergeCell ref="A11:A1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headerFooter differentFirst="1">
    <oddFooter>&amp;C&amp;P з &amp;N</oddFooter>
  </headerFooter>
  <ignoredErrors>
    <ignoredError sqref="B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8"/>
  <sheetViews>
    <sheetView topLeftCell="A144" zoomScaleNormal="100" workbookViewId="0">
      <selection activeCell="F120" sqref="F120:F121"/>
    </sheetView>
  </sheetViews>
  <sheetFormatPr defaultRowHeight="15"/>
  <cols>
    <col min="2" max="2" width="57.7109375" customWidth="1"/>
    <col min="3" max="3" width="14.140625" customWidth="1"/>
    <col min="4" max="4" width="9.140625" style="34" customWidth="1"/>
    <col min="5" max="6" width="9.140625" style="38" customWidth="1"/>
    <col min="7" max="7" width="9.140625" style="34" customWidth="1"/>
    <col min="8" max="9" width="9.140625" style="38" customWidth="1"/>
    <col min="10" max="10" width="9.140625" style="34"/>
    <col min="11" max="12" width="9.42578125" style="38" bestFit="1" customWidth="1"/>
    <col min="13" max="15" width="9.140625" style="58"/>
    <col min="16" max="18" width="9.140625" style="34"/>
  </cols>
  <sheetData>
    <row r="1" spans="1:18" ht="72" customHeight="1">
      <c r="A1" s="81" t="s">
        <v>1</v>
      </c>
      <c r="B1" s="82" t="s">
        <v>2</v>
      </c>
      <c r="C1" s="83" t="s">
        <v>3</v>
      </c>
      <c r="D1" s="65" t="s">
        <v>4</v>
      </c>
      <c r="E1" s="84"/>
      <c r="F1" s="84"/>
      <c r="G1" s="65"/>
      <c r="H1" s="84"/>
      <c r="I1" s="84"/>
      <c r="J1" s="85" t="s">
        <v>188</v>
      </c>
      <c r="K1" s="86"/>
      <c r="L1" s="86"/>
      <c r="M1" s="86"/>
      <c r="N1" s="86"/>
      <c r="O1" s="87"/>
      <c r="P1" s="65" t="s">
        <v>131</v>
      </c>
      <c r="Q1" s="65" t="s">
        <v>214</v>
      </c>
      <c r="R1" s="65" t="s">
        <v>215</v>
      </c>
    </row>
    <row r="2" spans="1:18" ht="24" customHeight="1">
      <c r="A2" s="81"/>
      <c r="B2" s="82"/>
      <c r="C2" s="83"/>
      <c r="D2" s="65" t="s">
        <v>5</v>
      </c>
      <c r="E2" s="84"/>
      <c r="F2" s="84"/>
      <c r="G2" s="65" t="s">
        <v>6</v>
      </c>
      <c r="H2" s="84"/>
      <c r="I2" s="84"/>
      <c r="J2" s="77" t="s">
        <v>189</v>
      </c>
      <c r="K2" s="78"/>
      <c r="L2" s="78"/>
      <c r="M2" s="79" t="s">
        <v>6</v>
      </c>
      <c r="N2" s="80"/>
      <c r="O2" s="80"/>
      <c r="P2" s="65"/>
      <c r="Q2" s="65"/>
      <c r="R2" s="66"/>
    </row>
    <row r="3" spans="1:18" ht="42">
      <c r="A3" s="81"/>
      <c r="B3" s="82"/>
      <c r="C3" s="83"/>
      <c r="D3" s="28" t="s">
        <v>7</v>
      </c>
      <c r="E3" s="42" t="s">
        <v>130</v>
      </c>
      <c r="F3" s="35" t="s">
        <v>8</v>
      </c>
      <c r="G3" s="29" t="s">
        <v>7</v>
      </c>
      <c r="H3" s="43" t="s">
        <v>130</v>
      </c>
      <c r="I3" s="35" t="s">
        <v>8</v>
      </c>
      <c r="J3" s="28" t="s">
        <v>7</v>
      </c>
      <c r="K3" s="43" t="s">
        <v>130</v>
      </c>
      <c r="L3" s="42" t="s">
        <v>9</v>
      </c>
      <c r="M3" s="50" t="s">
        <v>7</v>
      </c>
      <c r="N3" s="51" t="s">
        <v>130</v>
      </c>
      <c r="O3" s="52" t="s">
        <v>10</v>
      </c>
      <c r="P3" s="65"/>
      <c r="Q3" s="65"/>
      <c r="R3" s="67"/>
    </row>
    <row r="4" spans="1:18">
      <c r="A4" s="1">
        <v>1</v>
      </c>
      <c r="B4" s="1">
        <v>2</v>
      </c>
      <c r="C4" s="1">
        <v>3</v>
      </c>
      <c r="D4" s="29">
        <v>4</v>
      </c>
      <c r="E4" s="1">
        <v>5</v>
      </c>
      <c r="F4" s="29">
        <v>6</v>
      </c>
      <c r="G4" s="1">
        <v>7</v>
      </c>
      <c r="H4" s="29">
        <v>8</v>
      </c>
      <c r="I4" s="1">
        <v>9</v>
      </c>
      <c r="J4" s="29">
        <v>10</v>
      </c>
      <c r="K4" s="1">
        <v>11</v>
      </c>
      <c r="L4" s="29">
        <v>12</v>
      </c>
      <c r="M4" s="52">
        <v>13</v>
      </c>
      <c r="N4" s="52">
        <v>14</v>
      </c>
      <c r="O4" s="52">
        <v>15</v>
      </c>
      <c r="P4" s="29">
        <v>16</v>
      </c>
      <c r="Q4" s="29">
        <v>17</v>
      </c>
      <c r="R4" s="49">
        <v>18</v>
      </c>
    </row>
    <row r="5" spans="1:18" ht="15.75">
      <c r="A5" s="69" t="s">
        <v>11</v>
      </c>
      <c r="B5" s="69"/>
      <c r="C5" s="2" t="s">
        <v>0</v>
      </c>
      <c r="D5" s="31" t="s">
        <v>0</v>
      </c>
      <c r="E5" s="36" t="s">
        <v>0</v>
      </c>
      <c r="F5" s="36" t="s">
        <v>0</v>
      </c>
      <c r="G5" s="31" t="s">
        <v>0</v>
      </c>
      <c r="H5" s="36" t="s">
        <v>0</v>
      </c>
      <c r="I5" s="36" t="s">
        <v>0</v>
      </c>
      <c r="J5" s="31" t="s">
        <v>0</v>
      </c>
      <c r="K5" s="36" t="s">
        <v>0</v>
      </c>
      <c r="L5" s="36" t="s">
        <v>0</v>
      </c>
      <c r="M5" s="53" t="s">
        <v>0</v>
      </c>
      <c r="N5" s="53" t="s">
        <v>0</v>
      </c>
      <c r="O5" s="53" t="s">
        <v>0</v>
      </c>
      <c r="P5" s="31" t="s">
        <v>0</v>
      </c>
      <c r="Q5" s="31" t="s">
        <v>0</v>
      </c>
      <c r="R5" s="47"/>
    </row>
    <row r="6" spans="1:18" ht="15.75">
      <c r="A6" s="3">
        <v>1</v>
      </c>
      <c r="B6" s="4" t="s">
        <v>12</v>
      </c>
      <c r="C6" s="2" t="s">
        <v>0</v>
      </c>
      <c r="D6" s="31" t="s">
        <v>0</v>
      </c>
      <c r="E6" s="36" t="s">
        <v>0</v>
      </c>
      <c r="F6" s="36" t="s">
        <v>0</v>
      </c>
      <c r="G6" s="31" t="s">
        <v>0</v>
      </c>
      <c r="H6" s="36" t="s">
        <v>0</v>
      </c>
      <c r="I6" s="36" t="s">
        <v>0</v>
      </c>
      <c r="J6" s="31" t="s">
        <v>0</v>
      </c>
      <c r="K6" s="36" t="s">
        <v>0</v>
      </c>
      <c r="L6" s="36" t="s">
        <v>0</v>
      </c>
      <c r="M6" s="53" t="s">
        <v>0</v>
      </c>
      <c r="N6" s="53" t="s">
        <v>0</v>
      </c>
      <c r="O6" s="53" t="s">
        <v>0</v>
      </c>
      <c r="P6" s="31" t="s">
        <v>0</v>
      </c>
      <c r="Q6" s="31" t="s">
        <v>0</v>
      </c>
      <c r="R6" s="47"/>
    </row>
    <row r="7" spans="1:18" s="40" customFormat="1" ht="20.100000000000001" customHeight="1">
      <c r="A7" s="5" t="s">
        <v>132</v>
      </c>
      <c r="B7" s="26" t="s">
        <v>13</v>
      </c>
      <c r="C7" s="6" t="s">
        <v>14</v>
      </c>
      <c r="D7" s="30" t="s">
        <v>0</v>
      </c>
      <c r="E7" s="35" t="s">
        <v>0</v>
      </c>
      <c r="F7" s="35">
        <v>0</v>
      </c>
      <c r="G7" s="30" t="s">
        <v>0</v>
      </c>
      <c r="H7" s="35" t="s">
        <v>0</v>
      </c>
      <c r="I7" s="35">
        <v>0</v>
      </c>
      <c r="J7" s="30"/>
      <c r="K7" s="35"/>
      <c r="L7" s="35">
        <f t="shared" ref="L7" si="0">SUM(L8:L10)</f>
        <v>99200</v>
      </c>
      <c r="M7" s="54" t="s">
        <v>0</v>
      </c>
      <c r="N7" s="54" t="s">
        <v>0</v>
      </c>
      <c r="O7" s="35">
        <f t="shared" ref="O7" si="1">SUM(O8:O10)</f>
        <v>98159.88</v>
      </c>
      <c r="P7" s="35">
        <f>L7+F7</f>
        <v>99200</v>
      </c>
      <c r="Q7" s="35">
        <f>I7+O7</f>
        <v>98159.88</v>
      </c>
      <c r="R7" s="35"/>
    </row>
    <row r="8" spans="1:18" ht="20.100000000000001" customHeight="1">
      <c r="A8" s="3" t="s">
        <v>15</v>
      </c>
      <c r="B8" s="12" t="s">
        <v>186</v>
      </c>
      <c r="C8" s="8" t="s">
        <v>17</v>
      </c>
      <c r="D8" s="31"/>
      <c r="E8" s="36" t="s">
        <v>0</v>
      </c>
      <c r="F8" s="36" t="s">
        <v>0</v>
      </c>
      <c r="G8" s="31" t="s">
        <v>0</v>
      </c>
      <c r="H8" s="36" t="s">
        <v>0</v>
      </c>
      <c r="I8" s="36" t="s">
        <v>0</v>
      </c>
      <c r="J8" s="31">
        <v>4</v>
      </c>
      <c r="K8" s="36">
        <v>8800</v>
      </c>
      <c r="L8" s="36">
        <f>J8*K8</f>
        <v>35200</v>
      </c>
      <c r="M8" s="53">
        <v>4</v>
      </c>
      <c r="N8" s="48">
        <f>O8/M8</f>
        <v>8581.7000000000007</v>
      </c>
      <c r="O8" s="48">
        <v>34326.800000000003</v>
      </c>
      <c r="P8" s="31" t="s">
        <v>0</v>
      </c>
      <c r="Q8" s="31" t="s">
        <v>0</v>
      </c>
      <c r="R8" s="47"/>
    </row>
    <row r="9" spans="1:18" ht="20.100000000000001" customHeight="1">
      <c r="A9" s="3" t="s">
        <v>18</v>
      </c>
      <c r="B9" s="12" t="s">
        <v>212</v>
      </c>
      <c r="C9" s="8" t="s">
        <v>17</v>
      </c>
      <c r="D9" s="31" t="s">
        <v>0</v>
      </c>
      <c r="E9" s="36" t="s">
        <v>0</v>
      </c>
      <c r="F9" s="36" t="s">
        <v>0</v>
      </c>
      <c r="G9" s="31" t="s">
        <v>0</v>
      </c>
      <c r="H9" s="36" t="s">
        <v>0</v>
      </c>
      <c r="I9" s="36" t="s">
        <v>0</v>
      </c>
      <c r="J9" s="31">
        <v>4</v>
      </c>
      <c r="K9" s="36">
        <v>8800</v>
      </c>
      <c r="L9" s="36">
        <f t="shared" ref="L9:L10" si="2">J9*K9</f>
        <v>35200</v>
      </c>
      <c r="M9" s="53">
        <v>4</v>
      </c>
      <c r="N9" s="48">
        <f t="shared" ref="N9:N10" si="3">O9/M9</f>
        <v>8777.0400000000009</v>
      </c>
      <c r="O9" s="48">
        <v>35108.160000000003</v>
      </c>
      <c r="P9" s="31" t="s">
        <v>0</v>
      </c>
      <c r="Q9" s="31" t="s">
        <v>0</v>
      </c>
      <c r="R9" s="47"/>
    </row>
    <row r="10" spans="1:18" ht="37.5" customHeight="1">
      <c r="A10" s="3" t="s">
        <v>19</v>
      </c>
      <c r="B10" s="12" t="s">
        <v>187</v>
      </c>
      <c r="C10" s="8" t="s">
        <v>17</v>
      </c>
      <c r="D10" s="31" t="s">
        <v>0</v>
      </c>
      <c r="E10" s="36" t="s">
        <v>0</v>
      </c>
      <c r="F10" s="36" t="s">
        <v>0</v>
      </c>
      <c r="G10" s="31" t="s">
        <v>0</v>
      </c>
      <c r="H10" s="36" t="s">
        <v>0</v>
      </c>
      <c r="I10" s="36" t="s">
        <v>0</v>
      </c>
      <c r="J10" s="31">
        <v>4</v>
      </c>
      <c r="K10" s="36">
        <v>7200</v>
      </c>
      <c r="L10" s="36">
        <f t="shared" si="2"/>
        <v>28800</v>
      </c>
      <c r="M10" s="53">
        <v>4</v>
      </c>
      <c r="N10" s="48">
        <f t="shared" si="3"/>
        <v>7181.23</v>
      </c>
      <c r="O10" s="48">
        <v>28724.92</v>
      </c>
      <c r="P10" s="31" t="s">
        <v>0</v>
      </c>
      <c r="Q10" s="31" t="s">
        <v>0</v>
      </c>
      <c r="R10" s="47"/>
    </row>
    <row r="11" spans="1:18" ht="20.100000000000001" customHeight="1">
      <c r="A11" s="5" t="s">
        <v>133</v>
      </c>
      <c r="B11" s="4" t="s">
        <v>20</v>
      </c>
      <c r="C11" s="6" t="s">
        <v>14</v>
      </c>
      <c r="D11" s="31" t="s">
        <v>0</v>
      </c>
      <c r="E11" s="36" t="s">
        <v>0</v>
      </c>
      <c r="F11" s="36" t="s">
        <v>0</v>
      </c>
      <c r="G11" s="31" t="s">
        <v>0</v>
      </c>
      <c r="H11" s="36" t="s">
        <v>0</v>
      </c>
      <c r="I11" s="36" t="s">
        <v>0</v>
      </c>
      <c r="J11" s="31" t="s">
        <v>0</v>
      </c>
      <c r="K11" s="36" t="s">
        <v>0</v>
      </c>
      <c r="L11" s="36" t="s">
        <v>0</v>
      </c>
      <c r="M11" s="53" t="s">
        <v>0</v>
      </c>
      <c r="N11" s="53" t="s">
        <v>0</v>
      </c>
      <c r="O11" s="53" t="s">
        <v>0</v>
      </c>
      <c r="P11" s="31" t="s">
        <v>0</v>
      </c>
      <c r="Q11" s="31" t="s">
        <v>0</v>
      </c>
      <c r="R11" s="47"/>
    </row>
    <row r="12" spans="1:18" ht="20.100000000000001" customHeight="1">
      <c r="A12" s="3" t="s">
        <v>15</v>
      </c>
      <c r="B12" s="7" t="s">
        <v>16</v>
      </c>
      <c r="C12" s="8" t="s">
        <v>17</v>
      </c>
      <c r="D12" s="31" t="s">
        <v>0</v>
      </c>
      <c r="E12" s="36" t="s">
        <v>0</v>
      </c>
      <c r="F12" s="36" t="s">
        <v>0</v>
      </c>
      <c r="G12" s="31" t="s">
        <v>0</v>
      </c>
      <c r="H12" s="36" t="s">
        <v>0</v>
      </c>
      <c r="I12" s="36" t="s">
        <v>0</v>
      </c>
      <c r="J12" s="31" t="s">
        <v>0</v>
      </c>
      <c r="K12" s="36" t="s">
        <v>0</v>
      </c>
      <c r="L12" s="36" t="s">
        <v>0</v>
      </c>
      <c r="M12" s="53" t="s">
        <v>0</v>
      </c>
      <c r="N12" s="53" t="s">
        <v>0</v>
      </c>
      <c r="O12" s="53" t="s">
        <v>0</v>
      </c>
      <c r="P12" s="31" t="s">
        <v>0</v>
      </c>
      <c r="Q12" s="31" t="s">
        <v>0</v>
      </c>
      <c r="R12" s="47"/>
    </row>
    <row r="13" spans="1:18" ht="20.100000000000001" customHeight="1">
      <c r="A13" s="3" t="s">
        <v>18</v>
      </c>
      <c r="B13" s="7" t="s">
        <v>16</v>
      </c>
      <c r="C13" s="8" t="s">
        <v>17</v>
      </c>
      <c r="D13" s="31" t="s">
        <v>0</v>
      </c>
      <c r="E13" s="36" t="s">
        <v>0</v>
      </c>
      <c r="F13" s="36" t="s">
        <v>0</v>
      </c>
      <c r="G13" s="31" t="s">
        <v>0</v>
      </c>
      <c r="H13" s="36" t="s">
        <v>0</v>
      </c>
      <c r="I13" s="36" t="s">
        <v>0</v>
      </c>
      <c r="J13" s="31" t="s">
        <v>0</v>
      </c>
      <c r="K13" s="36" t="s">
        <v>0</v>
      </c>
      <c r="L13" s="36" t="s">
        <v>0</v>
      </c>
      <c r="M13" s="53" t="s">
        <v>0</v>
      </c>
      <c r="N13" s="53" t="s">
        <v>0</v>
      </c>
      <c r="O13" s="53" t="s">
        <v>0</v>
      </c>
      <c r="P13" s="31" t="s">
        <v>0</v>
      </c>
      <c r="Q13" s="31" t="s">
        <v>0</v>
      </c>
      <c r="R13" s="47"/>
    </row>
    <row r="14" spans="1:18" ht="20.100000000000001" customHeight="1">
      <c r="A14" s="3" t="s">
        <v>19</v>
      </c>
      <c r="B14" s="7" t="s">
        <v>16</v>
      </c>
      <c r="C14" s="8" t="s">
        <v>17</v>
      </c>
      <c r="D14" s="31" t="s">
        <v>0</v>
      </c>
      <c r="E14" s="36" t="s">
        <v>0</v>
      </c>
      <c r="F14" s="36" t="s">
        <v>0</v>
      </c>
      <c r="G14" s="31" t="s">
        <v>0</v>
      </c>
      <c r="H14" s="36" t="s">
        <v>0</v>
      </c>
      <c r="I14" s="36" t="s">
        <v>0</v>
      </c>
      <c r="J14" s="31" t="s">
        <v>0</v>
      </c>
      <c r="K14" s="36" t="s">
        <v>0</v>
      </c>
      <c r="L14" s="36" t="s">
        <v>0</v>
      </c>
      <c r="M14" s="53" t="s">
        <v>0</v>
      </c>
      <c r="N14" s="53" t="s">
        <v>0</v>
      </c>
      <c r="O14" s="53" t="s">
        <v>0</v>
      </c>
      <c r="P14" s="31" t="s">
        <v>0</v>
      </c>
      <c r="Q14" s="31" t="s">
        <v>0</v>
      </c>
      <c r="R14" s="47"/>
    </row>
    <row r="15" spans="1:18" s="40" customFormat="1" ht="20.100000000000001" customHeight="1">
      <c r="A15" s="5" t="s">
        <v>134</v>
      </c>
      <c r="B15" s="26" t="s">
        <v>21</v>
      </c>
      <c r="C15" s="6" t="s">
        <v>14</v>
      </c>
      <c r="D15" s="30"/>
      <c r="E15" s="35"/>
      <c r="F15" s="35">
        <f>SUM(F16:F20)</f>
        <v>90000</v>
      </c>
      <c r="G15" s="30" t="s">
        <v>0</v>
      </c>
      <c r="H15" s="35" t="s">
        <v>0</v>
      </c>
      <c r="I15" s="35">
        <f>SUM(I16:I20)</f>
        <v>90000</v>
      </c>
      <c r="J15" s="30" t="s">
        <v>0</v>
      </c>
      <c r="K15" s="35" t="s">
        <v>0</v>
      </c>
      <c r="L15" s="35">
        <v>0</v>
      </c>
      <c r="M15" s="54" t="s">
        <v>0</v>
      </c>
      <c r="N15" s="54" t="s">
        <v>0</v>
      </c>
      <c r="O15" s="54">
        <v>0</v>
      </c>
      <c r="P15" s="35">
        <f>L15+F15</f>
        <v>90000</v>
      </c>
      <c r="Q15" s="35">
        <f>I15+O15</f>
        <v>90000</v>
      </c>
      <c r="R15" s="35"/>
    </row>
    <row r="16" spans="1:18" ht="39.75" customHeight="1">
      <c r="A16" s="3" t="s">
        <v>15</v>
      </c>
      <c r="B16" s="12" t="s">
        <v>201</v>
      </c>
      <c r="C16" s="8" t="s">
        <v>17</v>
      </c>
      <c r="D16" s="31">
        <v>4</v>
      </c>
      <c r="E16" s="36">
        <v>5000</v>
      </c>
      <c r="F16" s="36">
        <f>D16*E16</f>
        <v>20000</v>
      </c>
      <c r="G16" s="31">
        <v>4</v>
      </c>
      <c r="H16" s="36">
        <v>5000</v>
      </c>
      <c r="I16" s="36">
        <f>G16*H16</f>
        <v>20000</v>
      </c>
      <c r="J16" s="32"/>
      <c r="K16" s="39"/>
      <c r="L16" s="39"/>
      <c r="M16" s="53" t="s">
        <v>0</v>
      </c>
      <c r="N16" s="53" t="s">
        <v>0</v>
      </c>
      <c r="O16" s="53" t="s">
        <v>0</v>
      </c>
      <c r="P16" s="31" t="s">
        <v>0</v>
      </c>
      <c r="Q16" s="31" t="s">
        <v>0</v>
      </c>
      <c r="R16" s="47"/>
    </row>
    <row r="17" spans="1:18" ht="39.75" customHeight="1">
      <c r="A17" s="3" t="s">
        <v>18</v>
      </c>
      <c r="B17" s="12" t="s">
        <v>202</v>
      </c>
      <c r="C17" s="8" t="s">
        <v>17</v>
      </c>
      <c r="D17" s="31">
        <v>4</v>
      </c>
      <c r="E17" s="36">
        <v>5000</v>
      </c>
      <c r="F17" s="36">
        <f t="shared" ref="F17:F20" si="4">D17*E17</f>
        <v>20000</v>
      </c>
      <c r="G17" s="31">
        <v>4</v>
      </c>
      <c r="H17" s="36">
        <v>5000</v>
      </c>
      <c r="I17" s="36">
        <f t="shared" ref="I17:I20" si="5">G17*H17</f>
        <v>20000</v>
      </c>
      <c r="J17" s="32"/>
      <c r="K17" s="39"/>
      <c r="L17" s="39"/>
      <c r="M17" s="53" t="s">
        <v>0</v>
      </c>
      <c r="N17" s="53" t="s">
        <v>0</v>
      </c>
      <c r="O17" s="53" t="s">
        <v>0</v>
      </c>
      <c r="P17" s="31" t="s">
        <v>0</v>
      </c>
      <c r="Q17" s="31" t="s">
        <v>0</v>
      </c>
      <c r="R17" s="47"/>
    </row>
    <row r="18" spans="1:18" ht="39.75" customHeight="1">
      <c r="A18" s="9" t="s">
        <v>185</v>
      </c>
      <c r="B18" s="12" t="s">
        <v>203</v>
      </c>
      <c r="C18" s="8" t="s">
        <v>17</v>
      </c>
      <c r="D18" s="31">
        <v>4</v>
      </c>
      <c r="E18" s="36">
        <v>5000</v>
      </c>
      <c r="F18" s="36">
        <f t="shared" si="4"/>
        <v>20000</v>
      </c>
      <c r="G18" s="31">
        <v>4</v>
      </c>
      <c r="H18" s="36">
        <v>5000</v>
      </c>
      <c r="I18" s="36">
        <f t="shared" si="5"/>
        <v>20000</v>
      </c>
      <c r="J18" s="32"/>
      <c r="K18" s="39"/>
      <c r="L18" s="39"/>
      <c r="M18" s="53"/>
      <c r="N18" s="53"/>
      <c r="O18" s="53"/>
      <c r="P18" s="31"/>
      <c r="Q18" s="31"/>
      <c r="R18" s="47"/>
    </row>
    <row r="19" spans="1:18" ht="50.25" customHeight="1">
      <c r="A19" s="9" t="s">
        <v>73</v>
      </c>
      <c r="B19" s="12" t="s">
        <v>204</v>
      </c>
      <c r="C19" s="8" t="s">
        <v>17</v>
      </c>
      <c r="D19" s="31">
        <v>4</v>
      </c>
      <c r="E19" s="36">
        <v>5000</v>
      </c>
      <c r="F19" s="36">
        <f t="shared" si="4"/>
        <v>20000</v>
      </c>
      <c r="G19" s="31">
        <v>4</v>
      </c>
      <c r="H19" s="36">
        <v>5000</v>
      </c>
      <c r="I19" s="36">
        <f t="shared" si="5"/>
        <v>20000</v>
      </c>
      <c r="J19" s="32"/>
      <c r="K19" s="39"/>
      <c r="L19" s="39"/>
      <c r="M19" s="53"/>
      <c r="N19" s="53"/>
      <c r="O19" s="53"/>
      <c r="P19" s="31"/>
      <c r="Q19" s="31"/>
      <c r="R19" s="47"/>
    </row>
    <row r="20" spans="1:18" ht="39.75" customHeight="1">
      <c r="A20" s="3" t="s">
        <v>75</v>
      </c>
      <c r="B20" s="12" t="s">
        <v>205</v>
      </c>
      <c r="C20" s="8" t="s">
        <v>17</v>
      </c>
      <c r="D20" s="31">
        <v>2</v>
      </c>
      <c r="E20" s="36">
        <v>5000</v>
      </c>
      <c r="F20" s="36">
        <f t="shared" si="4"/>
        <v>10000</v>
      </c>
      <c r="G20" s="31">
        <v>2</v>
      </c>
      <c r="H20" s="36">
        <v>5000</v>
      </c>
      <c r="I20" s="36">
        <f t="shared" si="5"/>
        <v>10000</v>
      </c>
      <c r="J20" s="32"/>
      <c r="K20" s="39"/>
      <c r="L20" s="39"/>
      <c r="M20" s="53" t="s">
        <v>0</v>
      </c>
      <c r="N20" s="53" t="s">
        <v>0</v>
      </c>
      <c r="O20" s="53" t="s">
        <v>0</v>
      </c>
      <c r="P20" s="31" t="s">
        <v>0</v>
      </c>
      <c r="Q20" s="31" t="s">
        <v>0</v>
      </c>
      <c r="R20" s="47"/>
    </row>
    <row r="21" spans="1:18" s="40" customFormat="1" ht="20.100000000000001" customHeight="1">
      <c r="A21" s="69" t="s">
        <v>22</v>
      </c>
      <c r="B21" s="69"/>
      <c r="C21" s="41"/>
      <c r="D21" s="30"/>
      <c r="E21" s="35"/>
      <c r="F21" s="35">
        <f>F15</f>
        <v>90000</v>
      </c>
      <c r="G21" s="30"/>
      <c r="H21" s="35"/>
      <c r="I21" s="35">
        <f>I15</f>
        <v>90000</v>
      </c>
      <c r="J21" s="30"/>
      <c r="K21" s="35"/>
      <c r="L21" s="35">
        <f>L7</f>
        <v>99200</v>
      </c>
      <c r="M21" s="54"/>
      <c r="N21" s="54"/>
      <c r="O21" s="35">
        <f>O7</f>
        <v>98159.88</v>
      </c>
      <c r="P21" s="35">
        <f>L21+F21</f>
        <v>189200</v>
      </c>
      <c r="Q21" s="35">
        <f>I21+O21</f>
        <v>188159.88</v>
      </c>
      <c r="R21" s="35"/>
    </row>
    <row r="22" spans="1:18" ht="20.100000000000001" customHeight="1">
      <c r="A22" s="3">
        <v>2</v>
      </c>
      <c r="B22" s="4" t="s">
        <v>23</v>
      </c>
      <c r="C22" s="2" t="s">
        <v>14</v>
      </c>
      <c r="D22" s="31" t="s">
        <v>0</v>
      </c>
      <c r="E22" s="36" t="s">
        <v>0</v>
      </c>
      <c r="F22" s="36" t="s">
        <v>0</v>
      </c>
      <c r="G22" s="31" t="s">
        <v>0</v>
      </c>
      <c r="H22" s="36" t="s">
        <v>0</v>
      </c>
      <c r="I22" s="36" t="s">
        <v>0</v>
      </c>
      <c r="J22" s="31" t="s">
        <v>0</v>
      </c>
      <c r="K22" s="36" t="s">
        <v>0</v>
      </c>
      <c r="L22" s="36" t="s">
        <v>0</v>
      </c>
      <c r="M22" s="53" t="s">
        <v>0</v>
      </c>
      <c r="N22" s="53" t="s">
        <v>0</v>
      </c>
      <c r="O22" s="53" t="s">
        <v>0</v>
      </c>
      <c r="P22" s="31" t="s">
        <v>0</v>
      </c>
      <c r="Q22" s="31" t="s">
        <v>0</v>
      </c>
      <c r="R22" s="47"/>
    </row>
    <row r="23" spans="1:18" ht="20.100000000000001" customHeight="1">
      <c r="A23" s="5" t="s">
        <v>135</v>
      </c>
      <c r="B23" s="4" t="s">
        <v>24</v>
      </c>
      <c r="C23" s="1" t="s">
        <v>14</v>
      </c>
      <c r="D23" s="31" t="s">
        <v>0</v>
      </c>
      <c r="E23" s="36" t="s">
        <v>0</v>
      </c>
      <c r="F23" s="36" t="s">
        <v>0</v>
      </c>
      <c r="G23" s="31" t="s">
        <v>0</v>
      </c>
      <c r="H23" s="36" t="s">
        <v>0</v>
      </c>
      <c r="I23" s="36" t="s">
        <v>0</v>
      </c>
      <c r="J23" s="31" t="s">
        <v>0</v>
      </c>
      <c r="K23" s="36" t="s">
        <v>0</v>
      </c>
      <c r="L23" s="36" t="s">
        <v>0</v>
      </c>
      <c r="M23" s="53" t="s">
        <v>0</v>
      </c>
      <c r="N23" s="53" t="s">
        <v>0</v>
      </c>
      <c r="O23" s="53" t="s">
        <v>0</v>
      </c>
      <c r="P23" s="31" t="s">
        <v>0</v>
      </c>
      <c r="Q23" s="31" t="s">
        <v>0</v>
      </c>
      <c r="R23" s="47"/>
    </row>
    <row r="24" spans="1:18" ht="20.100000000000001" customHeight="1">
      <c r="A24" s="3" t="s">
        <v>15</v>
      </c>
      <c r="B24" s="7" t="s">
        <v>200</v>
      </c>
      <c r="C24" s="8" t="s">
        <v>17</v>
      </c>
      <c r="D24" s="31">
        <v>4</v>
      </c>
      <c r="E24" s="36">
        <f>F24/D24</f>
        <v>4950</v>
      </c>
      <c r="F24" s="36">
        <v>19800</v>
      </c>
      <c r="G24" s="31">
        <v>4</v>
      </c>
      <c r="H24" s="36">
        <f>I24/G24</f>
        <v>4950</v>
      </c>
      <c r="I24" s="36">
        <v>19800</v>
      </c>
      <c r="J24" s="31">
        <v>4</v>
      </c>
      <c r="K24" s="36">
        <f>L24/J24</f>
        <v>5456</v>
      </c>
      <c r="L24" s="36">
        <v>21824</v>
      </c>
      <c r="M24" s="47">
        <v>4</v>
      </c>
      <c r="N24" s="48">
        <f>O24/M24</f>
        <v>5398.7950000000001</v>
      </c>
      <c r="O24" s="48">
        <f>7551.9+7723.8+6319.48</f>
        <v>21595.18</v>
      </c>
      <c r="P24" s="31" t="s">
        <v>0</v>
      </c>
      <c r="Q24" s="31" t="s">
        <v>0</v>
      </c>
      <c r="R24" s="47"/>
    </row>
    <row r="25" spans="1:18" ht="20.100000000000001" customHeight="1">
      <c r="A25" s="69" t="s">
        <v>25</v>
      </c>
      <c r="B25" s="69"/>
      <c r="C25" s="2"/>
      <c r="D25" s="31"/>
      <c r="E25" s="36"/>
      <c r="F25" s="35">
        <f>SUM(F24)</f>
        <v>19800</v>
      </c>
      <c r="G25" s="31"/>
      <c r="H25" s="36"/>
      <c r="I25" s="35">
        <f>SUM(I24)</f>
        <v>19800</v>
      </c>
      <c r="J25" s="31"/>
      <c r="K25" s="36"/>
      <c r="L25" s="35">
        <f>SUM(L24)</f>
        <v>21824</v>
      </c>
      <c r="M25" s="53"/>
      <c r="N25" s="53"/>
      <c r="O25" s="35">
        <f>SUM(O24)</f>
        <v>21595.18</v>
      </c>
      <c r="P25" s="35">
        <f>L25+F25</f>
        <v>41624</v>
      </c>
      <c r="Q25" s="35">
        <f>I25+O25</f>
        <v>41395.18</v>
      </c>
      <c r="R25" s="35"/>
    </row>
    <row r="26" spans="1:18" ht="20.100000000000001" customHeight="1">
      <c r="A26" s="3">
        <v>3</v>
      </c>
      <c r="B26" s="4" t="s">
        <v>155</v>
      </c>
      <c r="C26" s="8" t="s">
        <v>14</v>
      </c>
      <c r="D26" s="31" t="s">
        <v>0</v>
      </c>
      <c r="E26" s="36" t="s">
        <v>0</v>
      </c>
      <c r="F26" s="36" t="s">
        <v>0</v>
      </c>
      <c r="G26" s="31" t="s">
        <v>0</v>
      </c>
      <c r="H26" s="36" t="s">
        <v>0</v>
      </c>
      <c r="I26" s="36" t="s">
        <v>0</v>
      </c>
      <c r="J26" s="31" t="s">
        <v>0</v>
      </c>
      <c r="K26" s="36" t="s">
        <v>0</v>
      </c>
      <c r="L26" s="36" t="s">
        <v>0</v>
      </c>
      <c r="M26" s="53" t="s">
        <v>0</v>
      </c>
      <c r="N26" s="53" t="s">
        <v>0</v>
      </c>
      <c r="O26" s="53" t="s">
        <v>0</v>
      </c>
      <c r="P26" s="35" t="s">
        <v>0</v>
      </c>
      <c r="Q26" s="31" t="s">
        <v>0</v>
      </c>
      <c r="R26" s="47"/>
    </row>
    <row r="27" spans="1:18" ht="20.100000000000001" customHeight="1">
      <c r="A27" s="5" t="s">
        <v>136</v>
      </c>
      <c r="B27" s="4" t="s">
        <v>26</v>
      </c>
      <c r="C27" s="6" t="s">
        <v>14</v>
      </c>
      <c r="D27" s="31" t="s">
        <v>0</v>
      </c>
      <c r="E27" s="36" t="s">
        <v>0</v>
      </c>
      <c r="F27" s="36" t="s">
        <v>0</v>
      </c>
      <c r="G27" s="31" t="s">
        <v>0</v>
      </c>
      <c r="H27" s="36" t="s">
        <v>0</v>
      </c>
      <c r="I27" s="36" t="s">
        <v>0</v>
      </c>
      <c r="J27" s="31" t="s">
        <v>0</v>
      </c>
      <c r="K27" s="36" t="s">
        <v>0</v>
      </c>
      <c r="L27" s="36" t="s">
        <v>0</v>
      </c>
      <c r="M27" s="53" t="s">
        <v>0</v>
      </c>
      <c r="N27" s="53" t="s">
        <v>0</v>
      </c>
      <c r="O27" s="53" t="s">
        <v>0</v>
      </c>
      <c r="P27" s="35" t="s">
        <v>0</v>
      </c>
      <c r="Q27" s="31" t="s">
        <v>0</v>
      </c>
      <c r="R27" s="47"/>
    </row>
    <row r="28" spans="1:18" ht="20.100000000000001" customHeight="1">
      <c r="A28" s="3" t="s">
        <v>15</v>
      </c>
      <c r="B28" s="7" t="s">
        <v>27</v>
      </c>
      <c r="C28" s="10" t="s">
        <v>28</v>
      </c>
      <c r="D28" s="31" t="s">
        <v>0</v>
      </c>
      <c r="E28" s="36" t="s">
        <v>0</v>
      </c>
      <c r="F28" s="36" t="s">
        <v>0</v>
      </c>
      <c r="G28" s="31" t="s">
        <v>0</v>
      </c>
      <c r="H28" s="36" t="s">
        <v>0</v>
      </c>
      <c r="I28" s="36" t="s">
        <v>0</v>
      </c>
      <c r="J28" s="31" t="s">
        <v>0</v>
      </c>
      <c r="K28" s="36" t="s">
        <v>0</v>
      </c>
      <c r="L28" s="36" t="s">
        <v>0</v>
      </c>
      <c r="M28" s="53" t="s">
        <v>0</v>
      </c>
      <c r="N28" s="53" t="s">
        <v>0</v>
      </c>
      <c r="O28" s="53" t="s">
        <v>0</v>
      </c>
      <c r="P28" s="35" t="s">
        <v>0</v>
      </c>
      <c r="Q28" s="31" t="s">
        <v>0</v>
      </c>
      <c r="R28" s="47"/>
    </row>
    <row r="29" spans="1:18" ht="20.100000000000001" customHeight="1">
      <c r="A29" s="3" t="s">
        <v>18</v>
      </c>
      <c r="B29" s="7" t="s">
        <v>27</v>
      </c>
      <c r="C29" s="10" t="s">
        <v>28</v>
      </c>
      <c r="D29" s="31" t="s">
        <v>0</v>
      </c>
      <c r="E29" s="36" t="s">
        <v>0</v>
      </c>
      <c r="F29" s="36" t="s">
        <v>0</v>
      </c>
      <c r="G29" s="31" t="s">
        <v>0</v>
      </c>
      <c r="H29" s="36" t="s">
        <v>0</v>
      </c>
      <c r="I29" s="36" t="s">
        <v>0</v>
      </c>
      <c r="J29" s="31" t="s">
        <v>0</v>
      </c>
      <c r="K29" s="36" t="s">
        <v>0</v>
      </c>
      <c r="L29" s="36" t="s">
        <v>0</v>
      </c>
      <c r="M29" s="53" t="s">
        <v>0</v>
      </c>
      <c r="N29" s="53" t="s">
        <v>0</v>
      </c>
      <c r="O29" s="53" t="s">
        <v>0</v>
      </c>
      <c r="P29" s="35" t="s">
        <v>0</v>
      </c>
      <c r="Q29" s="31" t="s">
        <v>0</v>
      </c>
      <c r="R29" s="47"/>
    </row>
    <row r="30" spans="1:18" ht="20.100000000000001" customHeight="1">
      <c r="A30" s="3" t="s">
        <v>19</v>
      </c>
      <c r="B30" s="7" t="s">
        <v>27</v>
      </c>
      <c r="C30" s="10" t="s">
        <v>28</v>
      </c>
      <c r="D30" s="31" t="s">
        <v>0</v>
      </c>
      <c r="E30" s="36" t="s">
        <v>0</v>
      </c>
      <c r="F30" s="36" t="s">
        <v>0</v>
      </c>
      <c r="G30" s="31" t="s">
        <v>0</v>
      </c>
      <c r="H30" s="36" t="s">
        <v>0</v>
      </c>
      <c r="I30" s="36" t="s">
        <v>0</v>
      </c>
      <c r="J30" s="31" t="s">
        <v>0</v>
      </c>
      <c r="K30" s="36" t="s">
        <v>0</v>
      </c>
      <c r="L30" s="36" t="s">
        <v>0</v>
      </c>
      <c r="M30" s="53" t="s">
        <v>0</v>
      </c>
      <c r="N30" s="53" t="s">
        <v>0</v>
      </c>
      <c r="O30" s="53" t="s">
        <v>0</v>
      </c>
      <c r="P30" s="35" t="s">
        <v>0</v>
      </c>
      <c r="Q30" s="31" t="s">
        <v>0</v>
      </c>
      <c r="R30" s="47"/>
    </row>
    <row r="31" spans="1:18" ht="20.100000000000001" customHeight="1">
      <c r="A31" s="5" t="s">
        <v>137</v>
      </c>
      <c r="B31" s="4" t="s">
        <v>29</v>
      </c>
      <c r="C31" s="6" t="s">
        <v>14</v>
      </c>
      <c r="D31" s="31" t="s">
        <v>0</v>
      </c>
      <c r="E31" s="36" t="s">
        <v>0</v>
      </c>
      <c r="F31" s="36" t="s">
        <v>0</v>
      </c>
      <c r="G31" s="31" t="s">
        <v>0</v>
      </c>
      <c r="H31" s="36" t="s">
        <v>0</v>
      </c>
      <c r="I31" s="36" t="s">
        <v>0</v>
      </c>
      <c r="J31" s="31" t="s">
        <v>0</v>
      </c>
      <c r="K31" s="36" t="s">
        <v>0</v>
      </c>
      <c r="L31" s="36" t="s">
        <v>0</v>
      </c>
      <c r="M31" s="53" t="s">
        <v>0</v>
      </c>
      <c r="N31" s="53" t="s">
        <v>0</v>
      </c>
      <c r="O31" s="53" t="s">
        <v>0</v>
      </c>
      <c r="P31" s="35" t="s">
        <v>0</v>
      </c>
      <c r="Q31" s="31" t="s">
        <v>0</v>
      </c>
      <c r="R31" s="47"/>
    </row>
    <row r="32" spans="1:18" ht="20.100000000000001" customHeight="1">
      <c r="A32" s="3" t="s">
        <v>15</v>
      </c>
      <c r="B32" s="7" t="s">
        <v>30</v>
      </c>
      <c r="C32" s="10" t="s">
        <v>31</v>
      </c>
      <c r="D32" s="31" t="s">
        <v>0</v>
      </c>
      <c r="E32" s="36" t="s">
        <v>0</v>
      </c>
      <c r="F32" s="36" t="s">
        <v>0</v>
      </c>
      <c r="G32" s="31" t="s">
        <v>0</v>
      </c>
      <c r="H32" s="36" t="s">
        <v>0</v>
      </c>
      <c r="I32" s="36" t="s">
        <v>0</v>
      </c>
      <c r="J32" s="31" t="s">
        <v>0</v>
      </c>
      <c r="K32" s="36" t="s">
        <v>0</v>
      </c>
      <c r="L32" s="36" t="s">
        <v>0</v>
      </c>
      <c r="M32" s="53" t="s">
        <v>0</v>
      </c>
      <c r="N32" s="53" t="s">
        <v>0</v>
      </c>
      <c r="O32" s="53" t="s">
        <v>0</v>
      </c>
      <c r="P32" s="35" t="s">
        <v>0</v>
      </c>
      <c r="Q32" s="31" t="s">
        <v>0</v>
      </c>
      <c r="R32" s="47"/>
    </row>
    <row r="33" spans="1:18" ht="20.100000000000001" customHeight="1">
      <c r="A33" s="3" t="s">
        <v>18</v>
      </c>
      <c r="B33" s="7" t="s">
        <v>30</v>
      </c>
      <c r="C33" s="10" t="s">
        <v>31</v>
      </c>
      <c r="D33" s="31" t="s">
        <v>0</v>
      </c>
      <c r="E33" s="36" t="s">
        <v>0</v>
      </c>
      <c r="F33" s="36" t="s">
        <v>0</v>
      </c>
      <c r="G33" s="31" t="s">
        <v>0</v>
      </c>
      <c r="H33" s="36" t="s">
        <v>0</v>
      </c>
      <c r="I33" s="36" t="s">
        <v>0</v>
      </c>
      <c r="J33" s="31" t="s">
        <v>0</v>
      </c>
      <c r="K33" s="36" t="s">
        <v>0</v>
      </c>
      <c r="L33" s="36" t="s">
        <v>0</v>
      </c>
      <c r="M33" s="53" t="s">
        <v>0</v>
      </c>
      <c r="N33" s="53" t="s">
        <v>0</v>
      </c>
      <c r="O33" s="53" t="s">
        <v>0</v>
      </c>
      <c r="P33" s="35" t="s">
        <v>0</v>
      </c>
      <c r="Q33" s="31" t="s">
        <v>0</v>
      </c>
      <c r="R33" s="47"/>
    </row>
    <row r="34" spans="1:18" ht="20.100000000000001" customHeight="1">
      <c r="A34" s="3" t="s">
        <v>19</v>
      </c>
      <c r="B34" s="7" t="s">
        <v>30</v>
      </c>
      <c r="C34" s="10" t="s">
        <v>31</v>
      </c>
      <c r="D34" s="31" t="s">
        <v>0</v>
      </c>
      <c r="E34" s="36" t="s">
        <v>0</v>
      </c>
      <c r="F34" s="36" t="s">
        <v>0</v>
      </c>
      <c r="G34" s="31" t="s">
        <v>0</v>
      </c>
      <c r="H34" s="36" t="s">
        <v>0</v>
      </c>
      <c r="I34" s="36" t="s">
        <v>0</v>
      </c>
      <c r="J34" s="31" t="s">
        <v>0</v>
      </c>
      <c r="K34" s="36" t="s">
        <v>0</v>
      </c>
      <c r="L34" s="36" t="s">
        <v>0</v>
      </c>
      <c r="M34" s="53" t="s">
        <v>0</v>
      </c>
      <c r="N34" s="53" t="s">
        <v>0</v>
      </c>
      <c r="O34" s="53" t="s">
        <v>0</v>
      </c>
      <c r="P34" s="35" t="s">
        <v>0</v>
      </c>
      <c r="Q34" s="31" t="s">
        <v>0</v>
      </c>
      <c r="R34" s="47"/>
    </row>
    <row r="35" spans="1:18" ht="20.100000000000001" customHeight="1">
      <c r="A35" s="5" t="s">
        <v>138</v>
      </c>
      <c r="B35" s="4" t="s">
        <v>32</v>
      </c>
      <c r="C35" s="6" t="s">
        <v>14</v>
      </c>
      <c r="D35" s="31" t="s">
        <v>0</v>
      </c>
      <c r="E35" s="36" t="s">
        <v>0</v>
      </c>
      <c r="F35" s="36" t="s">
        <v>0</v>
      </c>
      <c r="G35" s="31" t="s">
        <v>0</v>
      </c>
      <c r="H35" s="36" t="s">
        <v>0</v>
      </c>
      <c r="I35" s="36" t="s">
        <v>0</v>
      </c>
      <c r="J35" s="31" t="s">
        <v>0</v>
      </c>
      <c r="K35" s="36" t="s">
        <v>0</v>
      </c>
      <c r="L35" s="36" t="s">
        <v>0</v>
      </c>
      <c r="M35" s="53" t="s">
        <v>0</v>
      </c>
      <c r="N35" s="53" t="s">
        <v>0</v>
      </c>
      <c r="O35" s="53" t="s">
        <v>0</v>
      </c>
      <c r="P35" s="35" t="s">
        <v>0</v>
      </c>
      <c r="Q35" s="31" t="s">
        <v>0</v>
      </c>
      <c r="R35" s="47"/>
    </row>
    <row r="36" spans="1:18" ht="20.100000000000001" customHeight="1">
      <c r="A36" s="3" t="s">
        <v>15</v>
      </c>
      <c r="B36" s="7" t="s">
        <v>33</v>
      </c>
      <c r="C36" s="10" t="s">
        <v>31</v>
      </c>
      <c r="D36" s="31" t="s">
        <v>0</v>
      </c>
      <c r="E36" s="36" t="s">
        <v>0</v>
      </c>
      <c r="F36" s="36" t="s">
        <v>0</v>
      </c>
      <c r="G36" s="31" t="s">
        <v>0</v>
      </c>
      <c r="H36" s="36" t="s">
        <v>0</v>
      </c>
      <c r="I36" s="36" t="s">
        <v>0</v>
      </c>
      <c r="J36" s="31" t="s">
        <v>0</v>
      </c>
      <c r="K36" s="36" t="s">
        <v>0</v>
      </c>
      <c r="L36" s="36" t="s">
        <v>0</v>
      </c>
      <c r="M36" s="53" t="s">
        <v>0</v>
      </c>
      <c r="N36" s="53" t="s">
        <v>0</v>
      </c>
      <c r="O36" s="53" t="s">
        <v>0</v>
      </c>
      <c r="P36" s="35" t="s">
        <v>0</v>
      </c>
      <c r="Q36" s="31" t="s">
        <v>0</v>
      </c>
      <c r="R36" s="47"/>
    </row>
    <row r="37" spans="1:18" ht="20.100000000000001" customHeight="1">
      <c r="A37" s="3" t="s">
        <v>18</v>
      </c>
      <c r="B37" s="7" t="s">
        <v>33</v>
      </c>
      <c r="C37" s="10" t="s">
        <v>31</v>
      </c>
      <c r="D37" s="31" t="s">
        <v>0</v>
      </c>
      <c r="E37" s="36" t="s">
        <v>0</v>
      </c>
      <c r="F37" s="36" t="s">
        <v>0</v>
      </c>
      <c r="G37" s="31" t="s">
        <v>0</v>
      </c>
      <c r="H37" s="36" t="s">
        <v>0</v>
      </c>
      <c r="I37" s="36" t="s">
        <v>0</v>
      </c>
      <c r="J37" s="31" t="s">
        <v>0</v>
      </c>
      <c r="K37" s="36" t="s">
        <v>0</v>
      </c>
      <c r="L37" s="36" t="s">
        <v>0</v>
      </c>
      <c r="M37" s="53" t="s">
        <v>0</v>
      </c>
      <c r="N37" s="53" t="s">
        <v>0</v>
      </c>
      <c r="O37" s="53" t="s">
        <v>0</v>
      </c>
      <c r="P37" s="35" t="s">
        <v>0</v>
      </c>
      <c r="Q37" s="31" t="s">
        <v>0</v>
      </c>
      <c r="R37" s="47"/>
    </row>
    <row r="38" spans="1:18" ht="20.100000000000001" customHeight="1">
      <c r="A38" s="3" t="s">
        <v>19</v>
      </c>
      <c r="B38" s="7" t="s">
        <v>33</v>
      </c>
      <c r="C38" s="10" t="s">
        <v>31</v>
      </c>
      <c r="D38" s="31" t="s">
        <v>0</v>
      </c>
      <c r="E38" s="36" t="s">
        <v>0</v>
      </c>
      <c r="F38" s="36" t="s">
        <v>0</v>
      </c>
      <c r="G38" s="31" t="s">
        <v>0</v>
      </c>
      <c r="H38" s="36" t="s">
        <v>0</v>
      </c>
      <c r="I38" s="36" t="s">
        <v>0</v>
      </c>
      <c r="J38" s="31" t="s">
        <v>0</v>
      </c>
      <c r="K38" s="36" t="s">
        <v>0</v>
      </c>
      <c r="L38" s="36" t="s">
        <v>0</v>
      </c>
      <c r="M38" s="53" t="s">
        <v>0</v>
      </c>
      <c r="N38" s="53" t="s">
        <v>0</v>
      </c>
      <c r="O38" s="53" t="s">
        <v>0</v>
      </c>
      <c r="P38" s="35" t="s">
        <v>0</v>
      </c>
      <c r="Q38" s="31" t="s">
        <v>0</v>
      </c>
      <c r="R38" s="47"/>
    </row>
    <row r="39" spans="1:18" ht="20.100000000000001" customHeight="1">
      <c r="A39" s="68" t="s">
        <v>34</v>
      </c>
      <c r="B39" s="68"/>
      <c r="C39" s="2" t="s">
        <v>0</v>
      </c>
      <c r="D39" s="31" t="s">
        <v>0</v>
      </c>
      <c r="E39" s="36" t="s">
        <v>0</v>
      </c>
      <c r="F39" s="36" t="s">
        <v>0</v>
      </c>
      <c r="G39" s="31" t="s">
        <v>0</v>
      </c>
      <c r="H39" s="36" t="s">
        <v>0</v>
      </c>
      <c r="I39" s="36" t="s">
        <v>0</v>
      </c>
      <c r="J39" s="31" t="s">
        <v>0</v>
      </c>
      <c r="K39" s="36" t="s">
        <v>0</v>
      </c>
      <c r="L39" s="36" t="s">
        <v>0</v>
      </c>
      <c r="M39" s="53" t="s">
        <v>0</v>
      </c>
      <c r="N39" s="53" t="s">
        <v>0</v>
      </c>
      <c r="O39" s="55"/>
      <c r="P39" s="35" t="s">
        <v>0</v>
      </c>
      <c r="Q39" s="31" t="s">
        <v>0</v>
      </c>
      <c r="R39" s="47"/>
    </row>
    <row r="40" spans="1:18" ht="20.100000000000001" customHeight="1">
      <c r="A40" s="3">
        <v>4</v>
      </c>
      <c r="B40" s="4" t="s">
        <v>35</v>
      </c>
      <c r="C40" s="8" t="s">
        <v>14</v>
      </c>
      <c r="D40" s="31" t="s">
        <v>0</v>
      </c>
      <c r="E40" s="36" t="s">
        <v>0</v>
      </c>
      <c r="F40" s="36" t="s">
        <v>0</v>
      </c>
      <c r="G40" s="31" t="s">
        <v>0</v>
      </c>
      <c r="H40" s="36" t="s">
        <v>0</v>
      </c>
      <c r="I40" s="36" t="s">
        <v>0</v>
      </c>
      <c r="J40" s="31" t="s">
        <v>0</v>
      </c>
      <c r="K40" s="36" t="s">
        <v>0</v>
      </c>
      <c r="L40" s="36" t="s">
        <v>0</v>
      </c>
      <c r="M40" s="53" t="s">
        <v>0</v>
      </c>
      <c r="N40" s="53" t="s">
        <v>0</v>
      </c>
      <c r="O40" s="53" t="s">
        <v>0</v>
      </c>
      <c r="P40" s="35" t="s">
        <v>0</v>
      </c>
      <c r="Q40" s="31" t="s">
        <v>0</v>
      </c>
      <c r="R40" s="47"/>
    </row>
    <row r="41" spans="1:18" ht="20.100000000000001" customHeight="1">
      <c r="A41" s="5" t="s">
        <v>139</v>
      </c>
      <c r="B41" s="11" t="s">
        <v>121</v>
      </c>
      <c r="C41" s="6" t="s">
        <v>14</v>
      </c>
      <c r="D41" s="31" t="s">
        <v>0</v>
      </c>
      <c r="E41" s="36" t="s">
        <v>0</v>
      </c>
      <c r="F41" s="36" t="s">
        <v>0</v>
      </c>
      <c r="G41" s="31" t="s">
        <v>0</v>
      </c>
      <c r="H41" s="36" t="s">
        <v>0</v>
      </c>
      <c r="I41" s="36" t="s">
        <v>0</v>
      </c>
      <c r="J41" s="31" t="s">
        <v>0</v>
      </c>
      <c r="K41" s="36" t="s">
        <v>0</v>
      </c>
      <c r="L41" s="36" t="s">
        <v>0</v>
      </c>
      <c r="M41" s="53" t="s">
        <v>0</v>
      </c>
      <c r="N41" s="53" t="s">
        <v>0</v>
      </c>
      <c r="O41" s="53" t="s">
        <v>0</v>
      </c>
      <c r="P41" s="35" t="s">
        <v>0</v>
      </c>
      <c r="Q41" s="31" t="s">
        <v>0</v>
      </c>
      <c r="R41" s="47"/>
    </row>
    <row r="42" spans="1:18" ht="20.100000000000001" customHeight="1">
      <c r="A42" s="3" t="s">
        <v>15</v>
      </c>
      <c r="B42" s="7" t="s">
        <v>36</v>
      </c>
      <c r="C42" s="10" t="s">
        <v>28</v>
      </c>
      <c r="D42" s="31" t="s">
        <v>0</v>
      </c>
      <c r="E42" s="36" t="s">
        <v>0</v>
      </c>
      <c r="F42" s="36" t="s">
        <v>0</v>
      </c>
      <c r="G42" s="31" t="s">
        <v>0</v>
      </c>
      <c r="H42" s="36" t="s">
        <v>0</v>
      </c>
      <c r="I42" s="36" t="s">
        <v>0</v>
      </c>
      <c r="J42" s="31" t="s">
        <v>0</v>
      </c>
      <c r="K42" s="36" t="s">
        <v>0</v>
      </c>
      <c r="L42" s="36" t="s">
        <v>0</v>
      </c>
      <c r="M42" s="53" t="s">
        <v>0</v>
      </c>
      <c r="N42" s="53" t="s">
        <v>0</v>
      </c>
      <c r="O42" s="53" t="s">
        <v>0</v>
      </c>
      <c r="P42" s="35" t="s">
        <v>0</v>
      </c>
      <c r="Q42" s="31" t="s">
        <v>0</v>
      </c>
      <c r="R42" s="47"/>
    </row>
    <row r="43" spans="1:18" ht="20.100000000000001" customHeight="1">
      <c r="A43" s="3" t="s">
        <v>18</v>
      </c>
      <c r="B43" s="7" t="s">
        <v>36</v>
      </c>
      <c r="C43" s="10" t="s">
        <v>28</v>
      </c>
      <c r="D43" s="31" t="s">
        <v>0</v>
      </c>
      <c r="E43" s="36" t="s">
        <v>0</v>
      </c>
      <c r="F43" s="36" t="s">
        <v>0</v>
      </c>
      <c r="G43" s="31" t="s">
        <v>0</v>
      </c>
      <c r="H43" s="36" t="s">
        <v>0</v>
      </c>
      <c r="I43" s="36" t="s">
        <v>0</v>
      </c>
      <c r="J43" s="31" t="s">
        <v>0</v>
      </c>
      <c r="K43" s="36" t="s">
        <v>0</v>
      </c>
      <c r="L43" s="36" t="s">
        <v>0</v>
      </c>
      <c r="M43" s="53" t="s">
        <v>0</v>
      </c>
      <c r="N43" s="53" t="s">
        <v>0</v>
      </c>
      <c r="O43" s="53" t="s">
        <v>0</v>
      </c>
      <c r="P43" s="35" t="s">
        <v>0</v>
      </c>
      <c r="Q43" s="31" t="s">
        <v>0</v>
      </c>
      <c r="R43" s="47"/>
    </row>
    <row r="44" spans="1:18" ht="20.100000000000001" customHeight="1">
      <c r="A44" s="3" t="s">
        <v>19</v>
      </c>
      <c r="B44" s="7" t="s">
        <v>36</v>
      </c>
      <c r="C44" s="10" t="s">
        <v>28</v>
      </c>
      <c r="D44" s="31" t="s">
        <v>0</v>
      </c>
      <c r="E44" s="36" t="s">
        <v>0</v>
      </c>
      <c r="F44" s="36" t="s">
        <v>0</v>
      </c>
      <c r="G44" s="31" t="s">
        <v>0</v>
      </c>
      <c r="H44" s="36" t="s">
        <v>0</v>
      </c>
      <c r="I44" s="36" t="s">
        <v>0</v>
      </c>
      <c r="J44" s="31" t="s">
        <v>0</v>
      </c>
      <c r="K44" s="36" t="s">
        <v>0</v>
      </c>
      <c r="L44" s="36" t="s">
        <v>0</v>
      </c>
      <c r="M44" s="53" t="s">
        <v>0</v>
      </c>
      <c r="N44" s="53" t="s">
        <v>0</v>
      </c>
      <c r="O44" s="53" t="s">
        <v>0</v>
      </c>
      <c r="P44" s="35" t="s">
        <v>0</v>
      </c>
      <c r="Q44" s="31" t="s">
        <v>0</v>
      </c>
      <c r="R44" s="47"/>
    </row>
    <row r="45" spans="1:18" ht="20.100000000000001" customHeight="1">
      <c r="A45" s="5" t="s">
        <v>140</v>
      </c>
      <c r="B45" s="4" t="s">
        <v>122</v>
      </c>
      <c r="C45" s="6" t="s">
        <v>14</v>
      </c>
      <c r="D45" s="31" t="s">
        <v>0</v>
      </c>
      <c r="E45" s="36" t="s">
        <v>0</v>
      </c>
      <c r="F45" s="36" t="s">
        <v>0</v>
      </c>
      <c r="G45" s="31" t="s">
        <v>0</v>
      </c>
      <c r="H45" s="36" t="s">
        <v>0</v>
      </c>
      <c r="I45" s="36" t="s">
        <v>0</v>
      </c>
      <c r="J45" s="31" t="s">
        <v>0</v>
      </c>
      <c r="K45" s="36" t="s">
        <v>0</v>
      </c>
      <c r="L45" s="36" t="s">
        <v>0</v>
      </c>
      <c r="M45" s="53" t="s">
        <v>0</v>
      </c>
      <c r="N45" s="53" t="s">
        <v>0</v>
      </c>
      <c r="O45" s="53" t="s">
        <v>0</v>
      </c>
      <c r="P45" s="35" t="s">
        <v>0</v>
      </c>
      <c r="Q45" s="31" t="s">
        <v>0</v>
      </c>
      <c r="R45" s="47"/>
    </row>
    <row r="46" spans="1:18" ht="20.100000000000001" customHeight="1">
      <c r="A46" s="3" t="s">
        <v>15</v>
      </c>
      <c r="B46" s="7" t="s">
        <v>37</v>
      </c>
      <c r="C46" s="8" t="s">
        <v>14</v>
      </c>
      <c r="D46" s="31" t="s">
        <v>0</v>
      </c>
      <c r="E46" s="36" t="s">
        <v>0</v>
      </c>
      <c r="F46" s="36" t="s">
        <v>0</v>
      </c>
      <c r="G46" s="31" t="s">
        <v>0</v>
      </c>
      <c r="H46" s="36" t="s">
        <v>0</v>
      </c>
      <c r="I46" s="36" t="s">
        <v>0</v>
      </c>
      <c r="J46" s="31" t="s">
        <v>0</v>
      </c>
      <c r="K46" s="36" t="s">
        <v>0</v>
      </c>
      <c r="L46" s="36" t="s">
        <v>0</v>
      </c>
      <c r="M46" s="53" t="s">
        <v>0</v>
      </c>
      <c r="N46" s="53" t="s">
        <v>0</v>
      </c>
      <c r="O46" s="53" t="s">
        <v>0</v>
      </c>
      <c r="P46" s="35" t="s">
        <v>0</v>
      </c>
      <c r="Q46" s="31" t="s">
        <v>0</v>
      </c>
      <c r="R46" s="47"/>
    </row>
    <row r="47" spans="1:18" ht="20.100000000000001" customHeight="1">
      <c r="A47" s="3" t="s">
        <v>18</v>
      </c>
      <c r="B47" s="7" t="s">
        <v>38</v>
      </c>
      <c r="C47" s="8" t="s">
        <v>14</v>
      </c>
      <c r="D47" s="31" t="s">
        <v>0</v>
      </c>
      <c r="E47" s="36" t="s">
        <v>0</v>
      </c>
      <c r="F47" s="36" t="s">
        <v>0</v>
      </c>
      <c r="G47" s="31" t="s">
        <v>0</v>
      </c>
      <c r="H47" s="36" t="s">
        <v>0</v>
      </c>
      <c r="I47" s="36" t="s">
        <v>0</v>
      </c>
      <c r="J47" s="31" t="s">
        <v>0</v>
      </c>
      <c r="K47" s="36" t="s">
        <v>0</v>
      </c>
      <c r="L47" s="36" t="s">
        <v>0</v>
      </c>
      <c r="M47" s="53" t="s">
        <v>0</v>
      </c>
      <c r="N47" s="53" t="s">
        <v>0</v>
      </c>
      <c r="O47" s="53" t="s">
        <v>0</v>
      </c>
      <c r="P47" s="35" t="s">
        <v>0</v>
      </c>
      <c r="Q47" s="31" t="s">
        <v>0</v>
      </c>
      <c r="R47" s="47"/>
    </row>
    <row r="48" spans="1:18" ht="20.100000000000001" customHeight="1">
      <c r="A48" s="3" t="s">
        <v>19</v>
      </c>
      <c r="B48" s="7" t="s">
        <v>39</v>
      </c>
      <c r="C48" s="8" t="s">
        <v>14</v>
      </c>
      <c r="D48" s="31" t="s">
        <v>0</v>
      </c>
      <c r="E48" s="36" t="s">
        <v>0</v>
      </c>
      <c r="F48" s="36" t="s">
        <v>0</v>
      </c>
      <c r="G48" s="31" t="s">
        <v>0</v>
      </c>
      <c r="H48" s="36" t="s">
        <v>0</v>
      </c>
      <c r="I48" s="36" t="s">
        <v>0</v>
      </c>
      <c r="J48" s="31" t="s">
        <v>0</v>
      </c>
      <c r="K48" s="36" t="s">
        <v>0</v>
      </c>
      <c r="L48" s="36" t="s">
        <v>0</v>
      </c>
      <c r="M48" s="53" t="s">
        <v>0</v>
      </c>
      <c r="N48" s="53" t="s">
        <v>0</v>
      </c>
      <c r="O48" s="53" t="s">
        <v>0</v>
      </c>
      <c r="P48" s="35" t="s">
        <v>0</v>
      </c>
      <c r="Q48" s="31" t="s">
        <v>0</v>
      </c>
      <c r="R48" s="47"/>
    </row>
    <row r="49" spans="1:18" ht="20.100000000000001" customHeight="1">
      <c r="A49" s="72" t="s">
        <v>40</v>
      </c>
      <c r="B49" s="72"/>
      <c r="C49" s="14"/>
      <c r="D49" s="33"/>
      <c r="E49" s="37"/>
      <c r="F49" s="37"/>
      <c r="G49" s="33"/>
      <c r="H49" s="37"/>
      <c r="I49" s="37"/>
      <c r="J49" s="33"/>
      <c r="K49" s="37"/>
      <c r="L49" s="37"/>
      <c r="M49" s="56"/>
      <c r="N49" s="56"/>
      <c r="O49" s="55"/>
      <c r="P49" s="35"/>
      <c r="Q49" s="33"/>
      <c r="R49" s="33"/>
    </row>
    <row r="50" spans="1:18" ht="20.100000000000001" customHeight="1">
      <c r="A50" s="3">
        <v>5</v>
      </c>
      <c r="B50" s="4" t="s">
        <v>41</v>
      </c>
      <c r="C50" s="8" t="s">
        <v>14</v>
      </c>
      <c r="D50" s="31" t="s">
        <v>0</v>
      </c>
      <c r="E50" s="36" t="s">
        <v>0</v>
      </c>
      <c r="F50" s="36" t="s">
        <v>0</v>
      </c>
      <c r="G50" s="31" t="s">
        <v>0</v>
      </c>
      <c r="H50" s="36" t="s">
        <v>0</v>
      </c>
      <c r="I50" s="36" t="s">
        <v>0</v>
      </c>
      <c r="J50" s="31" t="s">
        <v>0</v>
      </c>
      <c r="K50" s="36" t="s">
        <v>0</v>
      </c>
      <c r="L50" s="36" t="s">
        <v>0</v>
      </c>
      <c r="M50" s="53" t="s">
        <v>0</v>
      </c>
      <c r="N50" s="53" t="s">
        <v>0</v>
      </c>
      <c r="O50" s="53" t="s">
        <v>0</v>
      </c>
      <c r="P50" s="35" t="s">
        <v>0</v>
      </c>
      <c r="Q50" s="31" t="s">
        <v>0</v>
      </c>
      <c r="R50" s="47"/>
    </row>
    <row r="51" spans="1:18" ht="20.100000000000001" customHeight="1">
      <c r="A51" s="5" t="s">
        <v>141</v>
      </c>
      <c r="B51" s="4" t="s">
        <v>42</v>
      </c>
      <c r="C51" s="6" t="s">
        <v>14</v>
      </c>
      <c r="D51" s="31" t="s">
        <v>0</v>
      </c>
      <c r="E51" s="36" t="s">
        <v>0</v>
      </c>
      <c r="F51" s="36" t="s">
        <v>0</v>
      </c>
      <c r="G51" s="31" t="s">
        <v>0</v>
      </c>
      <c r="H51" s="36" t="s">
        <v>0</v>
      </c>
      <c r="I51" s="36" t="s">
        <v>0</v>
      </c>
      <c r="J51" s="31" t="s">
        <v>0</v>
      </c>
      <c r="K51" s="36" t="s">
        <v>0</v>
      </c>
      <c r="L51" s="36" t="s">
        <v>0</v>
      </c>
      <c r="M51" s="53" t="s">
        <v>0</v>
      </c>
      <c r="N51" s="53" t="s">
        <v>0</v>
      </c>
      <c r="O51" s="53" t="s">
        <v>0</v>
      </c>
      <c r="P51" s="35" t="s">
        <v>0</v>
      </c>
      <c r="Q51" s="31" t="s">
        <v>0</v>
      </c>
      <c r="R51" s="47"/>
    </row>
    <row r="52" spans="1:18" ht="20.100000000000001" customHeight="1">
      <c r="A52" s="3" t="s">
        <v>15</v>
      </c>
      <c r="B52" s="7" t="s">
        <v>43</v>
      </c>
      <c r="C52" s="8" t="s">
        <v>44</v>
      </c>
      <c r="D52" s="31" t="s">
        <v>0</v>
      </c>
      <c r="E52" s="36" t="s">
        <v>0</v>
      </c>
      <c r="F52" s="36" t="s">
        <v>0</v>
      </c>
      <c r="G52" s="31" t="s">
        <v>0</v>
      </c>
      <c r="H52" s="36" t="s">
        <v>0</v>
      </c>
      <c r="I52" s="36" t="s">
        <v>0</v>
      </c>
      <c r="J52" s="31" t="s">
        <v>0</v>
      </c>
      <c r="K52" s="36" t="s">
        <v>0</v>
      </c>
      <c r="L52" s="36" t="s">
        <v>0</v>
      </c>
      <c r="M52" s="53" t="s">
        <v>0</v>
      </c>
      <c r="N52" s="53" t="s">
        <v>0</v>
      </c>
      <c r="O52" s="53" t="s">
        <v>0</v>
      </c>
      <c r="P52" s="35" t="s">
        <v>0</v>
      </c>
      <c r="Q52" s="31" t="s">
        <v>0</v>
      </c>
      <c r="R52" s="47"/>
    </row>
    <row r="53" spans="1:18" ht="20.100000000000001" customHeight="1">
      <c r="A53" s="3" t="s">
        <v>18</v>
      </c>
      <c r="B53" s="7" t="s">
        <v>43</v>
      </c>
      <c r="C53" s="8" t="s">
        <v>44</v>
      </c>
      <c r="D53" s="31" t="s">
        <v>0</v>
      </c>
      <c r="E53" s="36" t="s">
        <v>0</v>
      </c>
      <c r="F53" s="36" t="s">
        <v>0</v>
      </c>
      <c r="G53" s="31" t="s">
        <v>0</v>
      </c>
      <c r="H53" s="36" t="s">
        <v>0</v>
      </c>
      <c r="I53" s="36" t="s">
        <v>0</v>
      </c>
      <c r="J53" s="31" t="s">
        <v>0</v>
      </c>
      <c r="K53" s="36" t="s">
        <v>0</v>
      </c>
      <c r="L53" s="36" t="s">
        <v>0</v>
      </c>
      <c r="M53" s="53" t="s">
        <v>0</v>
      </c>
      <c r="N53" s="53" t="s">
        <v>0</v>
      </c>
      <c r="O53" s="53" t="s">
        <v>0</v>
      </c>
      <c r="P53" s="35" t="s">
        <v>0</v>
      </c>
      <c r="Q53" s="31" t="s">
        <v>0</v>
      </c>
      <c r="R53" s="47"/>
    </row>
    <row r="54" spans="1:18" ht="20.100000000000001" customHeight="1">
      <c r="A54" s="3" t="s">
        <v>19</v>
      </c>
      <c r="B54" s="7" t="s">
        <v>43</v>
      </c>
      <c r="C54" s="8" t="s">
        <v>44</v>
      </c>
      <c r="D54" s="31" t="s">
        <v>0</v>
      </c>
      <c r="E54" s="36" t="s">
        <v>0</v>
      </c>
      <c r="F54" s="36" t="s">
        <v>0</v>
      </c>
      <c r="G54" s="31" t="s">
        <v>0</v>
      </c>
      <c r="H54" s="36" t="s">
        <v>0</v>
      </c>
      <c r="I54" s="36" t="s">
        <v>0</v>
      </c>
      <c r="J54" s="31" t="s">
        <v>0</v>
      </c>
      <c r="K54" s="36" t="s">
        <v>0</v>
      </c>
      <c r="L54" s="36" t="s">
        <v>0</v>
      </c>
      <c r="M54" s="53" t="s">
        <v>0</v>
      </c>
      <c r="N54" s="53" t="s">
        <v>0</v>
      </c>
      <c r="O54" s="53" t="s">
        <v>0</v>
      </c>
      <c r="P54" s="35" t="s">
        <v>0</v>
      </c>
      <c r="Q54" s="31" t="s">
        <v>0</v>
      </c>
      <c r="R54" s="47"/>
    </row>
    <row r="55" spans="1:18" ht="20.100000000000001" customHeight="1">
      <c r="A55" s="5" t="s">
        <v>142</v>
      </c>
      <c r="B55" s="4" t="s">
        <v>45</v>
      </c>
      <c r="C55" s="6" t="s">
        <v>14</v>
      </c>
      <c r="D55" s="31" t="s">
        <v>0</v>
      </c>
      <c r="E55" s="36" t="s">
        <v>0</v>
      </c>
      <c r="F55" s="36" t="s">
        <v>0</v>
      </c>
      <c r="G55" s="31" t="s">
        <v>0</v>
      </c>
      <c r="H55" s="36" t="s">
        <v>0</v>
      </c>
      <c r="I55" s="36" t="s">
        <v>0</v>
      </c>
      <c r="J55" s="31" t="s">
        <v>0</v>
      </c>
      <c r="K55" s="36" t="s">
        <v>0</v>
      </c>
      <c r="L55" s="36" t="s">
        <v>0</v>
      </c>
      <c r="M55" s="53" t="s">
        <v>0</v>
      </c>
      <c r="N55" s="53" t="s">
        <v>0</v>
      </c>
      <c r="O55" s="53" t="s">
        <v>0</v>
      </c>
      <c r="P55" s="35" t="s">
        <v>0</v>
      </c>
      <c r="Q55" s="31" t="s">
        <v>0</v>
      </c>
      <c r="R55" s="47"/>
    </row>
    <row r="56" spans="1:18" ht="20.100000000000001" customHeight="1">
      <c r="A56" s="3" t="s">
        <v>15</v>
      </c>
      <c r="B56" s="7" t="s">
        <v>46</v>
      </c>
      <c r="C56" s="10" t="s">
        <v>28</v>
      </c>
      <c r="D56" s="31" t="s">
        <v>0</v>
      </c>
      <c r="E56" s="36" t="s">
        <v>0</v>
      </c>
      <c r="F56" s="36" t="s">
        <v>0</v>
      </c>
      <c r="G56" s="31" t="s">
        <v>0</v>
      </c>
      <c r="H56" s="36" t="s">
        <v>0</v>
      </c>
      <c r="I56" s="36" t="s">
        <v>0</v>
      </c>
      <c r="J56" s="31" t="s">
        <v>0</v>
      </c>
      <c r="K56" s="36" t="s">
        <v>0</v>
      </c>
      <c r="L56" s="36" t="s">
        <v>0</v>
      </c>
      <c r="M56" s="53" t="s">
        <v>0</v>
      </c>
      <c r="N56" s="53" t="s">
        <v>0</v>
      </c>
      <c r="O56" s="53" t="s">
        <v>0</v>
      </c>
      <c r="P56" s="35" t="s">
        <v>0</v>
      </c>
      <c r="Q56" s="31" t="s">
        <v>0</v>
      </c>
      <c r="R56" s="47"/>
    </row>
    <row r="57" spans="1:18" ht="20.100000000000001" customHeight="1">
      <c r="A57" s="3" t="s">
        <v>18</v>
      </c>
      <c r="B57" s="7" t="s">
        <v>47</v>
      </c>
      <c r="C57" s="10" t="s">
        <v>28</v>
      </c>
      <c r="D57" s="31" t="s">
        <v>0</v>
      </c>
      <c r="E57" s="36" t="s">
        <v>0</v>
      </c>
      <c r="F57" s="36" t="s">
        <v>0</v>
      </c>
      <c r="G57" s="31" t="s">
        <v>0</v>
      </c>
      <c r="H57" s="36" t="s">
        <v>0</v>
      </c>
      <c r="I57" s="36" t="s">
        <v>0</v>
      </c>
      <c r="J57" s="31" t="s">
        <v>0</v>
      </c>
      <c r="K57" s="36" t="s">
        <v>0</v>
      </c>
      <c r="L57" s="36" t="s">
        <v>0</v>
      </c>
      <c r="M57" s="53" t="s">
        <v>0</v>
      </c>
      <c r="N57" s="53" t="s">
        <v>0</v>
      </c>
      <c r="O57" s="53" t="s">
        <v>0</v>
      </c>
      <c r="P57" s="35" t="s">
        <v>0</v>
      </c>
      <c r="Q57" s="31" t="s">
        <v>0</v>
      </c>
      <c r="R57" s="47"/>
    </row>
    <row r="58" spans="1:18" ht="20.100000000000001" customHeight="1">
      <c r="A58" s="3" t="s">
        <v>19</v>
      </c>
      <c r="B58" s="7" t="s">
        <v>48</v>
      </c>
      <c r="C58" s="10" t="s">
        <v>28</v>
      </c>
      <c r="D58" s="31" t="s">
        <v>0</v>
      </c>
      <c r="E58" s="36" t="s">
        <v>0</v>
      </c>
      <c r="F58" s="36" t="s">
        <v>0</v>
      </c>
      <c r="G58" s="31" t="s">
        <v>0</v>
      </c>
      <c r="H58" s="36" t="s">
        <v>0</v>
      </c>
      <c r="I58" s="36" t="s">
        <v>0</v>
      </c>
      <c r="J58" s="31" t="s">
        <v>0</v>
      </c>
      <c r="K58" s="36" t="s">
        <v>0</v>
      </c>
      <c r="L58" s="36" t="s">
        <v>0</v>
      </c>
      <c r="M58" s="53" t="s">
        <v>0</v>
      </c>
      <c r="N58" s="53" t="s">
        <v>0</v>
      </c>
      <c r="O58" s="53" t="s">
        <v>0</v>
      </c>
      <c r="P58" s="35" t="s">
        <v>0</v>
      </c>
      <c r="Q58" s="31" t="s">
        <v>0</v>
      </c>
      <c r="R58" s="47"/>
    </row>
    <row r="59" spans="1:18" ht="20.100000000000001" customHeight="1">
      <c r="A59" s="5" t="s">
        <v>143</v>
      </c>
      <c r="B59" s="4" t="s">
        <v>49</v>
      </c>
      <c r="C59" s="6" t="s">
        <v>14</v>
      </c>
      <c r="D59" s="31" t="s">
        <v>0</v>
      </c>
      <c r="E59" s="36" t="s">
        <v>0</v>
      </c>
      <c r="F59" s="36" t="s">
        <v>0</v>
      </c>
      <c r="G59" s="31" t="s">
        <v>0</v>
      </c>
      <c r="H59" s="36" t="s">
        <v>0</v>
      </c>
      <c r="I59" s="36" t="s">
        <v>0</v>
      </c>
      <c r="J59" s="31" t="s">
        <v>0</v>
      </c>
      <c r="K59" s="36" t="s">
        <v>0</v>
      </c>
      <c r="L59" s="36" t="s">
        <v>0</v>
      </c>
      <c r="M59" s="53" t="s">
        <v>0</v>
      </c>
      <c r="N59" s="53" t="s">
        <v>0</v>
      </c>
      <c r="O59" s="53" t="s">
        <v>0</v>
      </c>
      <c r="P59" s="35" t="s">
        <v>0</v>
      </c>
      <c r="Q59" s="31" t="s">
        <v>0</v>
      </c>
      <c r="R59" s="47"/>
    </row>
    <row r="60" spans="1:18" ht="20.100000000000001" customHeight="1">
      <c r="A60" s="3" t="s">
        <v>15</v>
      </c>
      <c r="B60" s="7" t="s">
        <v>50</v>
      </c>
      <c r="C60" s="10" t="s">
        <v>156</v>
      </c>
      <c r="D60" s="31" t="s">
        <v>0</v>
      </c>
      <c r="E60" s="36" t="s">
        <v>0</v>
      </c>
      <c r="F60" s="36" t="s">
        <v>0</v>
      </c>
      <c r="G60" s="31" t="s">
        <v>0</v>
      </c>
      <c r="H60" s="36" t="s">
        <v>0</v>
      </c>
      <c r="I60" s="36" t="s">
        <v>0</v>
      </c>
      <c r="J60" s="31" t="s">
        <v>0</v>
      </c>
      <c r="K60" s="36" t="s">
        <v>0</v>
      </c>
      <c r="L60" s="36" t="s">
        <v>0</v>
      </c>
      <c r="M60" s="53" t="s">
        <v>0</v>
      </c>
      <c r="N60" s="53" t="s">
        <v>0</v>
      </c>
      <c r="O60" s="53" t="s">
        <v>0</v>
      </c>
      <c r="P60" s="35" t="s">
        <v>0</v>
      </c>
      <c r="Q60" s="31" t="s">
        <v>0</v>
      </c>
      <c r="R60" s="47"/>
    </row>
    <row r="61" spans="1:18" ht="20.100000000000001" customHeight="1">
      <c r="A61" s="3" t="s">
        <v>18</v>
      </c>
      <c r="B61" s="7" t="s">
        <v>51</v>
      </c>
      <c r="C61" s="10" t="s">
        <v>156</v>
      </c>
      <c r="D61" s="31" t="s">
        <v>0</v>
      </c>
      <c r="E61" s="36" t="s">
        <v>0</v>
      </c>
      <c r="F61" s="36" t="s">
        <v>0</v>
      </c>
      <c r="G61" s="31" t="s">
        <v>0</v>
      </c>
      <c r="H61" s="36" t="s">
        <v>0</v>
      </c>
      <c r="I61" s="36" t="s">
        <v>0</v>
      </c>
      <c r="J61" s="31" t="s">
        <v>0</v>
      </c>
      <c r="K61" s="36" t="s">
        <v>0</v>
      </c>
      <c r="L61" s="36" t="s">
        <v>0</v>
      </c>
      <c r="M61" s="53" t="s">
        <v>0</v>
      </c>
      <c r="N61" s="53" t="s">
        <v>0</v>
      </c>
      <c r="O61" s="53" t="s">
        <v>0</v>
      </c>
      <c r="P61" s="35" t="s">
        <v>0</v>
      </c>
      <c r="Q61" s="31" t="s">
        <v>0</v>
      </c>
      <c r="R61" s="47"/>
    </row>
    <row r="62" spans="1:18" ht="20.100000000000001" customHeight="1">
      <c r="A62" s="3" t="s">
        <v>19</v>
      </c>
      <c r="B62" s="7" t="s">
        <v>52</v>
      </c>
      <c r="C62" s="10" t="s">
        <v>156</v>
      </c>
      <c r="D62" s="31" t="s">
        <v>0</v>
      </c>
      <c r="E62" s="36" t="s">
        <v>0</v>
      </c>
      <c r="F62" s="36" t="s">
        <v>0</v>
      </c>
      <c r="G62" s="31" t="s">
        <v>0</v>
      </c>
      <c r="H62" s="36" t="s">
        <v>0</v>
      </c>
      <c r="I62" s="36" t="s">
        <v>0</v>
      </c>
      <c r="J62" s="31" t="s">
        <v>0</v>
      </c>
      <c r="K62" s="36" t="s">
        <v>0</v>
      </c>
      <c r="L62" s="36" t="s">
        <v>0</v>
      </c>
      <c r="M62" s="53" t="s">
        <v>0</v>
      </c>
      <c r="N62" s="53" t="s">
        <v>0</v>
      </c>
      <c r="O62" s="53" t="s">
        <v>0</v>
      </c>
      <c r="P62" s="35" t="s">
        <v>0</v>
      </c>
      <c r="Q62" s="31" t="s">
        <v>0</v>
      </c>
      <c r="R62" s="47"/>
    </row>
    <row r="63" spans="1:18" ht="20.100000000000001" customHeight="1">
      <c r="A63" s="5" t="s">
        <v>144</v>
      </c>
      <c r="B63" s="4" t="s">
        <v>53</v>
      </c>
      <c r="C63" s="6" t="s">
        <v>14</v>
      </c>
      <c r="D63" s="31" t="s">
        <v>0</v>
      </c>
      <c r="E63" s="36" t="s">
        <v>0</v>
      </c>
      <c r="F63" s="36" t="s">
        <v>0</v>
      </c>
      <c r="G63" s="31" t="s">
        <v>0</v>
      </c>
      <c r="H63" s="36" t="s">
        <v>0</v>
      </c>
      <c r="I63" s="36" t="s">
        <v>0</v>
      </c>
      <c r="J63" s="31" t="s">
        <v>0</v>
      </c>
      <c r="K63" s="36" t="s">
        <v>0</v>
      </c>
      <c r="L63" s="36" t="s">
        <v>0</v>
      </c>
      <c r="M63" s="53" t="s">
        <v>0</v>
      </c>
      <c r="N63" s="53" t="s">
        <v>0</v>
      </c>
      <c r="O63" s="53" t="s">
        <v>0</v>
      </c>
      <c r="P63" s="35" t="s">
        <v>0</v>
      </c>
      <c r="Q63" s="31" t="s">
        <v>0</v>
      </c>
      <c r="R63" s="47"/>
    </row>
    <row r="64" spans="1:18" ht="20.100000000000001" customHeight="1">
      <c r="A64" s="3" t="s">
        <v>15</v>
      </c>
      <c r="B64" s="7" t="s">
        <v>54</v>
      </c>
      <c r="C64" s="10" t="s">
        <v>14</v>
      </c>
      <c r="D64" s="31" t="s">
        <v>0</v>
      </c>
      <c r="E64" s="36" t="s">
        <v>0</v>
      </c>
      <c r="F64" s="36" t="s">
        <v>0</v>
      </c>
      <c r="G64" s="31" t="s">
        <v>0</v>
      </c>
      <c r="H64" s="36" t="s">
        <v>0</v>
      </c>
      <c r="I64" s="36" t="s">
        <v>0</v>
      </c>
      <c r="J64" s="31" t="s">
        <v>0</v>
      </c>
      <c r="K64" s="36" t="s">
        <v>0</v>
      </c>
      <c r="L64" s="36" t="s">
        <v>0</v>
      </c>
      <c r="M64" s="53" t="s">
        <v>0</v>
      </c>
      <c r="N64" s="53" t="s">
        <v>0</v>
      </c>
      <c r="O64" s="53" t="s">
        <v>0</v>
      </c>
      <c r="P64" s="35" t="s">
        <v>0</v>
      </c>
      <c r="Q64" s="31" t="s">
        <v>0</v>
      </c>
      <c r="R64" s="47"/>
    </row>
    <row r="65" spans="1:18" ht="20.100000000000001" customHeight="1">
      <c r="A65" s="3" t="s">
        <v>18</v>
      </c>
      <c r="B65" s="7" t="s">
        <v>54</v>
      </c>
      <c r="C65" s="10" t="s">
        <v>14</v>
      </c>
      <c r="D65" s="31" t="s">
        <v>0</v>
      </c>
      <c r="E65" s="36" t="s">
        <v>0</v>
      </c>
      <c r="F65" s="36" t="s">
        <v>0</v>
      </c>
      <c r="G65" s="31" t="s">
        <v>0</v>
      </c>
      <c r="H65" s="36" t="s">
        <v>0</v>
      </c>
      <c r="I65" s="36" t="s">
        <v>0</v>
      </c>
      <c r="J65" s="31" t="s">
        <v>0</v>
      </c>
      <c r="K65" s="36" t="s">
        <v>0</v>
      </c>
      <c r="L65" s="36" t="s">
        <v>0</v>
      </c>
      <c r="M65" s="53" t="s">
        <v>0</v>
      </c>
      <c r="N65" s="53" t="s">
        <v>0</v>
      </c>
      <c r="O65" s="53" t="s">
        <v>0</v>
      </c>
      <c r="P65" s="35" t="s">
        <v>0</v>
      </c>
      <c r="Q65" s="31" t="s">
        <v>0</v>
      </c>
      <c r="R65" s="47"/>
    </row>
    <row r="66" spans="1:18" ht="20.100000000000001" customHeight="1">
      <c r="A66" s="3" t="s">
        <v>19</v>
      </c>
      <c r="B66" s="7" t="s">
        <v>54</v>
      </c>
      <c r="C66" s="10" t="s">
        <v>14</v>
      </c>
      <c r="D66" s="31" t="s">
        <v>0</v>
      </c>
      <c r="E66" s="36" t="s">
        <v>0</v>
      </c>
      <c r="F66" s="36" t="s">
        <v>0</v>
      </c>
      <c r="G66" s="31" t="s">
        <v>0</v>
      </c>
      <c r="H66" s="36" t="s">
        <v>0</v>
      </c>
      <c r="I66" s="36" t="s">
        <v>0</v>
      </c>
      <c r="J66" s="31" t="s">
        <v>0</v>
      </c>
      <c r="K66" s="36" t="s">
        <v>0</v>
      </c>
      <c r="L66" s="36" t="s">
        <v>0</v>
      </c>
      <c r="M66" s="53" t="s">
        <v>0</v>
      </c>
      <c r="N66" s="53" t="s">
        <v>0</v>
      </c>
      <c r="O66" s="53" t="s">
        <v>0</v>
      </c>
      <c r="P66" s="35" t="s">
        <v>0</v>
      </c>
      <c r="Q66" s="31" t="s">
        <v>0</v>
      </c>
      <c r="R66" s="47"/>
    </row>
    <row r="67" spans="1:18" ht="20.100000000000001" customHeight="1">
      <c r="A67" s="5" t="s">
        <v>145</v>
      </c>
      <c r="B67" s="4" t="s">
        <v>55</v>
      </c>
      <c r="C67" s="6" t="s">
        <v>14</v>
      </c>
      <c r="D67" s="31" t="s">
        <v>0</v>
      </c>
      <c r="E67" s="36" t="s">
        <v>0</v>
      </c>
      <c r="F67" s="36" t="s">
        <v>0</v>
      </c>
      <c r="G67" s="31" t="s">
        <v>0</v>
      </c>
      <c r="H67" s="36" t="s">
        <v>0</v>
      </c>
      <c r="I67" s="36" t="s">
        <v>0</v>
      </c>
      <c r="J67" s="31" t="s">
        <v>0</v>
      </c>
      <c r="K67" s="36" t="s">
        <v>0</v>
      </c>
      <c r="L67" s="36" t="s">
        <v>0</v>
      </c>
      <c r="M67" s="53" t="s">
        <v>0</v>
      </c>
      <c r="N67" s="53" t="s">
        <v>0</v>
      </c>
      <c r="O67" s="53" t="s">
        <v>0</v>
      </c>
      <c r="P67" s="35" t="s">
        <v>0</v>
      </c>
      <c r="Q67" s="31" t="s">
        <v>0</v>
      </c>
      <c r="R67" s="47"/>
    </row>
    <row r="68" spans="1:18" ht="20.100000000000001" customHeight="1">
      <c r="A68" s="3" t="s">
        <v>15</v>
      </c>
      <c r="B68" s="7" t="s">
        <v>54</v>
      </c>
      <c r="C68" s="10" t="s">
        <v>14</v>
      </c>
      <c r="D68" s="31" t="s">
        <v>0</v>
      </c>
      <c r="E68" s="36" t="s">
        <v>0</v>
      </c>
      <c r="F68" s="36" t="s">
        <v>0</v>
      </c>
      <c r="G68" s="31" t="s">
        <v>0</v>
      </c>
      <c r="H68" s="36" t="s">
        <v>0</v>
      </c>
      <c r="I68" s="36" t="s">
        <v>0</v>
      </c>
      <c r="J68" s="31" t="s">
        <v>0</v>
      </c>
      <c r="K68" s="36" t="s">
        <v>0</v>
      </c>
      <c r="L68" s="36" t="s">
        <v>0</v>
      </c>
      <c r="M68" s="53" t="s">
        <v>0</v>
      </c>
      <c r="N68" s="53" t="s">
        <v>0</v>
      </c>
      <c r="O68" s="53" t="s">
        <v>0</v>
      </c>
      <c r="P68" s="35" t="s">
        <v>0</v>
      </c>
      <c r="Q68" s="31" t="s">
        <v>0</v>
      </c>
      <c r="R68" s="47"/>
    </row>
    <row r="69" spans="1:18" ht="20.100000000000001" customHeight="1">
      <c r="A69" s="3" t="s">
        <v>18</v>
      </c>
      <c r="B69" s="7" t="s">
        <v>54</v>
      </c>
      <c r="C69" s="10" t="s">
        <v>14</v>
      </c>
      <c r="D69" s="31" t="s">
        <v>0</v>
      </c>
      <c r="E69" s="36" t="s">
        <v>0</v>
      </c>
      <c r="F69" s="36" t="s">
        <v>0</v>
      </c>
      <c r="G69" s="31" t="s">
        <v>0</v>
      </c>
      <c r="H69" s="36" t="s">
        <v>0</v>
      </c>
      <c r="I69" s="36" t="s">
        <v>0</v>
      </c>
      <c r="J69" s="31" t="s">
        <v>0</v>
      </c>
      <c r="K69" s="36" t="s">
        <v>0</v>
      </c>
      <c r="L69" s="36" t="s">
        <v>0</v>
      </c>
      <c r="M69" s="53" t="s">
        <v>0</v>
      </c>
      <c r="N69" s="53" t="s">
        <v>0</v>
      </c>
      <c r="O69" s="53" t="s">
        <v>0</v>
      </c>
      <c r="P69" s="35" t="s">
        <v>0</v>
      </c>
      <c r="Q69" s="31" t="s">
        <v>0</v>
      </c>
      <c r="R69" s="47"/>
    </row>
    <row r="70" spans="1:18" ht="20.100000000000001" customHeight="1">
      <c r="A70" s="3" t="s">
        <v>19</v>
      </c>
      <c r="B70" s="7" t="s">
        <v>54</v>
      </c>
      <c r="C70" s="10" t="s">
        <v>14</v>
      </c>
      <c r="D70" s="31" t="s">
        <v>0</v>
      </c>
      <c r="E70" s="36" t="s">
        <v>0</v>
      </c>
      <c r="F70" s="36" t="s">
        <v>0</v>
      </c>
      <c r="G70" s="31" t="s">
        <v>0</v>
      </c>
      <c r="H70" s="36" t="s">
        <v>0</v>
      </c>
      <c r="I70" s="36" t="s">
        <v>0</v>
      </c>
      <c r="J70" s="31" t="s">
        <v>0</v>
      </c>
      <c r="K70" s="36" t="s">
        <v>0</v>
      </c>
      <c r="L70" s="36" t="s">
        <v>0</v>
      </c>
      <c r="M70" s="53" t="s">
        <v>0</v>
      </c>
      <c r="N70" s="53" t="s">
        <v>0</v>
      </c>
      <c r="O70" s="53" t="s">
        <v>0</v>
      </c>
      <c r="P70" s="35" t="s">
        <v>0</v>
      </c>
      <c r="Q70" s="31" t="s">
        <v>0</v>
      </c>
      <c r="R70" s="47"/>
    </row>
    <row r="71" spans="1:18" ht="20.100000000000001" customHeight="1">
      <c r="A71" s="69" t="s">
        <v>56</v>
      </c>
      <c r="B71" s="69"/>
      <c r="C71" s="2" t="s">
        <v>0</v>
      </c>
      <c r="D71" s="31" t="s">
        <v>0</v>
      </c>
      <c r="E71" s="36" t="s">
        <v>0</v>
      </c>
      <c r="F71" s="36" t="s">
        <v>0</v>
      </c>
      <c r="G71" s="31" t="s">
        <v>0</v>
      </c>
      <c r="H71" s="36" t="s">
        <v>0</v>
      </c>
      <c r="I71" s="36" t="s">
        <v>0</v>
      </c>
      <c r="J71" s="31" t="s">
        <v>0</v>
      </c>
      <c r="K71" s="36" t="s">
        <v>0</v>
      </c>
      <c r="L71" s="36" t="s">
        <v>0</v>
      </c>
      <c r="M71" s="53" t="s">
        <v>0</v>
      </c>
      <c r="N71" s="53" t="s">
        <v>0</v>
      </c>
      <c r="O71" s="55"/>
      <c r="P71" s="35" t="s">
        <v>0</v>
      </c>
      <c r="Q71" s="31" t="s">
        <v>0</v>
      </c>
      <c r="R71" s="47"/>
    </row>
    <row r="72" spans="1:18" ht="20.100000000000001" customHeight="1">
      <c r="A72" s="3">
        <v>6</v>
      </c>
      <c r="B72" s="4" t="s">
        <v>57</v>
      </c>
      <c r="C72" s="8" t="s">
        <v>14</v>
      </c>
      <c r="D72" s="31" t="s">
        <v>0</v>
      </c>
      <c r="E72" s="36" t="s">
        <v>0</v>
      </c>
      <c r="F72" s="36" t="s">
        <v>0</v>
      </c>
      <c r="G72" s="31" t="s">
        <v>0</v>
      </c>
      <c r="H72" s="36" t="s">
        <v>0</v>
      </c>
      <c r="I72" s="36" t="s">
        <v>0</v>
      </c>
      <c r="J72" s="31" t="s">
        <v>0</v>
      </c>
      <c r="K72" s="36" t="s">
        <v>0</v>
      </c>
      <c r="L72" s="36" t="s">
        <v>0</v>
      </c>
      <c r="M72" s="53" t="s">
        <v>0</v>
      </c>
      <c r="N72" s="53" t="s">
        <v>0</v>
      </c>
      <c r="O72" s="53" t="s">
        <v>0</v>
      </c>
      <c r="P72" s="35" t="s">
        <v>0</v>
      </c>
      <c r="Q72" s="31" t="s">
        <v>0</v>
      </c>
      <c r="R72" s="47"/>
    </row>
    <row r="73" spans="1:18" ht="20.100000000000001" customHeight="1">
      <c r="A73" s="5" t="s">
        <v>146</v>
      </c>
      <c r="B73" s="4" t="s">
        <v>58</v>
      </c>
      <c r="C73" s="6" t="s">
        <v>14</v>
      </c>
      <c r="D73" s="31" t="s">
        <v>0</v>
      </c>
      <c r="E73" s="36" t="s">
        <v>0</v>
      </c>
      <c r="F73" s="36" t="s">
        <v>0</v>
      </c>
      <c r="G73" s="31" t="s">
        <v>0</v>
      </c>
      <c r="H73" s="36" t="s">
        <v>0</v>
      </c>
      <c r="I73" s="36" t="s">
        <v>0</v>
      </c>
      <c r="J73" s="31" t="s">
        <v>0</v>
      </c>
      <c r="K73" s="36" t="s">
        <v>0</v>
      </c>
      <c r="L73" s="36" t="s">
        <v>0</v>
      </c>
      <c r="M73" s="53" t="s">
        <v>0</v>
      </c>
      <c r="N73" s="53" t="s">
        <v>0</v>
      </c>
      <c r="O73" s="53" t="s">
        <v>0</v>
      </c>
      <c r="P73" s="35" t="s">
        <v>0</v>
      </c>
      <c r="Q73" s="31" t="s">
        <v>0</v>
      </c>
      <c r="R73" s="47"/>
    </row>
    <row r="74" spans="1:18" ht="20.100000000000001" customHeight="1">
      <c r="A74" s="3" t="s">
        <v>15</v>
      </c>
      <c r="B74" s="7" t="s">
        <v>59</v>
      </c>
      <c r="C74" s="10" t="s">
        <v>60</v>
      </c>
      <c r="D74" s="31" t="s">
        <v>0</v>
      </c>
      <c r="E74" s="36" t="s">
        <v>0</v>
      </c>
      <c r="F74" s="36" t="s">
        <v>0</v>
      </c>
      <c r="G74" s="31" t="s">
        <v>0</v>
      </c>
      <c r="H74" s="36" t="s">
        <v>0</v>
      </c>
      <c r="I74" s="36" t="s">
        <v>0</v>
      </c>
      <c r="J74" s="31" t="s">
        <v>0</v>
      </c>
      <c r="K74" s="36" t="s">
        <v>0</v>
      </c>
      <c r="L74" s="36" t="s">
        <v>0</v>
      </c>
      <c r="M74" s="53" t="s">
        <v>0</v>
      </c>
      <c r="N74" s="53" t="s">
        <v>0</v>
      </c>
      <c r="O74" s="53" t="s">
        <v>0</v>
      </c>
      <c r="P74" s="35" t="s">
        <v>0</v>
      </c>
      <c r="Q74" s="31" t="s">
        <v>0</v>
      </c>
      <c r="R74" s="47"/>
    </row>
    <row r="75" spans="1:18" ht="20.100000000000001" customHeight="1">
      <c r="A75" s="3" t="s">
        <v>18</v>
      </c>
      <c r="B75" s="7" t="s">
        <v>59</v>
      </c>
      <c r="C75" s="10" t="s">
        <v>61</v>
      </c>
      <c r="D75" s="31" t="s">
        <v>0</v>
      </c>
      <c r="E75" s="36" t="s">
        <v>0</v>
      </c>
      <c r="F75" s="36" t="s">
        <v>0</v>
      </c>
      <c r="G75" s="31" t="s">
        <v>0</v>
      </c>
      <c r="H75" s="36" t="s">
        <v>0</v>
      </c>
      <c r="I75" s="36" t="s">
        <v>0</v>
      </c>
      <c r="J75" s="31" t="s">
        <v>0</v>
      </c>
      <c r="K75" s="36" t="s">
        <v>0</v>
      </c>
      <c r="L75" s="36" t="s">
        <v>0</v>
      </c>
      <c r="M75" s="53" t="s">
        <v>0</v>
      </c>
      <c r="N75" s="53" t="s">
        <v>0</v>
      </c>
      <c r="O75" s="53" t="s">
        <v>0</v>
      </c>
      <c r="P75" s="35" t="s">
        <v>0</v>
      </c>
      <c r="Q75" s="31" t="s">
        <v>0</v>
      </c>
      <c r="R75" s="47"/>
    </row>
    <row r="76" spans="1:18" ht="20.100000000000001" customHeight="1">
      <c r="A76" s="3" t="s">
        <v>19</v>
      </c>
      <c r="B76" s="7" t="s">
        <v>59</v>
      </c>
      <c r="C76" s="10" t="s">
        <v>62</v>
      </c>
      <c r="D76" s="31" t="s">
        <v>0</v>
      </c>
      <c r="E76" s="36" t="s">
        <v>0</v>
      </c>
      <c r="F76" s="36" t="s">
        <v>0</v>
      </c>
      <c r="G76" s="31" t="s">
        <v>0</v>
      </c>
      <c r="H76" s="36" t="s">
        <v>0</v>
      </c>
      <c r="I76" s="36" t="s">
        <v>0</v>
      </c>
      <c r="J76" s="31" t="s">
        <v>0</v>
      </c>
      <c r="K76" s="36" t="s">
        <v>0</v>
      </c>
      <c r="L76" s="36" t="s">
        <v>0</v>
      </c>
      <c r="M76" s="53" t="s">
        <v>0</v>
      </c>
      <c r="N76" s="53" t="s">
        <v>0</v>
      </c>
      <c r="O76" s="53" t="s">
        <v>0</v>
      </c>
      <c r="P76" s="35" t="s">
        <v>0</v>
      </c>
      <c r="Q76" s="31" t="s">
        <v>0</v>
      </c>
      <c r="R76" s="47"/>
    </row>
    <row r="77" spans="1:18" ht="20.100000000000001" customHeight="1">
      <c r="A77" s="69" t="s">
        <v>63</v>
      </c>
      <c r="B77" s="69"/>
      <c r="C77" s="2" t="s">
        <v>0</v>
      </c>
      <c r="D77" s="31" t="s">
        <v>0</v>
      </c>
      <c r="E77" s="36" t="s">
        <v>0</v>
      </c>
      <c r="F77" s="36" t="s">
        <v>0</v>
      </c>
      <c r="G77" s="31" t="s">
        <v>0</v>
      </c>
      <c r="H77" s="36" t="s">
        <v>0</v>
      </c>
      <c r="I77" s="36" t="s">
        <v>0</v>
      </c>
      <c r="J77" s="31" t="s">
        <v>0</v>
      </c>
      <c r="K77" s="36" t="s">
        <v>0</v>
      </c>
      <c r="L77" s="36" t="s">
        <v>0</v>
      </c>
      <c r="M77" s="53" t="s">
        <v>0</v>
      </c>
      <c r="N77" s="53" t="s">
        <v>0</v>
      </c>
      <c r="O77" s="55"/>
      <c r="P77" s="35" t="s">
        <v>0</v>
      </c>
      <c r="Q77" s="31" t="s">
        <v>0</v>
      </c>
      <c r="R77" s="47"/>
    </row>
    <row r="78" spans="1:18" ht="20.100000000000001" customHeight="1">
      <c r="A78" s="3">
        <v>7</v>
      </c>
      <c r="B78" s="4" t="s">
        <v>64</v>
      </c>
      <c r="C78" s="6" t="s">
        <v>14</v>
      </c>
      <c r="D78" s="31" t="s">
        <v>0</v>
      </c>
      <c r="E78" s="36" t="s">
        <v>0</v>
      </c>
      <c r="F78" s="36" t="s">
        <v>0</v>
      </c>
      <c r="G78" s="31" t="s">
        <v>0</v>
      </c>
      <c r="H78" s="36" t="s">
        <v>0</v>
      </c>
      <c r="I78" s="36" t="s">
        <v>0</v>
      </c>
      <c r="J78" s="31" t="s">
        <v>0</v>
      </c>
      <c r="K78" s="36" t="s">
        <v>0</v>
      </c>
      <c r="L78" s="36" t="s">
        <v>0</v>
      </c>
      <c r="M78" s="53" t="s">
        <v>0</v>
      </c>
      <c r="N78" s="53" t="s">
        <v>0</v>
      </c>
      <c r="O78" s="53" t="s">
        <v>0</v>
      </c>
      <c r="P78" s="35" t="s">
        <v>0</v>
      </c>
      <c r="Q78" s="31" t="s">
        <v>0</v>
      </c>
      <c r="R78" s="47"/>
    </row>
    <row r="79" spans="1:18" ht="20.100000000000001" customHeight="1">
      <c r="A79" s="5" t="s">
        <v>147</v>
      </c>
      <c r="B79" s="4" t="s">
        <v>65</v>
      </c>
      <c r="C79" s="6" t="s">
        <v>14</v>
      </c>
      <c r="D79" s="31" t="s">
        <v>0</v>
      </c>
      <c r="E79" s="36" t="s">
        <v>0</v>
      </c>
      <c r="F79" s="36" t="s">
        <v>0</v>
      </c>
      <c r="G79" s="31" t="s">
        <v>0</v>
      </c>
      <c r="H79" s="36" t="s">
        <v>0</v>
      </c>
      <c r="I79" s="36" t="s">
        <v>0</v>
      </c>
      <c r="J79" s="31" t="s">
        <v>0</v>
      </c>
      <c r="K79" s="36" t="s">
        <v>0</v>
      </c>
      <c r="L79" s="36" t="s">
        <v>0</v>
      </c>
      <c r="M79" s="53" t="s">
        <v>0</v>
      </c>
      <c r="N79" s="53" t="s">
        <v>0</v>
      </c>
      <c r="O79" s="53" t="s">
        <v>0</v>
      </c>
      <c r="P79" s="35" t="s">
        <v>0</v>
      </c>
      <c r="Q79" s="31" t="s">
        <v>0</v>
      </c>
      <c r="R79" s="47"/>
    </row>
    <row r="80" spans="1:18" ht="20.100000000000001" customHeight="1">
      <c r="A80" s="3" t="s">
        <v>15</v>
      </c>
      <c r="B80" s="7" t="s">
        <v>66</v>
      </c>
      <c r="C80" s="10" t="s">
        <v>28</v>
      </c>
      <c r="D80" s="31" t="s">
        <v>0</v>
      </c>
      <c r="E80" s="36" t="s">
        <v>0</v>
      </c>
      <c r="F80" s="36" t="s">
        <v>0</v>
      </c>
      <c r="G80" s="31" t="s">
        <v>0</v>
      </c>
      <c r="H80" s="36" t="s">
        <v>0</v>
      </c>
      <c r="I80" s="36" t="s">
        <v>0</v>
      </c>
      <c r="J80" s="31" t="s">
        <v>0</v>
      </c>
      <c r="K80" s="36" t="s">
        <v>0</v>
      </c>
      <c r="L80" s="36" t="s">
        <v>0</v>
      </c>
      <c r="M80" s="53" t="s">
        <v>0</v>
      </c>
      <c r="N80" s="53" t="s">
        <v>0</v>
      </c>
      <c r="O80" s="53" t="s">
        <v>0</v>
      </c>
      <c r="P80" s="35" t="s">
        <v>0</v>
      </c>
      <c r="Q80" s="31" t="s">
        <v>0</v>
      </c>
      <c r="R80" s="47"/>
    </row>
    <row r="81" spans="1:18" ht="20.100000000000001" customHeight="1">
      <c r="A81" s="3" t="s">
        <v>18</v>
      </c>
      <c r="B81" s="7" t="s">
        <v>66</v>
      </c>
      <c r="C81" s="10" t="s">
        <v>28</v>
      </c>
      <c r="D81" s="31" t="s">
        <v>0</v>
      </c>
      <c r="E81" s="36" t="s">
        <v>0</v>
      </c>
      <c r="F81" s="36" t="s">
        <v>0</v>
      </c>
      <c r="G81" s="31" t="s">
        <v>0</v>
      </c>
      <c r="H81" s="36" t="s">
        <v>0</v>
      </c>
      <c r="I81" s="36" t="s">
        <v>0</v>
      </c>
      <c r="J81" s="31" t="s">
        <v>0</v>
      </c>
      <c r="K81" s="36" t="s">
        <v>0</v>
      </c>
      <c r="L81" s="36" t="s">
        <v>0</v>
      </c>
      <c r="M81" s="53" t="s">
        <v>0</v>
      </c>
      <c r="N81" s="53" t="s">
        <v>0</v>
      </c>
      <c r="O81" s="53" t="s">
        <v>0</v>
      </c>
      <c r="P81" s="35" t="s">
        <v>0</v>
      </c>
      <c r="Q81" s="31" t="s">
        <v>0</v>
      </c>
      <c r="R81" s="47"/>
    </row>
    <row r="82" spans="1:18" ht="20.100000000000001" customHeight="1">
      <c r="A82" s="3" t="s">
        <v>19</v>
      </c>
      <c r="B82" s="7" t="s">
        <v>66</v>
      </c>
      <c r="C82" s="10" t="s">
        <v>28</v>
      </c>
      <c r="D82" s="31" t="s">
        <v>0</v>
      </c>
      <c r="E82" s="36" t="s">
        <v>0</v>
      </c>
      <c r="F82" s="36" t="s">
        <v>0</v>
      </c>
      <c r="G82" s="31" t="s">
        <v>0</v>
      </c>
      <c r="H82" s="36" t="s">
        <v>0</v>
      </c>
      <c r="I82" s="36" t="s">
        <v>0</v>
      </c>
      <c r="J82" s="31" t="s">
        <v>0</v>
      </c>
      <c r="K82" s="36" t="s">
        <v>0</v>
      </c>
      <c r="L82" s="36" t="s">
        <v>0</v>
      </c>
      <c r="M82" s="53" t="s">
        <v>0</v>
      </c>
      <c r="N82" s="53" t="s">
        <v>0</v>
      </c>
      <c r="O82" s="53" t="s">
        <v>0</v>
      </c>
      <c r="P82" s="35" t="s">
        <v>0</v>
      </c>
      <c r="Q82" s="31" t="s">
        <v>0</v>
      </c>
      <c r="R82" s="47"/>
    </row>
    <row r="83" spans="1:18" ht="20.100000000000001" customHeight="1">
      <c r="A83" s="5" t="s">
        <v>148</v>
      </c>
      <c r="B83" s="4" t="s">
        <v>123</v>
      </c>
      <c r="C83" s="6" t="s">
        <v>14</v>
      </c>
      <c r="D83" s="31" t="s">
        <v>0</v>
      </c>
      <c r="E83" s="36" t="s">
        <v>0</v>
      </c>
      <c r="F83" s="36" t="s">
        <v>0</v>
      </c>
      <c r="G83" s="31" t="s">
        <v>0</v>
      </c>
      <c r="H83" s="36" t="s">
        <v>0</v>
      </c>
      <c r="I83" s="36" t="s">
        <v>0</v>
      </c>
      <c r="J83" s="31" t="s">
        <v>0</v>
      </c>
      <c r="K83" s="36" t="s">
        <v>0</v>
      </c>
      <c r="L83" s="36" t="s">
        <v>0</v>
      </c>
      <c r="M83" s="53" t="s">
        <v>0</v>
      </c>
      <c r="N83" s="53" t="s">
        <v>0</v>
      </c>
      <c r="O83" s="53" t="s">
        <v>0</v>
      </c>
      <c r="P83" s="35" t="s">
        <v>0</v>
      </c>
      <c r="Q83" s="31" t="s">
        <v>0</v>
      </c>
      <c r="R83" s="47"/>
    </row>
    <row r="84" spans="1:18" ht="20.100000000000001" customHeight="1">
      <c r="A84" s="3" t="s">
        <v>15</v>
      </c>
      <c r="B84" s="7" t="s">
        <v>66</v>
      </c>
      <c r="C84" s="10" t="s">
        <v>28</v>
      </c>
      <c r="D84" s="31" t="s">
        <v>0</v>
      </c>
      <c r="E84" s="36" t="s">
        <v>0</v>
      </c>
      <c r="F84" s="36" t="s">
        <v>0</v>
      </c>
      <c r="G84" s="31" t="s">
        <v>0</v>
      </c>
      <c r="H84" s="36" t="s">
        <v>0</v>
      </c>
      <c r="I84" s="36" t="s">
        <v>0</v>
      </c>
      <c r="J84" s="31" t="s">
        <v>0</v>
      </c>
      <c r="K84" s="36" t="s">
        <v>0</v>
      </c>
      <c r="L84" s="36" t="s">
        <v>0</v>
      </c>
      <c r="M84" s="53" t="s">
        <v>0</v>
      </c>
      <c r="N84" s="53" t="s">
        <v>0</v>
      </c>
      <c r="O84" s="53" t="s">
        <v>0</v>
      </c>
      <c r="P84" s="35" t="s">
        <v>0</v>
      </c>
      <c r="Q84" s="31" t="s">
        <v>0</v>
      </c>
      <c r="R84" s="47"/>
    </row>
    <row r="85" spans="1:18" ht="20.100000000000001" customHeight="1">
      <c r="A85" s="3" t="s">
        <v>18</v>
      </c>
      <c r="B85" s="7" t="s">
        <v>66</v>
      </c>
      <c r="C85" s="10" t="s">
        <v>28</v>
      </c>
      <c r="D85" s="31" t="s">
        <v>0</v>
      </c>
      <c r="E85" s="36" t="s">
        <v>0</v>
      </c>
      <c r="F85" s="36" t="s">
        <v>0</v>
      </c>
      <c r="G85" s="31" t="s">
        <v>0</v>
      </c>
      <c r="H85" s="36" t="s">
        <v>0</v>
      </c>
      <c r="I85" s="36" t="s">
        <v>0</v>
      </c>
      <c r="J85" s="31" t="s">
        <v>0</v>
      </c>
      <c r="K85" s="36" t="s">
        <v>0</v>
      </c>
      <c r="L85" s="36" t="s">
        <v>0</v>
      </c>
      <c r="M85" s="53" t="s">
        <v>0</v>
      </c>
      <c r="N85" s="53" t="s">
        <v>0</v>
      </c>
      <c r="O85" s="53" t="s">
        <v>0</v>
      </c>
      <c r="P85" s="35" t="s">
        <v>0</v>
      </c>
      <c r="Q85" s="31" t="s">
        <v>0</v>
      </c>
      <c r="R85" s="47"/>
    </row>
    <row r="86" spans="1:18" ht="20.100000000000001" customHeight="1">
      <c r="A86" s="3" t="s">
        <v>19</v>
      </c>
      <c r="B86" s="7" t="s">
        <v>66</v>
      </c>
      <c r="C86" s="10" t="s">
        <v>28</v>
      </c>
      <c r="D86" s="31" t="s">
        <v>0</v>
      </c>
      <c r="E86" s="36" t="s">
        <v>0</v>
      </c>
      <c r="F86" s="36" t="s">
        <v>0</v>
      </c>
      <c r="G86" s="31" t="s">
        <v>0</v>
      </c>
      <c r="H86" s="36" t="s">
        <v>0</v>
      </c>
      <c r="I86" s="36" t="s">
        <v>0</v>
      </c>
      <c r="J86" s="31" t="s">
        <v>0</v>
      </c>
      <c r="K86" s="36" t="s">
        <v>0</v>
      </c>
      <c r="L86" s="36" t="s">
        <v>0</v>
      </c>
      <c r="M86" s="53" t="s">
        <v>0</v>
      </c>
      <c r="N86" s="53" t="s">
        <v>0</v>
      </c>
      <c r="O86" s="53" t="s">
        <v>0</v>
      </c>
      <c r="P86" s="35" t="s">
        <v>0</v>
      </c>
      <c r="Q86" s="31" t="s">
        <v>0</v>
      </c>
      <c r="R86" s="47"/>
    </row>
    <row r="87" spans="1:18" ht="20.100000000000001" customHeight="1">
      <c r="A87" s="5" t="s">
        <v>149</v>
      </c>
      <c r="B87" s="4" t="s">
        <v>67</v>
      </c>
      <c r="C87" s="6" t="s">
        <v>14</v>
      </c>
      <c r="D87" s="31" t="s">
        <v>0</v>
      </c>
      <c r="E87" s="36" t="s">
        <v>0</v>
      </c>
      <c r="F87" s="36" t="s">
        <v>0</v>
      </c>
      <c r="G87" s="31" t="s">
        <v>0</v>
      </c>
      <c r="H87" s="36" t="s">
        <v>0</v>
      </c>
      <c r="I87" s="36" t="s">
        <v>0</v>
      </c>
      <c r="J87" s="31" t="s">
        <v>0</v>
      </c>
      <c r="K87" s="36" t="s">
        <v>0</v>
      </c>
      <c r="L87" s="36" t="s">
        <v>0</v>
      </c>
      <c r="M87" s="53" t="s">
        <v>0</v>
      </c>
      <c r="N87" s="53" t="s">
        <v>0</v>
      </c>
      <c r="O87" s="53" t="s">
        <v>0</v>
      </c>
      <c r="P87" s="35" t="s">
        <v>0</v>
      </c>
      <c r="Q87" s="31" t="s">
        <v>0</v>
      </c>
      <c r="R87" s="47"/>
    </row>
    <row r="88" spans="1:18" ht="20.100000000000001" customHeight="1">
      <c r="A88" s="3" t="s">
        <v>15</v>
      </c>
      <c r="B88" s="7" t="s">
        <v>66</v>
      </c>
      <c r="C88" s="10" t="s">
        <v>28</v>
      </c>
      <c r="D88" s="31" t="s">
        <v>0</v>
      </c>
      <c r="E88" s="36" t="s">
        <v>0</v>
      </c>
      <c r="F88" s="36" t="s">
        <v>0</v>
      </c>
      <c r="G88" s="31" t="s">
        <v>0</v>
      </c>
      <c r="H88" s="36" t="s">
        <v>0</v>
      </c>
      <c r="I88" s="36" t="s">
        <v>0</v>
      </c>
      <c r="J88" s="31" t="s">
        <v>0</v>
      </c>
      <c r="K88" s="36" t="s">
        <v>0</v>
      </c>
      <c r="L88" s="36" t="s">
        <v>0</v>
      </c>
      <c r="M88" s="53" t="s">
        <v>0</v>
      </c>
      <c r="N88" s="53" t="s">
        <v>0</v>
      </c>
      <c r="O88" s="53" t="s">
        <v>0</v>
      </c>
      <c r="P88" s="35" t="s">
        <v>0</v>
      </c>
      <c r="Q88" s="31" t="s">
        <v>0</v>
      </c>
      <c r="R88" s="47"/>
    </row>
    <row r="89" spans="1:18" ht="20.100000000000001" customHeight="1">
      <c r="A89" s="3" t="s">
        <v>18</v>
      </c>
      <c r="B89" s="7" t="s">
        <v>66</v>
      </c>
      <c r="C89" s="10" t="s">
        <v>28</v>
      </c>
      <c r="D89" s="31" t="s">
        <v>0</v>
      </c>
      <c r="E89" s="36" t="s">
        <v>0</v>
      </c>
      <c r="F89" s="36" t="s">
        <v>0</v>
      </c>
      <c r="G89" s="31" t="s">
        <v>0</v>
      </c>
      <c r="H89" s="36" t="s">
        <v>0</v>
      </c>
      <c r="I89" s="36" t="s">
        <v>0</v>
      </c>
      <c r="J89" s="31" t="s">
        <v>0</v>
      </c>
      <c r="K89" s="36" t="s">
        <v>0</v>
      </c>
      <c r="L89" s="36" t="s">
        <v>0</v>
      </c>
      <c r="M89" s="53" t="s">
        <v>0</v>
      </c>
      <c r="N89" s="53" t="s">
        <v>0</v>
      </c>
      <c r="O89" s="53" t="s">
        <v>0</v>
      </c>
      <c r="P89" s="35" t="s">
        <v>0</v>
      </c>
      <c r="Q89" s="31" t="s">
        <v>0</v>
      </c>
      <c r="R89" s="47"/>
    </row>
    <row r="90" spans="1:18" ht="20.100000000000001" customHeight="1">
      <c r="A90" s="3" t="s">
        <v>19</v>
      </c>
      <c r="B90" s="7" t="s">
        <v>66</v>
      </c>
      <c r="C90" s="10" t="s">
        <v>28</v>
      </c>
      <c r="D90" s="31" t="s">
        <v>0</v>
      </c>
      <c r="E90" s="36" t="s">
        <v>0</v>
      </c>
      <c r="F90" s="36" t="s">
        <v>0</v>
      </c>
      <c r="G90" s="31" t="s">
        <v>0</v>
      </c>
      <c r="H90" s="36" t="s">
        <v>0</v>
      </c>
      <c r="I90" s="36" t="s">
        <v>0</v>
      </c>
      <c r="J90" s="31" t="s">
        <v>0</v>
      </c>
      <c r="K90" s="36" t="s">
        <v>0</v>
      </c>
      <c r="L90" s="36" t="s">
        <v>0</v>
      </c>
      <c r="M90" s="53" t="s">
        <v>0</v>
      </c>
      <c r="N90" s="53" t="s">
        <v>0</v>
      </c>
      <c r="O90" s="53" t="s">
        <v>0</v>
      </c>
      <c r="P90" s="35" t="s">
        <v>0</v>
      </c>
      <c r="Q90" s="31" t="s">
        <v>0</v>
      </c>
      <c r="R90" s="47"/>
    </row>
    <row r="91" spans="1:18" ht="20.100000000000001" customHeight="1">
      <c r="A91" s="72" t="s">
        <v>68</v>
      </c>
      <c r="B91" s="72"/>
      <c r="C91" s="64"/>
      <c r="D91" s="70"/>
      <c r="E91" s="71"/>
      <c r="F91" s="71"/>
      <c r="G91" s="70"/>
      <c r="H91" s="71"/>
      <c r="I91" s="71"/>
      <c r="J91" s="70"/>
      <c r="K91" s="71"/>
      <c r="L91" s="71"/>
      <c r="M91" s="74"/>
      <c r="N91" s="74"/>
      <c r="O91" s="55"/>
      <c r="P91" s="35"/>
      <c r="Q91" s="70"/>
      <c r="R91" s="47"/>
    </row>
    <row r="92" spans="1:18" ht="20.100000000000001" customHeight="1">
      <c r="A92" s="3">
        <v>8</v>
      </c>
      <c r="B92" s="4" t="s">
        <v>69</v>
      </c>
      <c r="C92" s="8" t="s">
        <v>14</v>
      </c>
      <c r="D92" s="31" t="s">
        <v>0</v>
      </c>
      <c r="E92" s="36" t="s">
        <v>0</v>
      </c>
      <c r="F92" s="36" t="s">
        <v>0</v>
      </c>
      <c r="G92" s="31" t="s">
        <v>0</v>
      </c>
      <c r="H92" s="36" t="s">
        <v>0</v>
      </c>
      <c r="I92" s="36" t="s">
        <v>0</v>
      </c>
      <c r="J92" s="31" t="s">
        <v>0</v>
      </c>
      <c r="K92" s="36" t="s">
        <v>0</v>
      </c>
      <c r="L92" s="36" t="s">
        <v>0</v>
      </c>
      <c r="M92" s="53" t="s">
        <v>0</v>
      </c>
      <c r="N92" s="53" t="s">
        <v>0</v>
      </c>
      <c r="O92" s="53" t="s">
        <v>0</v>
      </c>
      <c r="P92" s="35" t="s">
        <v>0</v>
      </c>
      <c r="Q92" s="31" t="s">
        <v>0</v>
      </c>
      <c r="R92" s="47"/>
    </row>
    <row r="93" spans="1:18" ht="20.100000000000001" customHeight="1">
      <c r="A93" s="5" t="s">
        <v>150</v>
      </c>
      <c r="B93" s="4" t="s">
        <v>70</v>
      </c>
      <c r="C93" s="6" t="s">
        <v>14</v>
      </c>
      <c r="D93" s="31" t="s">
        <v>0</v>
      </c>
      <c r="E93" s="36" t="s">
        <v>0</v>
      </c>
      <c r="F93" s="36" t="s">
        <v>0</v>
      </c>
      <c r="G93" s="31" t="s">
        <v>0</v>
      </c>
      <c r="H93" s="36" t="s">
        <v>0</v>
      </c>
      <c r="I93" s="36" t="s">
        <v>0</v>
      </c>
      <c r="J93" s="31" t="s">
        <v>0</v>
      </c>
      <c r="K93" s="36" t="s">
        <v>0</v>
      </c>
      <c r="L93" s="36" t="s">
        <v>0</v>
      </c>
      <c r="M93" s="53" t="s">
        <v>0</v>
      </c>
      <c r="N93" s="53" t="s">
        <v>0</v>
      </c>
      <c r="O93" s="53" t="s">
        <v>0</v>
      </c>
      <c r="P93" s="35" t="s">
        <v>0</v>
      </c>
      <c r="Q93" s="31" t="s">
        <v>0</v>
      </c>
      <c r="R93" s="47"/>
    </row>
    <row r="94" spans="1:18" ht="32.25" customHeight="1">
      <c r="A94" s="3" t="s">
        <v>15</v>
      </c>
      <c r="B94" s="7" t="s">
        <v>207</v>
      </c>
      <c r="C94" s="10" t="s">
        <v>28</v>
      </c>
      <c r="D94" s="31" t="s">
        <v>0</v>
      </c>
      <c r="E94" s="36" t="s">
        <v>0</v>
      </c>
      <c r="F94" s="36" t="s">
        <v>0</v>
      </c>
      <c r="G94" s="31" t="s">
        <v>0</v>
      </c>
      <c r="H94" s="36" t="s">
        <v>0</v>
      </c>
      <c r="I94" s="36" t="s">
        <v>0</v>
      </c>
      <c r="J94" s="31">
        <v>5</v>
      </c>
      <c r="K94" s="36">
        <f>L94/J94</f>
        <v>1053</v>
      </c>
      <c r="L94" s="36">
        <v>5265</v>
      </c>
      <c r="M94" s="47">
        <v>5</v>
      </c>
      <c r="N94" s="48">
        <f>O94/M94</f>
        <v>1053</v>
      </c>
      <c r="O94" s="48">
        <v>5265</v>
      </c>
      <c r="P94" s="35" t="s">
        <v>0</v>
      </c>
      <c r="Q94" s="31" t="s">
        <v>0</v>
      </c>
      <c r="R94" s="47"/>
    </row>
    <row r="95" spans="1:18" ht="15" customHeight="1">
      <c r="A95" s="3" t="s">
        <v>18</v>
      </c>
      <c r="B95" s="7" t="s">
        <v>71</v>
      </c>
      <c r="C95" s="10" t="s">
        <v>28</v>
      </c>
      <c r="D95" s="31" t="s">
        <v>0</v>
      </c>
      <c r="E95" s="36" t="s">
        <v>0</v>
      </c>
      <c r="F95" s="36" t="s">
        <v>0</v>
      </c>
      <c r="G95" s="31" t="s">
        <v>0</v>
      </c>
      <c r="H95" s="36" t="s">
        <v>0</v>
      </c>
      <c r="I95" s="36" t="s">
        <v>0</v>
      </c>
      <c r="J95" s="31" t="s">
        <v>0</v>
      </c>
      <c r="K95" s="36" t="s">
        <v>0</v>
      </c>
      <c r="L95" s="36" t="s">
        <v>0</v>
      </c>
      <c r="M95" s="47" t="s">
        <v>0</v>
      </c>
      <c r="N95" s="48" t="s">
        <v>0</v>
      </c>
      <c r="O95" s="48" t="s">
        <v>0</v>
      </c>
      <c r="P95" s="35" t="s">
        <v>0</v>
      </c>
      <c r="Q95" s="31" t="s">
        <v>0</v>
      </c>
      <c r="R95" s="47"/>
    </row>
    <row r="96" spans="1:18" ht="20.100000000000001" customHeight="1">
      <c r="A96" s="45" t="s">
        <v>19</v>
      </c>
      <c r="B96" s="46" t="s">
        <v>219</v>
      </c>
      <c r="C96" s="10" t="s">
        <v>28</v>
      </c>
      <c r="D96" s="47" t="s">
        <v>0</v>
      </c>
      <c r="E96" s="48" t="s">
        <v>0</v>
      </c>
      <c r="F96" s="48" t="s">
        <v>0</v>
      </c>
      <c r="G96" s="47" t="s">
        <v>0</v>
      </c>
      <c r="H96" s="48" t="s">
        <v>0</v>
      </c>
      <c r="I96" s="48" t="s">
        <v>0</v>
      </c>
      <c r="J96" s="47">
        <v>300</v>
      </c>
      <c r="K96" s="48">
        <v>106.4</v>
      </c>
      <c r="L96" s="48">
        <v>31920</v>
      </c>
      <c r="M96" s="47"/>
      <c r="N96" s="48"/>
      <c r="O96" s="48"/>
      <c r="P96" s="35" t="s">
        <v>0</v>
      </c>
      <c r="Q96" s="47" t="s">
        <v>0</v>
      </c>
      <c r="R96" s="47"/>
    </row>
    <row r="97" spans="1:18" ht="20.100000000000001" customHeight="1">
      <c r="A97" s="45" t="s">
        <v>73</v>
      </c>
      <c r="B97" s="46" t="s">
        <v>220</v>
      </c>
      <c r="C97" s="10" t="s">
        <v>28</v>
      </c>
      <c r="D97" s="47" t="s">
        <v>0</v>
      </c>
      <c r="E97" s="48" t="s">
        <v>0</v>
      </c>
      <c r="F97" s="48" t="s">
        <v>0</v>
      </c>
      <c r="G97" s="47" t="s">
        <v>0</v>
      </c>
      <c r="H97" s="48" t="s">
        <v>0</v>
      </c>
      <c r="I97" s="48" t="s">
        <v>0</v>
      </c>
      <c r="J97" s="47">
        <v>500</v>
      </c>
      <c r="K97" s="48">
        <v>14.35</v>
      </c>
      <c r="L97" s="48">
        <v>7175</v>
      </c>
      <c r="M97" s="47"/>
      <c r="N97" s="48"/>
      <c r="O97" s="48"/>
      <c r="P97" s="35" t="s">
        <v>0</v>
      </c>
      <c r="Q97" s="47" t="s">
        <v>0</v>
      </c>
      <c r="R97" s="47"/>
    </row>
    <row r="98" spans="1:18" ht="20.100000000000001" customHeight="1">
      <c r="A98" s="45" t="s">
        <v>75</v>
      </c>
      <c r="B98" s="46" t="s">
        <v>221</v>
      </c>
      <c r="C98" s="10" t="s">
        <v>28</v>
      </c>
      <c r="D98" s="47" t="s">
        <v>0</v>
      </c>
      <c r="E98" s="48" t="s">
        <v>0</v>
      </c>
      <c r="F98" s="48" t="s">
        <v>0</v>
      </c>
      <c r="G98" s="47" t="s">
        <v>0</v>
      </c>
      <c r="H98" s="48" t="s">
        <v>0</v>
      </c>
      <c r="I98" s="48" t="s">
        <v>0</v>
      </c>
      <c r="J98" s="47">
        <v>1000</v>
      </c>
      <c r="K98" s="48">
        <v>3.25</v>
      </c>
      <c r="L98" s="48">
        <v>3250</v>
      </c>
      <c r="M98" s="47"/>
      <c r="N98" s="48"/>
      <c r="O98" s="48"/>
      <c r="P98" s="35" t="s">
        <v>0</v>
      </c>
      <c r="Q98" s="47" t="s">
        <v>0</v>
      </c>
      <c r="R98" s="47"/>
    </row>
    <row r="99" spans="1:18" ht="20.100000000000001" customHeight="1">
      <c r="A99" s="45" t="s">
        <v>77</v>
      </c>
      <c r="B99" s="46" t="s">
        <v>223</v>
      </c>
      <c r="C99" s="10" t="s">
        <v>28</v>
      </c>
      <c r="D99" s="47" t="s">
        <v>0</v>
      </c>
      <c r="E99" s="48" t="s">
        <v>0</v>
      </c>
      <c r="F99" s="48" t="s">
        <v>0</v>
      </c>
      <c r="G99" s="47" t="s">
        <v>0</v>
      </c>
      <c r="H99" s="48" t="s">
        <v>0</v>
      </c>
      <c r="I99" s="48" t="s">
        <v>0</v>
      </c>
      <c r="J99" s="47">
        <v>150</v>
      </c>
      <c r="K99" s="48">
        <v>35</v>
      </c>
      <c r="L99" s="48">
        <v>5250</v>
      </c>
      <c r="M99" s="47"/>
      <c r="N99" s="48"/>
      <c r="O99" s="48"/>
      <c r="P99" s="35" t="s">
        <v>0</v>
      </c>
      <c r="Q99" s="47" t="s">
        <v>0</v>
      </c>
      <c r="R99" s="47"/>
    </row>
    <row r="100" spans="1:18" ht="20.100000000000001" customHeight="1">
      <c r="A100" s="45" t="s">
        <v>79</v>
      </c>
      <c r="B100" s="46" t="s">
        <v>222</v>
      </c>
      <c r="C100" s="10" t="s">
        <v>28</v>
      </c>
      <c r="D100" s="47"/>
      <c r="E100" s="48"/>
      <c r="F100" s="48"/>
      <c r="G100" s="47"/>
      <c r="H100" s="48"/>
      <c r="I100" s="48"/>
      <c r="J100" s="47">
        <v>10</v>
      </c>
      <c r="K100" s="48">
        <v>3300</v>
      </c>
      <c r="L100" s="48">
        <v>33000</v>
      </c>
      <c r="M100" s="47"/>
      <c r="N100" s="48"/>
      <c r="O100" s="48"/>
      <c r="P100" s="35"/>
      <c r="Q100" s="47"/>
      <c r="R100" s="47"/>
    </row>
    <row r="101" spans="1:18" ht="31.5" customHeight="1">
      <c r="A101" s="25"/>
      <c r="B101" s="27" t="s">
        <v>211</v>
      </c>
      <c r="C101" s="10"/>
      <c r="D101" s="31"/>
      <c r="E101" s="36"/>
      <c r="F101" s="36"/>
      <c r="G101" s="31"/>
      <c r="H101" s="36"/>
      <c r="I101" s="36"/>
      <c r="J101" s="31"/>
      <c r="K101" s="36"/>
      <c r="L101" s="36"/>
      <c r="M101" s="47"/>
      <c r="N101" s="48"/>
      <c r="O101" s="48"/>
      <c r="P101" s="35"/>
      <c r="Q101" s="31"/>
      <c r="R101" s="47"/>
    </row>
    <row r="102" spans="1:18" ht="20.100000000000001" customHeight="1">
      <c r="A102" s="3" t="s">
        <v>19</v>
      </c>
      <c r="B102" s="7" t="s">
        <v>72</v>
      </c>
      <c r="C102" s="10" t="s">
        <v>28</v>
      </c>
      <c r="D102" s="31" t="s">
        <v>0</v>
      </c>
      <c r="E102" s="36" t="s">
        <v>0</v>
      </c>
      <c r="F102" s="36" t="s">
        <v>0</v>
      </c>
      <c r="G102" s="31" t="s">
        <v>0</v>
      </c>
      <c r="H102" s="36" t="s">
        <v>0</v>
      </c>
      <c r="I102" s="36" t="s">
        <v>0</v>
      </c>
      <c r="J102" s="31"/>
      <c r="K102" s="36"/>
      <c r="L102" s="36"/>
      <c r="M102" s="47">
        <v>500</v>
      </c>
      <c r="N102" s="48">
        <v>63.85</v>
      </c>
      <c r="O102" s="48">
        <v>31925</v>
      </c>
      <c r="P102" s="35" t="s">
        <v>0</v>
      </c>
      <c r="Q102" s="31" t="s">
        <v>0</v>
      </c>
      <c r="R102" s="47"/>
    </row>
    <row r="103" spans="1:18" ht="20.100000000000001" customHeight="1">
      <c r="A103" s="3" t="s">
        <v>73</v>
      </c>
      <c r="B103" s="7" t="s">
        <v>74</v>
      </c>
      <c r="C103" s="10" t="s">
        <v>28</v>
      </c>
      <c r="D103" s="31" t="s">
        <v>0</v>
      </c>
      <c r="E103" s="36" t="s">
        <v>0</v>
      </c>
      <c r="F103" s="36" t="s">
        <v>0</v>
      </c>
      <c r="G103" s="31" t="s">
        <v>0</v>
      </c>
      <c r="H103" s="36" t="s">
        <v>0</v>
      </c>
      <c r="I103" s="36" t="s">
        <v>0</v>
      </c>
      <c r="J103" s="31"/>
      <c r="K103" s="36"/>
      <c r="L103" s="36"/>
      <c r="M103" s="47">
        <v>500</v>
      </c>
      <c r="N103" s="48">
        <v>14.35</v>
      </c>
      <c r="O103" s="48">
        <v>7175</v>
      </c>
      <c r="P103" s="35" t="s">
        <v>0</v>
      </c>
      <c r="Q103" s="31" t="s">
        <v>0</v>
      </c>
      <c r="R103" s="47"/>
    </row>
    <row r="104" spans="1:18" ht="20.100000000000001" customHeight="1">
      <c r="A104" s="3" t="s">
        <v>75</v>
      </c>
      <c r="B104" s="7" t="s">
        <v>76</v>
      </c>
      <c r="C104" s="10" t="s">
        <v>28</v>
      </c>
      <c r="D104" s="31" t="s">
        <v>0</v>
      </c>
      <c r="E104" s="36" t="s">
        <v>0</v>
      </c>
      <c r="F104" s="36" t="s">
        <v>0</v>
      </c>
      <c r="G104" s="31" t="s">
        <v>0</v>
      </c>
      <c r="H104" s="36" t="s">
        <v>0</v>
      </c>
      <c r="I104" s="36" t="s">
        <v>0</v>
      </c>
      <c r="J104" s="31"/>
      <c r="K104" s="36"/>
      <c r="L104" s="36"/>
      <c r="M104" s="47">
        <v>1000</v>
      </c>
      <c r="N104" s="48">
        <v>3.25</v>
      </c>
      <c r="O104" s="48">
        <v>3250</v>
      </c>
      <c r="P104" s="35" t="s">
        <v>0</v>
      </c>
      <c r="Q104" s="31" t="s">
        <v>0</v>
      </c>
      <c r="R104" s="47"/>
    </row>
    <row r="105" spans="1:18" ht="20.100000000000001" customHeight="1">
      <c r="A105" s="3" t="s">
        <v>77</v>
      </c>
      <c r="B105" s="7" t="s">
        <v>78</v>
      </c>
      <c r="C105" s="10" t="s">
        <v>28</v>
      </c>
      <c r="D105" s="31" t="s">
        <v>0</v>
      </c>
      <c r="E105" s="36" t="s">
        <v>0</v>
      </c>
      <c r="F105" s="36" t="s">
        <v>0</v>
      </c>
      <c r="G105" s="31" t="s">
        <v>0</v>
      </c>
      <c r="H105" s="36" t="s">
        <v>0</v>
      </c>
      <c r="I105" s="36" t="s">
        <v>0</v>
      </c>
      <c r="J105" s="31"/>
      <c r="K105" s="36"/>
      <c r="L105" s="36"/>
      <c r="M105" s="47">
        <v>150</v>
      </c>
      <c r="N105" s="48">
        <v>35</v>
      </c>
      <c r="O105" s="48">
        <v>5250</v>
      </c>
      <c r="P105" s="35" t="s">
        <v>0</v>
      </c>
      <c r="Q105" s="31" t="s">
        <v>0</v>
      </c>
      <c r="R105" s="47"/>
    </row>
    <row r="106" spans="1:18" ht="20.100000000000001" customHeight="1">
      <c r="A106" s="25" t="s">
        <v>79</v>
      </c>
      <c r="B106" s="27" t="s">
        <v>80</v>
      </c>
      <c r="C106" s="10" t="s">
        <v>28</v>
      </c>
      <c r="D106" s="31"/>
      <c r="E106" s="36"/>
      <c r="F106" s="36"/>
      <c r="G106" s="31"/>
      <c r="H106" s="36"/>
      <c r="I106" s="36"/>
      <c r="J106" s="31"/>
      <c r="K106" s="36"/>
      <c r="L106" s="36"/>
      <c r="M106" s="47">
        <v>2</v>
      </c>
      <c r="N106" s="48">
        <f>O106/M106</f>
        <v>4560</v>
      </c>
      <c r="O106" s="48">
        <v>9120</v>
      </c>
      <c r="P106" s="35"/>
      <c r="Q106" s="31"/>
      <c r="R106" s="47"/>
    </row>
    <row r="107" spans="1:18" ht="20.100000000000001" customHeight="1">
      <c r="A107" s="45" t="s">
        <v>79</v>
      </c>
      <c r="B107" s="46" t="s">
        <v>80</v>
      </c>
      <c r="C107" s="10" t="s">
        <v>28</v>
      </c>
      <c r="D107" s="47"/>
      <c r="E107" s="48"/>
      <c r="F107" s="48"/>
      <c r="G107" s="47"/>
      <c r="H107" s="48"/>
      <c r="I107" s="48"/>
      <c r="J107" s="47"/>
      <c r="K107" s="48"/>
      <c r="L107" s="48"/>
      <c r="M107" s="47">
        <v>2</v>
      </c>
      <c r="N107" s="48">
        <f>O107/M107</f>
        <v>2140</v>
      </c>
      <c r="O107" s="48">
        <v>4280</v>
      </c>
      <c r="P107" s="35"/>
      <c r="Q107" s="47"/>
      <c r="R107" s="47"/>
    </row>
    <row r="108" spans="1:18" ht="30" customHeight="1">
      <c r="A108" s="3"/>
      <c r="B108" s="7" t="s">
        <v>210</v>
      </c>
      <c r="C108" s="10" t="s">
        <v>28</v>
      </c>
      <c r="D108" s="31" t="s">
        <v>0</v>
      </c>
      <c r="E108" s="36" t="s">
        <v>0</v>
      </c>
      <c r="F108" s="36" t="s">
        <v>0</v>
      </c>
      <c r="G108" s="31" t="s">
        <v>0</v>
      </c>
      <c r="H108" s="36" t="s">
        <v>0</v>
      </c>
      <c r="I108" s="36" t="s">
        <v>0</v>
      </c>
      <c r="J108" s="31"/>
      <c r="K108" s="36"/>
      <c r="L108" s="36"/>
      <c r="M108" s="47">
        <v>1</v>
      </c>
      <c r="N108" s="48">
        <v>4300</v>
      </c>
      <c r="O108" s="48">
        <v>4300</v>
      </c>
      <c r="P108" s="35" t="s">
        <v>0</v>
      </c>
      <c r="Q108" s="31" t="s">
        <v>0</v>
      </c>
      <c r="R108" s="47"/>
    </row>
    <row r="109" spans="1:18" ht="29.25" customHeight="1">
      <c r="A109" s="45"/>
      <c r="B109" s="7" t="s">
        <v>216</v>
      </c>
      <c r="C109" s="10" t="s">
        <v>28</v>
      </c>
      <c r="D109" s="31" t="s">
        <v>0</v>
      </c>
      <c r="E109" s="36" t="s">
        <v>0</v>
      </c>
      <c r="F109" s="36" t="s">
        <v>0</v>
      </c>
      <c r="G109" s="31" t="s">
        <v>0</v>
      </c>
      <c r="H109" s="36" t="s">
        <v>0</v>
      </c>
      <c r="I109" s="36" t="s">
        <v>0</v>
      </c>
      <c r="J109" s="31"/>
      <c r="K109" s="36"/>
      <c r="L109" s="59"/>
      <c r="M109" s="33"/>
      <c r="N109" s="37"/>
      <c r="O109" s="59"/>
      <c r="P109" s="35" t="s">
        <v>0</v>
      </c>
      <c r="Q109" s="31" t="s">
        <v>0</v>
      </c>
      <c r="R109" s="47"/>
    </row>
    <row r="110" spans="1:18" ht="15.75" customHeight="1">
      <c r="A110" s="45" t="s">
        <v>77</v>
      </c>
      <c r="B110" s="46" t="s">
        <v>217</v>
      </c>
      <c r="C110" s="10"/>
      <c r="D110" s="47"/>
      <c r="E110" s="48"/>
      <c r="F110" s="48"/>
      <c r="G110" s="47"/>
      <c r="H110" s="48"/>
      <c r="I110" s="48"/>
      <c r="J110" s="47"/>
      <c r="K110" s="48"/>
      <c r="L110" s="60"/>
      <c r="M110" s="47">
        <v>250</v>
      </c>
      <c r="N110" s="48">
        <f>O110/M110</f>
        <v>53.064</v>
      </c>
      <c r="O110" s="60">
        <v>13266</v>
      </c>
      <c r="P110" s="35"/>
      <c r="Q110" s="47"/>
      <c r="R110" s="47"/>
    </row>
    <row r="111" spans="1:18" ht="15.75" customHeight="1">
      <c r="A111" s="45" t="s">
        <v>19</v>
      </c>
      <c r="B111" s="46" t="s">
        <v>218</v>
      </c>
      <c r="C111" s="10"/>
      <c r="D111" s="47"/>
      <c r="E111" s="48"/>
      <c r="F111" s="48"/>
      <c r="G111" s="47"/>
      <c r="H111" s="48"/>
      <c r="I111" s="48"/>
      <c r="J111" s="47"/>
      <c r="K111" s="48"/>
      <c r="L111" s="60"/>
      <c r="M111" s="47">
        <v>420</v>
      </c>
      <c r="N111" s="48">
        <f>O111/M111</f>
        <v>4.7279999999999998</v>
      </c>
      <c r="O111" s="60">
        <v>1985.76</v>
      </c>
      <c r="P111" s="35"/>
      <c r="Q111" s="47"/>
      <c r="R111" s="47"/>
    </row>
    <row r="112" spans="1:18" ht="34.5" customHeight="1">
      <c r="A112" s="3" t="s">
        <v>81</v>
      </c>
      <c r="B112" s="7" t="s">
        <v>209</v>
      </c>
      <c r="C112" s="10" t="s">
        <v>28</v>
      </c>
      <c r="D112" s="31" t="s">
        <v>0</v>
      </c>
      <c r="E112" s="36" t="s">
        <v>0</v>
      </c>
      <c r="F112" s="36" t="s">
        <v>0</v>
      </c>
      <c r="G112" s="31" t="s">
        <v>0</v>
      </c>
      <c r="H112" s="36" t="s">
        <v>0</v>
      </c>
      <c r="I112" s="36" t="s">
        <v>0</v>
      </c>
      <c r="J112" s="31">
        <v>20</v>
      </c>
      <c r="K112" s="36">
        <v>143</v>
      </c>
      <c r="L112" s="36">
        <v>2860</v>
      </c>
      <c r="M112" s="47">
        <v>20</v>
      </c>
      <c r="N112" s="48">
        <v>143</v>
      </c>
      <c r="O112" s="48">
        <v>4172.18</v>
      </c>
      <c r="P112" s="35" t="s">
        <v>0</v>
      </c>
      <c r="Q112" s="31" t="s">
        <v>0</v>
      </c>
      <c r="R112" s="47"/>
    </row>
    <row r="113" spans="1:18" ht="20.100000000000001" customHeight="1">
      <c r="A113" s="3" t="s">
        <v>82</v>
      </c>
      <c r="B113" s="7" t="s">
        <v>83</v>
      </c>
      <c r="C113" s="10" t="s">
        <v>28</v>
      </c>
      <c r="D113" s="31" t="s">
        <v>0</v>
      </c>
      <c r="E113" s="36" t="s">
        <v>0</v>
      </c>
      <c r="F113" s="36" t="s">
        <v>0</v>
      </c>
      <c r="G113" s="31" t="s">
        <v>0</v>
      </c>
      <c r="H113" s="36" t="s">
        <v>0</v>
      </c>
      <c r="I113" s="36" t="s">
        <v>0</v>
      </c>
      <c r="J113" s="31" t="s">
        <v>0</v>
      </c>
      <c r="K113" s="36" t="s">
        <v>0</v>
      </c>
      <c r="L113" s="36" t="s">
        <v>0</v>
      </c>
      <c r="M113" s="53" t="s">
        <v>0</v>
      </c>
      <c r="N113" s="53" t="s">
        <v>0</v>
      </c>
      <c r="O113" s="53" t="s">
        <v>0</v>
      </c>
      <c r="P113" s="35" t="s">
        <v>0</v>
      </c>
      <c r="Q113" s="31" t="s">
        <v>0</v>
      </c>
      <c r="R113" s="47"/>
    </row>
    <row r="114" spans="1:18" ht="20.100000000000001" customHeight="1">
      <c r="A114" s="69" t="s">
        <v>208</v>
      </c>
      <c r="B114" s="69"/>
      <c r="C114" s="75"/>
      <c r="D114" s="73"/>
      <c r="E114" s="35"/>
      <c r="F114" s="35">
        <f>SUM(F94:F113)</f>
        <v>0</v>
      </c>
      <c r="G114" s="30"/>
      <c r="H114" s="35"/>
      <c r="I114" s="35">
        <f>SUM(I94:I113)</f>
        <v>0</v>
      </c>
      <c r="J114" s="30"/>
      <c r="K114" s="35"/>
      <c r="L114" s="35">
        <f>SUM(L94:L113)</f>
        <v>88720</v>
      </c>
      <c r="M114" s="76"/>
      <c r="N114" s="76"/>
      <c r="O114" s="35">
        <f>SUM(O94:O113)</f>
        <v>89988.94</v>
      </c>
      <c r="P114" s="35">
        <f>L114+F114</f>
        <v>88720</v>
      </c>
      <c r="Q114" s="35">
        <f>I114+O114</f>
        <v>89988.94</v>
      </c>
      <c r="R114" s="35"/>
    </row>
    <row r="115" spans="1:18" ht="20.100000000000001" customHeight="1">
      <c r="A115" s="3">
        <v>9</v>
      </c>
      <c r="B115" s="4" t="s">
        <v>84</v>
      </c>
      <c r="C115" s="10" t="s">
        <v>14</v>
      </c>
      <c r="D115" s="31" t="s">
        <v>0</v>
      </c>
      <c r="E115" s="36" t="s">
        <v>0</v>
      </c>
      <c r="F115" s="36" t="s">
        <v>0</v>
      </c>
      <c r="G115" s="31" t="s">
        <v>0</v>
      </c>
      <c r="H115" s="36" t="s">
        <v>0</v>
      </c>
      <c r="I115" s="36" t="s">
        <v>0</v>
      </c>
      <c r="J115" s="31"/>
      <c r="K115" s="36"/>
      <c r="L115" s="36" t="s">
        <v>0</v>
      </c>
      <c r="M115" s="53" t="s">
        <v>0</v>
      </c>
      <c r="N115" s="53" t="s">
        <v>0</v>
      </c>
      <c r="O115" s="53" t="s">
        <v>0</v>
      </c>
      <c r="P115" s="35" t="s">
        <v>0</v>
      </c>
      <c r="Q115" s="31" t="s">
        <v>0</v>
      </c>
      <c r="R115" s="47"/>
    </row>
    <row r="116" spans="1:18" ht="0.75" customHeight="1">
      <c r="A116" s="3" t="s">
        <v>15</v>
      </c>
      <c r="B116" s="7" t="s">
        <v>85</v>
      </c>
      <c r="C116" s="10" t="s">
        <v>14</v>
      </c>
      <c r="D116" s="31" t="s">
        <v>0</v>
      </c>
      <c r="E116" s="36" t="s">
        <v>0</v>
      </c>
      <c r="F116" s="36" t="s">
        <v>0</v>
      </c>
      <c r="G116" s="31" t="s">
        <v>0</v>
      </c>
      <c r="H116" s="36" t="s">
        <v>0</v>
      </c>
      <c r="I116" s="36" t="s">
        <v>0</v>
      </c>
      <c r="J116" s="31" t="s">
        <v>0</v>
      </c>
      <c r="K116" s="36" t="s">
        <v>0</v>
      </c>
      <c r="L116" s="36" t="s">
        <v>0</v>
      </c>
      <c r="M116" s="53" t="s">
        <v>0</v>
      </c>
      <c r="N116" s="53" t="s">
        <v>0</v>
      </c>
      <c r="O116" s="53" t="s">
        <v>0</v>
      </c>
      <c r="P116" s="35" t="s">
        <v>0</v>
      </c>
      <c r="Q116" s="31" t="s">
        <v>0</v>
      </c>
      <c r="R116" s="47"/>
    </row>
    <row r="117" spans="1:18" ht="32.25" customHeight="1">
      <c r="A117" s="3" t="s">
        <v>18</v>
      </c>
      <c r="B117" s="7" t="s">
        <v>190</v>
      </c>
      <c r="C117" s="10" t="s">
        <v>14</v>
      </c>
      <c r="D117" s="31">
        <v>1</v>
      </c>
      <c r="E117" s="36">
        <v>13000</v>
      </c>
      <c r="F117" s="36">
        <v>13000</v>
      </c>
      <c r="G117" s="31">
        <v>1</v>
      </c>
      <c r="H117" s="36">
        <v>13000</v>
      </c>
      <c r="I117" s="36">
        <v>13000</v>
      </c>
      <c r="J117" s="31" t="s">
        <v>0</v>
      </c>
      <c r="K117" s="36" t="s">
        <v>0</v>
      </c>
      <c r="L117" s="36" t="s">
        <v>0</v>
      </c>
      <c r="M117" s="53" t="s">
        <v>0</v>
      </c>
      <c r="N117" s="53" t="s">
        <v>0</v>
      </c>
      <c r="O117" s="53" t="s">
        <v>0</v>
      </c>
      <c r="P117" s="35" t="s">
        <v>0</v>
      </c>
      <c r="Q117" s="31" t="s">
        <v>0</v>
      </c>
      <c r="R117" s="47"/>
    </row>
    <row r="118" spans="1:18" ht="35.25" customHeight="1">
      <c r="A118" s="25"/>
      <c r="B118" s="27" t="s">
        <v>191</v>
      </c>
      <c r="C118" s="10"/>
      <c r="D118" s="31">
        <v>1</v>
      </c>
      <c r="E118" s="36">
        <v>5000</v>
      </c>
      <c r="F118" s="36">
        <v>5000</v>
      </c>
      <c r="G118" s="31">
        <v>1</v>
      </c>
      <c r="H118" s="36">
        <v>5000</v>
      </c>
      <c r="I118" s="36">
        <v>5000</v>
      </c>
      <c r="J118" s="31"/>
      <c r="K118" s="36"/>
      <c r="L118" s="36"/>
      <c r="M118" s="53"/>
      <c r="N118" s="53"/>
      <c r="O118" s="53"/>
      <c r="P118" s="35"/>
      <c r="Q118" s="31"/>
      <c r="R118" s="47"/>
    </row>
    <row r="119" spans="1:18" ht="32.25" customHeight="1">
      <c r="A119" s="25"/>
      <c r="B119" s="27" t="s">
        <v>192</v>
      </c>
      <c r="C119" s="10"/>
      <c r="D119" s="31">
        <v>1</v>
      </c>
      <c r="E119" s="36">
        <v>1500</v>
      </c>
      <c r="F119" s="36">
        <v>1500</v>
      </c>
      <c r="G119" s="31">
        <v>1</v>
      </c>
      <c r="H119" s="36">
        <v>1500</v>
      </c>
      <c r="I119" s="36">
        <v>1500</v>
      </c>
      <c r="J119" s="31"/>
      <c r="K119" s="36"/>
      <c r="L119" s="36"/>
      <c r="M119" s="53"/>
      <c r="N119" s="53"/>
      <c r="O119" s="53"/>
      <c r="P119" s="35"/>
      <c r="Q119" s="31"/>
      <c r="R119" s="47"/>
    </row>
    <row r="120" spans="1:18" ht="30.75" customHeight="1">
      <c r="A120" s="25"/>
      <c r="B120" s="27" t="s">
        <v>193</v>
      </c>
      <c r="C120" s="10"/>
      <c r="D120" s="31">
        <v>1</v>
      </c>
      <c r="E120" s="36">
        <v>9630</v>
      </c>
      <c r="F120" s="61">
        <f>870+9630</f>
        <v>10500</v>
      </c>
      <c r="G120" s="31">
        <v>1</v>
      </c>
      <c r="H120" s="36">
        <v>9630</v>
      </c>
      <c r="I120" s="36">
        <v>9630</v>
      </c>
      <c r="J120" s="31"/>
      <c r="K120" s="36"/>
      <c r="L120" s="36"/>
      <c r="M120" s="53"/>
      <c r="N120" s="53"/>
      <c r="O120" s="53"/>
      <c r="P120" s="35"/>
      <c r="Q120" s="31"/>
      <c r="R120" s="47"/>
    </row>
    <row r="121" spans="1:18" ht="36" customHeight="1">
      <c r="A121" s="3" t="s">
        <v>19</v>
      </c>
      <c r="B121" s="7" t="s">
        <v>194</v>
      </c>
      <c r="C121" s="10" t="s">
        <v>14</v>
      </c>
      <c r="D121" s="31">
        <v>4</v>
      </c>
      <c r="E121" s="36">
        <f>F121/D121</f>
        <v>7000</v>
      </c>
      <c r="F121" s="61">
        <v>28000</v>
      </c>
      <c r="G121" s="31">
        <v>4</v>
      </c>
      <c r="H121" s="36">
        <f>I121/G121</f>
        <v>7217.5</v>
      </c>
      <c r="I121" s="36">
        <v>28870</v>
      </c>
      <c r="J121" s="31" t="s">
        <v>0</v>
      </c>
      <c r="K121" s="36" t="s">
        <v>0</v>
      </c>
      <c r="L121" s="36" t="s">
        <v>0</v>
      </c>
      <c r="M121" s="53" t="s">
        <v>0</v>
      </c>
      <c r="N121" s="53" t="s">
        <v>0</v>
      </c>
      <c r="O121" s="53" t="s">
        <v>0</v>
      </c>
      <c r="P121" s="35" t="s">
        <v>0</v>
      </c>
      <c r="Q121" s="31" t="s">
        <v>0</v>
      </c>
      <c r="R121" s="47"/>
    </row>
    <row r="122" spans="1:18" ht="0.75" customHeight="1">
      <c r="A122" s="3" t="s">
        <v>73</v>
      </c>
      <c r="B122" s="7" t="s">
        <v>86</v>
      </c>
      <c r="C122" s="10" t="s">
        <v>14</v>
      </c>
      <c r="D122" s="31" t="s">
        <v>0</v>
      </c>
      <c r="E122" s="36" t="s">
        <v>0</v>
      </c>
      <c r="F122" s="36" t="s">
        <v>0</v>
      </c>
      <c r="G122" s="31" t="s">
        <v>0</v>
      </c>
      <c r="H122" s="36" t="s">
        <v>0</v>
      </c>
      <c r="I122" s="36" t="s">
        <v>0</v>
      </c>
      <c r="J122" s="31" t="s">
        <v>0</v>
      </c>
      <c r="K122" s="36" t="s">
        <v>0</v>
      </c>
      <c r="L122" s="36" t="s">
        <v>0</v>
      </c>
      <c r="M122" s="53" t="s">
        <v>0</v>
      </c>
      <c r="N122" s="53" t="s">
        <v>0</v>
      </c>
      <c r="O122" s="53" t="s">
        <v>0</v>
      </c>
      <c r="P122" s="35" t="s">
        <v>0</v>
      </c>
      <c r="Q122" s="31" t="s">
        <v>0</v>
      </c>
      <c r="R122" s="47"/>
    </row>
    <row r="123" spans="1:18" ht="20.100000000000001" customHeight="1">
      <c r="A123" s="72" t="s">
        <v>87</v>
      </c>
      <c r="B123" s="72"/>
      <c r="C123" s="64"/>
      <c r="D123" s="73">
        <f>SUM(D117:D122)</f>
        <v>8</v>
      </c>
      <c r="E123" s="35"/>
      <c r="F123" s="35">
        <f t="shared" ref="F123:I123" si="6">SUM(F117:F122)</f>
        <v>58000</v>
      </c>
      <c r="G123" s="30">
        <f t="shared" si="6"/>
        <v>8</v>
      </c>
      <c r="H123" s="35"/>
      <c r="I123" s="35">
        <f t="shared" si="6"/>
        <v>58000</v>
      </c>
      <c r="J123" s="70"/>
      <c r="K123" s="71"/>
      <c r="L123" s="71">
        <v>0</v>
      </c>
      <c r="M123" s="74"/>
      <c r="N123" s="74"/>
      <c r="O123" s="55"/>
      <c r="P123" s="35">
        <f>L123+F123</f>
        <v>58000</v>
      </c>
      <c r="Q123" s="35">
        <f>I123+O123</f>
        <v>58000</v>
      </c>
      <c r="R123" s="35"/>
    </row>
    <row r="124" spans="1:18" ht="20.100000000000001" customHeight="1">
      <c r="A124" s="4">
        <v>10</v>
      </c>
      <c r="B124" s="4" t="s">
        <v>88</v>
      </c>
      <c r="C124" s="2" t="s">
        <v>0</v>
      </c>
      <c r="D124" s="31" t="s">
        <v>0</v>
      </c>
      <c r="E124" s="36" t="s">
        <v>0</v>
      </c>
      <c r="F124" s="36" t="s">
        <v>0</v>
      </c>
      <c r="G124" s="31" t="s">
        <v>0</v>
      </c>
      <c r="H124" s="36" t="s">
        <v>0</v>
      </c>
      <c r="I124" s="36" t="s">
        <v>0</v>
      </c>
      <c r="J124" s="31" t="s">
        <v>0</v>
      </c>
      <c r="K124" s="36" t="s">
        <v>0</v>
      </c>
      <c r="L124" s="36" t="s">
        <v>0</v>
      </c>
      <c r="M124" s="53" t="s">
        <v>0</v>
      </c>
      <c r="N124" s="53" t="s">
        <v>0</v>
      </c>
      <c r="O124" s="53" t="s">
        <v>0</v>
      </c>
      <c r="P124" s="35" t="s">
        <v>0</v>
      </c>
      <c r="Q124" s="31" t="s">
        <v>0</v>
      </c>
      <c r="R124" s="47"/>
    </row>
    <row r="125" spans="1:18" ht="33" customHeight="1">
      <c r="A125" s="3" t="s">
        <v>15</v>
      </c>
      <c r="B125" s="7" t="s">
        <v>195</v>
      </c>
      <c r="C125" s="2" t="s">
        <v>0</v>
      </c>
      <c r="D125" s="31">
        <v>1</v>
      </c>
      <c r="E125" s="36">
        <v>25000</v>
      </c>
      <c r="F125" s="36">
        <v>25000</v>
      </c>
      <c r="G125" s="31">
        <v>1</v>
      </c>
      <c r="H125" s="36">
        <v>25000</v>
      </c>
      <c r="I125" s="36">
        <v>25000</v>
      </c>
      <c r="J125" s="31" t="s">
        <v>0</v>
      </c>
      <c r="K125" s="36" t="s">
        <v>0</v>
      </c>
      <c r="L125" s="36" t="s">
        <v>0</v>
      </c>
      <c r="M125" s="53" t="s">
        <v>0</v>
      </c>
      <c r="N125" s="53" t="s">
        <v>0</v>
      </c>
      <c r="O125" s="53" t="s">
        <v>0</v>
      </c>
      <c r="P125" s="35" t="s">
        <v>0</v>
      </c>
      <c r="Q125" s="31" t="s">
        <v>0</v>
      </c>
      <c r="R125" s="47"/>
    </row>
    <row r="126" spans="1:18" ht="32.25" customHeight="1">
      <c r="A126" s="3" t="s">
        <v>18</v>
      </c>
      <c r="B126" s="7" t="s">
        <v>196</v>
      </c>
      <c r="C126" s="2" t="s">
        <v>0</v>
      </c>
      <c r="D126" s="31">
        <v>4</v>
      </c>
      <c r="E126" s="36">
        <v>15000</v>
      </c>
      <c r="F126" s="36">
        <v>60000</v>
      </c>
      <c r="G126" s="31">
        <v>4</v>
      </c>
      <c r="H126" s="36">
        <v>15000</v>
      </c>
      <c r="I126" s="36">
        <v>60000</v>
      </c>
      <c r="J126" s="31" t="s">
        <v>0</v>
      </c>
      <c r="K126" s="36" t="s">
        <v>0</v>
      </c>
      <c r="L126" s="36" t="s">
        <v>0</v>
      </c>
      <c r="M126" s="53" t="s">
        <v>0</v>
      </c>
      <c r="N126" s="53" t="s">
        <v>0</v>
      </c>
      <c r="O126" s="53" t="s">
        <v>0</v>
      </c>
      <c r="P126" s="35" t="s">
        <v>0</v>
      </c>
      <c r="Q126" s="31" t="s">
        <v>0</v>
      </c>
      <c r="R126" s="47"/>
    </row>
    <row r="127" spans="1:18" ht="20.100000000000001" customHeight="1">
      <c r="A127" s="72" t="s">
        <v>89</v>
      </c>
      <c r="B127" s="72"/>
      <c r="C127" s="2"/>
      <c r="D127" s="30">
        <f>SUM(D125:D126)</f>
        <v>5</v>
      </c>
      <c r="E127" s="35"/>
      <c r="F127" s="35">
        <f t="shared" ref="F127:I127" si="7">SUM(F125:F126)</f>
        <v>85000</v>
      </c>
      <c r="G127" s="30">
        <f t="shared" si="7"/>
        <v>5</v>
      </c>
      <c r="H127" s="35"/>
      <c r="I127" s="35">
        <f t="shared" si="7"/>
        <v>85000</v>
      </c>
      <c r="J127" s="31"/>
      <c r="K127" s="36"/>
      <c r="L127" s="36">
        <v>0</v>
      </c>
      <c r="M127" s="53"/>
      <c r="N127" s="53"/>
      <c r="O127" s="55"/>
      <c r="P127" s="35">
        <f>L127+F127</f>
        <v>85000</v>
      </c>
      <c r="Q127" s="35">
        <f>I127+O127</f>
        <v>85000</v>
      </c>
      <c r="R127" s="35"/>
    </row>
    <row r="128" spans="1:18" ht="20.100000000000001" customHeight="1">
      <c r="A128" s="4">
        <v>11</v>
      </c>
      <c r="B128" s="4" t="s">
        <v>90</v>
      </c>
      <c r="C128" s="10" t="s">
        <v>14</v>
      </c>
      <c r="D128" s="31" t="s">
        <v>0</v>
      </c>
      <c r="E128" s="36" t="s">
        <v>0</v>
      </c>
      <c r="F128" s="36" t="s">
        <v>0</v>
      </c>
      <c r="G128" s="31" t="s">
        <v>0</v>
      </c>
      <c r="H128" s="36" t="s">
        <v>0</v>
      </c>
      <c r="I128" s="36" t="s">
        <v>0</v>
      </c>
      <c r="J128" s="31" t="s">
        <v>0</v>
      </c>
      <c r="K128" s="36" t="s">
        <v>0</v>
      </c>
      <c r="L128" s="36" t="s">
        <v>0</v>
      </c>
      <c r="M128" s="53" t="s">
        <v>0</v>
      </c>
      <c r="N128" s="53" t="s">
        <v>0</v>
      </c>
      <c r="O128" s="53" t="s">
        <v>0</v>
      </c>
      <c r="P128" s="35" t="s">
        <v>0</v>
      </c>
      <c r="Q128" s="31" t="s">
        <v>0</v>
      </c>
      <c r="R128" s="47"/>
    </row>
    <row r="129" spans="1:18" ht="20.100000000000001" customHeight="1">
      <c r="A129" s="3" t="s">
        <v>15</v>
      </c>
      <c r="B129" s="7" t="s">
        <v>124</v>
      </c>
      <c r="C129" s="10" t="s">
        <v>91</v>
      </c>
      <c r="D129" s="31" t="s">
        <v>0</v>
      </c>
      <c r="E129" s="36" t="s">
        <v>0</v>
      </c>
      <c r="F129" s="36" t="s">
        <v>0</v>
      </c>
      <c r="G129" s="31" t="s">
        <v>0</v>
      </c>
      <c r="H129" s="36" t="s">
        <v>0</v>
      </c>
      <c r="I129" s="36" t="s">
        <v>0</v>
      </c>
      <c r="J129" s="31" t="s">
        <v>0</v>
      </c>
      <c r="K129" s="36" t="s">
        <v>0</v>
      </c>
      <c r="L129" s="36" t="s">
        <v>0</v>
      </c>
      <c r="M129" s="53" t="s">
        <v>0</v>
      </c>
      <c r="N129" s="53" t="s">
        <v>0</v>
      </c>
      <c r="O129" s="53" t="s">
        <v>0</v>
      </c>
      <c r="P129" s="35" t="s">
        <v>0</v>
      </c>
      <c r="Q129" s="31" t="s">
        <v>0</v>
      </c>
      <c r="R129" s="47"/>
    </row>
    <row r="130" spans="1:18" ht="20.100000000000001" customHeight="1">
      <c r="A130" s="3" t="s">
        <v>18</v>
      </c>
      <c r="B130" s="7" t="s">
        <v>124</v>
      </c>
      <c r="C130" s="10" t="s">
        <v>91</v>
      </c>
      <c r="D130" s="31" t="s">
        <v>0</v>
      </c>
      <c r="E130" s="36" t="s">
        <v>0</v>
      </c>
      <c r="F130" s="36" t="s">
        <v>0</v>
      </c>
      <c r="G130" s="31" t="s">
        <v>0</v>
      </c>
      <c r="H130" s="36" t="s">
        <v>0</v>
      </c>
      <c r="I130" s="36" t="s">
        <v>0</v>
      </c>
      <c r="J130" s="31" t="s">
        <v>0</v>
      </c>
      <c r="K130" s="36" t="s">
        <v>0</v>
      </c>
      <c r="L130" s="36" t="s">
        <v>0</v>
      </c>
      <c r="M130" s="53" t="s">
        <v>0</v>
      </c>
      <c r="N130" s="53" t="s">
        <v>0</v>
      </c>
      <c r="O130" s="53" t="s">
        <v>0</v>
      </c>
      <c r="P130" s="35" t="s">
        <v>0</v>
      </c>
      <c r="Q130" s="31" t="s">
        <v>0</v>
      </c>
      <c r="R130" s="47"/>
    </row>
    <row r="131" spans="1:18" ht="20.100000000000001" customHeight="1">
      <c r="A131" s="68" t="s">
        <v>125</v>
      </c>
      <c r="B131" s="68"/>
      <c r="C131" s="2"/>
      <c r="D131" s="31"/>
      <c r="E131" s="36"/>
      <c r="F131" s="36"/>
      <c r="G131" s="31"/>
      <c r="H131" s="36"/>
      <c r="I131" s="36"/>
      <c r="J131" s="31"/>
      <c r="K131" s="36"/>
      <c r="L131" s="36"/>
      <c r="M131" s="53"/>
      <c r="N131" s="53"/>
      <c r="O131" s="55"/>
      <c r="P131" s="35"/>
      <c r="Q131" s="31"/>
      <c r="R131" s="47"/>
    </row>
    <row r="132" spans="1:18" ht="20.100000000000001" customHeight="1">
      <c r="A132" s="4">
        <v>12</v>
      </c>
      <c r="B132" s="4" t="s">
        <v>92</v>
      </c>
      <c r="C132" s="1" t="s">
        <v>14</v>
      </c>
      <c r="D132" s="31" t="s">
        <v>0</v>
      </c>
      <c r="E132" s="36" t="s">
        <v>0</v>
      </c>
      <c r="F132" s="36" t="s">
        <v>0</v>
      </c>
      <c r="G132" s="31" t="s">
        <v>0</v>
      </c>
      <c r="H132" s="36" t="s">
        <v>0</v>
      </c>
      <c r="I132" s="36" t="s">
        <v>0</v>
      </c>
      <c r="J132" s="31" t="s">
        <v>0</v>
      </c>
      <c r="K132" s="36" t="s">
        <v>0</v>
      </c>
      <c r="L132" s="36" t="s">
        <v>0</v>
      </c>
      <c r="M132" s="53" t="s">
        <v>0</v>
      </c>
      <c r="N132" s="53" t="s">
        <v>0</v>
      </c>
      <c r="O132" s="53" t="s">
        <v>0</v>
      </c>
      <c r="P132" s="35" t="s">
        <v>0</v>
      </c>
      <c r="Q132" s="31" t="s">
        <v>0</v>
      </c>
      <c r="R132" s="47"/>
    </row>
    <row r="133" spans="1:18" ht="20.100000000000001" customHeight="1">
      <c r="A133" s="3" t="s">
        <v>15</v>
      </c>
      <c r="B133" s="7" t="s">
        <v>93</v>
      </c>
      <c r="C133" s="10" t="s">
        <v>157</v>
      </c>
      <c r="D133" s="31" t="s">
        <v>0</v>
      </c>
      <c r="E133" s="36" t="s">
        <v>0</v>
      </c>
      <c r="F133" s="36" t="s">
        <v>0</v>
      </c>
      <c r="G133" s="31" t="s">
        <v>0</v>
      </c>
      <c r="H133" s="36" t="s">
        <v>0</v>
      </c>
      <c r="I133" s="36" t="s">
        <v>0</v>
      </c>
      <c r="J133" s="31" t="s">
        <v>0</v>
      </c>
      <c r="K133" s="36" t="s">
        <v>0</v>
      </c>
      <c r="L133" s="36" t="s">
        <v>0</v>
      </c>
      <c r="M133" s="53" t="s">
        <v>0</v>
      </c>
      <c r="N133" s="53" t="s">
        <v>0</v>
      </c>
      <c r="O133" s="53" t="s">
        <v>0</v>
      </c>
      <c r="P133" s="35" t="s">
        <v>0</v>
      </c>
      <c r="Q133" s="31" t="s">
        <v>0</v>
      </c>
      <c r="R133" s="47"/>
    </row>
    <row r="134" spans="1:18" ht="20.100000000000001" customHeight="1">
      <c r="A134" s="3" t="s">
        <v>18</v>
      </c>
      <c r="B134" s="7" t="s">
        <v>94</v>
      </c>
      <c r="C134" s="10" t="s">
        <v>157</v>
      </c>
      <c r="D134" s="31" t="s">
        <v>0</v>
      </c>
      <c r="E134" s="36" t="s">
        <v>0</v>
      </c>
      <c r="F134" s="36" t="s">
        <v>0</v>
      </c>
      <c r="G134" s="31" t="s">
        <v>0</v>
      </c>
      <c r="H134" s="36" t="s">
        <v>0</v>
      </c>
      <c r="I134" s="36" t="s">
        <v>0</v>
      </c>
      <c r="J134" s="31" t="s">
        <v>0</v>
      </c>
      <c r="K134" s="36" t="s">
        <v>0</v>
      </c>
      <c r="L134" s="36" t="s">
        <v>0</v>
      </c>
      <c r="M134" s="53" t="s">
        <v>0</v>
      </c>
      <c r="N134" s="53" t="s">
        <v>0</v>
      </c>
      <c r="O134" s="53" t="s">
        <v>0</v>
      </c>
      <c r="P134" s="35" t="s">
        <v>0</v>
      </c>
      <c r="Q134" s="31" t="s">
        <v>0</v>
      </c>
      <c r="R134" s="47"/>
    </row>
    <row r="135" spans="1:18" ht="20.100000000000001" customHeight="1">
      <c r="A135" s="3" t="s">
        <v>19</v>
      </c>
      <c r="B135" s="7" t="s">
        <v>95</v>
      </c>
      <c r="C135" s="13" t="s">
        <v>96</v>
      </c>
      <c r="D135" s="31" t="s">
        <v>0</v>
      </c>
      <c r="E135" s="36" t="s">
        <v>0</v>
      </c>
      <c r="F135" s="36" t="s">
        <v>0</v>
      </c>
      <c r="G135" s="31" t="s">
        <v>0</v>
      </c>
      <c r="H135" s="36" t="s">
        <v>0</v>
      </c>
      <c r="I135" s="36" t="s">
        <v>0</v>
      </c>
      <c r="J135" s="31" t="s">
        <v>0</v>
      </c>
      <c r="K135" s="36" t="s">
        <v>0</v>
      </c>
      <c r="L135" s="36" t="s">
        <v>0</v>
      </c>
      <c r="M135" s="53" t="s">
        <v>0</v>
      </c>
      <c r="N135" s="53" t="s">
        <v>0</v>
      </c>
      <c r="O135" s="53" t="s">
        <v>0</v>
      </c>
      <c r="P135" s="35" t="s">
        <v>0</v>
      </c>
      <c r="Q135" s="31" t="s">
        <v>0</v>
      </c>
      <c r="R135" s="47"/>
    </row>
    <row r="136" spans="1:18" ht="20.100000000000001" customHeight="1">
      <c r="A136" s="3" t="s">
        <v>73</v>
      </c>
      <c r="B136" s="7" t="s">
        <v>97</v>
      </c>
      <c r="C136" s="13" t="s">
        <v>98</v>
      </c>
      <c r="D136" s="31" t="s">
        <v>0</v>
      </c>
      <c r="E136" s="36" t="s">
        <v>0</v>
      </c>
      <c r="F136" s="36" t="s">
        <v>0</v>
      </c>
      <c r="G136" s="31" t="s">
        <v>0</v>
      </c>
      <c r="H136" s="36" t="s">
        <v>0</v>
      </c>
      <c r="I136" s="36" t="s">
        <v>0</v>
      </c>
      <c r="J136" s="31" t="s">
        <v>0</v>
      </c>
      <c r="K136" s="36" t="s">
        <v>0</v>
      </c>
      <c r="L136" s="36" t="s">
        <v>0</v>
      </c>
      <c r="M136" s="53" t="s">
        <v>0</v>
      </c>
      <c r="N136" s="53" t="s">
        <v>0</v>
      </c>
      <c r="O136" s="53" t="s">
        <v>0</v>
      </c>
      <c r="P136" s="35" t="s">
        <v>0</v>
      </c>
      <c r="Q136" s="31" t="s">
        <v>0</v>
      </c>
      <c r="R136" s="47"/>
    </row>
    <row r="137" spans="1:18" ht="20.100000000000001" customHeight="1">
      <c r="A137" s="68" t="s">
        <v>99</v>
      </c>
      <c r="B137" s="68"/>
      <c r="C137" s="2" t="s">
        <v>0</v>
      </c>
      <c r="D137" s="31" t="s">
        <v>0</v>
      </c>
      <c r="E137" s="36" t="s">
        <v>0</v>
      </c>
      <c r="F137" s="36" t="s">
        <v>0</v>
      </c>
      <c r="G137" s="31" t="s">
        <v>0</v>
      </c>
      <c r="H137" s="36" t="s">
        <v>0</v>
      </c>
      <c r="I137" s="36" t="s">
        <v>0</v>
      </c>
      <c r="J137" s="31" t="s">
        <v>0</v>
      </c>
      <c r="K137" s="36" t="s">
        <v>0</v>
      </c>
      <c r="L137" s="36" t="s">
        <v>0</v>
      </c>
      <c r="M137" s="53" t="s">
        <v>0</v>
      </c>
      <c r="N137" s="53" t="s">
        <v>0</v>
      </c>
      <c r="O137" s="55"/>
      <c r="P137" s="35" t="s">
        <v>0</v>
      </c>
      <c r="Q137" s="31" t="s">
        <v>0</v>
      </c>
      <c r="R137" s="47"/>
    </row>
    <row r="138" spans="1:18" ht="20.100000000000001" customHeight="1">
      <c r="A138" s="4">
        <v>13</v>
      </c>
      <c r="B138" s="4" t="s">
        <v>100</v>
      </c>
      <c r="C138" s="2" t="s">
        <v>0</v>
      </c>
      <c r="D138" s="31" t="s">
        <v>0</v>
      </c>
      <c r="E138" s="36" t="s">
        <v>0</v>
      </c>
      <c r="F138" s="36" t="s">
        <v>0</v>
      </c>
      <c r="G138" s="31" t="s">
        <v>0</v>
      </c>
      <c r="H138" s="36" t="s">
        <v>0</v>
      </c>
      <c r="I138" s="36" t="s">
        <v>0</v>
      </c>
      <c r="J138" s="31" t="s">
        <v>0</v>
      </c>
      <c r="K138" s="36" t="s">
        <v>0</v>
      </c>
      <c r="L138" s="36" t="s">
        <v>0</v>
      </c>
      <c r="M138" s="53" t="s">
        <v>0</v>
      </c>
      <c r="N138" s="53" t="s">
        <v>0</v>
      </c>
      <c r="O138" s="53" t="s">
        <v>0</v>
      </c>
      <c r="P138" s="35" t="s">
        <v>0</v>
      </c>
      <c r="Q138" s="31" t="s">
        <v>0</v>
      </c>
      <c r="R138" s="47"/>
    </row>
    <row r="139" spans="1:18" ht="20.100000000000001" customHeight="1">
      <c r="A139" s="3" t="s">
        <v>15</v>
      </c>
      <c r="B139" s="7" t="s">
        <v>101</v>
      </c>
      <c r="C139" s="2" t="s">
        <v>0</v>
      </c>
      <c r="D139" s="31" t="s">
        <v>0</v>
      </c>
      <c r="E139" s="36" t="s">
        <v>0</v>
      </c>
      <c r="F139" s="36" t="s">
        <v>0</v>
      </c>
      <c r="G139" s="31" t="s">
        <v>0</v>
      </c>
      <c r="H139" s="36" t="s">
        <v>0</v>
      </c>
      <c r="I139" s="36" t="s">
        <v>0</v>
      </c>
      <c r="J139" s="31" t="s">
        <v>0</v>
      </c>
      <c r="K139" s="36" t="s">
        <v>0</v>
      </c>
      <c r="L139" s="36" t="s">
        <v>0</v>
      </c>
      <c r="M139" s="53" t="s">
        <v>0</v>
      </c>
      <c r="N139" s="53" t="s">
        <v>0</v>
      </c>
      <c r="O139" s="53" t="s">
        <v>0</v>
      </c>
      <c r="P139" s="35" t="s">
        <v>0</v>
      </c>
      <c r="Q139" s="31" t="s">
        <v>0</v>
      </c>
      <c r="R139" s="47"/>
    </row>
    <row r="140" spans="1:18" ht="20.100000000000001" customHeight="1">
      <c r="A140" s="3" t="s">
        <v>18</v>
      </c>
      <c r="B140" s="7" t="s">
        <v>102</v>
      </c>
      <c r="C140" s="2" t="s">
        <v>0</v>
      </c>
      <c r="D140" s="31" t="s">
        <v>0</v>
      </c>
      <c r="E140" s="36" t="s">
        <v>0</v>
      </c>
      <c r="F140" s="36" t="s">
        <v>0</v>
      </c>
      <c r="G140" s="31" t="s">
        <v>0</v>
      </c>
      <c r="H140" s="36" t="s">
        <v>0</v>
      </c>
      <c r="I140" s="36" t="s">
        <v>0</v>
      </c>
      <c r="J140" s="31" t="s">
        <v>0</v>
      </c>
      <c r="K140" s="36" t="s">
        <v>0</v>
      </c>
      <c r="L140" s="36" t="s">
        <v>0</v>
      </c>
      <c r="M140" s="53" t="s">
        <v>0</v>
      </c>
      <c r="N140" s="53" t="s">
        <v>0</v>
      </c>
      <c r="O140" s="53" t="s">
        <v>0</v>
      </c>
      <c r="P140" s="35" t="s">
        <v>0</v>
      </c>
      <c r="Q140" s="31" t="s">
        <v>0</v>
      </c>
      <c r="R140" s="47"/>
    </row>
    <row r="141" spans="1:18" ht="33" customHeight="1">
      <c r="A141" s="3" t="s">
        <v>19</v>
      </c>
      <c r="B141" s="7" t="s">
        <v>199</v>
      </c>
      <c r="C141" s="2" t="s">
        <v>0</v>
      </c>
      <c r="D141" s="31">
        <v>1</v>
      </c>
      <c r="E141" s="36">
        <v>15000</v>
      </c>
      <c r="F141" s="36">
        <v>15000</v>
      </c>
      <c r="G141" s="31">
        <v>1</v>
      </c>
      <c r="H141" s="36">
        <v>15000</v>
      </c>
      <c r="I141" s="36">
        <v>15000</v>
      </c>
      <c r="J141" s="31" t="s">
        <v>0</v>
      </c>
      <c r="K141" s="36" t="s">
        <v>0</v>
      </c>
      <c r="L141" s="36" t="s">
        <v>0</v>
      </c>
      <c r="M141" s="53" t="s">
        <v>0</v>
      </c>
      <c r="N141" s="53" t="s">
        <v>0</v>
      </c>
      <c r="O141" s="53" t="s">
        <v>0</v>
      </c>
      <c r="P141" s="35" t="s">
        <v>0</v>
      </c>
      <c r="Q141" s="31" t="s">
        <v>0</v>
      </c>
      <c r="R141" s="47"/>
    </row>
    <row r="142" spans="1:18" ht="20.100000000000001" customHeight="1">
      <c r="A142" s="3" t="s">
        <v>73</v>
      </c>
      <c r="B142" s="7" t="s">
        <v>103</v>
      </c>
      <c r="C142" s="2" t="s">
        <v>0</v>
      </c>
      <c r="D142" s="31" t="s">
        <v>0</v>
      </c>
      <c r="E142" s="36" t="s">
        <v>0</v>
      </c>
      <c r="F142" s="36" t="s">
        <v>0</v>
      </c>
      <c r="G142" s="31" t="s">
        <v>0</v>
      </c>
      <c r="H142" s="36" t="s">
        <v>0</v>
      </c>
      <c r="I142" s="36" t="s">
        <v>0</v>
      </c>
      <c r="J142" s="31" t="s">
        <v>0</v>
      </c>
      <c r="K142" s="36" t="s">
        <v>0</v>
      </c>
      <c r="L142" s="36" t="s">
        <v>0</v>
      </c>
      <c r="M142" s="53" t="s">
        <v>0</v>
      </c>
      <c r="N142" s="53" t="s">
        <v>0</v>
      </c>
      <c r="O142" s="53" t="s">
        <v>0</v>
      </c>
      <c r="P142" s="35" t="s">
        <v>0</v>
      </c>
      <c r="Q142" s="31" t="s">
        <v>0</v>
      </c>
      <c r="R142" s="47"/>
    </row>
    <row r="143" spans="1:18" ht="20.100000000000001" customHeight="1">
      <c r="A143" s="69" t="s">
        <v>126</v>
      </c>
      <c r="B143" s="69"/>
      <c r="C143" s="2" t="s">
        <v>0</v>
      </c>
      <c r="D143" s="30">
        <f>SUM(D141:D142)</f>
        <v>1</v>
      </c>
      <c r="E143" s="35"/>
      <c r="F143" s="35">
        <f t="shared" ref="F143:I143" si="8">SUM(F141:F142)</f>
        <v>15000</v>
      </c>
      <c r="G143" s="30">
        <f t="shared" si="8"/>
        <v>1</v>
      </c>
      <c r="H143" s="35"/>
      <c r="I143" s="35">
        <f t="shared" si="8"/>
        <v>15000</v>
      </c>
      <c r="J143" s="31" t="s">
        <v>0</v>
      </c>
      <c r="K143" s="36" t="s">
        <v>0</v>
      </c>
      <c r="L143" s="36">
        <v>0</v>
      </c>
      <c r="M143" s="53" t="s">
        <v>0</v>
      </c>
      <c r="N143" s="53" t="s">
        <v>0</v>
      </c>
      <c r="O143" s="55"/>
      <c r="P143" s="35">
        <f>L143+F143</f>
        <v>15000</v>
      </c>
      <c r="Q143" s="35">
        <f>I143+O143</f>
        <v>15000</v>
      </c>
      <c r="R143" s="35"/>
    </row>
    <row r="144" spans="1:18" ht="20.100000000000001" customHeight="1">
      <c r="A144" s="4">
        <v>14</v>
      </c>
      <c r="B144" s="4" t="s">
        <v>104</v>
      </c>
      <c r="C144" s="6" t="s">
        <v>14</v>
      </c>
      <c r="D144" s="31" t="s">
        <v>0</v>
      </c>
      <c r="E144" s="36" t="s">
        <v>0</v>
      </c>
      <c r="F144" s="36" t="s">
        <v>0</v>
      </c>
      <c r="G144" s="31" t="s">
        <v>0</v>
      </c>
      <c r="H144" s="36" t="s">
        <v>0</v>
      </c>
      <c r="I144" s="36" t="s">
        <v>0</v>
      </c>
      <c r="J144" s="31" t="s">
        <v>0</v>
      </c>
      <c r="K144" s="36" t="s">
        <v>0</v>
      </c>
      <c r="L144" s="36" t="s">
        <v>0</v>
      </c>
      <c r="M144" s="53" t="s">
        <v>0</v>
      </c>
      <c r="N144" s="53" t="s">
        <v>0</v>
      </c>
      <c r="O144" s="53" t="s">
        <v>0</v>
      </c>
      <c r="P144" s="35" t="s">
        <v>0</v>
      </c>
      <c r="Q144" s="31" t="s">
        <v>0</v>
      </c>
      <c r="R144" s="47"/>
    </row>
    <row r="145" spans="1:18" ht="20.100000000000001" customHeight="1">
      <c r="A145" s="5" t="s">
        <v>151</v>
      </c>
      <c r="B145" s="4" t="s">
        <v>127</v>
      </c>
      <c r="C145" s="6" t="s">
        <v>14</v>
      </c>
      <c r="D145" s="31" t="s">
        <v>0</v>
      </c>
      <c r="E145" s="36" t="s">
        <v>0</v>
      </c>
      <c r="F145" s="35">
        <f>SUM(F146:F147)</f>
        <v>26932</v>
      </c>
      <c r="G145" s="35"/>
      <c r="H145" s="35"/>
      <c r="I145" s="35">
        <f>SUM(I146:I147)</f>
        <v>26932</v>
      </c>
      <c r="J145" s="31" t="s">
        <v>0</v>
      </c>
      <c r="K145" s="36" t="s">
        <v>0</v>
      </c>
      <c r="L145" s="36">
        <v>0</v>
      </c>
      <c r="M145" s="53" t="s">
        <v>0</v>
      </c>
      <c r="N145" s="53" t="s">
        <v>0</v>
      </c>
      <c r="O145" s="53">
        <v>0</v>
      </c>
      <c r="P145" s="35">
        <f>L145+F145</f>
        <v>26932</v>
      </c>
      <c r="Q145" s="35">
        <f>I145+O145</f>
        <v>26932</v>
      </c>
      <c r="R145" s="35"/>
    </row>
    <row r="146" spans="1:18" ht="29.25" customHeight="1">
      <c r="A146" s="3" t="s">
        <v>15</v>
      </c>
      <c r="B146" s="15" t="s">
        <v>206</v>
      </c>
      <c r="C146" s="10" t="s">
        <v>28</v>
      </c>
      <c r="D146" s="31">
        <v>1</v>
      </c>
      <c r="E146" s="36">
        <v>11932</v>
      </c>
      <c r="F146" s="36">
        <v>11932</v>
      </c>
      <c r="G146" s="31">
        <v>1</v>
      </c>
      <c r="H146" s="36">
        <v>11932</v>
      </c>
      <c r="I146" s="36">
        <v>11932</v>
      </c>
      <c r="J146" s="31" t="s">
        <v>0</v>
      </c>
      <c r="K146" s="36" t="s">
        <v>0</v>
      </c>
      <c r="L146" s="36" t="s">
        <v>0</v>
      </c>
      <c r="M146" s="53" t="s">
        <v>0</v>
      </c>
      <c r="N146" s="53" t="s">
        <v>0</v>
      </c>
      <c r="O146" s="53" t="s">
        <v>0</v>
      </c>
      <c r="P146" s="35" t="s">
        <v>0</v>
      </c>
      <c r="Q146" s="31" t="s">
        <v>0</v>
      </c>
      <c r="R146" s="47"/>
    </row>
    <row r="147" spans="1:18" ht="29.25" customHeight="1" thickBot="1">
      <c r="A147" s="3" t="s">
        <v>18</v>
      </c>
      <c r="B147" s="16" t="s">
        <v>198</v>
      </c>
      <c r="C147" s="10" t="s">
        <v>28</v>
      </c>
      <c r="D147" s="31">
        <v>1</v>
      </c>
      <c r="E147" s="36">
        <v>15000</v>
      </c>
      <c r="F147" s="36">
        <v>15000</v>
      </c>
      <c r="G147" s="31">
        <v>1</v>
      </c>
      <c r="H147" s="36">
        <v>15000</v>
      </c>
      <c r="I147" s="36">
        <v>15000</v>
      </c>
      <c r="J147" s="31" t="s">
        <v>0</v>
      </c>
      <c r="K147" s="36" t="s">
        <v>0</v>
      </c>
      <c r="L147" s="36" t="s">
        <v>0</v>
      </c>
      <c r="M147" s="53" t="s">
        <v>0</v>
      </c>
      <c r="N147" s="53" t="s">
        <v>0</v>
      </c>
      <c r="O147" s="53" t="s">
        <v>0</v>
      </c>
      <c r="P147" s="35" t="s">
        <v>0</v>
      </c>
      <c r="Q147" s="31" t="s">
        <v>0</v>
      </c>
      <c r="R147" s="47"/>
    </row>
    <row r="148" spans="1:18" ht="20.100000000000001" customHeight="1">
      <c r="A148" s="3" t="s">
        <v>19</v>
      </c>
      <c r="B148" s="7" t="s">
        <v>105</v>
      </c>
      <c r="C148" s="10" t="s">
        <v>28</v>
      </c>
      <c r="D148" s="31" t="s">
        <v>0</v>
      </c>
      <c r="E148" s="36" t="s">
        <v>0</v>
      </c>
      <c r="F148" s="36" t="s">
        <v>0</v>
      </c>
      <c r="G148" s="31" t="s">
        <v>0</v>
      </c>
      <c r="H148" s="36" t="s">
        <v>0</v>
      </c>
      <c r="I148" s="36" t="s">
        <v>0</v>
      </c>
      <c r="J148" s="31" t="s">
        <v>0</v>
      </c>
      <c r="K148" s="36" t="s">
        <v>0</v>
      </c>
      <c r="L148" s="36" t="s">
        <v>0</v>
      </c>
      <c r="M148" s="53" t="s">
        <v>0</v>
      </c>
      <c r="N148" s="53" t="s">
        <v>0</v>
      </c>
      <c r="O148" s="53" t="s">
        <v>0</v>
      </c>
      <c r="P148" s="35" t="s">
        <v>0</v>
      </c>
      <c r="Q148" s="31" t="s">
        <v>0</v>
      </c>
      <c r="R148" s="47"/>
    </row>
    <row r="149" spans="1:18" ht="20.100000000000001" customHeight="1">
      <c r="A149" s="5" t="s">
        <v>152</v>
      </c>
      <c r="B149" s="4" t="s">
        <v>106</v>
      </c>
      <c r="C149" s="6" t="s">
        <v>14</v>
      </c>
      <c r="D149" s="31" t="s">
        <v>0</v>
      </c>
      <c r="E149" s="36" t="s">
        <v>0</v>
      </c>
      <c r="F149" s="36" t="s">
        <v>0</v>
      </c>
      <c r="G149" s="31" t="s">
        <v>0</v>
      </c>
      <c r="H149" s="36" t="s">
        <v>0</v>
      </c>
      <c r="I149" s="36" t="s">
        <v>0</v>
      </c>
      <c r="J149" s="31" t="s">
        <v>0</v>
      </c>
      <c r="K149" s="36" t="s">
        <v>0</v>
      </c>
      <c r="L149" s="36" t="s">
        <v>0</v>
      </c>
      <c r="M149" s="53" t="s">
        <v>0</v>
      </c>
      <c r="N149" s="53" t="s">
        <v>0</v>
      </c>
      <c r="O149" s="53" t="s">
        <v>0</v>
      </c>
      <c r="P149" s="35" t="s">
        <v>0</v>
      </c>
      <c r="Q149" s="31" t="s">
        <v>0</v>
      </c>
      <c r="R149" s="47"/>
    </row>
    <row r="150" spans="1:18" ht="20.100000000000001" customHeight="1">
      <c r="A150" s="3" t="s">
        <v>15</v>
      </c>
      <c r="B150" s="7" t="s">
        <v>107</v>
      </c>
      <c r="C150" s="10" t="s">
        <v>28</v>
      </c>
      <c r="D150" s="31" t="s">
        <v>0</v>
      </c>
      <c r="E150" s="36" t="s">
        <v>0</v>
      </c>
      <c r="F150" s="36" t="s">
        <v>0</v>
      </c>
      <c r="G150" s="31" t="s">
        <v>0</v>
      </c>
      <c r="H150" s="36" t="s">
        <v>0</v>
      </c>
      <c r="I150" s="36" t="s">
        <v>0</v>
      </c>
      <c r="J150" s="31" t="s">
        <v>0</v>
      </c>
      <c r="K150" s="36" t="s">
        <v>0</v>
      </c>
      <c r="L150" s="36" t="s">
        <v>0</v>
      </c>
      <c r="M150" s="53" t="s">
        <v>0</v>
      </c>
      <c r="N150" s="53" t="s">
        <v>0</v>
      </c>
      <c r="O150" s="53" t="s">
        <v>0</v>
      </c>
      <c r="P150" s="35" t="s">
        <v>0</v>
      </c>
      <c r="Q150" s="31" t="s">
        <v>0</v>
      </c>
      <c r="R150" s="47"/>
    </row>
    <row r="151" spans="1:18" ht="20.100000000000001" customHeight="1">
      <c r="A151" s="3" t="s">
        <v>18</v>
      </c>
      <c r="B151" s="7" t="s">
        <v>107</v>
      </c>
      <c r="C151" s="10" t="s">
        <v>28</v>
      </c>
      <c r="D151" s="31" t="s">
        <v>0</v>
      </c>
      <c r="E151" s="36" t="s">
        <v>0</v>
      </c>
      <c r="F151" s="36" t="s">
        <v>0</v>
      </c>
      <c r="G151" s="31" t="s">
        <v>0</v>
      </c>
      <c r="H151" s="36" t="s">
        <v>0</v>
      </c>
      <c r="I151" s="36" t="s">
        <v>0</v>
      </c>
      <c r="J151" s="31" t="s">
        <v>0</v>
      </c>
      <c r="K151" s="36" t="s">
        <v>0</v>
      </c>
      <c r="L151" s="36" t="s">
        <v>0</v>
      </c>
      <c r="M151" s="53" t="s">
        <v>0</v>
      </c>
      <c r="N151" s="53" t="s">
        <v>0</v>
      </c>
      <c r="O151" s="53" t="s">
        <v>0</v>
      </c>
      <c r="P151" s="35" t="s">
        <v>0</v>
      </c>
      <c r="Q151" s="31" t="s">
        <v>0</v>
      </c>
      <c r="R151" s="47"/>
    </row>
    <row r="152" spans="1:18" ht="20.100000000000001" customHeight="1">
      <c r="A152" s="3" t="s">
        <v>19</v>
      </c>
      <c r="B152" s="7" t="s">
        <v>107</v>
      </c>
      <c r="C152" s="10" t="s">
        <v>28</v>
      </c>
      <c r="D152" s="31" t="s">
        <v>0</v>
      </c>
      <c r="E152" s="36" t="s">
        <v>0</v>
      </c>
      <c r="F152" s="36" t="s">
        <v>0</v>
      </c>
      <c r="G152" s="31" t="s">
        <v>0</v>
      </c>
      <c r="H152" s="36" t="s">
        <v>0</v>
      </c>
      <c r="I152" s="36" t="s">
        <v>0</v>
      </c>
      <c r="J152" s="31" t="s">
        <v>0</v>
      </c>
      <c r="K152" s="36" t="s">
        <v>0</v>
      </c>
      <c r="L152" s="36" t="s">
        <v>0</v>
      </c>
      <c r="M152" s="53" t="s">
        <v>0</v>
      </c>
      <c r="N152" s="53" t="s">
        <v>0</v>
      </c>
      <c r="O152" s="53" t="s">
        <v>0</v>
      </c>
      <c r="P152" s="35" t="s">
        <v>0</v>
      </c>
      <c r="Q152" s="31" t="s">
        <v>0</v>
      </c>
      <c r="R152" s="47"/>
    </row>
    <row r="153" spans="1:18" ht="20.100000000000001" customHeight="1">
      <c r="A153" s="5" t="s">
        <v>153</v>
      </c>
      <c r="B153" s="11" t="s">
        <v>108</v>
      </c>
      <c r="C153" s="6" t="s">
        <v>14</v>
      </c>
      <c r="D153" s="31" t="s">
        <v>0</v>
      </c>
      <c r="E153" s="36" t="s">
        <v>0</v>
      </c>
      <c r="F153" s="36" t="s">
        <v>0</v>
      </c>
      <c r="G153" s="31" t="s">
        <v>0</v>
      </c>
      <c r="H153" s="36" t="s">
        <v>0</v>
      </c>
      <c r="I153" s="36" t="s">
        <v>0</v>
      </c>
      <c r="J153" s="31" t="s">
        <v>0</v>
      </c>
      <c r="K153" s="36" t="s">
        <v>0</v>
      </c>
      <c r="L153" s="36" t="s">
        <v>0</v>
      </c>
      <c r="M153" s="53" t="s">
        <v>0</v>
      </c>
      <c r="N153" s="53" t="s">
        <v>0</v>
      </c>
      <c r="O153" s="53" t="s">
        <v>0</v>
      </c>
      <c r="P153" s="35" t="s">
        <v>0</v>
      </c>
      <c r="Q153" s="31" t="s">
        <v>0</v>
      </c>
      <c r="R153" s="47"/>
    </row>
    <row r="154" spans="1:18" ht="20.100000000000001" customHeight="1">
      <c r="A154" s="3" t="s">
        <v>15</v>
      </c>
      <c r="B154" s="7" t="s">
        <v>109</v>
      </c>
      <c r="C154" s="8" t="s">
        <v>128</v>
      </c>
      <c r="D154" s="31" t="s">
        <v>0</v>
      </c>
      <c r="E154" s="36" t="s">
        <v>0</v>
      </c>
      <c r="F154" s="36" t="s">
        <v>0</v>
      </c>
      <c r="G154" s="31" t="s">
        <v>0</v>
      </c>
      <c r="H154" s="36" t="s">
        <v>0</v>
      </c>
      <c r="I154" s="36" t="s">
        <v>0</v>
      </c>
      <c r="J154" s="31" t="s">
        <v>0</v>
      </c>
      <c r="K154" s="36" t="s">
        <v>0</v>
      </c>
      <c r="L154" s="36" t="s">
        <v>0</v>
      </c>
      <c r="M154" s="53" t="s">
        <v>0</v>
      </c>
      <c r="N154" s="53" t="s">
        <v>0</v>
      </c>
      <c r="O154" s="53" t="s">
        <v>0</v>
      </c>
      <c r="P154" s="35" t="s">
        <v>0</v>
      </c>
      <c r="Q154" s="31" t="s">
        <v>0</v>
      </c>
      <c r="R154" s="47"/>
    </row>
    <row r="155" spans="1:18" ht="20.100000000000001" customHeight="1">
      <c r="A155" s="3" t="s">
        <v>18</v>
      </c>
      <c r="B155" s="7" t="s">
        <v>110</v>
      </c>
      <c r="C155" s="8" t="s">
        <v>128</v>
      </c>
      <c r="D155" s="31" t="s">
        <v>0</v>
      </c>
      <c r="E155" s="36" t="s">
        <v>0</v>
      </c>
      <c r="F155" s="36" t="s">
        <v>0</v>
      </c>
      <c r="G155" s="31" t="s">
        <v>0</v>
      </c>
      <c r="H155" s="36" t="s">
        <v>0</v>
      </c>
      <c r="I155" s="36" t="s">
        <v>0</v>
      </c>
      <c r="J155" s="31" t="s">
        <v>0</v>
      </c>
      <c r="K155" s="36" t="s">
        <v>0</v>
      </c>
      <c r="L155" s="36" t="s">
        <v>0</v>
      </c>
      <c r="M155" s="53" t="s">
        <v>0</v>
      </c>
      <c r="N155" s="53" t="s">
        <v>0</v>
      </c>
      <c r="O155" s="53" t="s">
        <v>0</v>
      </c>
      <c r="P155" s="35" t="s">
        <v>0</v>
      </c>
      <c r="Q155" s="31" t="s">
        <v>0</v>
      </c>
      <c r="R155" s="47"/>
    </row>
    <row r="156" spans="1:18" ht="20.100000000000001" customHeight="1">
      <c r="A156" s="3" t="s">
        <v>19</v>
      </c>
      <c r="B156" s="7" t="s">
        <v>111</v>
      </c>
      <c r="C156" s="8" t="s">
        <v>128</v>
      </c>
      <c r="D156" s="31" t="s">
        <v>0</v>
      </c>
      <c r="E156" s="36" t="s">
        <v>0</v>
      </c>
      <c r="F156" s="36" t="s">
        <v>0</v>
      </c>
      <c r="G156" s="31" t="s">
        <v>0</v>
      </c>
      <c r="H156" s="36" t="s">
        <v>0</v>
      </c>
      <c r="I156" s="36" t="s">
        <v>0</v>
      </c>
      <c r="J156" s="31" t="s">
        <v>0</v>
      </c>
      <c r="K156" s="36" t="s">
        <v>0</v>
      </c>
      <c r="L156" s="36" t="s">
        <v>0</v>
      </c>
      <c r="M156" s="53" t="s">
        <v>0</v>
      </c>
      <c r="N156" s="53" t="s">
        <v>0</v>
      </c>
      <c r="O156" s="53" t="s">
        <v>0</v>
      </c>
      <c r="P156" s="35" t="s">
        <v>0</v>
      </c>
      <c r="Q156" s="31" t="s">
        <v>0</v>
      </c>
      <c r="R156" s="47"/>
    </row>
    <row r="157" spans="1:18" ht="20.100000000000001" customHeight="1">
      <c r="A157" s="3" t="s">
        <v>73</v>
      </c>
      <c r="B157" s="7" t="s">
        <v>112</v>
      </c>
      <c r="C157" s="8" t="s">
        <v>128</v>
      </c>
      <c r="D157" s="31" t="s">
        <v>0</v>
      </c>
      <c r="E157" s="36" t="s">
        <v>0</v>
      </c>
      <c r="F157" s="36" t="s">
        <v>0</v>
      </c>
      <c r="G157" s="31" t="s">
        <v>0</v>
      </c>
      <c r="H157" s="36" t="s">
        <v>0</v>
      </c>
      <c r="I157" s="36" t="s">
        <v>0</v>
      </c>
      <c r="J157" s="31" t="s">
        <v>0</v>
      </c>
      <c r="K157" s="36" t="s">
        <v>0</v>
      </c>
      <c r="L157" s="36" t="s">
        <v>0</v>
      </c>
      <c r="M157" s="53" t="s">
        <v>0</v>
      </c>
      <c r="N157" s="53" t="s">
        <v>0</v>
      </c>
      <c r="O157" s="53" t="s">
        <v>0</v>
      </c>
      <c r="P157" s="35" t="s">
        <v>0</v>
      </c>
      <c r="Q157" s="31" t="s">
        <v>0</v>
      </c>
      <c r="R157" s="47"/>
    </row>
    <row r="158" spans="1:18" ht="20.100000000000001" customHeight="1">
      <c r="A158" s="3" t="s">
        <v>75</v>
      </c>
      <c r="B158" s="7" t="s">
        <v>113</v>
      </c>
      <c r="C158" s="8" t="s">
        <v>128</v>
      </c>
      <c r="D158" s="31" t="s">
        <v>0</v>
      </c>
      <c r="E158" s="36" t="s">
        <v>0</v>
      </c>
      <c r="F158" s="36" t="s">
        <v>0</v>
      </c>
      <c r="G158" s="31" t="s">
        <v>0</v>
      </c>
      <c r="H158" s="36" t="s">
        <v>0</v>
      </c>
      <c r="I158" s="36" t="s">
        <v>0</v>
      </c>
      <c r="J158" s="31" t="s">
        <v>0</v>
      </c>
      <c r="K158" s="36" t="s">
        <v>0</v>
      </c>
      <c r="L158" s="36" t="s">
        <v>0</v>
      </c>
      <c r="M158" s="53" t="s">
        <v>0</v>
      </c>
      <c r="N158" s="53" t="s">
        <v>0</v>
      </c>
      <c r="O158" s="53" t="s">
        <v>0</v>
      </c>
      <c r="P158" s="35" t="s">
        <v>0</v>
      </c>
      <c r="Q158" s="31" t="s">
        <v>0</v>
      </c>
      <c r="R158" s="47"/>
    </row>
    <row r="159" spans="1:18" s="40" customFormat="1" ht="20.100000000000001" customHeight="1">
      <c r="A159" s="5" t="s">
        <v>154</v>
      </c>
      <c r="B159" s="26" t="s">
        <v>114</v>
      </c>
      <c r="C159" s="6" t="s">
        <v>14</v>
      </c>
      <c r="D159" s="35"/>
      <c r="E159" s="35"/>
      <c r="F159" s="35">
        <f>F165</f>
        <v>12000</v>
      </c>
      <c r="G159" s="35"/>
      <c r="H159" s="35"/>
      <c r="I159" s="35">
        <f>I165</f>
        <v>12000</v>
      </c>
      <c r="J159" s="30" t="s">
        <v>0</v>
      </c>
      <c r="K159" s="35" t="s">
        <v>0</v>
      </c>
      <c r="L159" s="35">
        <v>0</v>
      </c>
      <c r="M159" s="54" t="s">
        <v>0</v>
      </c>
      <c r="N159" s="54" t="s">
        <v>0</v>
      </c>
      <c r="O159" s="54">
        <v>0</v>
      </c>
      <c r="P159" s="35">
        <f>L159+F159</f>
        <v>12000</v>
      </c>
      <c r="Q159" s="35">
        <f>I159+O159</f>
        <v>12000</v>
      </c>
      <c r="R159" s="35"/>
    </row>
    <row r="160" spans="1:18" ht="20.100000000000001" customHeight="1">
      <c r="A160" s="3" t="s">
        <v>15</v>
      </c>
      <c r="B160" s="7" t="s">
        <v>115</v>
      </c>
      <c r="C160" s="10" t="s">
        <v>14</v>
      </c>
      <c r="D160" s="31" t="s">
        <v>0</v>
      </c>
      <c r="E160" s="36" t="s">
        <v>0</v>
      </c>
      <c r="F160" s="36" t="s">
        <v>0</v>
      </c>
      <c r="G160" s="31" t="s">
        <v>0</v>
      </c>
      <c r="H160" s="36" t="s">
        <v>0</v>
      </c>
      <c r="I160" s="36" t="s">
        <v>0</v>
      </c>
      <c r="J160" s="31" t="s">
        <v>0</v>
      </c>
      <c r="K160" s="36" t="s">
        <v>0</v>
      </c>
      <c r="L160" s="36" t="s">
        <v>0</v>
      </c>
      <c r="M160" s="53" t="s">
        <v>0</v>
      </c>
      <c r="N160" s="53" t="s">
        <v>0</v>
      </c>
      <c r="O160" s="53" t="s">
        <v>0</v>
      </c>
      <c r="P160" s="35" t="s">
        <v>0</v>
      </c>
      <c r="Q160" s="31" t="s">
        <v>0</v>
      </c>
      <c r="R160" s="47"/>
    </row>
    <row r="161" spans="1:18" ht="20.100000000000001" customHeight="1">
      <c r="A161" s="3" t="s">
        <v>18</v>
      </c>
      <c r="B161" s="7" t="s">
        <v>129</v>
      </c>
      <c r="C161" s="10" t="s">
        <v>14</v>
      </c>
      <c r="D161" s="31" t="s">
        <v>0</v>
      </c>
      <c r="E161" s="36" t="s">
        <v>0</v>
      </c>
      <c r="F161" s="36" t="s">
        <v>0</v>
      </c>
      <c r="G161" s="31" t="s">
        <v>0</v>
      </c>
      <c r="H161" s="36" t="s">
        <v>0</v>
      </c>
      <c r="I161" s="36" t="s">
        <v>0</v>
      </c>
      <c r="J161" s="31" t="s">
        <v>0</v>
      </c>
      <c r="K161" s="36" t="s">
        <v>0</v>
      </c>
      <c r="L161" s="36" t="s">
        <v>0</v>
      </c>
      <c r="M161" s="53" t="s">
        <v>0</v>
      </c>
      <c r="N161" s="53" t="s">
        <v>0</v>
      </c>
      <c r="O161" s="53" t="s">
        <v>0</v>
      </c>
      <c r="P161" s="35" t="s">
        <v>0</v>
      </c>
      <c r="Q161" s="31" t="s">
        <v>0</v>
      </c>
      <c r="R161" s="47"/>
    </row>
    <row r="162" spans="1:18" ht="20.100000000000001" customHeight="1">
      <c r="A162" s="3" t="s">
        <v>19</v>
      </c>
      <c r="B162" s="7" t="s">
        <v>116</v>
      </c>
      <c r="C162" s="10" t="s">
        <v>14</v>
      </c>
      <c r="D162" s="31" t="s">
        <v>0</v>
      </c>
      <c r="E162" s="36" t="s">
        <v>0</v>
      </c>
      <c r="F162" s="36" t="s">
        <v>0</v>
      </c>
      <c r="G162" s="31" t="s">
        <v>0</v>
      </c>
      <c r="H162" s="36" t="s">
        <v>0</v>
      </c>
      <c r="I162" s="36" t="s">
        <v>0</v>
      </c>
      <c r="J162" s="31" t="s">
        <v>0</v>
      </c>
      <c r="K162" s="36" t="s">
        <v>0</v>
      </c>
      <c r="L162" s="36" t="s">
        <v>0</v>
      </c>
      <c r="M162" s="53" t="s">
        <v>0</v>
      </c>
      <c r="N162" s="53" t="s">
        <v>0</v>
      </c>
      <c r="O162" s="53" t="s">
        <v>0</v>
      </c>
      <c r="P162" s="35" t="s">
        <v>0</v>
      </c>
      <c r="Q162" s="31" t="s">
        <v>0</v>
      </c>
      <c r="R162" s="47"/>
    </row>
    <row r="163" spans="1:18" ht="20.100000000000001" customHeight="1">
      <c r="A163" s="3" t="s">
        <v>73</v>
      </c>
      <c r="B163" s="7" t="s">
        <v>117</v>
      </c>
      <c r="C163" s="10" t="s">
        <v>14</v>
      </c>
      <c r="D163" s="31" t="s">
        <v>0</v>
      </c>
      <c r="E163" s="36" t="s">
        <v>0</v>
      </c>
      <c r="F163" s="36" t="s">
        <v>0</v>
      </c>
      <c r="G163" s="31" t="s">
        <v>0</v>
      </c>
      <c r="H163" s="36" t="s">
        <v>0</v>
      </c>
      <c r="I163" s="36" t="s">
        <v>0</v>
      </c>
      <c r="J163" s="31" t="s">
        <v>0</v>
      </c>
      <c r="K163" s="36" t="s">
        <v>0</v>
      </c>
      <c r="L163" s="36" t="s">
        <v>0</v>
      </c>
      <c r="M163" s="53" t="s">
        <v>0</v>
      </c>
      <c r="N163" s="53" t="s">
        <v>0</v>
      </c>
      <c r="O163" s="53" t="s">
        <v>0</v>
      </c>
      <c r="P163" s="35" t="s">
        <v>0</v>
      </c>
      <c r="Q163" s="31" t="s">
        <v>0</v>
      </c>
      <c r="R163" s="47"/>
    </row>
    <row r="164" spans="1:18" ht="20.100000000000001" customHeight="1">
      <c r="A164" s="3" t="s">
        <v>75</v>
      </c>
      <c r="B164" s="7" t="s">
        <v>118</v>
      </c>
      <c r="C164" s="10" t="s">
        <v>14</v>
      </c>
      <c r="D164" s="31" t="s">
        <v>0</v>
      </c>
      <c r="E164" s="36" t="s">
        <v>0</v>
      </c>
      <c r="F164" s="36" t="s">
        <v>0</v>
      </c>
      <c r="G164" s="31" t="s">
        <v>0</v>
      </c>
      <c r="H164" s="36" t="s">
        <v>0</v>
      </c>
      <c r="I164" s="36" t="s">
        <v>0</v>
      </c>
      <c r="J164" s="31" t="s">
        <v>0</v>
      </c>
      <c r="K164" s="36" t="s">
        <v>0</v>
      </c>
      <c r="L164" s="36" t="s">
        <v>0</v>
      </c>
      <c r="M164" s="53" t="s">
        <v>0</v>
      </c>
      <c r="N164" s="53" t="s">
        <v>0</v>
      </c>
      <c r="O164" s="53" t="s">
        <v>0</v>
      </c>
      <c r="P164" s="35" t="s">
        <v>0</v>
      </c>
      <c r="Q164" s="31" t="s">
        <v>0</v>
      </c>
      <c r="R164" s="47"/>
    </row>
    <row r="165" spans="1:18" ht="66.75" customHeight="1">
      <c r="A165" s="3" t="s">
        <v>77</v>
      </c>
      <c r="B165" s="7" t="s">
        <v>197</v>
      </c>
      <c r="C165" s="10" t="s">
        <v>14</v>
      </c>
      <c r="D165" s="31">
        <v>1</v>
      </c>
      <c r="E165" s="36">
        <v>12000</v>
      </c>
      <c r="F165" s="36">
        <v>12000</v>
      </c>
      <c r="G165" s="31">
        <v>1</v>
      </c>
      <c r="H165" s="36">
        <v>12000</v>
      </c>
      <c r="I165" s="36">
        <v>12000</v>
      </c>
      <c r="J165" s="31" t="s">
        <v>0</v>
      </c>
      <c r="K165" s="36" t="s">
        <v>0</v>
      </c>
      <c r="L165" s="36" t="s">
        <v>0</v>
      </c>
      <c r="M165" s="53" t="s">
        <v>0</v>
      </c>
      <c r="N165" s="53" t="s">
        <v>0</v>
      </c>
      <c r="O165" s="53" t="s">
        <v>0</v>
      </c>
      <c r="P165" s="35" t="s">
        <v>0</v>
      </c>
      <c r="Q165" s="31" t="s">
        <v>0</v>
      </c>
      <c r="R165" s="47"/>
    </row>
    <row r="166" spans="1:18" s="40" customFormat="1" ht="20.100000000000001" customHeight="1">
      <c r="A166" s="68" t="s">
        <v>213</v>
      </c>
      <c r="B166" s="68"/>
      <c r="C166" s="1" t="s">
        <v>0</v>
      </c>
      <c r="D166" s="30" t="s">
        <v>0</v>
      </c>
      <c r="E166" s="35" t="s">
        <v>0</v>
      </c>
      <c r="F166" s="35">
        <f>F145+F159</f>
        <v>38932</v>
      </c>
      <c r="G166" s="30" t="s">
        <v>0</v>
      </c>
      <c r="H166" s="35" t="s">
        <v>0</v>
      </c>
      <c r="I166" s="35">
        <f>I145+I159</f>
        <v>38932</v>
      </c>
      <c r="J166" s="30" t="s">
        <v>0</v>
      </c>
      <c r="K166" s="35" t="s">
        <v>0</v>
      </c>
      <c r="L166" s="35">
        <f>L145+L159</f>
        <v>0</v>
      </c>
      <c r="M166" s="54" t="s">
        <v>0</v>
      </c>
      <c r="N166" s="54" t="s">
        <v>0</v>
      </c>
      <c r="O166" s="35">
        <f>O145+O159</f>
        <v>0</v>
      </c>
      <c r="P166" s="35">
        <f>L166+F166</f>
        <v>38932</v>
      </c>
      <c r="Q166" s="35">
        <f>I166+O166</f>
        <v>38932</v>
      </c>
      <c r="R166" s="35"/>
    </row>
    <row r="167" spans="1:18" ht="20.100000000000001" customHeight="1">
      <c r="A167" s="68" t="s">
        <v>119</v>
      </c>
      <c r="B167" s="68"/>
      <c r="C167" s="1"/>
      <c r="D167" s="30"/>
      <c r="E167" s="35"/>
      <c r="F167" s="35">
        <f>F166+F143+F127+F123+F114+F25+F21</f>
        <v>306732</v>
      </c>
      <c r="G167" s="30"/>
      <c r="H167" s="35"/>
      <c r="I167" s="35">
        <f>I166+I143+I127+I123+I114+I25+I21</f>
        <v>306732</v>
      </c>
      <c r="J167" s="30"/>
      <c r="K167" s="35"/>
      <c r="L167" s="35">
        <f>L166+L143+L127+L123+L114+L25+L21</f>
        <v>209744</v>
      </c>
      <c r="M167" s="54"/>
      <c r="N167" s="54"/>
      <c r="O167" s="35">
        <f>O166+O143+O127+O123+O114+O25+O21</f>
        <v>209744</v>
      </c>
      <c r="P167" s="35">
        <f>L167+F167</f>
        <v>516476</v>
      </c>
      <c r="Q167" s="35">
        <f>I167+O167</f>
        <v>516476</v>
      </c>
      <c r="R167" s="35"/>
    </row>
    <row r="168" spans="1:18" ht="20.100000000000001" customHeight="1">
      <c r="A168" s="68" t="s">
        <v>120</v>
      </c>
      <c r="B168" s="68"/>
      <c r="C168" s="10" t="s">
        <v>0</v>
      </c>
      <c r="D168" s="31" t="s">
        <v>0</v>
      </c>
      <c r="E168" s="36" t="s">
        <v>0</v>
      </c>
      <c r="F168" s="44">
        <v>0</v>
      </c>
      <c r="G168" s="44" t="s">
        <v>0</v>
      </c>
      <c r="H168" s="44" t="s">
        <v>0</v>
      </c>
      <c r="I168" s="44">
        <v>0</v>
      </c>
      <c r="J168" s="44" t="s">
        <v>0</v>
      </c>
      <c r="K168" s="44" t="s">
        <v>0</v>
      </c>
      <c r="L168" s="44">
        <v>0</v>
      </c>
      <c r="M168" s="57" t="s">
        <v>0</v>
      </c>
      <c r="N168" s="57" t="s">
        <v>0</v>
      </c>
      <c r="O168" s="57" t="s">
        <v>0</v>
      </c>
      <c r="P168" s="44">
        <v>0</v>
      </c>
      <c r="Q168" s="31" t="s">
        <v>0</v>
      </c>
      <c r="R168" s="47" t="s">
        <v>0</v>
      </c>
    </row>
  </sheetData>
  <autoFilter ref="A4:Q168"/>
  <mergeCells count="53">
    <mergeCell ref="M2:O2"/>
    <mergeCell ref="P1:P3"/>
    <mergeCell ref="Q1:Q3"/>
    <mergeCell ref="A5:B5"/>
    <mergeCell ref="A1:A3"/>
    <mergeCell ref="B1:B3"/>
    <mergeCell ref="C1:C3"/>
    <mergeCell ref="D1:I1"/>
    <mergeCell ref="D2:F2"/>
    <mergeCell ref="G2:I2"/>
    <mergeCell ref="J1:O1"/>
    <mergeCell ref="A49:B49"/>
    <mergeCell ref="A39:B39"/>
    <mergeCell ref="A21:B21"/>
    <mergeCell ref="A25:B25"/>
    <mergeCell ref="J2:L2"/>
    <mergeCell ref="A71:B71"/>
    <mergeCell ref="A77:B77"/>
    <mergeCell ref="A91:B91"/>
    <mergeCell ref="H91"/>
    <mergeCell ref="I91"/>
    <mergeCell ref="D114"/>
    <mergeCell ref="A131:B131"/>
    <mergeCell ref="A127:B127"/>
    <mergeCell ref="N91"/>
    <mergeCell ref="Q91"/>
    <mergeCell ref="C91"/>
    <mergeCell ref="D91"/>
    <mergeCell ref="E91"/>
    <mergeCell ref="F91"/>
    <mergeCell ref="G91"/>
    <mergeCell ref="J91"/>
    <mergeCell ref="K91"/>
    <mergeCell ref="L91"/>
    <mergeCell ref="M91"/>
    <mergeCell ref="M114"/>
    <mergeCell ref="N114"/>
    <mergeCell ref="R1:R3"/>
    <mergeCell ref="A167:B167"/>
    <mergeCell ref="A168:B168"/>
    <mergeCell ref="A137:B137"/>
    <mergeCell ref="A143:B143"/>
    <mergeCell ref="A166:B166"/>
    <mergeCell ref="J123"/>
    <mergeCell ref="K123"/>
    <mergeCell ref="A123:B123"/>
    <mergeCell ref="C123"/>
    <mergeCell ref="D123"/>
    <mergeCell ref="L123"/>
    <mergeCell ref="M123"/>
    <mergeCell ref="N123"/>
    <mergeCell ref="A114:B114"/>
    <mergeCell ref="C114"/>
  </mergeCells>
  <pageMargins left="0.11811023622047245" right="0.11811023622047245" top="0.35433070866141736" bottom="0.35433070866141736" header="0.31496062992125984" footer="0.31496062992125984"/>
  <pageSetup paperSize="9" scale="59" fitToHeight="4" orientation="landscape" horizontalDpi="180" verticalDpi="180" r:id="rId1"/>
  <headerFooter differentFirst="1">
    <oddFooter>&amp;C&amp;P з &amp;N</oddFooter>
    <firstHeader xml:space="preserve">&amp;RПродовження додатка 4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Д4</vt:lpstr>
      <vt:lpstr>Звіт Д4</vt:lpstr>
      <vt:lpstr>'Звіт Д4'!OLE_LINK1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2020-11-06T15:02:10Z</dcterms:modified>
</cp:coreProperties>
</file>