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50" yWindow="570" windowWidth="24240" windowHeight="11955" activeTab="1"/>
  </bookViews>
  <sheets>
    <sheet name="Фінансування" sheetId="1" r:id="rId1"/>
    <sheet name="Витрати" sheetId="2" r:id="rId2"/>
  </sheets>
  <definedNames>
    <definedName name="_xlnm._FilterDatabase" localSheetId="1" hidden="1">Витрати!$A$9:$AF$9</definedName>
  </definedNames>
  <calcPr calcId="145621"/>
</workbook>
</file>

<file path=xl/calcChain.xml><?xml version="1.0" encoding="utf-8"?>
<calcChain xmlns="http://schemas.openxmlformats.org/spreadsheetml/2006/main">
  <c r="AD42" i="2" l="1"/>
  <c r="AD26" i="2"/>
  <c r="AD23" i="2"/>
  <c r="P42" i="2" l="1"/>
  <c r="J21" i="2"/>
  <c r="J150" i="2"/>
  <c r="C22" i="1" l="1"/>
  <c r="M42" i="2"/>
  <c r="P24" i="2"/>
  <c r="P23" i="2" s="1"/>
  <c r="J25" i="2"/>
  <c r="J23" i="2" s="1"/>
  <c r="J26" i="2" s="1"/>
  <c r="J24" i="2"/>
  <c r="G17" i="2"/>
  <c r="G97" i="2"/>
  <c r="O80" i="2"/>
  <c r="M44" i="2"/>
  <c r="AB43" i="2"/>
  <c r="Y43" i="2"/>
  <c r="V43" i="2"/>
  <c r="S43" i="2"/>
  <c r="P43" i="2"/>
  <c r="M43" i="2"/>
  <c r="J43" i="2"/>
  <c r="G43" i="2"/>
  <c r="AC43" i="2" s="1"/>
  <c r="AD43" i="2" l="1"/>
  <c r="AE43" i="2" s="1"/>
  <c r="AF43" i="2" s="1"/>
  <c r="P104" i="2"/>
  <c r="J104" i="2"/>
  <c r="M104" i="2"/>
  <c r="G107" i="2"/>
  <c r="G106" i="2"/>
  <c r="G105" i="2"/>
  <c r="G104" i="2"/>
  <c r="AC104" i="2" s="1"/>
  <c r="G103" i="2"/>
  <c r="G102" i="2"/>
  <c r="AB105" i="2"/>
  <c r="Y105" i="2"/>
  <c r="V105" i="2"/>
  <c r="S105" i="2"/>
  <c r="P105" i="2"/>
  <c r="M105" i="2"/>
  <c r="J105" i="2"/>
  <c r="J111" i="2"/>
  <c r="M111" i="2"/>
  <c r="G111" i="2"/>
  <c r="G110" i="2"/>
  <c r="P111" i="2"/>
  <c r="J97" i="2"/>
  <c r="G99" i="2"/>
  <c r="G98" i="2"/>
  <c r="G96" i="2"/>
  <c r="P82" i="2"/>
  <c r="P83" i="2"/>
  <c r="P84" i="2"/>
  <c r="M82" i="2"/>
  <c r="M83" i="2"/>
  <c r="M84" i="2"/>
  <c r="J82" i="2"/>
  <c r="J83" i="2"/>
  <c r="J84" i="2"/>
  <c r="M80" i="2"/>
  <c r="G84" i="2"/>
  <c r="G83" i="2"/>
  <c r="G82" i="2"/>
  <c r="G81" i="2"/>
  <c r="S14" i="2"/>
  <c r="V14" i="2"/>
  <c r="S15" i="2"/>
  <c r="V15" i="2"/>
  <c r="S17" i="2"/>
  <c r="S16" i="2" s="1"/>
  <c r="S19" i="2"/>
  <c r="V19" i="2"/>
  <c r="S20" i="2"/>
  <c r="S24" i="2" s="1"/>
  <c r="V20" i="2"/>
  <c r="V24" i="2" s="1"/>
  <c r="S29" i="2"/>
  <c r="V29" i="2"/>
  <c r="S30" i="2"/>
  <c r="V30" i="2"/>
  <c r="S31" i="2"/>
  <c r="V31" i="2"/>
  <c r="Q32" i="2"/>
  <c r="R32" i="2"/>
  <c r="T32" i="2"/>
  <c r="U32" i="2"/>
  <c r="S33" i="2"/>
  <c r="V33" i="2"/>
  <c r="S34" i="2"/>
  <c r="V34" i="2"/>
  <c r="S35" i="2"/>
  <c r="V35" i="2"/>
  <c r="Q36" i="2"/>
  <c r="R36" i="2"/>
  <c r="T36" i="2"/>
  <c r="U36" i="2"/>
  <c r="S37" i="2"/>
  <c r="V37" i="2"/>
  <c r="S38" i="2"/>
  <c r="V38" i="2"/>
  <c r="S39" i="2"/>
  <c r="V39" i="2"/>
  <c r="Q42" i="2"/>
  <c r="R42" i="2"/>
  <c r="T42" i="2"/>
  <c r="U42" i="2"/>
  <c r="S44" i="2"/>
  <c r="S42" i="2" s="1"/>
  <c r="V44" i="2"/>
  <c r="V42" i="2" s="1"/>
  <c r="Q45" i="2"/>
  <c r="R45" i="2"/>
  <c r="T45" i="2"/>
  <c r="U45" i="2"/>
  <c r="S46" i="2"/>
  <c r="V46" i="2"/>
  <c r="S47" i="2"/>
  <c r="V47" i="2"/>
  <c r="S48" i="2"/>
  <c r="V48" i="2"/>
  <c r="Q51" i="2"/>
  <c r="R51" i="2"/>
  <c r="T51" i="2"/>
  <c r="U51" i="2"/>
  <c r="S52" i="2"/>
  <c r="V52" i="2"/>
  <c r="S53" i="2"/>
  <c r="V53" i="2"/>
  <c r="S54" i="2"/>
  <c r="V54" i="2"/>
  <c r="Q55" i="2"/>
  <c r="R55" i="2"/>
  <c r="T55" i="2"/>
  <c r="U55" i="2"/>
  <c r="S56" i="2"/>
  <c r="V56" i="2"/>
  <c r="S57" i="2"/>
  <c r="V57" i="2"/>
  <c r="S58" i="2"/>
  <c r="V58" i="2"/>
  <c r="Q59" i="2"/>
  <c r="R59" i="2"/>
  <c r="T59" i="2"/>
  <c r="U59" i="2"/>
  <c r="S60" i="2"/>
  <c r="V60" i="2"/>
  <c r="S61" i="2"/>
  <c r="V61" i="2"/>
  <c r="S62" i="2"/>
  <c r="V62" i="2"/>
  <c r="Q63" i="2"/>
  <c r="R63" i="2"/>
  <c r="T63" i="2"/>
  <c r="U63" i="2"/>
  <c r="S64" i="2"/>
  <c r="V64" i="2"/>
  <c r="S65" i="2"/>
  <c r="V65" i="2"/>
  <c r="S66" i="2"/>
  <c r="V66" i="2"/>
  <c r="Q67" i="2"/>
  <c r="R67" i="2"/>
  <c r="T67" i="2"/>
  <c r="U67" i="2"/>
  <c r="S68" i="2"/>
  <c r="V68" i="2"/>
  <c r="S69" i="2"/>
  <c r="V69" i="2"/>
  <c r="S70" i="2"/>
  <c r="V70" i="2"/>
  <c r="Q73" i="2"/>
  <c r="Q77" i="2" s="1"/>
  <c r="R73" i="2"/>
  <c r="R77" i="2" s="1"/>
  <c r="T73" i="2"/>
  <c r="T77" i="2" s="1"/>
  <c r="U73" i="2"/>
  <c r="U77" i="2" s="1"/>
  <c r="S74" i="2"/>
  <c r="V74" i="2"/>
  <c r="S75" i="2"/>
  <c r="V75" i="2"/>
  <c r="S76" i="2"/>
  <c r="V76" i="2"/>
  <c r="Q79" i="2"/>
  <c r="R79" i="2"/>
  <c r="T79" i="2"/>
  <c r="U79" i="2"/>
  <c r="S80" i="2"/>
  <c r="V80" i="2"/>
  <c r="S81" i="2"/>
  <c r="V81" i="2"/>
  <c r="S84" i="2"/>
  <c r="V84" i="2"/>
  <c r="Q85" i="2"/>
  <c r="R85" i="2"/>
  <c r="T85" i="2"/>
  <c r="U85" i="2"/>
  <c r="S86" i="2"/>
  <c r="V86" i="2"/>
  <c r="S87" i="2"/>
  <c r="V87" i="2"/>
  <c r="S88" i="2"/>
  <c r="V88" i="2"/>
  <c r="Q89" i="2"/>
  <c r="R89" i="2"/>
  <c r="T89" i="2"/>
  <c r="U89" i="2"/>
  <c r="S90" i="2"/>
  <c r="V90" i="2"/>
  <c r="S91" i="2"/>
  <c r="V91" i="2"/>
  <c r="S92" i="2"/>
  <c r="V92" i="2"/>
  <c r="Q95" i="2"/>
  <c r="Q100" i="2" s="1"/>
  <c r="R95" i="2"/>
  <c r="R100" i="2" s="1"/>
  <c r="T95" i="2"/>
  <c r="T100" i="2" s="1"/>
  <c r="U95" i="2"/>
  <c r="U100" i="2" s="1"/>
  <c r="S96" i="2"/>
  <c r="V96" i="2"/>
  <c r="S97" i="2"/>
  <c r="V97" i="2"/>
  <c r="S98" i="2"/>
  <c r="V98" i="2"/>
  <c r="S99" i="2"/>
  <c r="V99" i="2"/>
  <c r="S102" i="2"/>
  <c r="V102" i="2"/>
  <c r="S103" i="2"/>
  <c r="V103" i="2"/>
  <c r="S106" i="2"/>
  <c r="V106" i="2"/>
  <c r="S107" i="2"/>
  <c r="V107" i="2"/>
  <c r="Q108" i="2"/>
  <c r="R108" i="2"/>
  <c r="T108" i="2"/>
  <c r="U108" i="2"/>
  <c r="S110" i="2"/>
  <c r="V110" i="2"/>
  <c r="V112" i="2" s="1"/>
  <c r="Q112" i="2"/>
  <c r="R112" i="2"/>
  <c r="T112" i="2"/>
  <c r="U112" i="2"/>
  <c r="S114" i="2"/>
  <c r="V114" i="2"/>
  <c r="S115" i="2"/>
  <c r="V115" i="2"/>
  <c r="Q116" i="2"/>
  <c r="R116" i="2"/>
  <c r="T116" i="2"/>
  <c r="U116" i="2"/>
  <c r="S118" i="2"/>
  <c r="V118" i="2"/>
  <c r="S119" i="2"/>
  <c r="V119" i="2"/>
  <c r="S120" i="2"/>
  <c r="V120" i="2"/>
  <c r="Q121" i="2"/>
  <c r="R121" i="2"/>
  <c r="T121" i="2"/>
  <c r="U121" i="2"/>
  <c r="S123" i="2"/>
  <c r="V123" i="2"/>
  <c r="S124" i="2"/>
  <c r="V124" i="2"/>
  <c r="S125" i="2"/>
  <c r="V125" i="2"/>
  <c r="S126" i="2"/>
  <c r="V126" i="2"/>
  <c r="Q127" i="2"/>
  <c r="R127" i="2"/>
  <c r="T127" i="2"/>
  <c r="U127" i="2"/>
  <c r="Q129" i="2"/>
  <c r="R129" i="2"/>
  <c r="T129" i="2"/>
  <c r="U129" i="2"/>
  <c r="S130" i="2"/>
  <c r="V130" i="2"/>
  <c r="S131" i="2"/>
  <c r="V131" i="2"/>
  <c r="S132" i="2"/>
  <c r="V132" i="2"/>
  <c r="Q133" i="2"/>
  <c r="R133" i="2"/>
  <c r="T133" i="2"/>
  <c r="U133" i="2"/>
  <c r="S134" i="2"/>
  <c r="V134" i="2"/>
  <c r="S135" i="2"/>
  <c r="V135" i="2"/>
  <c r="S136" i="2"/>
  <c r="V136" i="2"/>
  <c r="Q137" i="2"/>
  <c r="R137" i="2"/>
  <c r="T137" i="2"/>
  <c r="U137" i="2"/>
  <c r="S138" i="2"/>
  <c r="V138" i="2"/>
  <c r="S139" i="2"/>
  <c r="V139" i="2"/>
  <c r="S140" i="2"/>
  <c r="V140" i="2"/>
  <c r="S141" i="2"/>
  <c r="V141" i="2"/>
  <c r="S142" i="2"/>
  <c r="V142" i="2"/>
  <c r="Q143" i="2"/>
  <c r="R143" i="2"/>
  <c r="T143" i="2"/>
  <c r="U143" i="2"/>
  <c r="S144" i="2"/>
  <c r="V144" i="2"/>
  <c r="S145" i="2"/>
  <c r="V145" i="2"/>
  <c r="S146" i="2"/>
  <c r="V146" i="2"/>
  <c r="S147" i="2"/>
  <c r="V147" i="2"/>
  <c r="S148" i="2"/>
  <c r="V148" i="2"/>
  <c r="Y14" i="2"/>
  <c r="AB14" i="2"/>
  <c r="Y15" i="2"/>
  <c r="AB15" i="2"/>
  <c r="Y17" i="2"/>
  <c r="Y16" i="2" s="1"/>
  <c r="Y19" i="2"/>
  <c r="AB19" i="2"/>
  <c r="Y20" i="2"/>
  <c r="Y24" i="2" s="1"/>
  <c r="AB20" i="2"/>
  <c r="AB24" i="2" s="1"/>
  <c r="Y29" i="2"/>
  <c r="AB29" i="2"/>
  <c r="Y30" i="2"/>
  <c r="AB30" i="2"/>
  <c r="Y31" i="2"/>
  <c r="AB31" i="2"/>
  <c r="W32" i="2"/>
  <c r="X32" i="2"/>
  <c r="Z32" i="2"/>
  <c r="AA32" i="2"/>
  <c r="Y33" i="2"/>
  <c r="AB33" i="2"/>
  <c r="Y34" i="2"/>
  <c r="AB34" i="2"/>
  <c r="Y35" i="2"/>
  <c r="AB35" i="2"/>
  <c r="W36" i="2"/>
  <c r="X36" i="2"/>
  <c r="Z36" i="2"/>
  <c r="AA36" i="2"/>
  <c r="Y37" i="2"/>
  <c r="AB37" i="2"/>
  <c r="Y38" i="2"/>
  <c r="AB38" i="2"/>
  <c r="Y39" i="2"/>
  <c r="AB39" i="2"/>
  <c r="W42" i="2"/>
  <c r="X42" i="2"/>
  <c r="Z42" i="2"/>
  <c r="AA42" i="2"/>
  <c r="Y44" i="2"/>
  <c r="AB44" i="2"/>
  <c r="W45" i="2"/>
  <c r="X45" i="2"/>
  <c r="Z45" i="2"/>
  <c r="AA45" i="2"/>
  <c r="Y46" i="2"/>
  <c r="AB46" i="2"/>
  <c r="Y47" i="2"/>
  <c r="AB47" i="2"/>
  <c r="Y48" i="2"/>
  <c r="AB48" i="2"/>
  <c r="W51" i="2"/>
  <c r="X51" i="2"/>
  <c r="Z51" i="2"/>
  <c r="AA51" i="2"/>
  <c r="Y52" i="2"/>
  <c r="AB52" i="2"/>
  <c r="Y53" i="2"/>
  <c r="AB53" i="2"/>
  <c r="Y54" i="2"/>
  <c r="AB54" i="2"/>
  <c r="W55" i="2"/>
  <c r="X55" i="2"/>
  <c r="Z55" i="2"/>
  <c r="AA55" i="2"/>
  <c r="Y56" i="2"/>
  <c r="AB56" i="2"/>
  <c r="Y57" i="2"/>
  <c r="AB57" i="2"/>
  <c r="Y58" i="2"/>
  <c r="AB58" i="2"/>
  <c r="W59" i="2"/>
  <c r="X59" i="2"/>
  <c r="Z59" i="2"/>
  <c r="AA59" i="2"/>
  <c r="Y60" i="2"/>
  <c r="AB60" i="2"/>
  <c r="Y61" i="2"/>
  <c r="AB61" i="2"/>
  <c r="Y62" i="2"/>
  <c r="AB62" i="2"/>
  <c r="W63" i="2"/>
  <c r="X63" i="2"/>
  <c r="Z63" i="2"/>
  <c r="AA63" i="2"/>
  <c r="Y64" i="2"/>
  <c r="AB64" i="2"/>
  <c r="Y65" i="2"/>
  <c r="AB65" i="2"/>
  <c r="Y66" i="2"/>
  <c r="AB66" i="2"/>
  <c r="W67" i="2"/>
  <c r="X67" i="2"/>
  <c r="Z67" i="2"/>
  <c r="AA67" i="2"/>
  <c r="Y68" i="2"/>
  <c r="AB68" i="2"/>
  <c r="Y69" i="2"/>
  <c r="AB69" i="2"/>
  <c r="Y70" i="2"/>
  <c r="AB70" i="2"/>
  <c r="W73" i="2"/>
  <c r="W77" i="2" s="1"/>
  <c r="X73" i="2"/>
  <c r="X77" i="2" s="1"/>
  <c r="Z73" i="2"/>
  <c r="AA73" i="2"/>
  <c r="Y74" i="2"/>
  <c r="AB74" i="2"/>
  <c r="Y75" i="2"/>
  <c r="AB75" i="2"/>
  <c r="Y76" i="2"/>
  <c r="AB76" i="2"/>
  <c r="Z77" i="2"/>
  <c r="AA77" i="2"/>
  <c r="W79" i="2"/>
  <c r="X79" i="2"/>
  <c r="Z79" i="2"/>
  <c r="AA79" i="2"/>
  <c r="Y80" i="2"/>
  <c r="AB80" i="2"/>
  <c r="Y81" i="2"/>
  <c r="AB81" i="2"/>
  <c r="Y84" i="2"/>
  <c r="AB84" i="2"/>
  <c r="W85" i="2"/>
  <c r="X85" i="2"/>
  <c r="Z85" i="2"/>
  <c r="AA85" i="2"/>
  <c r="Y86" i="2"/>
  <c r="AB86" i="2"/>
  <c r="Y87" i="2"/>
  <c r="AB87" i="2"/>
  <c r="Y88" i="2"/>
  <c r="AB88" i="2"/>
  <c r="W89" i="2"/>
  <c r="X89" i="2"/>
  <c r="Z89" i="2"/>
  <c r="AA89" i="2"/>
  <c r="Y90" i="2"/>
  <c r="AB90" i="2"/>
  <c r="Y91" i="2"/>
  <c r="AB91" i="2"/>
  <c r="Y92" i="2"/>
  <c r="AB92" i="2"/>
  <c r="W95" i="2"/>
  <c r="W100" i="2" s="1"/>
  <c r="X95" i="2"/>
  <c r="X100" i="2" s="1"/>
  <c r="Z95" i="2"/>
  <c r="Z100" i="2" s="1"/>
  <c r="AA95" i="2"/>
  <c r="AA100" i="2" s="1"/>
  <c r="Y96" i="2"/>
  <c r="AB96" i="2"/>
  <c r="Y97" i="2"/>
  <c r="AB97" i="2"/>
  <c r="Y98" i="2"/>
  <c r="AB98" i="2"/>
  <c r="Y99" i="2"/>
  <c r="AB99" i="2"/>
  <c r="Y102" i="2"/>
  <c r="AB102" i="2"/>
  <c r="Y103" i="2"/>
  <c r="AB103" i="2"/>
  <c r="Y106" i="2"/>
  <c r="AB106" i="2"/>
  <c r="Y107" i="2"/>
  <c r="AB107" i="2"/>
  <c r="W108" i="2"/>
  <c r="X108" i="2"/>
  <c r="Z108" i="2"/>
  <c r="AA108" i="2"/>
  <c r="Y110" i="2"/>
  <c r="AB110" i="2"/>
  <c r="W112" i="2"/>
  <c r="X112" i="2"/>
  <c r="Z112" i="2"/>
  <c r="AA112" i="2"/>
  <c r="Y114" i="2"/>
  <c r="AB114" i="2"/>
  <c r="Y115" i="2"/>
  <c r="AB115" i="2"/>
  <c r="W116" i="2"/>
  <c r="X116" i="2"/>
  <c r="Z116" i="2"/>
  <c r="AA116" i="2"/>
  <c r="Y118" i="2"/>
  <c r="AB118" i="2"/>
  <c r="Y119" i="2"/>
  <c r="AB119" i="2"/>
  <c r="Y120" i="2"/>
  <c r="AB120" i="2"/>
  <c r="W121" i="2"/>
  <c r="X121" i="2"/>
  <c r="Z121" i="2"/>
  <c r="AA121" i="2"/>
  <c r="Y123" i="2"/>
  <c r="AB123" i="2"/>
  <c r="Y124" i="2"/>
  <c r="AB124" i="2"/>
  <c r="Y125" i="2"/>
  <c r="AB125" i="2"/>
  <c r="Y126" i="2"/>
  <c r="AB126" i="2"/>
  <c r="W127" i="2"/>
  <c r="X127" i="2"/>
  <c r="Z127" i="2"/>
  <c r="AA127" i="2"/>
  <c r="W129" i="2"/>
  <c r="X129" i="2"/>
  <c r="Z129" i="2"/>
  <c r="AA129" i="2"/>
  <c r="Y130" i="2"/>
  <c r="AB130" i="2"/>
  <c r="Y131" i="2"/>
  <c r="AB131" i="2"/>
  <c r="Y132" i="2"/>
  <c r="AB132" i="2"/>
  <c r="W133" i="2"/>
  <c r="X133" i="2"/>
  <c r="Z133" i="2"/>
  <c r="AA133" i="2"/>
  <c r="Y134" i="2"/>
  <c r="AB134" i="2"/>
  <c r="Y135" i="2"/>
  <c r="AB135" i="2"/>
  <c r="Y136" i="2"/>
  <c r="AB136" i="2"/>
  <c r="W137" i="2"/>
  <c r="X137" i="2"/>
  <c r="Z137" i="2"/>
  <c r="AA137" i="2"/>
  <c r="Y138" i="2"/>
  <c r="AB138" i="2"/>
  <c r="Y139" i="2"/>
  <c r="AB139" i="2"/>
  <c r="Y140" i="2"/>
  <c r="AB140" i="2"/>
  <c r="Y141" i="2"/>
  <c r="AB141" i="2"/>
  <c r="Y142" i="2"/>
  <c r="AB142" i="2"/>
  <c r="W143" i="2"/>
  <c r="X143" i="2"/>
  <c r="Z143" i="2"/>
  <c r="AA143" i="2"/>
  <c r="Y144" i="2"/>
  <c r="AB144" i="2"/>
  <c r="Y145" i="2"/>
  <c r="AB145" i="2"/>
  <c r="Y146" i="2"/>
  <c r="AB146" i="2"/>
  <c r="Y147" i="2"/>
  <c r="AB147" i="2"/>
  <c r="Y148" i="2"/>
  <c r="AB148" i="2"/>
  <c r="M24" i="2"/>
  <c r="M23" i="2" s="1"/>
  <c r="G25" i="2"/>
  <c r="G23" i="2" s="1"/>
  <c r="G26" i="2" s="1"/>
  <c r="G24" i="2"/>
  <c r="G20" i="2"/>
  <c r="G19" i="2"/>
  <c r="J14" i="2"/>
  <c r="G14" i="2"/>
  <c r="M15" i="2"/>
  <c r="M14" i="2"/>
  <c r="G15" i="2"/>
  <c r="AD104" i="2" l="1"/>
  <c r="AE104" i="2" s="1"/>
  <c r="AF104" i="2" s="1"/>
  <c r="AC111" i="2"/>
  <c r="AD105" i="2"/>
  <c r="T71" i="2"/>
  <c r="AC105" i="2"/>
  <c r="AD111" i="2"/>
  <c r="W49" i="2"/>
  <c r="R149" i="2"/>
  <c r="Q49" i="2"/>
  <c r="AC82" i="2"/>
  <c r="V89" i="2"/>
  <c r="U93" i="2"/>
  <c r="V79" i="2"/>
  <c r="X71" i="2"/>
  <c r="AB55" i="2"/>
  <c r="Q93" i="2"/>
  <c r="U49" i="2"/>
  <c r="W93" i="2"/>
  <c r="AD83" i="2"/>
  <c r="R93" i="2"/>
  <c r="X49" i="2"/>
  <c r="V67" i="2"/>
  <c r="U71" i="2"/>
  <c r="R71" i="2"/>
  <c r="V59" i="2"/>
  <c r="V51" i="2"/>
  <c r="AC84" i="2"/>
  <c r="AD82" i="2"/>
  <c r="W149" i="2"/>
  <c r="Y112" i="2"/>
  <c r="V127" i="2"/>
  <c r="V116" i="2"/>
  <c r="S112" i="2"/>
  <c r="S108" i="2"/>
  <c r="Q71" i="2"/>
  <c r="AC83" i="2"/>
  <c r="S89" i="2"/>
  <c r="S59" i="2"/>
  <c r="S51" i="2"/>
  <c r="X93" i="2"/>
  <c r="Z49" i="2"/>
  <c r="Q149" i="2"/>
  <c r="V45" i="2"/>
  <c r="V49" i="2" s="1"/>
  <c r="R49" i="2"/>
  <c r="V32" i="2"/>
  <c r="Y63" i="2"/>
  <c r="AA149" i="2"/>
  <c r="X149" i="2"/>
  <c r="AB112" i="2"/>
  <c r="W71" i="2"/>
  <c r="Z71" i="2"/>
  <c r="S127" i="2"/>
  <c r="S121" i="2"/>
  <c r="T93" i="2"/>
  <c r="T49" i="2"/>
  <c r="S13" i="2"/>
  <c r="S143" i="2"/>
  <c r="S133" i="2"/>
  <c r="V73" i="2"/>
  <c r="V77" i="2" s="1"/>
  <c r="V143" i="2"/>
  <c r="S67" i="2"/>
  <c r="Y127" i="2"/>
  <c r="Y121" i="2"/>
  <c r="AB89" i="2"/>
  <c r="AA93" i="2"/>
  <c r="AB79" i="2"/>
  <c r="AB67" i="2"/>
  <c r="AA71" i="2"/>
  <c r="U149" i="2"/>
  <c r="V137" i="2"/>
  <c r="V129" i="2"/>
  <c r="V121" i="2"/>
  <c r="V108" i="2"/>
  <c r="S95" i="2"/>
  <c r="S100" i="2" s="1"/>
  <c r="S85" i="2"/>
  <c r="S73" i="2"/>
  <c r="S77" i="2" s="1"/>
  <c r="S63" i="2"/>
  <c r="S55" i="2"/>
  <c r="S45" i="2"/>
  <c r="S49" i="2" s="1"/>
  <c r="S36" i="2"/>
  <c r="S28" i="2"/>
  <c r="V13" i="2"/>
  <c r="V95" i="2"/>
  <c r="V100" i="2" s="1"/>
  <c r="V133" i="2"/>
  <c r="S79" i="2"/>
  <c r="S32" i="2"/>
  <c r="AB127" i="2"/>
  <c r="AB121" i="2"/>
  <c r="Z93" i="2"/>
  <c r="AA49" i="2"/>
  <c r="AB36" i="2"/>
  <c r="AB28" i="2"/>
  <c r="Y18" i="2"/>
  <c r="T149" i="2"/>
  <c r="S137" i="2"/>
  <c r="S129" i="2"/>
  <c r="S116" i="2"/>
  <c r="V85" i="2"/>
  <c r="V63" i="2"/>
  <c r="V55" i="2"/>
  <c r="V36" i="2"/>
  <c r="V28" i="2"/>
  <c r="S18" i="2"/>
  <c r="AB129" i="2"/>
  <c r="AB108" i="2"/>
  <c r="Y95" i="2"/>
  <c r="Y100" i="2" s="1"/>
  <c r="Y85" i="2"/>
  <c r="Y73" i="2"/>
  <c r="Y77" i="2" s="1"/>
  <c r="Y59" i="2"/>
  <c r="Y51" i="2"/>
  <c r="V18" i="2"/>
  <c r="Y133" i="2"/>
  <c r="Y108" i="2"/>
  <c r="Z149" i="2"/>
  <c r="Y137" i="2"/>
  <c r="Y129" i="2"/>
  <c r="Y116" i="2"/>
  <c r="AB85" i="2"/>
  <c r="AB59" i="2"/>
  <c r="AB51" i="2"/>
  <c r="AB45" i="2"/>
  <c r="AB32" i="2"/>
  <c r="Y13" i="2"/>
  <c r="AB137" i="2"/>
  <c r="Y42" i="2"/>
  <c r="Y32" i="2"/>
  <c r="Y143" i="2"/>
  <c r="AB95" i="2"/>
  <c r="AB100" i="2" s="1"/>
  <c r="AB73" i="2"/>
  <c r="AB77" i="2" s="1"/>
  <c r="AB42" i="2"/>
  <c r="AB143" i="2"/>
  <c r="AB133" i="2"/>
  <c r="AB116" i="2"/>
  <c r="Y89" i="2"/>
  <c r="Y79" i="2"/>
  <c r="Y67" i="2"/>
  <c r="AB63" i="2"/>
  <c r="Y55" i="2"/>
  <c r="Y45" i="2"/>
  <c r="Y36" i="2"/>
  <c r="Y28" i="2"/>
  <c r="AB13" i="2"/>
  <c r="AB18" i="2"/>
  <c r="AE111" i="2" l="1"/>
  <c r="AF111" i="2" s="1"/>
  <c r="AE105" i="2"/>
  <c r="AF105" i="2" s="1"/>
  <c r="V93" i="2"/>
  <c r="AE82" i="2"/>
  <c r="AF82" i="2" s="1"/>
  <c r="AE83" i="2"/>
  <c r="AF83" i="2" s="1"/>
  <c r="Y49" i="2"/>
  <c r="S93" i="2"/>
  <c r="Y93" i="2"/>
  <c r="Y21" i="2"/>
  <c r="Y25" i="2" s="1"/>
  <c r="Y23" i="2" s="1"/>
  <c r="Y26" i="2" s="1"/>
  <c r="V71" i="2"/>
  <c r="AB149" i="2"/>
  <c r="Y149" i="2"/>
  <c r="AB49" i="2"/>
  <c r="V40" i="2"/>
  <c r="AB71" i="2"/>
  <c r="Y71" i="2"/>
  <c r="S40" i="2"/>
  <c r="V149" i="2"/>
  <c r="S21" i="2"/>
  <c r="S25" i="2" s="1"/>
  <c r="S23" i="2" s="1"/>
  <c r="S26" i="2" s="1"/>
  <c r="AB40" i="2"/>
  <c r="S149" i="2"/>
  <c r="V21" i="2"/>
  <c r="Y40" i="2"/>
  <c r="AB93" i="2"/>
  <c r="S71" i="2"/>
  <c r="AB21" i="2"/>
  <c r="AB25" i="2" s="1"/>
  <c r="AB23" i="2" s="1"/>
  <c r="AB26" i="2" s="1"/>
  <c r="Y150" i="2" l="1"/>
  <c r="V25" i="2"/>
  <c r="V23" i="2" s="1"/>
  <c r="V26" i="2" s="1"/>
  <c r="V150" i="2" s="1"/>
  <c r="AB150" i="2"/>
  <c r="S150" i="2"/>
  <c r="P148" i="2" l="1"/>
  <c r="M148" i="2"/>
  <c r="J148" i="2"/>
  <c r="G148" i="2"/>
  <c r="P147" i="2"/>
  <c r="M147" i="2"/>
  <c r="J147" i="2"/>
  <c r="G147" i="2"/>
  <c r="P146" i="2"/>
  <c r="M146" i="2"/>
  <c r="J146" i="2"/>
  <c r="G146" i="2"/>
  <c r="P145" i="2"/>
  <c r="M145" i="2"/>
  <c r="J145" i="2"/>
  <c r="G145" i="2"/>
  <c r="P144" i="2"/>
  <c r="M144" i="2"/>
  <c r="J144" i="2"/>
  <c r="G144" i="2"/>
  <c r="O143" i="2"/>
  <c r="N143" i="2"/>
  <c r="L143" i="2"/>
  <c r="K143" i="2"/>
  <c r="I143" i="2"/>
  <c r="H143" i="2"/>
  <c r="F143" i="2"/>
  <c r="E143" i="2"/>
  <c r="P142" i="2"/>
  <c r="M142" i="2"/>
  <c r="J142" i="2"/>
  <c r="G142" i="2"/>
  <c r="P141" i="2"/>
  <c r="M141" i="2"/>
  <c r="J141" i="2"/>
  <c r="G141" i="2"/>
  <c r="P140" i="2"/>
  <c r="M140" i="2"/>
  <c r="J140" i="2"/>
  <c r="G140" i="2"/>
  <c r="P139" i="2"/>
  <c r="M139" i="2"/>
  <c r="J139" i="2"/>
  <c r="G139" i="2"/>
  <c r="P138" i="2"/>
  <c r="M138" i="2"/>
  <c r="J138" i="2"/>
  <c r="G138" i="2"/>
  <c r="O137" i="2"/>
  <c r="N137" i="2"/>
  <c r="L137" i="2"/>
  <c r="K137" i="2"/>
  <c r="I137" i="2"/>
  <c r="H137" i="2"/>
  <c r="F137" i="2"/>
  <c r="E137" i="2"/>
  <c r="P136" i="2"/>
  <c r="M136" i="2"/>
  <c r="J136" i="2"/>
  <c r="G136" i="2"/>
  <c r="P135" i="2"/>
  <c r="M135" i="2"/>
  <c r="J135" i="2"/>
  <c r="G135" i="2"/>
  <c r="P134" i="2"/>
  <c r="M134" i="2"/>
  <c r="J134" i="2"/>
  <c r="J133" i="2" s="1"/>
  <c r="G134" i="2"/>
  <c r="O133" i="2"/>
  <c r="N133" i="2"/>
  <c r="L133" i="2"/>
  <c r="K133" i="2"/>
  <c r="I133" i="2"/>
  <c r="H133" i="2"/>
  <c r="F133" i="2"/>
  <c r="E133" i="2"/>
  <c r="P132" i="2"/>
  <c r="M132" i="2"/>
  <c r="J132" i="2"/>
  <c r="G132" i="2"/>
  <c r="P131" i="2"/>
  <c r="M131" i="2"/>
  <c r="J131" i="2"/>
  <c r="G131" i="2"/>
  <c r="P130" i="2"/>
  <c r="M130" i="2"/>
  <c r="J130" i="2"/>
  <c r="G130" i="2"/>
  <c r="O129" i="2"/>
  <c r="N129" i="2"/>
  <c r="L129" i="2"/>
  <c r="K129" i="2"/>
  <c r="I129" i="2"/>
  <c r="H129" i="2"/>
  <c r="F129" i="2"/>
  <c r="E129" i="2"/>
  <c r="O127" i="2"/>
  <c r="N127" i="2"/>
  <c r="L127" i="2"/>
  <c r="K127" i="2"/>
  <c r="I127" i="2"/>
  <c r="H127" i="2"/>
  <c r="F127" i="2"/>
  <c r="E127" i="2"/>
  <c r="P126" i="2"/>
  <c r="M126" i="2"/>
  <c r="J126" i="2"/>
  <c r="G126" i="2"/>
  <c r="P125" i="2"/>
  <c r="M125" i="2"/>
  <c r="J125" i="2"/>
  <c r="G125" i="2"/>
  <c r="P124" i="2"/>
  <c r="M124" i="2"/>
  <c r="J124" i="2"/>
  <c r="G124" i="2"/>
  <c r="P123" i="2"/>
  <c r="P127" i="2" s="1"/>
  <c r="M123" i="2"/>
  <c r="J123" i="2"/>
  <c r="G123" i="2"/>
  <c r="O121" i="2"/>
  <c r="N121" i="2"/>
  <c r="L121" i="2"/>
  <c r="K121" i="2"/>
  <c r="I121" i="2"/>
  <c r="H121" i="2"/>
  <c r="F121" i="2"/>
  <c r="E121" i="2"/>
  <c r="P120" i="2"/>
  <c r="M120" i="2"/>
  <c r="J120" i="2"/>
  <c r="G120" i="2"/>
  <c r="P119" i="2"/>
  <c r="M119" i="2"/>
  <c r="J119" i="2"/>
  <c r="G119" i="2"/>
  <c r="P118" i="2"/>
  <c r="M118" i="2"/>
  <c r="J118" i="2"/>
  <c r="G118" i="2"/>
  <c r="G121" i="2" s="1"/>
  <c r="O116" i="2"/>
  <c r="N116" i="2"/>
  <c r="L116" i="2"/>
  <c r="K116" i="2"/>
  <c r="I116" i="2"/>
  <c r="H116" i="2"/>
  <c r="F116" i="2"/>
  <c r="E116" i="2"/>
  <c r="P115" i="2"/>
  <c r="M115" i="2"/>
  <c r="J115" i="2"/>
  <c r="G115" i="2"/>
  <c r="P114" i="2"/>
  <c r="M114" i="2"/>
  <c r="J114" i="2"/>
  <c r="J116" i="2" s="1"/>
  <c r="G114" i="2"/>
  <c r="O112" i="2"/>
  <c r="N112" i="2"/>
  <c r="L112" i="2"/>
  <c r="K112" i="2"/>
  <c r="I112" i="2"/>
  <c r="H112" i="2"/>
  <c r="F112" i="2"/>
  <c r="E112" i="2"/>
  <c r="P110" i="2"/>
  <c r="M110" i="2"/>
  <c r="J110" i="2"/>
  <c r="G112" i="2"/>
  <c r="O108" i="2"/>
  <c r="N108" i="2"/>
  <c r="L108" i="2"/>
  <c r="K108" i="2"/>
  <c r="I108" i="2"/>
  <c r="H108" i="2"/>
  <c r="F108" i="2"/>
  <c r="E108" i="2"/>
  <c r="P107" i="2"/>
  <c r="M107" i="2"/>
  <c r="J107" i="2"/>
  <c r="P106" i="2"/>
  <c r="M106" i="2"/>
  <c r="J106" i="2"/>
  <c r="P103" i="2"/>
  <c r="M103" i="2"/>
  <c r="J103" i="2"/>
  <c r="P102" i="2"/>
  <c r="M102" i="2"/>
  <c r="J102" i="2"/>
  <c r="P99" i="2"/>
  <c r="M99" i="2"/>
  <c r="J99" i="2"/>
  <c r="P98" i="2"/>
  <c r="M98" i="2"/>
  <c r="J98" i="2"/>
  <c r="P97" i="2"/>
  <c r="M97" i="2"/>
  <c r="P96" i="2"/>
  <c r="M96" i="2"/>
  <c r="J96" i="2"/>
  <c r="O95" i="2"/>
  <c r="O100" i="2" s="1"/>
  <c r="N95" i="2"/>
  <c r="N100" i="2" s="1"/>
  <c r="L95" i="2"/>
  <c r="L100" i="2" s="1"/>
  <c r="K95" i="2"/>
  <c r="K100" i="2" s="1"/>
  <c r="I95" i="2"/>
  <c r="I100" i="2" s="1"/>
  <c r="H95" i="2"/>
  <c r="H100" i="2" s="1"/>
  <c r="F95" i="2"/>
  <c r="F100" i="2" s="1"/>
  <c r="E95" i="2"/>
  <c r="E100" i="2" s="1"/>
  <c r="P92" i="2"/>
  <c r="M92" i="2"/>
  <c r="J92" i="2"/>
  <c r="G92" i="2"/>
  <c r="P91" i="2"/>
  <c r="M91" i="2"/>
  <c r="J91" i="2"/>
  <c r="G91" i="2"/>
  <c r="P90" i="2"/>
  <c r="P89" i="2" s="1"/>
  <c r="M90" i="2"/>
  <c r="J90" i="2"/>
  <c r="G90" i="2"/>
  <c r="O89" i="2"/>
  <c r="N89" i="2"/>
  <c r="L89" i="2"/>
  <c r="K89" i="2"/>
  <c r="I89" i="2"/>
  <c r="H89" i="2"/>
  <c r="F89" i="2"/>
  <c r="E89" i="2"/>
  <c r="P88" i="2"/>
  <c r="M88" i="2"/>
  <c r="J88" i="2"/>
  <c r="G88" i="2"/>
  <c r="P87" i="2"/>
  <c r="M87" i="2"/>
  <c r="J87" i="2"/>
  <c r="G87" i="2"/>
  <c r="P86" i="2"/>
  <c r="P85" i="2" s="1"/>
  <c r="M86" i="2"/>
  <c r="J86" i="2"/>
  <c r="G86" i="2"/>
  <c r="O85" i="2"/>
  <c r="N85" i="2"/>
  <c r="L85" i="2"/>
  <c r="K85" i="2"/>
  <c r="I85" i="2"/>
  <c r="H85" i="2"/>
  <c r="F85" i="2"/>
  <c r="E85" i="2"/>
  <c r="P81" i="2"/>
  <c r="M81" i="2"/>
  <c r="J81" i="2"/>
  <c r="P80" i="2"/>
  <c r="J80" i="2"/>
  <c r="G80" i="2"/>
  <c r="O79" i="2"/>
  <c r="N79" i="2"/>
  <c r="L79" i="2"/>
  <c r="K79" i="2"/>
  <c r="I79" i="2"/>
  <c r="H79" i="2"/>
  <c r="F79" i="2"/>
  <c r="E79" i="2"/>
  <c r="P76" i="2"/>
  <c r="M76" i="2"/>
  <c r="J76" i="2"/>
  <c r="G76" i="2"/>
  <c r="P75" i="2"/>
  <c r="M75" i="2"/>
  <c r="J75" i="2"/>
  <c r="G75" i="2"/>
  <c r="P74" i="2"/>
  <c r="M74" i="2"/>
  <c r="J74" i="2"/>
  <c r="G74" i="2"/>
  <c r="G73" i="2" s="1"/>
  <c r="O73" i="2"/>
  <c r="O77" i="2" s="1"/>
  <c r="N73" i="2"/>
  <c r="N77" i="2" s="1"/>
  <c r="L73" i="2"/>
  <c r="L77" i="2" s="1"/>
  <c r="K73" i="2"/>
  <c r="K77" i="2" s="1"/>
  <c r="I73" i="2"/>
  <c r="I77" i="2" s="1"/>
  <c r="H73" i="2"/>
  <c r="H77" i="2" s="1"/>
  <c r="F73" i="2"/>
  <c r="F77" i="2" s="1"/>
  <c r="E73" i="2"/>
  <c r="E77" i="2" s="1"/>
  <c r="AE72" i="2"/>
  <c r="AF72" i="2" s="1"/>
  <c r="P70" i="2"/>
  <c r="M70" i="2"/>
  <c r="J70" i="2"/>
  <c r="G70" i="2"/>
  <c r="P69" i="2"/>
  <c r="M69" i="2"/>
  <c r="J69" i="2"/>
  <c r="G69" i="2"/>
  <c r="P68" i="2"/>
  <c r="M68" i="2"/>
  <c r="M67" i="2" s="1"/>
  <c r="J68" i="2"/>
  <c r="G68" i="2"/>
  <c r="O67" i="2"/>
  <c r="N67" i="2"/>
  <c r="L67" i="2"/>
  <c r="K67" i="2"/>
  <c r="I67" i="2"/>
  <c r="H67" i="2"/>
  <c r="F67" i="2"/>
  <c r="E67" i="2"/>
  <c r="P66" i="2"/>
  <c r="M66" i="2"/>
  <c r="J66" i="2"/>
  <c r="G66" i="2"/>
  <c r="P65" i="2"/>
  <c r="M65" i="2"/>
  <c r="J65" i="2"/>
  <c r="G65" i="2"/>
  <c r="P64" i="2"/>
  <c r="M64" i="2"/>
  <c r="J64" i="2"/>
  <c r="J63" i="2" s="1"/>
  <c r="G64" i="2"/>
  <c r="O63" i="2"/>
  <c r="N63" i="2"/>
  <c r="L63" i="2"/>
  <c r="K63" i="2"/>
  <c r="I63" i="2"/>
  <c r="H63" i="2"/>
  <c r="F63" i="2"/>
  <c r="E63" i="2"/>
  <c r="P62" i="2"/>
  <c r="M62" i="2"/>
  <c r="J62" i="2"/>
  <c r="G62" i="2"/>
  <c r="P61" i="2"/>
  <c r="M61" i="2"/>
  <c r="J61" i="2"/>
  <c r="G61" i="2"/>
  <c r="P60" i="2"/>
  <c r="P59" i="2" s="1"/>
  <c r="M60" i="2"/>
  <c r="J60" i="2"/>
  <c r="G60" i="2"/>
  <c r="O59" i="2"/>
  <c r="N59" i="2"/>
  <c r="L59" i="2"/>
  <c r="K59" i="2"/>
  <c r="I59" i="2"/>
  <c r="H59" i="2"/>
  <c r="F59" i="2"/>
  <c r="E59" i="2"/>
  <c r="P58" i="2"/>
  <c r="M58" i="2"/>
  <c r="J58" i="2"/>
  <c r="G58" i="2"/>
  <c r="P57" i="2"/>
  <c r="M57" i="2"/>
  <c r="J57" i="2"/>
  <c r="G57" i="2"/>
  <c r="P56" i="2"/>
  <c r="M56" i="2"/>
  <c r="M55" i="2" s="1"/>
  <c r="J56" i="2"/>
  <c r="G56" i="2"/>
  <c r="O55" i="2"/>
  <c r="N55" i="2"/>
  <c r="L55" i="2"/>
  <c r="K55" i="2"/>
  <c r="I55" i="2"/>
  <c r="H55" i="2"/>
  <c r="F55" i="2"/>
  <c r="E55" i="2"/>
  <c r="P54" i="2"/>
  <c r="M54" i="2"/>
  <c r="J54" i="2"/>
  <c r="G54" i="2"/>
  <c r="P53" i="2"/>
  <c r="M53" i="2"/>
  <c r="J53" i="2"/>
  <c r="G53" i="2"/>
  <c r="P52" i="2"/>
  <c r="M52" i="2"/>
  <c r="J52" i="2"/>
  <c r="J51" i="2" s="1"/>
  <c r="G52" i="2"/>
  <c r="O51" i="2"/>
  <c r="N51" i="2"/>
  <c r="L51" i="2"/>
  <c r="K51" i="2"/>
  <c r="I51" i="2"/>
  <c r="H51" i="2"/>
  <c r="F51" i="2"/>
  <c r="E51" i="2"/>
  <c r="P48" i="2"/>
  <c r="M48" i="2"/>
  <c r="J48" i="2"/>
  <c r="G48" i="2"/>
  <c r="P47" i="2"/>
  <c r="M47" i="2"/>
  <c r="J47" i="2"/>
  <c r="G47" i="2"/>
  <c r="P46" i="2"/>
  <c r="P45" i="2" s="1"/>
  <c r="M46" i="2"/>
  <c r="J46" i="2"/>
  <c r="G46" i="2"/>
  <c r="O45" i="2"/>
  <c r="N45" i="2"/>
  <c r="L45" i="2"/>
  <c r="K45" i="2"/>
  <c r="I45" i="2"/>
  <c r="H45" i="2"/>
  <c r="F45" i="2"/>
  <c r="E45" i="2"/>
  <c r="P44" i="2"/>
  <c r="J44" i="2"/>
  <c r="J42" i="2" s="1"/>
  <c r="G44" i="2"/>
  <c r="O42" i="2"/>
  <c r="N42" i="2"/>
  <c r="L42" i="2"/>
  <c r="K42" i="2"/>
  <c r="I42" i="2"/>
  <c r="H42" i="2"/>
  <c r="F42" i="2"/>
  <c r="E42" i="2"/>
  <c r="P39" i="2"/>
  <c r="M39" i="2"/>
  <c r="J39" i="2"/>
  <c r="G39" i="2"/>
  <c r="P38" i="2"/>
  <c r="M38" i="2"/>
  <c r="J38" i="2"/>
  <c r="G38" i="2"/>
  <c r="P37" i="2"/>
  <c r="M37" i="2"/>
  <c r="M36" i="2" s="1"/>
  <c r="J37" i="2"/>
  <c r="J36" i="2" s="1"/>
  <c r="G37" i="2"/>
  <c r="O36" i="2"/>
  <c r="N36" i="2"/>
  <c r="L36" i="2"/>
  <c r="K36" i="2"/>
  <c r="I36" i="2"/>
  <c r="H36" i="2"/>
  <c r="F36" i="2"/>
  <c r="E36" i="2"/>
  <c r="P35" i="2"/>
  <c r="M35" i="2"/>
  <c r="J35" i="2"/>
  <c r="G35" i="2"/>
  <c r="P34" i="2"/>
  <c r="M34" i="2"/>
  <c r="J34" i="2"/>
  <c r="G34" i="2"/>
  <c r="P33" i="2"/>
  <c r="M33" i="2"/>
  <c r="M32" i="2" s="1"/>
  <c r="J33" i="2"/>
  <c r="G33" i="2"/>
  <c r="O32" i="2"/>
  <c r="N32" i="2"/>
  <c r="L32" i="2"/>
  <c r="K32" i="2"/>
  <c r="I32" i="2"/>
  <c r="H32" i="2"/>
  <c r="F32" i="2"/>
  <c r="E32" i="2"/>
  <c r="P31" i="2"/>
  <c r="M31" i="2"/>
  <c r="J31" i="2"/>
  <c r="G31" i="2"/>
  <c r="P30" i="2"/>
  <c r="M30" i="2"/>
  <c r="J30" i="2"/>
  <c r="G30" i="2"/>
  <c r="P29" i="2"/>
  <c r="P28" i="2" s="1"/>
  <c r="M29" i="2"/>
  <c r="J29" i="2"/>
  <c r="G29" i="2"/>
  <c r="G28" i="2" s="1"/>
  <c r="AC24" i="2"/>
  <c r="P20" i="2"/>
  <c r="M20" i="2"/>
  <c r="J20" i="2"/>
  <c r="P19" i="2"/>
  <c r="M19" i="2"/>
  <c r="J19" i="2"/>
  <c r="G18" i="2"/>
  <c r="M17" i="2"/>
  <c r="AC17" i="2" s="1"/>
  <c r="J17" i="2"/>
  <c r="AD17" i="2" s="1"/>
  <c r="AC15" i="2"/>
  <c r="P15" i="2"/>
  <c r="J15" i="2"/>
  <c r="J13" i="2" s="1"/>
  <c r="P14" i="2"/>
  <c r="M13" i="2"/>
  <c r="L23" i="1"/>
  <c r="G23" i="1"/>
  <c r="F23" i="1"/>
  <c r="E23" i="1"/>
  <c r="D23" i="1"/>
  <c r="J67" i="2" l="1"/>
  <c r="J32" i="2"/>
  <c r="J108" i="2"/>
  <c r="J121" i="2"/>
  <c r="G63" i="2"/>
  <c r="AD81" i="2"/>
  <c r="J95" i="2"/>
  <c r="J100" i="2" s="1"/>
  <c r="J79" i="2"/>
  <c r="M18" i="2"/>
  <c r="AC18" i="2" s="1"/>
  <c r="G89" i="2"/>
  <c r="AD24" i="2"/>
  <c r="AE24" i="2" s="1"/>
  <c r="AF24" i="2" s="1"/>
  <c r="G143" i="2"/>
  <c r="P137" i="2"/>
  <c r="P143" i="2"/>
  <c r="AC81" i="2"/>
  <c r="P73" i="2"/>
  <c r="P77" i="2" s="1"/>
  <c r="P32" i="2"/>
  <c r="AD34" i="2"/>
  <c r="J45" i="2"/>
  <c r="J49" i="2" s="1"/>
  <c r="P51" i="2"/>
  <c r="AD51" i="2" s="1"/>
  <c r="J59" i="2"/>
  <c r="AD59" i="2" s="1"/>
  <c r="M63" i="2"/>
  <c r="P67" i="2"/>
  <c r="AC75" i="2"/>
  <c r="G85" i="2"/>
  <c r="AC88" i="2"/>
  <c r="AC97" i="2"/>
  <c r="M112" i="2"/>
  <c r="AC112" i="2" s="1"/>
  <c r="P129" i="2"/>
  <c r="P133" i="2"/>
  <c r="AD133" i="2" s="1"/>
  <c r="G137" i="2"/>
  <c r="J18" i="2"/>
  <c r="M28" i="2"/>
  <c r="AC28" i="2" s="1"/>
  <c r="G36" i="2"/>
  <c r="AC36" i="2" s="1"/>
  <c r="M45" i="2"/>
  <c r="M49" i="2" s="1"/>
  <c r="G55" i="2"/>
  <c r="AC55" i="2" s="1"/>
  <c r="M59" i="2"/>
  <c r="J89" i="2"/>
  <c r="AD97" i="2"/>
  <c r="P108" i="2"/>
  <c r="P112" i="2"/>
  <c r="P116" i="2"/>
  <c r="AD116" i="2" s="1"/>
  <c r="AD115" i="2"/>
  <c r="P121" i="2"/>
  <c r="AD121" i="2" s="1"/>
  <c r="G129" i="2"/>
  <c r="AC132" i="2"/>
  <c r="G133" i="2"/>
  <c r="J143" i="2"/>
  <c r="AC14" i="2"/>
  <c r="H71" i="2"/>
  <c r="AC30" i="2"/>
  <c r="P18" i="2"/>
  <c r="L49" i="2"/>
  <c r="AD56" i="2"/>
  <c r="AD58" i="2"/>
  <c r="AC69" i="2"/>
  <c r="AC70" i="2"/>
  <c r="AD74" i="2"/>
  <c r="AD75" i="2"/>
  <c r="AD86" i="2"/>
  <c r="AD88" i="2"/>
  <c r="AC140" i="2"/>
  <c r="AC141" i="2"/>
  <c r="AC31" i="2"/>
  <c r="AC38" i="2"/>
  <c r="AC39" i="2"/>
  <c r="E49" i="2"/>
  <c r="AD53" i="2"/>
  <c r="AC61" i="2"/>
  <c r="AC62" i="2"/>
  <c r="AC114" i="2"/>
  <c r="I71" i="2"/>
  <c r="O49" i="2"/>
  <c r="G79" i="2"/>
  <c r="N93" i="2"/>
  <c r="E93" i="2"/>
  <c r="AD15" i="2"/>
  <c r="AE15" i="2" s="1"/>
  <c r="AF15" i="2" s="1"/>
  <c r="AD29" i="2"/>
  <c r="AD31" i="2"/>
  <c r="H49" i="2"/>
  <c r="AD61" i="2"/>
  <c r="AC65" i="2"/>
  <c r="AC66" i="2"/>
  <c r="N71" i="2"/>
  <c r="F93" i="2"/>
  <c r="AD99" i="2"/>
  <c r="AC102" i="2"/>
  <c r="AC107" i="2"/>
  <c r="AC123" i="2"/>
  <c r="AC124" i="2"/>
  <c r="AD130" i="2"/>
  <c r="AD131" i="2"/>
  <c r="AD132" i="2"/>
  <c r="AD138" i="2"/>
  <c r="AD139" i="2"/>
  <c r="AD140" i="2"/>
  <c r="AD141" i="2"/>
  <c r="AD142" i="2"/>
  <c r="F49" i="2"/>
  <c r="M51" i="2"/>
  <c r="J85" i="2"/>
  <c r="K49" i="2"/>
  <c r="I93" i="2"/>
  <c r="G95" i="2"/>
  <c r="G100" i="2" s="1"/>
  <c r="AC34" i="2"/>
  <c r="AC35" i="2"/>
  <c r="I49" i="2"/>
  <c r="AC57" i="2"/>
  <c r="AC58" i="2"/>
  <c r="P79" i="2"/>
  <c r="P93" i="2" s="1"/>
  <c r="AD91" i="2"/>
  <c r="AD92" i="2"/>
  <c r="P95" i="2"/>
  <c r="P100" i="2" s="1"/>
  <c r="AD103" i="2"/>
  <c r="AD106" i="2"/>
  <c r="AD107" i="2"/>
  <c r="AD123" i="2"/>
  <c r="AD124" i="2"/>
  <c r="AD125" i="2"/>
  <c r="AD126" i="2"/>
  <c r="O149" i="2"/>
  <c r="G16" i="2"/>
  <c r="E71" i="2"/>
  <c r="P63" i="2"/>
  <c r="AD63" i="2" s="1"/>
  <c r="J73" i="2"/>
  <c r="J77" i="2" s="1"/>
  <c r="H93" i="2"/>
  <c r="I149" i="2"/>
  <c r="AD19" i="2"/>
  <c r="G13" i="2"/>
  <c r="AC20" i="2"/>
  <c r="J28" i="2"/>
  <c r="AD37" i="2"/>
  <c r="AD39" i="2"/>
  <c r="N49" i="2"/>
  <c r="AC47" i="2"/>
  <c r="AC48" i="2"/>
  <c r="AD64" i="2"/>
  <c r="AD66" i="2"/>
  <c r="F71" i="2"/>
  <c r="K71" i="2"/>
  <c r="O71" i="2"/>
  <c r="AD69" i="2"/>
  <c r="M73" i="2"/>
  <c r="M77" i="2" s="1"/>
  <c r="AD76" i="2"/>
  <c r="AD80" i="2"/>
  <c r="O93" i="2"/>
  <c r="AC91" i="2"/>
  <c r="AD96" i="2"/>
  <c r="AC99" i="2"/>
  <c r="G108" i="2"/>
  <c r="AC110" i="2"/>
  <c r="G116" i="2"/>
  <c r="AC120" i="2"/>
  <c r="G127" i="2"/>
  <c r="AC134" i="2"/>
  <c r="AC135" i="2"/>
  <c r="K149" i="2"/>
  <c r="AC146" i="2"/>
  <c r="AC147" i="2"/>
  <c r="F149" i="2"/>
  <c r="P36" i="2"/>
  <c r="L93" i="2"/>
  <c r="M89" i="2"/>
  <c r="E149" i="2"/>
  <c r="N149" i="2"/>
  <c r="AE17" i="2"/>
  <c r="AF17" i="2" s="1"/>
  <c r="AD44" i="2"/>
  <c r="AD47" i="2"/>
  <c r="AC53" i="2"/>
  <c r="AC54" i="2"/>
  <c r="J55" i="2"/>
  <c r="P55" i="2"/>
  <c r="L71" i="2"/>
  <c r="M79" i="2"/>
  <c r="AD84" i="2"/>
  <c r="AC86" i="2"/>
  <c r="K93" i="2"/>
  <c r="AD90" i="2"/>
  <c r="AD89" i="2"/>
  <c r="M95" i="2"/>
  <c r="M100" i="2" s="1"/>
  <c r="AD98" i="2"/>
  <c r="AD110" i="2"/>
  <c r="AD119" i="2"/>
  <c r="AD120" i="2"/>
  <c r="J129" i="2"/>
  <c r="AD134" i="2"/>
  <c r="AD135" i="2"/>
  <c r="AD136" i="2"/>
  <c r="J137" i="2"/>
  <c r="H149" i="2"/>
  <c r="L149" i="2"/>
  <c r="AD144" i="2"/>
  <c r="AD145" i="2"/>
  <c r="AD146" i="2"/>
  <c r="AD147" i="2"/>
  <c r="AD148" i="2"/>
  <c r="J16" i="2"/>
  <c r="AD16" i="2" s="1"/>
  <c r="P13" i="2"/>
  <c r="AC19" i="2"/>
  <c r="AC29" i="2"/>
  <c r="AC37" i="2"/>
  <c r="G42" i="2"/>
  <c r="AC42" i="2" s="1"/>
  <c r="AC44" i="2"/>
  <c r="AC56" i="2"/>
  <c r="AC64" i="2"/>
  <c r="M121" i="2"/>
  <c r="M129" i="2"/>
  <c r="M137" i="2"/>
  <c r="M143" i="2"/>
  <c r="AD14" i="2"/>
  <c r="M16" i="2"/>
  <c r="AD20" i="2"/>
  <c r="AD30" i="2"/>
  <c r="AD33" i="2"/>
  <c r="AD35" i="2"/>
  <c r="AD38" i="2"/>
  <c r="AD46" i="2"/>
  <c r="AD48" i="2"/>
  <c r="AD52" i="2"/>
  <c r="AD54" i="2"/>
  <c r="AD57" i="2"/>
  <c r="AD60" i="2"/>
  <c r="AD62" i="2"/>
  <c r="AD65" i="2"/>
  <c r="AD68" i="2"/>
  <c r="AD70" i="2"/>
  <c r="AC74" i="2"/>
  <c r="AC76" i="2"/>
  <c r="AC80" i="2"/>
  <c r="M85" i="2"/>
  <c r="AC87" i="2"/>
  <c r="AD87" i="2"/>
  <c r="AC90" i="2"/>
  <c r="AC92" i="2"/>
  <c r="AC96" i="2"/>
  <c r="AC98" i="2"/>
  <c r="M108" i="2"/>
  <c r="AC106" i="2"/>
  <c r="M116" i="2"/>
  <c r="AC119" i="2"/>
  <c r="AC126" i="2"/>
  <c r="AC131" i="2"/>
  <c r="AC139" i="2"/>
  <c r="AC145" i="2"/>
  <c r="G32" i="2"/>
  <c r="AC33" i="2"/>
  <c r="G45" i="2"/>
  <c r="AC46" i="2"/>
  <c r="G51" i="2"/>
  <c r="AC52" i="2"/>
  <c r="G59" i="2"/>
  <c r="AC60" i="2"/>
  <c r="G67" i="2"/>
  <c r="AC68" i="2"/>
  <c r="G77" i="2"/>
  <c r="AC103" i="2"/>
  <c r="AC115" i="2"/>
  <c r="AC118" i="2"/>
  <c r="M127" i="2"/>
  <c r="AC125" i="2"/>
  <c r="AC130" i="2"/>
  <c r="M133" i="2"/>
  <c r="AC136" i="2"/>
  <c r="AC138" i="2"/>
  <c r="AC142" i="2"/>
  <c r="AC144" i="2"/>
  <c r="AC148" i="2"/>
  <c r="AD102" i="2"/>
  <c r="J112" i="2"/>
  <c r="AD114" i="2"/>
  <c r="J127" i="2"/>
  <c r="AD127" i="2" s="1"/>
  <c r="AD118" i="2"/>
  <c r="AE131" i="2" l="1"/>
  <c r="AF131" i="2" s="1"/>
  <c r="AD67" i="2"/>
  <c r="J40" i="2"/>
  <c r="AD32" i="2"/>
  <c r="AD108" i="2"/>
  <c r="AE69" i="2"/>
  <c r="AF69" i="2" s="1"/>
  <c r="AE31" i="2"/>
  <c r="AF31" i="2" s="1"/>
  <c r="AC63" i="2"/>
  <c r="AD112" i="2"/>
  <c r="AE112" i="2" s="1"/>
  <c r="AF112" i="2" s="1"/>
  <c r="AD55" i="2"/>
  <c r="AE55" i="2" s="1"/>
  <c r="AF55" i="2" s="1"/>
  <c r="AE81" i="2"/>
  <c r="AF81" i="2" s="1"/>
  <c r="G40" i="2"/>
  <c r="AD143" i="2"/>
  <c r="AD100" i="2"/>
  <c r="AC85" i="2"/>
  <c r="AE53" i="2"/>
  <c r="AF53" i="2" s="1"/>
  <c r="AD137" i="2"/>
  <c r="J93" i="2"/>
  <c r="G93" i="2"/>
  <c r="G149" i="2"/>
  <c r="AE46" i="2"/>
  <c r="AF46" i="2" s="1"/>
  <c r="AE74" i="2"/>
  <c r="AF74" i="2" s="1"/>
  <c r="AE75" i="2"/>
  <c r="AF75" i="2" s="1"/>
  <c r="AC143" i="2"/>
  <c r="AD45" i="2"/>
  <c r="AD49" i="2" s="1"/>
  <c r="AE114" i="2"/>
  <c r="AF114" i="2" s="1"/>
  <c r="AE107" i="2"/>
  <c r="AF107" i="2" s="1"/>
  <c r="AE91" i="2"/>
  <c r="AF91" i="2" s="1"/>
  <c r="AE97" i="2"/>
  <c r="AF97" i="2" s="1"/>
  <c r="AE144" i="2"/>
  <c r="AF144" i="2" s="1"/>
  <c r="AE98" i="2"/>
  <c r="AF98" i="2" s="1"/>
  <c r="AE57" i="2"/>
  <c r="AF57" i="2" s="1"/>
  <c r="AD129" i="2"/>
  <c r="P149" i="2"/>
  <c r="AE148" i="2"/>
  <c r="AF148" i="2" s="1"/>
  <c r="AE90" i="2"/>
  <c r="AF90" i="2" s="1"/>
  <c r="AE70" i="2"/>
  <c r="AF70" i="2" s="1"/>
  <c r="AE124" i="2"/>
  <c r="AF124" i="2" s="1"/>
  <c r="AE33" i="2"/>
  <c r="AF33" i="2" s="1"/>
  <c r="AE56" i="2"/>
  <c r="AF56" i="2" s="1"/>
  <c r="AD79" i="2"/>
  <c r="AE63" i="2"/>
  <c r="AF63" i="2" s="1"/>
  <c r="AE140" i="2"/>
  <c r="AF140" i="2" s="1"/>
  <c r="AE115" i="2"/>
  <c r="AF115" i="2" s="1"/>
  <c r="M40" i="2"/>
  <c r="AE64" i="2"/>
  <c r="AF64" i="2" s="1"/>
  <c r="AE47" i="2"/>
  <c r="AF47" i="2" s="1"/>
  <c r="AE58" i="2"/>
  <c r="AF58" i="2" s="1"/>
  <c r="AE61" i="2"/>
  <c r="AF61" i="2" s="1"/>
  <c r="AE30" i="2"/>
  <c r="AF30" i="2" s="1"/>
  <c r="AE44" i="2"/>
  <c r="AF44" i="2" s="1"/>
  <c r="AD18" i="2"/>
  <c r="AE18" i="2" s="1"/>
  <c r="AF18" i="2" s="1"/>
  <c r="AE138" i="2"/>
  <c r="AF138" i="2" s="1"/>
  <c r="AE34" i="2"/>
  <c r="AF34" i="2" s="1"/>
  <c r="M71" i="2"/>
  <c r="AE88" i="2"/>
  <c r="AF88" i="2" s="1"/>
  <c r="AE38" i="2"/>
  <c r="AF38" i="2" s="1"/>
  <c r="AC129" i="2"/>
  <c r="AE142" i="2"/>
  <c r="AF142" i="2" s="1"/>
  <c r="AE37" i="2"/>
  <c r="AF37" i="2" s="1"/>
  <c r="P40" i="2"/>
  <c r="AE132" i="2"/>
  <c r="AF132" i="2" s="1"/>
  <c r="AE19" i="2"/>
  <c r="AF19" i="2" s="1"/>
  <c r="AE14" i="2"/>
  <c r="AF14" i="2" s="1"/>
  <c r="AE139" i="2"/>
  <c r="AF139" i="2" s="1"/>
  <c r="AE62" i="2"/>
  <c r="AF62" i="2" s="1"/>
  <c r="AE86" i="2"/>
  <c r="AF86" i="2" s="1"/>
  <c r="AC13" i="2"/>
  <c r="AD77" i="2"/>
  <c r="AD36" i="2"/>
  <c r="AE36" i="2" s="1"/>
  <c r="AF36" i="2" s="1"/>
  <c r="AE103" i="2"/>
  <c r="AF103" i="2" s="1"/>
  <c r="AE68" i="2"/>
  <c r="AF68" i="2" s="1"/>
  <c r="AE119" i="2"/>
  <c r="AF119" i="2" s="1"/>
  <c r="AE92" i="2"/>
  <c r="AF92" i="2" s="1"/>
  <c r="AE65" i="2"/>
  <c r="AF65" i="2" s="1"/>
  <c r="AC16" i="2"/>
  <c r="AE16" i="2" s="1"/>
  <c r="AF16" i="2" s="1"/>
  <c r="AC79" i="2"/>
  <c r="AD85" i="2"/>
  <c r="AD95" i="2"/>
  <c r="AE141" i="2"/>
  <c r="AF141" i="2" s="1"/>
  <c r="AE123" i="2"/>
  <c r="AF123" i="2" s="1"/>
  <c r="AE102" i="2"/>
  <c r="AF102" i="2" s="1"/>
  <c r="AE130" i="2"/>
  <c r="AF130" i="2" s="1"/>
  <c r="AE60" i="2"/>
  <c r="AF60" i="2" s="1"/>
  <c r="P21" i="2"/>
  <c r="P26" i="2" s="1"/>
  <c r="AE39" i="2"/>
  <c r="AF39" i="2" s="1"/>
  <c r="AE106" i="2"/>
  <c r="AF106" i="2" s="1"/>
  <c r="AC100" i="2"/>
  <c r="AC95" i="2"/>
  <c r="AE125" i="2"/>
  <c r="AF125" i="2" s="1"/>
  <c r="AE84" i="2"/>
  <c r="AF84" i="2" s="1"/>
  <c r="AE48" i="2"/>
  <c r="AF48" i="2" s="1"/>
  <c r="AD28" i="2"/>
  <c r="AE28" i="2" s="1"/>
  <c r="AF28" i="2" s="1"/>
  <c r="AC73" i="2"/>
  <c r="AE134" i="2"/>
  <c r="AF134" i="2" s="1"/>
  <c r="AE99" i="2"/>
  <c r="AF99" i="2" s="1"/>
  <c r="AE66" i="2"/>
  <c r="AF66" i="2" s="1"/>
  <c r="J71" i="2"/>
  <c r="P49" i="2"/>
  <c r="AC77" i="2"/>
  <c r="AE52" i="2"/>
  <c r="AF52" i="2" s="1"/>
  <c r="AE126" i="2"/>
  <c r="AF126" i="2" s="1"/>
  <c r="AE96" i="2"/>
  <c r="AF96" i="2" s="1"/>
  <c r="AE35" i="2"/>
  <c r="AF35" i="2" s="1"/>
  <c r="AE29" i="2"/>
  <c r="AF29" i="2" s="1"/>
  <c r="AD73" i="2"/>
  <c r="AC89" i="2"/>
  <c r="AE89" i="2" s="1"/>
  <c r="AF89" i="2" s="1"/>
  <c r="AE147" i="2"/>
  <c r="AF147" i="2" s="1"/>
  <c r="G21" i="2"/>
  <c r="AE136" i="2"/>
  <c r="AF136" i="2" s="1"/>
  <c r="AE145" i="2"/>
  <c r="AF145" i="2" s="1"/>
  <c r="AE76" i="2"/>
  <c r="AF76" i="2" s="1"/>
  <c r="AE54" i="2"/>
  <c r="AF54" i="2" s="1"/>
  <c r="P71" i="2"/>
  <c r="AE135" i="2"/>
  <c r="AF135" i="2" s="1"/>
  <c r="J149" i="2"/>
  <c r="AC116" i="2"/>
  <c r="AE116" i="2" s="1"/>
  <c r="AF116" i="2" s="1"/>
  <c r="AE80" i="2"/>
  <c r="AF80" i="2" s="1"/>
  <c r="AE20" i="2"/>
  <c r="AF20" i="2" s="1"/>
  <c r="AE146" i="2"/>
  <c r="AF146" i="2" s="1"/>
  <c r="AE120" i="2"/>
  <c r="AF120" i="2" s="1"/>
  <c r="AC133" i="2"/>
  <c r="AE133" i="2" s="1"/>
  <c r="AF133" i="2" s="1"/>
  <c r="AC127" i="2"/>
  <c r="AE127" i="2" s="1"/>
  <c r="AF127" i="2" s="1"/>
  <c r="M21" i="2"/>
  <c r="AC108" i="2"/>
  <c r="AC137" i="2"/>
  <c r="AC121" i="2"/>
  <c r="AE121" i="2" s="1"/>
  <c r="AF121" i="2" s="1"/>
  <c r="AD13" i="2"/>
  <c r="AE110" i="2"/>
  <c r="AF110" i="2" s="1"/>
  <c r="AE42" i="2"/>
  <c r="AF42" i="2" s="1"/>
  <c r="G71" i="2"/>
  <c r="AC67" i="2"/>
  <c r="M93" i="2"/>
  <c r="AC32" i="2"/>
  <c r="AE87" i="2"/>
  <c r="AF87" i="2" s="1"/>
  <c r="M149" i="2"/>
  <c r="G49" i="2"/>
  <c r="AC45" i="2"/>
  <c r="AE118" i="2"/>
  <c r="AF118" i="2" s="1"/>
  <c r="AC59" i="2"/>
  <c r="AE59" i="2" s="1"/>
  <c r="AF59" i="2" s="1"/>
  <c r="AC51" i="2"/>
  <c r="AE51" i="2" s="1"/>
  <c r="AF51" i="2" s="1"/>
  <c r="AE85" i="2" l="1"/>
  <c r="AF85" i="2" s="1"/>
  <c r="AE108" i="2"/>
  <c r="AF108" i="2" s="1"/>
  <c r="AD71" i="2"/>
  <c r="AE100" i="2"/>
  <c r="AF100" i="2" s="1"/>
  <c r="AE143" i="2"/>
  <c r="AF143" i="2" s="1"/>
  <c r="AE45" i="2"/>
  <c r="AF45" i="2" s="1"/>
  <c r="AE137" i="2"/>
  <c r="AF137" i="2" s="1"/>
  <c r="AE129" i="2"/>
  <c r="AF129" i="2" s="1"/>
  <c r="AC93" i="2"/>
  <c r="AE79" i="2"/>
  <c r="AF79" i="2" s="1"/>
  <c r="AD149" i="2"/>
  <c r="AE77" i="2"/>
  <c r="AF77" i="2" s="1"/>
  <c r="AC21" i="2"/>
  <c r="AE95" i="2"/>
  <c r="AF95" i="2" s="1"/>
  <c r="AD93" i="2"/>
  <c r="AE13" i="2"/>
  <c r="AF13" i="2" s="1"/>
  <c r="AD40" i="2"/>
  <c r="AC149" i="2"/>
  <c r="AE73" i="2"/>
  <c r="AF73" i="2" s="1"/>
  <c r="AD21" i="2"/>
  <c r="M26" i="2"/>
  <c r="M150" i="2" s="1"/>
  <c r="H20" i="1" s="1"/>
  <c r="J20" i="1" s="1"/>
  <c r="P150" i="2"/>
  <c r="AD25" i="2"/>
  <c r="AE32" i="2"/>
  <c r="AF32" i="2" s="1"/>
  <c r="AC40" i="2"/>
  <c r="AE67" i="2"/>
  <c r="AF67" i="2" s="1"/>
  <c r="AC71" i="2"/>
  <c r="AC49" i="2"/>
  <c r="AE49" i="2" s="1"/>
  <c r="AF49" i="2" s="1"/>
  <c r="J22" i="1" l="1"/>
  <c r="H21" i="1"/>
  <c r="AE149" i="2"/>
  <c r="AF149" i="2" s="1"/>
  <c r="AE71" i="2"/>
  <c r="AF71" i="2" s="1"/>
  <c r="AE93" i="2"/>
  <c r="AF93" i="2" s="1"/>
  <c r="AE21" i="2"/>
  <c r="AF21" i="2" s="1"/>
  <c r="AE40" i="2"/>
  <c r="AF40" i="2" s="1"/>
  <c r="AD150" i="2"/>
  <c r="AC25" i="2"/>
  <c r="AC23" i="2"/>
  <c r="G150" i="2"/>
  <c r="C20" i="1" s="1"/>
  <c r="J21" i="1" l="1"/>
  <c r="H23" i="1"/>
  <c r="J23" i="1" s="1"/>
  <c r="C21" i="1"/>
  <c r="J152" i="2" s="1"/>
  <c r="N22" i="1"/>
  <c r="B22" i="1" s="1"/>
  <c r="AC26" i="2"/>
  <c r="AC150" i="2" s="1"/>
  <c r="AE25" i="2"/>
  <c r="AF25" i="2" s="1"/>
  <c r="AE23" i="2"/>
  <c r="AF23" i="2" s="1"/>
  <c r="I22" i="1" l="1"/>
  <c r="C23" i="1"/>
  <c r="N21" i="1"/>
  <c r="AE150" i="2"/>
  <c r="AF150" i="2" s="1"/>
  <c r="AE26" i="2"/>
  <c r="AF26" i="2" s="1"/>
  <c r="B21" i="1" l="1"/>
  <c r="AD152" i="2"/>
  <c r="I21" i="1"/>
  <c r="N23" i="1"/>
  <c r="I23" i="1" s="1"/>
  <c r="N20" i="1"/>
  <c r="G152" i="2"/>
  <c r="B23" i="1" l="1"/>
  <c r="AC152" i="2"/>
  <c r="B20" i="1"/>
  <c r="I20" i="1"/>
</calcChain>
</file>

<file path=xl/sharedStrings.xml><?xml version="1.0" encoding="utf-8"?>
<sst xmlns="http://schemas.openxmlformats.org/spreadsheetml/2006/main" count="620" uniqueCount="269">
  <si>
    <t>Додаток №4</t>
  </si>
  <si>
    <t xml:space="preserve">  ЗВІТ</t>
  </si>
  <si>
    <t xml:space="preserve">про надходження та використання коштів для реалізації проекту 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</si>
  <si>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</si>
  <si>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</si>
  <si>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</si>
  <si>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</si>
  <si>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</si>
  <si>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</si>
  <si>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</si>
  <si>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</si>
  <si>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</si>
  <si>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</si>
  <si>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</si>
  <si>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</si>
  <si>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</si>
  <si>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</si>
  <si>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</si>
  <si>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</si>
  <si>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</si>
  <si>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</si>
  <si>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</si>
  <si>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</si>
  <si>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</si>
  <si>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</si>
  <si>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</si>
  <si>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</si>
  <si>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</si>
  <si>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</si>
  <si>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</si>
  <si>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</si>
  <si>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</si>
  <si>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</si>
  <si>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</si>
  <si>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</si>
  <si>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</si>
  <si>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</si>
  <si>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</si>
  <si>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 xml:space="preserve"> Звіт про надходження та використання коштів для реалізації проекту  </t>
  </si>
  <si>
    <t>Розділ: 
Підрозділ: 
Стаття: 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</si>
  <si>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</si>
  <si>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</si>
  <si>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</si>
  <si>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</si>
  <si>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 Співфінансування</t>
  </si>
  <si>
    <t xml:space="preserve">Загальна  сума витрат по проекту, грн. </t>
  </si>
  <si>
    <t>Примітки</t>
  </si>
  <si>
    <t>Планові витрати по реалізації Гранту</t>
  </si>
  <si>
    <t>Фактичні витрати по реалізації Гранту</t>
  </si>
  <si>
    <t>планова, грн. (=6+12+18+24)</t>
  </si>
  <si>
    <t>фактична, грн. (=9+15+21+27)</t>
  </si>
  <si>
    <t>різниця</t>
  </si>
  <si>
    <t>Кількість/
Період</t>
  </si>
  <si>
    <t>Вартість за одиницю, грн</t>
  </si>
  <si>
    <t>Загальна сума, грн. (=4*5)</t>
  </si>
  <si>
    <t>Загальна сума, грн. (=7*8)</t>
  </si>
  <si>
    <t>Вартість за одиницю, грн.</t>
  </si>
  <si>
    <t>Загальна сума, грн. (=10*11)</t>
  </si>
  <si>
    <t>Загальна сума, грн. (=13*14)</t>
  </si>
  <si>
    <t>Загальна сума, грн. (=16*17)</t>
  </si>
  <si>
    <t>Загальна сума, грн. (=19*20)</t>
  </si>
  <si>
    <t>Загальна сума, грн. (=22*23)</t>
  </si>
  <si>
    <t>Загальна сума, грн. (=25*26)</t>
  </si>
  <si>
    <t xml:space="preserve">грн. </t>
  </si>
  <si>
    <t>Стовпці:</t>
  </si>
  <si>
    <t>формули</t>
  </si>
  <si>
    <t>Е</t>
  </si>
  <si>
    <t>F</t>
  </si>
  <si>
    <t>G=E*F</t>
  </si>
  <si>
    <t>H</t>
  </si>
  <si>
    <t>I</t>
  </si>
  <si>
    <t>J=H*I</t>
  </si>
  <si>
    <t>K</t>
  </si>
  <si>
    <t>L</t>
  </si>
  <si>
    <t>M=K*L</t>
  </si>
  <si>
    <t>N</t>
  </si>
  <si>
    <t>O</t>
  </si>
  <si>
    <t>P=N*O</t>
  </si>
  <si>
    <t>Q</t>
  </si>
  <si>
    <t>R</t>
  </si>
  <si>
    <t>S=Q*R</t>
  </si>
  <si>
    <t>T</t>
  </si>
  <si>
    <t>U</t>
  </si>
  <si>
    <t>V=T*U</t>
  </si>
  <si>
    <t>W</t>
  </si>
  <si>
    <t>X</t>
  </si>
  <si>
    <t>Y=W*X</t>
  </si>
  <si>
    <t>Z</t>
  </si>
  <si>
    <t>AA</t>
  </si>
  <si>
    <t>AB=Z*AA</t>
  </si>
  <si>
    <t>AC=G+M+S+Y</t>
  </si>
  <si>
    <t>AD=J+P+V+AB</t>
  </si>
  <si>
    <t>AE=AC-AD</t>
  </si>
  <si>
    <t>AF=AE/AC</t>
  </si>
  <si>
    <t>Витрати:</t>
  </si>
  <si>
    <t>Підрозділ:</t>
  </si>
  <si>
    <t>Оплата праці</t>
  </si>
  <si>
    <t>Стаття:</t>
  </si>
  <si>
    <t>1.1</t>
  </si>
  <si>
    <t>Штатні працівники</t>
  </si>
  <si>
    <t>Пункт:</t>
  </si>
  <si>
    <t>а</t>
  </si>
  <si>
    <t>місяців</t>
  </si>
  <si>
    <t>б</t>
  </si>
  <si>
    <t>в</t>
  </si>
  <si>
    <t>1.2</t>
  </si>
  <si>
    <t>За трудовими договорами</t>
  </si>
  <si>
    <t>1.3</t>
  </si>
  <si>
    <t>За договорами ЦПХ</t>
  </si>
  <si>
    <t xml:space="preserve">Всього по підрозділу 1 "Оплата праці": </t>
  </si>
  <si>
    <t>Соціальні внески</t>
  </si>
  <si>
    <t>2.1</t>
  </si>
  <si>
    <t>Соціальні внески з оплати праці</t>
  </si>
  <si>
    <t xml:space="preserve">Всього по підрозділу 3 "Соціальні внески": </t>
  </si>
  <si>
    <t>Розділ:</t>
  </si>
  <si>
    <t>Витрати пов'язані з відрядженнями (для штатних працівників)</t>
  </si>
  <si>
    <t>3.1</t>
  </si>
  <si>
    <t>Вартість проїзду (для штатних працівників)</t>
  </si>
  <si>
    <t>Вартість квитків (з деталізацією маршруту і прізвищем відрядженої особи)</t>
  </si>
  <si>
    <t>шт.</t>
  </si>
  <si>
    <t>3.2</t>
  </si>
  <si>
    <t>Вартість проживання (для штатних працівників)</t>
  </si>
  <si>
    <t>Рахунки з готелів (з вказаним прізвищем відрядженої особи)</t>
  </si>
  <si>
    <t>доба</t>
  </si>
  <si>
    <t>3.3</t>
  </si>
  <si>
    <t>Добові (для штатних працівників)</t>
  </si>
  <si>
    <t>Добові ( розрахунок на відряджену особу)</t>
  </si>
  <si>
    <t>Всього по підрозділу 3 "Витрати пов'язані з відрядженнями":</t>
  </si>
  <si>
    <t>Обладнання і нематеріальні активи</t>
  </si>
  <si>
    <t>4.1</t>
  </si>
  <si>
    <t>Обладнання, інструменти, інвентар  які необхідні для використання його при реалізації проекту грантоотримувача</t>
  </si>
  <si>
    <t>Найменування обладнання (з деталізацією технічних характеристик)</t>
  </si>
  <si>
    <t>Найменування інструменту (з деталізацією технічних характеристик)</t>
  </si>
  <si>
    <t>4.2</t>
  </si>
  <si>
    <t>Нематеріальні активи, які необхідні до придбання для використання їх при реалізації проекту грантоотримувача</t>
  </si>
  <si>
    <t>Програмне забезпечення  (з деталізацією технічних характеристик)</t>
  </si>
  <si>
    <t>Право використання (ліцензія)</t>
  </si>
  <si>
    <t>Інші нематеріальні активи</t>
  </si>
  <si>
    <t>Всього по підрозділу 4 "Обладнання і нематеріальні активи":</t>
  </si>
  <si>
    <t>Витрати пов'язані з орендою</t>
  </si>
  <si>
    <t>5.1</t>
  </si>
  <si>
    <t>Оренда приміщення</t>
  </si>
  <si>
    <t>Адреса орендованого приміщення, із зазначенням метражу, годин оренди</t>
  </si>
  <si>
    <t>кв.м (годин, діб)</t>
  </si>
  <si>
    <t>5.2</t>
  </si>
  <si>
    <t xml:space="preserve">Оренда техніки, обладнання та інструменту </t>
  </si>
  <si>
    <t>Найменування техніки (з деталізацією технічних характеристик)</t>
  </si>
  <si>
    <t>діб</t>
  </si>
  <si>
    <t>5.3</t>
  </si>
  <si>
    <t>Оренда транспорту</t>
  </si>
  <si>
    <t>Оренда легкового автомобіля (із зазначенням кілометражу абокількості годин)</t>
  </si>
  <si>
    <t>км (годин)</t>
  </si>
  <si>
    <t>Оренда вантажного автомобіля (із зазначенням кілометражу або кількості годин)</t>
  </si>
  <si>
    <t>Оренда автобуса (із зазначенням кілометражу або кількості годин)</t>
  </si>
  <si>
    <t>5.4</t>
  </si>
  <si>
    <t>Оренда сценічно-постановочних засобів</t>
  </si>
  <si>
    <t>Найменування (з деталізацією технічних характеристик)</t>
  </si>
  <si>
    <t>5.5</t>
  </si>
  <si>
    <t>Інші об'єкти оренди</t>
  </si>
  <si>
    <t>Всього по підрозділу 5 "Витрати пов'язані з орендою":</t>
  </si>
  <si>
    <t>Витрати на харчування та напої</t>
  </si>
  <si>
    <t>6.1</t>
  </si>
  <si>
    <t>Вид харчування або назва заходу або сніданок/обід/вечеря/кава-брейк тощо</t>
  </si>
  <si>
    <t>Послуги з харчування (з зазначенням кількості осіб на заході)</t>
  </si>
  <si>
    <t>чол.</t>
  </si>
  <si>
    <t>Всього по пірозділу 6 "Витрати на харчування та напої":</t>
  </si>
  <si>
    <t>Матеріальні витрати</t>
  </si>
  <si>
    <t>7.1</t>
  </si>
  <si>
    <t>Основні матеріали та сировина</t>
  </si>
  <si>
    <t>Найменування</t>
  </si>
  <si>
    <t>7.2</t>
  </si>
  <si>
    <t>Носії, накопичувачі</t>
  </si>
  <si>
    <t>7.3</t>
  </si>
  <si>
    <t>Інші матеріальні витрати</t>
  </si>
  <si>
    <t>Всього по підрозділу 7 "Матеріальні витрати":</t>
  </si>
  <si>
    <t>Поліграфічні послуги</t>
  </si>
  <si>
    <t>8.1</t>
  </si>
  <si>
    <t>Послуги із виготовлення:</t>
  </si>
  <si>
    <t>г</t>
  </si>
  <si>
    <t>д</t>
  </si>
  <si>
    <t>Друк листівок</t>
  </si>
  <si>
    <t>Всього по підрозділу 8 "Поліграфічні послуги":</t>
  </si>
  <si>
    <t>Послуги з просування</t>
  </si>
  <si>
    <t>Всього по підрозділу 9 "Послуги з просування":</t>
  </si>
  <si>
    <t>Створення web-ресурсу</t>
  </si>
  <si>
    <t>Всього по підрозділу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</si>
  <si>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</si>
  <si>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</si>
  <si>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шт</t>
  </si>
  <si>
    <t>Всього по підрозділу 11 "Придбання методичних, навчальних, інформаційних матеріалів, в т.ч. на електроних носіїв інформації":</t>
  </si>
  <si>
    <t>Послуги з перекладу</t>
  </si>
  <si>
    <t>Усний переклад</t>
  </si>
  <si>
    <t>година</t>
  </si>
  <si>
    <t>Письмовий переклад</t>
  </si>
  <si>
    <t>сторінка</t>
  </si>
  <si>
    <t>Редагування письмового перекладу</t>
  </si>
  <si>
    <t>Всього по підрозділу 12 "Витрати з перекладу":</t>
  </si>
  <si>
    <t>Адміністративні витрати</t>
  </si>
  <si>
    <t>Бухгалтерські послуги</t>
  </si>
  <si>
    <t>послуга</t>
  </si>
  <si>
    <t>Юридичні послуги</t>
  </si>
  <si>
    <t>Аудиторські послуги</t>
  </si>
  <si>
    <t>Інші адміністративні витрати (вказати тип витрат)</t>
  </si>
  <si>
    <t>Всього по підрозділу 13 "Адміністративні витрати":</t>
  </si>
  <si>
    <t>14</t>
  </si>
  <si>
    <t>Інші прямі витрати</t>
  </si>
  <si>
    <t>14.1</t>
  </si>
  <si>
    <t>Послуги комп'ютерної обробки, монтажу, зведення</t>
  </si>
  <si>
    <t xml:space="preserve">Найменування послуги </t>
  </si>
  <si>
    <t>14.2</t>
  </si>
  <si>
    <t>Витрати на послуги страхування</t>
  </si>
  <si>
    <t>Вказати предмет страхування</t>
  </si>
  <si>
    <t>14.3</t>
  </si>
  <si>
    <t>Видавничі послуги</t>
  </si>
  <si>
    <t>Послуги коректора</t>
  </si>
  <si>
    <t>екземпляр</t>
  </si>
  <si>
    <t>Послуги верстки</t>
  </si>
  <si>
    <t>Друк книг</t>
  </si>
  <si>
    <t>Друк журналів</t>
  </si>
  <si>
    <t>Інші витрати (вказати надану послугу)</t>
  </si>
  <si>
    <t>14.4</t>
  </si>
  <si>
    <t>Розрахунково-касове обслуговування</t>
  </si>
  <si>
    <t>Інші банківські послуги</t>
  </si>
  <si>
    <t>Всього по підрозділу 14 "Інші прямі витрати":</t>
  </si>
  <si>
    <t xml:space="preserve">Всього по розділу ІІ "Витрати": </t>
  </si>
  <si>
    <t>РЕЗУЛЬТАТ РЕАЛІЗАЦІЇ ПРОЕКТУ</t>
  </si>
  <si>
    <t>Склав</t>
  </si>
  <si>
    <t>Шкльода Катерина Олександрівна, координаторка проекту</t>
  </si>
  <si>
    <t>Антонюк Олена Юріївна, бухгалтер проекту</t>
  </si>
  <si>
    <t>Гусар Олександра Миколаївна, менеджер проекту</t>
  </si>
  <si>
    <t>Присяжнюк Андрій Ігорович, організатор заходу</t>
  </si>
  <si>
    <t>Чепель Ольга Ігорівна, smm-менеджер</t>
  </si>
  <si>
    <t>Соціальні внески по договору ЦПХ</t>
  </si>
  <si>
    <t>Будівельне риштування для нанесення муралів на стінах будівель (4 мурали)</t>
  </si>
  <si>
    <t>Матеріали для підготовки стін будівель до нанесення муралів (фарби фасадні, лак, грунтовка тощо)</t>
  </si>
  <si>
    <t>Фарба аерозольна (150 шт*4 мурали)</t>
  </si>
  <si>
    <t>Фарба аерозольна (30 шт*20учасників) для фестивалю</t>
  </si>
  <si>
    <t>Холіфарба</t>
  </si>
  <si>
    <t>Кольоровий дим</t>
  </si>
  <si>
    <t>Виготовлення макетів листівок (4) і магнітів (4)</t>
  </si>
  <si>
    <t>Друк магнітів</t>
  </si>
  <si>
    <t>Друк білбордів</t>
  </si>
  <si>
    <t>Відео зі створення муралів</t>
  </si>
  <si>
    <t>Відео про фестиваль</t>
  </si>
  <si>
    <t>Забезпечення онлайн трансляції фестивалю</t>
  </si>
  <si>
    <t>Фільм про артмистецтво Луцька</t>
  </si>
  <si>
    <t>Аудіореклама на зупинках (1 місяць)</t>
  </si>
  <si>
    <t>Оренда площ для білбордів (10 шт. 1 місяць)</t>
  </si>
  <si>
    <t>Створення доповненої реальності муралів (мультиплікація) - 4 мурали</t>
  </si>
  <si>
    <t>Інтеграція мультиплікацій у мобільний додаток - 4 мурали</t>
  </si>
  <si>
    <t>Будівельні послуги з підготовки стіни для нанесення муралів (340 кв.м.)</t>
  </si>
  <si>
    <t>Послуга нанесення муралів (4 шт.)</t>
  </si>
  <si>
    <t>Послуга з організації виступів колективів на локаціях (робота ведучого 2 дні, 8 діджеїв,8 колективів-стріт-денс, брейк-денс, паркур, ВМХ та інші "вуличні" колективи та технічне забезпечення їх виступів)</t>
  </si>
  <si>
    <t>Монтаж та демонтаж риштування</t>
  </si>
  <si>
    <t>за період з червня по листопад 2020 року</t>
  </si>
  <si>
    <t>Конкурсна програма: Інноваційний культурний продукт</t>
  </si>
  <si>
    <t>Назва ЛОТ-у:  ЛОТ 8. Локальні фестивалі</t>
  </si>
  <si>
    <t>Назва Заявника: Благодійний фонд «Фонд Ігоря Палиці «Тільки разом»</t>
  </si>
  <si>
    <t>Назва проекту: Стріт-арт фестиваль «Lutsk WallKing»</t>
  </si>
  <si>
    <t>до Договору про надання гранту № 3ICP81-6242</t>
  </si>
  <si>
    <t>від "16" червня 2020 року</t>
  </si>
  <si>
    <t xml:space="preserve">При підготовці детального сценарію із режисером онлайн фестивалю стало зрозуміло, що немає доцільність проводити флеш-моби із застосуванням холіфарби та кольорового диму. Тому задля оптимізації витрат холіфарба та кольоровий дим не купувалися   </t>
  </si>
  <si>
    <t>Оскільки для команди проєкту (і міста загалом) подібні онлайн заходи є першим досвідом, то не було враховано багато деталей по технічному забезпеченню онлайн трансляції. Усі додаткові витрати, що виникли у зв'язку з цим були здійснені за рахунок співфінансування. Погоджено з УКФ згідно з електронними листами від 21.08.2020 та 27.08.2020</t>
  </si>
  <si>
    <t>На момент реалізації проєкту даний вид послуг був скасований у місті</t>
  </si>
  <si>
    <t>Економія виникла завдяки оптимізації витрат та пошуку найбільш економічно вигідних пропозицій</t>
  </si>
  <si>
    <t>Оскільки для команди проєкту подібні онлайн заходи є першим досвідом, то не було враховано багато деталей щодо забезпення повної якісної програми фестивалю. Усі додаткові витрати, що виникли у зв'язку з цим були здійснені за рахунок співфінансування. Погоджено з УКФ згідно з електронними листами від 21.08.2020 та 27.08.2020</t>
  </si>
  <si>
    <t xml:space="preserve">Економія виникла у зв'язку з перерозподілом коштів у вартості матеріалів та вартості послуг. Погоджено з УКФ згідно з електронними листами від 21.08.2020 та 27.08.2020 </t>
  </si>
  <si>
    <t>У період створення муралів у місті був великий попит на риштування, тому довелося замовляти їх з іншого міста за іншими цінами. Це призвело також до додаткових затрат по транспортуванню, монтажу та демонтажу. Погоджено з УКФ згідно з електронними листами від 21.08.2020 та 27.08.2020</t>
  </si>
  <si>
    <t>Економія виникла у зв'язку з тим, що деякі власники стін зробили ремонт самостійно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</si>
</sst>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#,##0_ ;\-#,##0\ "/>
    <numFmt numFmtId="168" formatCode="_(* #,##0_);_(* \(#,##0\);_(* &quot;-&quot;_);_(@_)"/>
    <numFmt numFmtId="169" formatCode="_(&quot;$&quot;* #,##0_);_(&quot;$&quot;* \(#,##0\);_(&quot;$&quot;* &quot;-&quot;??_);_(@_)"/>
  </numFmts>
  <fonts count="25" x14ac:knownFonts="1">
    <font>
      <sz val="11"/>
      <color theme="1"/>
      <name val="Arial"/>
    </font>
    <font>
      <b/>
      <sz val="11"/>
      <color theme="1"/>
      <name val="Calibri"/>
    </font>
    <font>
      <sz val="11"/>
      <color theme="1"/>
      <name val="Calibri"/>
    </font>
    <font>
      <sz val="12"/>
      <color theme="1"/>
      <name val="Times New Roman"/>
    </font>
    <font>
      <b/>
      <sz val="10"/>
      <color theme="1"/>
      <name val="Arial"/>
    </font>
    <font>
      <u/>
      <sz val="10"/>
      <color theme="1"/>
      <name val="Arial"/>
    </font>
    <font>
      <sz val="10"/>
      <color theme="1"/>
      <name val="Arial"/>
    </font>
    <font>
      <u/>
      <sz val="10"/>
      <color theme="1"/>
      <name val="Arial"/>
    </font>
    <font>
      <b/>
      <sz val="12"/>
      <color theme="1"/>
      <name val="Arial"/>
    </font>
    <font>
      <b/>
      <sz val="12"/>
      <color theme="1"/>
      <name val="Calibri"/>
    </font>
    <font>
      <sz val="11"/>
      <name val="Arial"/>
    </font>
    <font>
      <sz val="12"/>
      <color theme="1"/>
      <name val="Calibri"/>
    </font>
    <font>
      <b/>
      <sz val="12"/>
      <color rgb="FF000000"/>
      <name val="Arial"/>
    </font>
    <font>
      <b/>
      <sz val="10"/>
      <color theme="0"/>
      <name val="Arial"/>
    </font>
    <font>
      <b/>
      <i/>
      <sz val="10"/>
      <color theme="1"/>
      <name val="Arial"/>
    </font>
    <font>
      <sz val="12"/>
      <color theme="1"/>
      <name val="Arial"/>
    </font>
    <font>
      <b/>
      <sz val="12"/>
      <color rgb="FFC00000"/>
      <name val="Arial"/>
    </font>
    <font>
      <b/>
      <sz val="10"/>
      <color rgb="FFC00000"/>
      <name val="Arial"/>
    </font>
    <font>
      <b/>
      <sz val="10"/>
      <color rgb="FFFF0000"/>
      <name val="Arial"/>
    </font>
    <font>
      <b/>
      <i/>
      <sz val="12"/>
      <color theme="1"/>
      <name val="Arial"/>
    </font>
    <font>
      <sz val="11"/>
      <color theme="1"/>
      <name val="Calibri"/>
    </font>
    <font>
      <sz val="11"/>
      <color theme="1"/>
      <name val="Arial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rgb="FFDADADA"/>
        <bgColor rgb="FFDADADA"/>
      </patternFill>
    </fill>
    <fill>
      <patternFill patternType="solid">
        <fgColor theme="0"/>
        <bgColor theme="0"/>
      </patternFill>
    </fill>
  </fills>
  <borders count="17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ck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rgb="FF000000"/>
      </left>
      <right/>
      <top style="medium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1" fillId="0" borderId="0" applyFont="0" applyFill="0" applyBorder="0" applyAlignment="0" applyProtection="0"/>
  </cellStyleXfs>
  <cellXfs count="562">
    <xf numFmtId="0" fontId="0" fillId="0" borderId="0" xfId="0" applyFont="1" applyAlignment="1"/>
    <xf numFmtId="0" fontId="1" fillId="0" borderId="0" xfId="0" applyFont="1"/>
    <xf numFmtId="10" fontId="2" fillId="0" borderId="0" xfId="0" applyNumberFormat="1" applyFont="1"/>
    <xf numFmtId="4" fontId="2" fillId="0" borderId="0" xfId="0" applyNumberFormat="1" applyFont="1"/>
    <xf numFmtId="0" fontId="3" fillId="0" borderId="0" xfId="0" applyFont="1"/>
    <xf numFmtId="10" fontId="4" fillId="0" borderId="0" xfId="0" applyNumberFormat="1" applyFont="1"/>
    <xf numFmtId="4" fontId="3" fillId="0" borderId="0" xfId="0" applyNumberFormat="1" applyFont="1"/>
    <xf numFmtId="10" fontId="3" fillId="0" borderId="0" xfId="0" applyNumberFormat="1" applyFont="1"/>
    <xf numFmtId="4" fontId="5" fillId="0" borderId="0" xfId="0" applyNumberFormat="1" applyFont="1"/>
    <xf numFmtId="4" fontId="6" fillId="0" borderId="0" xfId="0" applyNumberFormat="1" applyFont="1"/>
    <xf numFmtId="10" fontId="6" fillId="0" borderId="0" xfId="0" applyNumberFormat="1" applyFont="1"/>
    <xf numFmtId="0" fontId="4" fillId="0" borderId="0" xfId="0" applyFont="1"/>
    <xf numFmtId="0" fontId="0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wrapText="1"/>
    </xf>
    <xf numFmtId="10" fontId="2" fillId="0" borderId="12" xfId="0" applyNumberFormat="1" applyFont="1" applyBorder="1" applyAlignment="1">
      <alignment horizontal="center" wrapText="1"/>
    </xf>
    <xf numFmtId="10" fontId="2" fillId="0" borderId="11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10" fontId="2" fillId="0" borderId="12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10" fontId="2" fillId="0" borderId="18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10" fontId="2" fillId="0" borderId="21" xfId="0" applyNumberFormat="1" applyFont="1" applyBorder="1" applyAlignment="1">
      <alignment horizontal="center" vertical="center"/>
    </xf>
    <xf numFmtId="10" fontId="2" fillId="0" borderId="20" xfId="0" applyNumberFormat="1" applyFont="1" applyBorder="1" applyAlignment="1">
      <alignment horizontal="center" vertical="center"/>
    </xf>
    <xf numFmtId="10" fontId="1" fillId="0" borderId="20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1" fillId="0" borderId="0" xfId="0" applyFont="1"/>
    <xf numFmtId="0" fontId="11" fillId="0" borderId="9" xfId="0" applyFont="1" applyBorder="1"/>
    <xf numFmtId="10" fontId="11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/>
    <xf numFmtId="0" fontId="12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0" xfId="0" applyFont="1"/>
    <xf numFmtId="0" fontId="1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vertical="center" wrapText="1"/>
    </xf>
    <xf numFmtId="3" fontId="4" fillId="2" borderId="35" xfId="0" applyNumberFormat="1" applyFont="1" applyFill="1" applyBorder="1" applyAlignment="1">
      <alignment horizontal="center" vertical="center" wrapText="1"/>
    </xf>
    <xf numFmtId="3" fontId="4" fillId="2" borderId="36" xfId="0" applyNumberFormat="1" applyFont="1" applyFill="1" applyBorder="1" applyAlignment="1">
      <alignment horizontal="center" vertical="center" wrapText="1"/>
    </xf>
    <xf numFmtId="3" fontId="4" fillId="2" borderId="37" xfId="0" applyNumberFormat="1" applyFont="1" applyFill="1" applyBorder="1" applyAlignment="1">
      <alignment horizontal="center" vertical="center" wrapText="1"/>
    </xf>
    <xf numFmtId="164" fontId="4" fillId="2" borderId="39" xfId="0" applyNumberFormat="1" applyFont="1" applyFill="1" applyBorder="1" applyAlignment="1">
      <alignment horizontal="center" vertical="center" wrapText="1"/>
    </xf>
    <xf numFmtId="164" fontId="4" fillId="2" borderId="40" xfId="0" applyNumberFormat="1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vertical="center" wrapText="1"/>
    </xf>
    <xf numFmtId="0" fontId="4" fillId="3" borderId="36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 wrapText="1"/>
    </xf>
    <xf numFmtId="3" fontId="4" fillId="3" borderId="35" xfId="0" applyNumberFormat="1" applyFont="1" applyFill="1" applyBorder="1" applyAlignment="1">
      <alignment horizontal="center" vertical="center" wrapText="1"/>
    </xf>
    <xf numFmtId="3" fontId="4" fillId="3" borderId="36" xfId="0" applyNumberFormat="1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vertical="center" wrapText="1"/>
    </xf>
    <xf numFmtId="0" fontId="4" fillId="3" borderId="41" xfId="0" applyFont="1" applyFill="1" applyBorder="1" applyAlignment="1">
      <alignment horizontal="center" vertical="center"/>
    </xf>
    <xf numFmtId="3" fontId="4" fillId="3" borderId="41" xfId="0" applyNumberFormat="1" applyFont="1" applyFill="1" applyBorder="1" applyAlignment="1">
      <alignment horizontal="center" vertical="center" wrapText="1"/>
    </xf>
    <xf numFmtId="3" fontId="4" fillId="3" borderId="37" xfId="0" applyNumberFormat="1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vertical="top"/>
    </xf>
    <xf numFmtId="0" fontId="8" fillId="4" borderId="41" xfId="0" applyFont="1" applyFill="1" applyBorder="1" applyAlignment="1">
      <alignment horizontal="center" vertical="top"/>
    </xf>
    <xf numFmtId="0" fontId="8" fillId="4" borderId="41" xfId="0" applyFont="1" applyFill="1" applyBorder="1" applyAlignment="1">
      <alignment vertical="top" wrapText="1"/>
    </xf>
    <xf numFmtId="165" fontId="15" fillId="4" borderId="41" xfId="0" applyNumberFormat="1" applyFont="1" applyFill="1" applyBorder="1" applyAlignment="1">
      <alignment vertical="top"/>
    </xf>
    <xf numFmtId="165" fontId="15" fillId="4" borderId="35" xfId="0" applyNumberFormat="1" applyFont="1" applyFill="1" applyBorder="1" applyAlignment="1">
      <alignment vertical="top"/>
    </xf>
    <xf numFmtId="165" fontId="15" fillId="4" borderId="37" xfId="0" applyNumberFormat="1" applyFont="1" applyFill="1" applyBorder="1" applyAlignment="1">
      <alignment vertical="top"/>
    </xf>
    <xf numFmtId="165" fontId="16" fillId="4" borderId="35" xfId="0" applyNumberFormat="1" applyFont="1" applyFill="1" applyBorder="1" applyAlignment="1">
      <alignment vertical="top"/>
    </xf>
    <xf numFmtId="165" fontId="16" fillId="4" borderId="41" xfId="0" applyNumberFormat="1" applyFont="1" applyFill="1" applyBorder="1" applyAlignment="1">
      <alignment vertical="top"/>
    </xf>
    <xf numFmtId="0" fontId="16" fillId="4" borderId="36" xfId="0" applyFont="1" applyFill="1" applyBorder="1" applyAlignment="1">
      <alignment vertical="top" wrapText="1"/>
    </xf>
    <xf numFmtId="0" fontId="11" fillId="0" borderId="0" xfId="0" applyFont="1" applyAlignment="1">
      <alignment vertical="top"/>
    </xf>
    <xf numFmtId="0" fontId="4" fillId="5" borderId="36" xfId="0" applyFont="1" applyFill="1" applyBorder="1" applyAlignment="1">
      <alignment vertical="top"/>
    </xf>
    <xf numFmtId="0" fontId="4" fillId="5" borderId="35" xfId="0" applyFont="1" applyFill="1" applyBorder="1" applyAlignment="1">
      <alignment horizontal="center" vertical="top"/>
    </xf>
    <xf numFmtId="0" fontId="4" fillId="5" borderId="42" xfId="0" applyFont="1" applyFill="1" applyBorder="1" applyAlignment="1">
      <alignment vertical="top" wrapText="1"/>
    </xf>
    <xf numFmtId="165" fontId="6" fillId="5" borderId="43" xfId="0" applyNumberFormat="1" applyFont="1" applyFill="1" applyBorder="1" applyAlignment="1">
      <alignment vertical="top"/>
    </xf>
    <xf numFmtId="4" fontId="6" fillId="5" borderId="42" xfId="0" applyNumberFormat="1" applyFont="1" applyFill="1" applyBorder="1" applyAlignment="1">
      <alignment horizontal="right" vertical="top"/>
    </xf>
    <xf numFmtId="4" fontId="6" fillId="5" borderId="43" xfId="0" applyNumberFormat="1" applyFont="1" applyFill="1" applyBorder="1" applyAlignment="1">
      <alignment horizontal="right" vertical="top"/>
    </xf>
    <xf numFmtId="4" fontId="6" fillId="5" borderId="44" xfId="0" applyNumberFormat="1" applyFont="1" applyFill="1" applyBorder="1" applyAlignment="1">
      <alignment horizontal="right" vertical="top"/>
    </xf>
    <xf numFmtId="4" fontId="6" fillId="5" borderId="45" xfId="0" applyNumberFormat="1" applyFont="1" applyFill="1" applyBorder="1" applyAlignment="1">
      <alignment horizontal="right" vertical="top"/>
    </xf>
    <xf numFmtId="4" fontId="6" fillId="5" borderId="46" xfId="0" applyNumberFormat="1" applyFont="1" applyFill="1" applyBorder="1" applyAlignment="1">
      <alignment horizontal="right" vertical="top"/>
    </xf>
    <xf numFmtId="4" fontId="6" fillId="5" borderId="47" xfId="0" applyNumberFormat="1" applyFont="1" applyFill="1" applyBorder="1" applyAlignment="1">
      <alignment horizontal="right" vertical="top"/>
    </xf>
    <xf numFmtId="4" fontId="17" fillId="5" borderId="42" xfId="0" applyNumberFormat="1" applyFont="1" applyFill="1" applyBorder="1" applyAlignment="1">
      <alignment horizontal="right" vertical="top"/>
    </xf>
    <xf numFmtId="4" fontId="17" fillId="5" borderId="43" xfId="0" applyNumberFormat="1" applyFont="1" applyFill="1" applyBorder="1" applyAlignment="1">
      <alignment horizontal="right" vertical="top"/>
    </xf>
    <xf numFmtId="10" fontId="17" fillId="5" borderId="43" xfId="0" applyNumberFormat="1" applyFont="1" applyFill="1" applyBorder="1" applyAlignment="1">
      <alignment horizontal="right" vertical="top"/>
    </xf>
    <xf numFmtId="0" fontId="17" fillId="5" borderId="48" xfId="0" applyFont="1" applyFill="1" applyBorder="1" applyAlignment="1">
      <alignment horizontal="right" vertical="top" wrapText="1"/>
    </xf>
    <xf numFmtId="4" fontId="2" fillId="0" borderId="0" xfId="0" applyNumberFormat="1" applyFont="1" applyAlignment="1">
      <alignment vertical="top"/>
    </xf>
    <xf numFmtId="166" fontId="4" fillId="6" borderId="49" xfId="0" applyNumberFormat="1" applyFont="1" applyFill="1" applyBorder="1" applyAlignment="1">
      <alignment vertical="top"/>
    </xf>
    <xf numFmtId="49" fontId="4" fillId="6" borderId="50" xfId="0" applyNumberFormat="1" applyFont="1" applyFill="1" applyBorder="1" applyAlignment="1">
      <alignment horizontal="center" vertical="top"/>
    </xf>
    <xf numFmtId="166" fontId="14" fillId="6" borderId="51" xfId="0" applyNumberFormat="1" applyFont="1" applyFill="1" applyBorder="1" applyAlignment="1">
      <alignment vertical="top" wrapText="1"/>
    </xf>
    <xf numFmtId="166" fontId="4" fillId="6" borderId="52" xfId="0" applyNumberFormat="1" applyFont="1" applyFill="1" applyBorder="1" applyAlignment="1">
      <alignment vertical="top"/>
    </xf>
    <xf numFmtId="4" fontId="4" fillId="6" borderId="49" xfId="0" applyNumberFormat="1" applyFont="1" applyFill="1" applyBorder="1" applyAlignment="1">
      <alignment horizontal="right" vertical="top"/>
    </xf>
    <xf numFmtId="4" fontId="4" fillId="6" borderId="50" xfId="0" applyNumberFormat="1" applyFont="1" applyFill="1" applyBorder="1" applyAlignment="1">
      <alignment horizontal="right" vertical="top"/>
    </xf>
    <xf numFmtId="4" fontId="4" fillId="6" borderId="51" xfId="0" applyNumberFormat="1" applyFont="1" applyFill="1" applyBorder="1" applyAlignment="1">
      <alignment horizontal="right" vertical="top"/>
    </xf>
    <xf numFmtId="4" fontId="17" fillId="6" borderId="53" xfId="0" applyNumberFormat="1" applyFont="1" applyFill="1" applyBorder="1" applyAlignment="1">
      <alignment horizontal="right" vertical="top"/>
    </xf>
    <xf numFmtId="4" fontId="17" fillId="6" borderId="37" xfId="0" applyNumberFormat="1" applyFont="1" applyFill="1" applyBorder="1" applyAlignment="1">
      <alignment horizontal="right" vertical="top"/>
    </xf>
    <xf numFmtId="4" fontId="17" fillId="6" borderId="54" xfId="0" applyNumberFormat="1" applyFont="1" applyFill="1" applyBorder="1" applyAlignment="1">
      <alignment horizontal="right" vertical="top"/>
    </xf>
    <xf numFmtId="10" fontId="17" fillId="6" borderId="55" xfId="0" applyNumberFormat="1" applyFont="1" applyFill="1" applyBorder="1" applyAlignment="1">
      <alignment horizontal="right" vertical="top"/>
    </xf>
    <xf numFmtId="0" fontId="17" fillId="6" borderId="56" xfId="0" applyFont="1" applyFill="1" applyBorder="1" applyAlignment="1">
      <alignment horizontal="right" vertical="top" wrapText="1"/>
    </xf>
    <xf numFmtId="4" fontId="1" fillId="0" borderId="0" xfId="0" applyNumberFormat="1" applyFont="1" applyAlignment="1">
      <alignment vertical="top"/>
    </xf>
    <xf numFmtId="166" fontId="4" fillId="0" borderId="11" xfId="0" applyNumberFormat="1" applyFont="1" applyBorder="1" applyAlignment="1">
      <alignment vertical="top"/>
    </xf>
    <xf numFmtId="49" fontId="4" fillId="0" borderId="12" xfId="0" applyNumberFormat="1" applyFont="1" applyBorder="1" applyAlignment="1">
      <alignment horizontal="center" vertical="top"/>
    </xf>
    <xf numFmtId="166" fontId="6" fillId="0" borderId="13" xfId="0" applyNumberFormat="1" applyFont="1" applyBorder="1" applyAlignment="1">
      <alignment vertical="top" wrapText="1"/>
    </xf>
    <xf numFmtId="166" fontId="6" fillId="0" borderId="57" xfId="0" applyNumberFormat="1" applyFont="1" applyBorder="1" applyAlignment="1">
      <alignment horizontal="center" vertical="top"/>
    </xf>
    <xf numFmtId="4" fontId="6" fillId="0" borderId="13" xfId="0" applyNumberFormat="1" applyFont="1" applyBorder="1" applyAlignment="1">
      <alignment horizontal="right" vertical="top"/>
    </xf>
    <xf numFmtId="4" fontId="6" fillId="0" borderId="11" xfId="0" applyNumberFormat="1" applyFont="1" applyBorder="1" applyAlignment="1">
      <alignment horizontal="right" vertical="top"/>
    </xf>
    <xf numFmtId="4" fontId="6" fillId="0" borderId="12" xfId="0" applyNumberFormat="1" applyFont="1" applyBorder="1" applyAlignment="1">
      <alignment horizontal="right" vertical="top"/>
    </xf>
    <xf numFmtId="4" fontId="17" fillId="0" borderId="11" xfId="0" applyNumberFormat="1" applyFont="1" applyBorder="1" applyAlignment="1">
      <alignment horizontal="right" vertical="top"/>
    </xf>
    <xf numFmtId="4" fontId="17" fillId="0" borderId="17" xfId="0" applyNumberFormat="1" applyFont="1" applyBorder="1" applyAlignment="1">
      <alignment horizontal="right" vertical="top"/>
    </xf>
    <xf numFmtId="4" fontId="17" fillId="0" borderId="58" xfId="0" applyNumberFormat="1" applyFont="1" applyBorder="1" applyAlignment="1">
      <alignment horizontal="right" vertical="top"/>
    </xf>
    <xf numFmtId="10" fontId="18" fillId="0" borderId="13" xfId="0" applyNumberFormat="1" applyFont="1" applyBorder="1" applyAlignment="1">
      <alignment horizontal="right" vertical="top"/>
    </xf>
    <xf numFmtId="0" fontId="18" fillId="0" borderId="22" xfId="0" applyFont="1" applyBorder="1" applyAlignment="1">
      <alignment horizontal="right" vertical="top" wrapText="1"/>
    </xf>
    <xf numFmtId="166" fontId="4" fillId="0" borderId="59" xfId="0" applyNumberFormat="1" applyFont="1" applyBorder="1" applyAlignment="1">
      <alignment vertical="top"/>
    </xf>
    <xf numFmtId="49" fontId="4" fillId="0" borderId="60" xfId="0" applyNumberFormat="1" applyFont="1" applyBorder="1" applyAlignment="1">
      <alignment horizontal="center" vertical="top"/>
    </xf>
    <xf numFmtId="166" fontId="6" fillId="0" borderId="61" xfId="0" applyNumberFormat="1" applyFont="1" applyBorder="1" applyAlignment="1">
      <alignment vertical="top" wrapText="1"/>
    </xf>
    <xf numFmtId="166" fontId="6" fillId="0" borderId="62" xfId="0" applyNumberFormat="1" applyFont="1" applyBorder="1" applyAlignment="1">
      <alignment horizontal="center" vertical="top"/>
    </xf>
    <xf numFmtId="4" fontId="6" fillId="0" borderId="59" xfId="0" applyNumberFormat="1" applyFont="1" applyBorder="1" applyAlignment="1">
      <alignment horizontal="right" vertical="top"/>
    </xf>
    <xf numFmtId="4" fontId="6" fillId="0" borderId="60" xfId="0" applyNumberFormat="1" applyFont="1" applyBorder="1" applyAlignment="1">
      <alignment horizontal="right" vertical="top"/>
    </xf>
    <xf numFmtId="4" fontId="6" fillId="0" borderId="61" xfId="0" applyNumberFormat="1" applyFont="1" applyBorder="1" applyAlignment="1">
      <alignment horizontal="right" vertical="top"/>
    </xf>
    <xf numFmtId="4" fontId="17" fillId="0" borderId="59" xfId="0" applyNumberFormat="1" applyFont="1" applyBorder="1" applyAlignment="1">
      <alignment horizontal="right" vertical="top"/>
    </xf>
    <xf numFmtId="4" fontId="17" fillId="0" borderId="63" xfId="0" applyNumberFormat="1" applyFont="1" applyBorder="1" applyAlignment="1">
      <alignment horizontal="right" vertical="top"/>
    </xf>
    <xf numFmtId="4" fontId="17" fillId="0" borderId="64" xfId="0" applyNumberFormat="1" applyFont="1" applyBorder="1" applyAlignment="1">
      <alignment horizontal="right" vertical="top"/>
    </xf>
    <xf numFmtId="4" fontId="4" fillId="6" borderId="66" xfId="0" applyNumberFormat="1" applyFont="1" applyFill="1" applyBorder="1" applyAlignment="1">
      <alignment horizontal="right" vertical="top"/>
    </xf>
    <xf numFmtId="4" fontId="6" fillId="0" borderId="17" xfId="0" applyNumberFormat="1" applyFont="1" applyBorder="1" applyAlignment="1">
      <alignment horizontal="right" vertical="top"/>
    </xf>
    <xf numFmtId="166" fontId="4" fillId="0" borderId="67" xfId="0" applyNumberFormat="1" applyFont="1" applyBorder="1" applyAlignment="1">
      <alignment vertical="top"/>
    </xf>
    <xf numFmtId="49" fontId="4" fillId="0" borderId="68" xfId="0" applyNumberFormat="1" applyFont="1" applyBorder="1" applyAlignment="1">
      <alignment horizontal="center" vertical="top"/>
    </xf>
    <xf numFmtId="166" fontId="6" fillId="0" borderId="65" xfId="0" applyNumberFormat="1" applyFont="1" applyBorder="1" applyAlignment="1">
      <alignment vertical="top" wrapText="1"/>
    </xf>
    <xf numFmtId="166" fontId="6" fillId="0" borderId="69" xfId="0" applyNumberFormat="1" applyFont="1" applyBorder="1" applyAlignment="1">
      <alignment horizontal="center" vertical="top"/>
    </xf>
    <xf numFmtId="4" fontId="6" fillId="0" borderId="67" xfId="0" applyNumberFormat="1" applyFont="1" applyBorder="1" applyAlignment="1">
      <alignment horizontal="right" vertical="top"/>
    </xf>
    <xf numFmtId="4" fontId="6" fillId="0" borderId="68" xfId="0" applyNumberFormat="1" applyFont="1" applyBorder="1" applyAlignment="1">
      <alignment horizontal="right" vertical="top"/>
    </xf>
    <xf numFmtId="4" fontId="6" fillId="0" borderId="65" xfId="0" applyNumberFormat="1" applyFont="1" applyBorder="1" applyAlignment="1">
      <alignment horizontal="right" vertical="top"/>
    </xf>
    <xf numFmtId="4" fontId="6" fillId="0" borderId="70" xfId="0" applyNumberFormat="1" applyFont="1" applyBorder="1" applyAlignment="1">
      <alignment horizontal="right" vertical="top"/>
    </xf>
    <xf numFmtId="10" fontId="17" fillId="6" borderId="71" xfId="0" applyNumberFormat="1" applyFont="1" applyFill="1" applyBorder="1" applyAlignment="1">
      <alignment horizontal="right" vertical="top"/>
    </xf>
    <xf numFmtId="0" fontId="17" fillId="6" borderId="22" xfId="0" applyFont="1" applyFill="1" applyBorder="1" applyAlignment="1">
      <alignment horizontal="right" vertical="top" wrapText="1"/>
    </xf>
    <xf numFmtId="10" fontId="18" fillId="0" borderId="61" xfId="0" applyNumberFormat="1" applyFont="1" applyBorder="1" applyAlignment="1">
      <alignment horizontal="right" vertical="top"/>
    </xf>
    <xf numFmtId="0" fontId="18" fillId="0" borderId="72" xfId="0" applyFont="1" applyBorder="1" applyAlignment="1">
      <alignment horizontal="right" vertical="top" wrapText="1"/>
    </xf>
    <xf numFmtId="166" fontId="14" fillId="7" borderId="48" xfId="0" applyNumberFormat="1" applyFont="1" applyFill="1" applyBorder="1" applyAlignment="1">
      <alignment vertical="top"/>
    </xf>
    <xf numFmtId="166" fontId="4" fillId="7" borderId="73" xfId="0" applyNumberFormat="1" applyFont="1" applyFill="1" applyBorder="1" applyAlignment="1">
      <alignment horizontal="center" vertical="top"/>
    </xf>
    <xf numFmtId="166" fontId="4" fillId="7" borderId="74" xfId="0" applyNumberFormat="1" applyFont="1" applyFill="1" applyBorder="1" applyAlignment="1">
      <alignment vertical="top" wrapText="1"/>
    </xf>
    <xf numFmtId="166" fontId="4" fillId="7" borderId="35" xfId="0" applyNumberFormat="1" applyFont="1" applyFill="1" applyBorder="1" applyAlignment="1">
      <alignment vertical="top"/>
    </xf>
    <xf numFmtId="4" fontId="4" fillId="7" borderId="44" xfId="0" applyNumberFormat="1" applyFont="1" applyFill="1" applyBorder="1" applyAlignment="1">
      <alignment horizontal="right" vertical="top"/>
    </xf>
    <xf numFmtId="4" fontId="4" fillId="7" borderId="42" xfId="0" applyNumberFormat="1" applyFont="1" applyFill="1" applyBorder="1" applyAlignment="1">
      <alignment horizontal="right" vertical="top"/>
    </xf>
    <xf numFmtId="4" fontId="4" fillId="7" borderId="45" xfId="0" applyNumberFormat="1" applyFont="1" applyFill="1" applyBorder="1" applyAlignment="1">
      <alignment horizontal="right" vertical="top"/>
    </xf>
    <xf numFmtId="4" fontId="4" fillId="7" borderId="48" xfId="0" applyNumberFormat="1" applyFont="1" applyFill="1" applyBorder="1" applyAlignment="1">
      <alignment horizontal="right" vertical="top"/>
    </xf>
    <xf numFmtId="4" fontId="4" fillId="7" borderId="73" xfId="0" applyNumberFormat="1" applyFont="1" applyFill="1" applyBorder="1" applyAlignment="1">
      <alignment horizontal="right" vertical="top"/>
    </xf>
    <xf numFmtId="4" fontId="4" fillId="7" borderId="43" xfId="0" applyNumberFormat="1" applyFont="1" applyFill="1" applyBorder="1" applyAlignment="1">
      <alignment horizontal="right" vertical="top"/>
    </xf>
    <xf numFmtId="10" fontId="4" fillId="7" borderId="75" xfId="0" applyNumberFormat="1" applyFont="1" applyFill="1" applyBorder="1" applyAlignment="1">
      <alignment horizontal="right" vertical="top"/>
    </xf>
    <xf numFmtId="0" fontId="4" fillId="7" borderId="48" xfId="0" applyFont="1" applyFill="1" applyBorder="1" applyAlignment="1">
      <alignment horizontal="right" vertical="top" wrapText="1"/>
    </xf>
    <xf numFmtId="166" fontId="4" fillId="5" borderId="76" xfId="0" applyNumberFormat="1" applyFont="1" applyFill="1" applyBorder="1" applyAlignment="1">
      <alignment vertical="top"/>
    </xf>
    <xf numFmtId="0" fontId="4" fillId="5" borderId="77" xfId="0" applyFont="1" applyFill="1" applyBorder="1" applyAlignment="1">
      <alignment horizontal="center" vertical="top"/>
    </xf>
    <xf numFmtId="166" fontId="4" fillId="5" borderId="42" xfId="0" applyNumberFormat="1" applyFont="1" applyFill="1" applyBorder="1" applyAlignment="1">
      <alignment horizontal="left" vertical="top" wrapText="1"/>
    </xf>
    <xf numFmtId="166" fontId="6" fillId="5" borderId="47" xfId="0" applyNumberFormat="1" applyFont="1" applyFill="1" applyBorder="1" applyAlignment="1">
      <alignment vertical="top"/>
    </xf>
    <xf numFmtId="4" fontId="6" fillId="5" borderId="40" xfId="0" applyNumberFormat="1" applyFont="1" applyFill="1" applyBorder="1" applyAlignment="1">
      <alignment horizontal="right" vertical="top"/>
    </xf>
    <xf numFmtId="4" fontId="6" fillId="5" borderId="77" xfId="0" applyNumberFormat="1" applyFont="1" applyFill="1" applyBorder="1" applyAlignment="1">
      <alignment horizontal="right" vertical="top"/>
    </xf>
    <xf numFmtId="4" fontId="6" fillId="5" borderId="39" xfId="0" applyNumberFormat="1" applyFont="1" applyFill="1" applyBorder="1" applyAlignment="1">
      <alignment horizontal="right" vertical="top"/>
    </xf>
    <xf numFmtId="166" fontId="14" fillId="6" borderId="55" xfId="0" applyNumberFormat="1" applyFont="1" applyFill="1" applyBorder="1" applyAlignment="1">
      <alignment vertical="top" wrapText="1"/>
    </xf>
    <xf numFmtId="166" fontId="4" fillId="6" borderId="78" xfId="0" applyNumberFormat="1" applyFont="1" applyFill="1" applyBorder="1" applyAlignment="1">
      <alignment horizontal="center" vertical="top"/>
    </xf>
    <xf numFmtId="166" fontId="4" fillId="7" borderId="75" xfId="0" applyNumberFormat="1" applyFont="1" applyFill="1" applyBorder="1" applyAlignment="1">
      <alignment vertical="top" wrapText="1"/>
    </xf>
    <xf numFmtId="166" fontId="4" fillId="7" borderId="42" xfId="0" applyNumberFormat="1" applyFont="1" applyFill="1" applyBorder="1" applyAlignment="1">
      <alignment vertical="top"/>
    </xf>
    <xf numFmtId="49" fontId="4" fillId="5" borderId="79" xfId="0" applyNumberFormat="1" applyFont="1" applyFill="1" applyBorder="1" applyAlignment="1">
      <alignment horizontal="center" vertical="top"/>
    </xf>
    <xf numFmtId="166" fontId="4" fillId="5" borderId="80" xfId="0" applyNumberFormat="1" applyFont="1" applyFill="1" applyBorder="1" applyAlignment="1">
      <alignment horizontal="left" vertical="top" wrapText="1"/>
    </xf>
    <xf numFmtId="166" fontId="6" fillId="5" borderId="81" xfId="0" applyNumberFormat="1" applyFont="1" applyFill="1" applyBorder="1" applyAlignment="1">
      <alignment vertical="top"/>
    </xf>
    <xf numFmtId="4" fontId="6" fillId="5" borderId="80" xfId="0" applyNumberFormat="1" applyFont="1" applyFill="1" applyBorder="1" applyAlignment="1">
      <alignment horizontal="right" vertical="top"/>
    </xf>
    <xf numFmtId="4" fontId="6" fillId="5" borderId="81" xfId="0" applyNumberFormat="1" applyFont="1" applyFill="1" applyBorder="1" applyAlignment="1">
      <alignment horizontal="right" vertical="top"/>
    </xf>
    <xf numFmtId="166" fontId="4" fillId="6" borderId="78" xfId="0" applyNumberFormat="1" applyFont="1" applyFill="1" applyBorder="1" applyAlignment="1">
      <alignment vertical="top"/>
    </xf>
    <xf numFmtId="10" fontId="17" fillId="6" borderId="82" xfId="0" applyNumberFormat="1" applyFont="1" applyFill="1" applyBorder="1" applyAlignment="1">
      <alignment horizontal="right" vertical="top"/>
    </xf>
    <xf numFmtId="4" fontId="17" fillId="0" borderId="14" xfId="0" applyNumberFormat="1" applyFont="1" applyBorder="1" applyAlignment="1">
      <alignment horizontal="right" vertical="top"/>
    </xf>
    <xf numFmtId="10" fontId="18" fillId="0" borderId="83" xfId="0" applyNumberFormat="1" applyFont="1" applyBorder="1" applyAlignment="1">
      <alignment horizontal="right" vertical="top"/>
    </xf>
    <xf numFmtId="4" fontId="17" fillId="0" borderId="84" xfId="0" applyNumberFormat="1" applyFont="1" applyBorder="1" applyAlignment="1">
      <alignment horizontal="right" vertical="top"/>
    </xf>
    <xf numFmtId="10" fontId="17" fillId="6" borderId="85" xfId="0" applyNumberFormat="1" applyFont="1" applyFill="1" applyBorder="1" applyAlignment="1">
      <alignment horizontal="right" vertical="top"/>
    </xf>
    <xf numFmtId="166" fontId="14" fillId="7" borderId="44" xfId="0" applyNumberFormat="1" applyFont="1" applyFill="1" applyBorder="1" applyAlignment="1">
      <alignment vertical="top"/>
    </xf>
    <xf numFmtId="166" fontId="4" fillId="7" borderId="45" xfId="0" applyNumberFormat="1" applyFont="1" applyFill="1" applyBorder="1" applyAlignment="1">
      <alignment horizontal="center" vertical="top"/>
    </xf>
    <xf numFmtId="166" fontId="6" fillId="7" borderId="74" xfId="0" applyNumberFormat="1" applyFont="1" applyFill="1" applyBorder="1" applyAlignment="1">
      <alignment vertical="top" wrapText="1"/>
    </xf>
    <xf numFmtId="166" fontId="6" fillId="7" borderId="35" xfId="0" applyNumberFormat="1" applyFont="1" applyFill="1" applyBorder="1" applyAlignment="1">
      <alignment vertical="top"/>
    </xf>
    <xf numFmtId="4" fontId="4" fillId="7" borderId="53" xfId="0" applyNumberFormat="1" applyFont="1" applyFill="1" applyBorder="1" applyAlignment="1">
      <alignment horizontal="right" vertical="top"/>
    </xf>
    <xf numFmtId="4" fontId="4" fillId="7" borderId="86" xfId="0" applyNumberFormat="1" applyFont="1" applyFill="1" applyBorder="1" applyAlignment="1">
      <alignment horizontal="right" vertical="top"/>
    </xf>
    <xf numFmtId="4" fontId="4" fillId="7" borderId="74" xfId="0" applyNumberFormat="1" applyFont="1" applyFill="1" applyBorder="1" applyAlignment="1">
      <alignment horizontal="right" vertical="top"/>
    </xf>
    <xf numFmtId="4" fontId="4" fillId="7" borderId="54" xfId="0" applyNumberFormat="1" applyFont="1" applyFill="1" applyBorder="1" applyAlignment="1">
      <alignment horizontal="right" vertical="top"/>
    </xf>
    <xf numFmtId="4" fontId="4" fillId="7" borderId="87" xfId="0" applyNumberFormat="1" applyFont="1" applyFill="1" applyBorder="1" applyAlignment="1">
      <alignment horizontal="right" vertical="top"/>
    </xf>
    <xf numFmtId="4" fontId="4" fillId="7" borderId="41" xfId="0" applyNumberFormat="1" applyFont="1" applyFill="1" applyBorder="1" applyAlignment="1">
      <alignment horizontal="right" vertical="top"/>
    </xf>
    <xf numFmtId="10" fontId="4" fillId="7" borderId="88" xfId="0" applyNumberFormat="1" applyFont="1" applyFill="1" applyBorder="1" applyAlignment="1">
      <alignment horizontal="right" vertical="top"/>
    </xf>
    <xf numFmtId="0" fontId="4" fillId="7" borderId="89" xfId="0" applyFont="1" applyFill="1" applyBorder="1" applyAlignment="1">
      <alignment horizontal="right" vertical="top" wrapText="1"/>
    </xf>
    <xf numFmtId="166" fontId="4" fillId="5" borderId="90" xfId="0" applyNumberFormat="1" applyFont="1" applyFill="1" applyBorder="1" applyAlignment="1">
      <alignment vertical="top"/>
    </xf>
    <xf numFmtId="49" fontId="4" fillId="5" borderId="77" xfId="0" applyNumberFormat="1" applyFont="1" applyFill="1" applyBorder="1" applyAlignment="1">
      <alignment horizontal="center" vertical="top"/>
    </xf>
    <xf numFmtId="166" fontId="6" fillId="5" borderId="43" xfId="0" applyNumberFormat="1" applyFont="1" applyFill="1" applyBorder="1" applyAlignment="1">
      <alignment vertical="top"/>
    </xf>
    <xf numFmtId="4" fontId="4" fillId="6" borderId="91" xfId="0" applyNumberFormat="1" applyFont="1" applyFill="1" applyBorder="1" applyAlignment="1">
      <alignment horizontal="right" vertical="top"/>
    </xf>
    <xf numFmtId="4" fontId="4" fillId="6" borderId="92" xfId="0" applyNumberFormat="1" applyFont="1" applyFill="1" applyBorder="1" applyAlignment="1">
      <alignment horizontal="right" vertical="top"/>
    </xf>
    <xf numFmtId="4" fontId="4" fillId="6" borderId="55" xfId="0" applyNumberFormat="1" applyFont="1" applyFill="1" applyBorder="1" applyAlignment="1">
      <alignment horizontal="right" vertical="top"/>
    </xf>
    <xf numFmtId="4" fontId="4" fillId="6" borderId="93" xfId="0" applyNumberFormat="1" applyFont="1" applyFill="1" applyBorder="1" applyAlignment="1">
      <alignment horizontal="right" vertical="top"/>
    </xf>
    <xf numFmtId="166" fontId="6" fillId="0" borderId="57" xfId="0" applyNumberFormat="1" applyFont="1" applyBorder="1" applyAlignment="1">
      <alignment vertical="top"/>
    </xf>
    <xf numFmtId="4" fontId="6" fillId="0" borderId="58" xfId="0" applyNumberFormat="1" applyFont="1" applyBorder="1" applyAlignment="1">
      <alignment horizontal="right" vertical="top"/>
    </xf>
    <xf numFmtId="166" fontId="6" fillId="0" borderId="69" xfId="0" applyNumberFormat="1" applyFont="1" applyBorder="1" applyAlignment="1">
      <alignment vertical="top"/>
    </xf>
    <xf numFmtId="4" fontId="6" fillId="0" borderId="94" xfId="0" applyNumberFormat="1" applyFont="1" applyBorder="1" applyAlignment="1">
      <alignment horizontal="right" vertical="top"/>
    </xf>
    <xf numFmtId="4" fontId="4" fillId="7" borderId="46" xfId="0" applyNumberFormat="1" applyFont="1" applyFill="1" applyBorder="1" applyAlignment="1">
      <alignment horizontal="right" vertical="top"/>
    </xf>
    <xf numFmtId="10" fontId="4" fillId="7" borderId="74" xfId="0" applyNumberFormat="1" applyFont="1" applyFill="1" applyBorder="1" applyAlignment="1">
      <alignment horizontal="right" vertical="top"/>
    </xf>
    <xf numFmtId="0" fontId="4" fillId="7" borderId="36" xfId="0" applyFont="1" applyFill="1" applyBorder="1" applyAlignment="1">
      <alignment horizontal="right" vertical="top" wrapText="1"/>
    </xf>
    <xf numFmtId="166" fontId="4" fillId="5" borderId="53" xfId="0" applyNumberFormat="1" applyFont="1" applyFill="1" applyBorder="1" applyAlignment="1">
      <alignment vertical="top"/>
    </xf>
    <xf numFmtId="49" fontId="4" fillId="5" borderId="74" xfId="0" applyNumberFormat="1" applyFont="1" applyFill="1" applyBorder="1" applyAlignment="1">
      <alignment horizontal="center" vertical="top"/>
    </xf>
    <xf numFmtId="4" fontId="4" fillId="6" borderId="95" xfId="0" applyNumberFormat="1" applyFont="1" applyFill="1" applyBorder="1" applyAlignment="1">
      <alignment horizontal="right" vertical="top"/>
    </xf>
    <xf numFmtId="4" fontId="4" fillId="6" borderId="96" xfId="0" applyNumberFormat="1" applyFont="1" applyFill="1" applyBorder="1" applyAlignment="1">
      <alignment horizontal="right" vertical="top"/>
    </xf>
    <xf numFmtId="166" fontId="6" fillId="0" borderId="57" xfId="0" applyNumberFormat="1" applyFont="1" applyBorder="1" applyAlignment="1">
      <alignment vertical="top" wrapText="1"/>
    </xf>
    <xf numFmtId="4" fontId="6" fillId="0" borderId="11" xfId="0" applyNumberFormat="1" applyFont="1" applyBorder="1" applyAlignment="1">
      <alignment horizontal="right" vertical="top" wrapText="1"/>
    </xf>
    <xf numFmtId="4" fontId="6" fillId="0" borderId="12" xfId="0" applyNumberFormat="1" applyFont="1" applyBorder="1" applyAlignment="1">
      <alignment horizontal="right" vertical="top" wrapText="1"/>
    </xf>
    <xf numFmtId="4" fontId="6" fillId="0" borderId="13" xfId="0" applyNumberFormat="1" applyFont="1" applyBorder="1" applyAlignment="1">
      <alignment horizontal="right" vertical="top" wrapText="1"/>
    </xf>
    <xf numFmtId="4" fontId="6" fillId="0" borderId="17" xfId="0" applyNumberFormat="1" applyFont="1" applyBorder="1" applyAlignment="1">
      <alignment horizontal="right" vertical="top" wrapText="1"/>
    </xf>
    <xf numFmtId="166" fontId="6" fillId="0" borderId="62" xfId="0" applyNumberFormat="1" applyFont="1" applyBorder="1" applyAlignment="1">
      <alignment vertical="top" wrapText="1"/>
    </xf>
    <xf numFmtId="4" fontId="6" fillId="0" borderId="59" xfId="0" applyNumberFormat="1" applyFont="1" applyBorder="1" applyAlignment="1">
      <alignment horizontal="right" vertical="top" wrapText="1"/>
    </xf>
    <xf numFmtId="4" fontId="6" fillId="0" borderId="60" xfId="0" applyNumberFormat="1" applyFont="1" applyBorder="1" applyAlignment="1">
      <alignment horizontal="right" vertical="top" wrapText="1"/>
    </xf>
    <xf numFmtId="4" fontId="6" fillId="0" borderId="61" xfId="0" applyNumberFormat="1" applyFont="1" applyBorder="1" applyAlignment="1">
      <alignment horizontal="right" vertical="top" wrapText="1"/>
    </xf>
    <xf numFmtId="4" fontId="6" fillId="0" borderId="67" xfId="0" applyNumberFormat="1" applyFont="1" applyBorder="1" applyAlignment="1">
      <alignment horizontal="right" vertical="top" wrapText="1"/>
    </xf>
    <xf numFmtId="4" fontId="6" fillId="0" borderId="68" xfId="0" applyNumberFormat="1" applyFont="1" applyBorder="1" applyAlignment="1">
      <alignment horizontal="right" vertical="top" wrapText="1"/>
    </xf>
    <xf numFmtId="4" fontId="6" fillId="0" borderId="70" xfId="0" applyNumberFormat="1" applyFont="1" applyBorder="1" applyAlignment="1">
      <alignment horizontal="right" vertical="top" wrapText="1"/>
    </xf>
    <xf numFmtId="4" fontId="6" fillId="0" borderId="64" xfId="0" applyNumberFormat="1" applyFont="1" applyBorder="1" applyAlignment="1">
      <alignment horizontal="right" vertical="top"/>
    </xf>
    <xf numFmtId="4" fontId="6" fillId="0" borderId="63" xfId="0" applyNumberFormat="1" applyFont="1" applyBorder="1" applyAlignment="1">
      <alignment horizontal="right" vertical="top"/>
    </xf>
    <xf numFmtId="166" fontId="6" fillId="0" borderId="13" xfId="0" applyNumberFormat="1" applyFont="1" applyBorder="1" applyAlignment="1">
      <alignment horizontal="left" vertical="top" wrapText="1"/>
    </xf>
    <xf numFmtId="166" fontId="6" fillId="0" borderId="61" xfId="0" applyNumberFormat="1" applyFont="1" applyBorder="1" applyAlignment="1">
      <alignment horizontal="left" vertical="top" wrapText="1"/>
    </xf>
    <xf numFmtId="49" fontId="4" fillId="5" borderId="74" xfId="0" applyNumberFormat="1" applyFont="1" applyFill="1" applyBorder="1" applyAlignment="1">
      <alignment horizontal="center" vertical="top" wrapText="1"/>
    </xf>
    <xf numFmtId="4" fontId="17" fillId="5" borderId="81" xfId="0" applyNumberFormat="1" applyFont="1" applyFill="1" applyBorder="1" applyAlignment="1">
      <alignment horizontal="right" vertical="top"/>
    </xf>
    <xf numFmtId="4" fontId="17" fillId="5" borderId="92" xfId="0" applyNumberFormat="1" applyFont="1" applyFill="1" applyBorder="1" applyAlignment="1">
      <alignment horizontal="right" vertical="top"/>
    </xf>
    <xf numFmtId="10" fontId="17" fillId="5" borderId="55" xfId="0" applyNumberFormat="1" applyFont="1" applyFill="1" applyBorder="1" applyAlignment="1">
      <alignment horizontal="right" vertical="top"/>
    </xf>
    <xf numFmtId="0" fontId="17" fillId="5" borderId="56" xfId="0" applyFont="1" applyFill="1" applyBorder="1" applyAlignment="1">
      <alignment horizontal="right" vertical="top" wrapText="1"/>
    </xf>
    <xf numFmtId="4" fontId="17" fillId="0" borderId="67" xfId="0" applyNumberFormat="1" applyFont="1" applyBorder="1" applyAlignment="1">
      <alignment horizontal="right" vertical="top"/>
    </xf>
    <xf numFmtId="4" fontId="17" fillId="0" borderId="70" xfId="0" applyNumberFormat="1" applyFont="1" applyBorder="1" applyAlignment="1">
      <alignment horizontal="right" vertical="top"/>
    </xf>
    <xf numFmtId="4" fontId="17" fillId="0" borderId="97" xfId="0" applyNumberFormat="1" applyFont="1" applyBorder="1" applyAlignment="1">
      <alignment horizontal="right" vertical="top"/>
    </xf>
    <xf numFmtId="166" fontId="4" fillId="5" borderId="43" xfId="0" applyNumberFormat="1" applyFont="1" applyFill="1" applyBorder="1" applyAlignment="1">
      <alignment vertical="top"/>
    </xf>
    <xf numFmtId="4" fontId="4" fillId="5" borderId="42" xfId="0" applyNumberFormat="1" applyFont="1" applyFill="1" applyBorder="1" applyAlignment="1">
      <alignment horizontal="right" vertical="top"/>
    </xf>
    <xf numFmtId="4" fontId="4" fillId="5" borderId="43" xfId="0" applyNumberFormat="1" applyFont="1" applyFill="1" applyBorder="1" applyAlignment="1">
      <alignment horizontal="right" vertical="top"/>
    </xf>
    <xf numFmtId="4" fontId="4" fillId="5" borderId="47" xfId="0" applyNumberFormat="1" applyFont="1" applyFill="1" applyBorder="1" applyAlignment="1">
      <alignment horizontal="right" vertical="top"/>
    </xf>
    <xf numFmtId="166" fontId="14" fillId="6" borderId="55" xfId="0" applyNumberFormat="1" applyFont="1" applyFill="1" applyBorder="1" applyAlignment="1">
      <alignment horizontal="left" vertical="top" wrapText="1"/>
    </xf>
    <xf numFmtId="166" fontId="14" fillId="6" borderId="51" xfId="0" applyNumberFormat="1" applyFont="1" applyFill="1" applyBorder="1" applyAlignment="1">
      <alignment horizontal="left" vertical="top" wrapText="1"/>
    </xf>
    <xf numFmtId="10" fontId="4" fillId="7" borderId="41" xfId="0" applyNumberFormat="1" applyFont="1" applyFill="1" applyBorder="1" applyAlignment="1">
      <alignment horizontal="right" vertical="top"/>
    </xf>
    <xf numFmtId="166" fontId="4" fillId="5" borderId="36" xfId="0" applyNumberFormat="1" applyFont="1" applyFill="1" applyBorder="1" applyAlignment="1">
      <alignment vertical="top"/>
    </xf>
    <xf numFmtId="49" fontId="4" fillId="5" borderId="35" xfId="0" applyNumberFormat="1" applyFont="1" applyFill="1" applyBorder="1" applyAlignment="1">
      <alignment horizontal="center" vertical="top"/>
    </xf>
    <xf numFmtId="10" fontId="4" fillId="7" borderId="98" xfId="0" applyNumberFormat="1" applyFont="1" applyFill="1" applyBorder="1" applyAlignment="1">
      <alignment horizontal="right" vertical="top"/>
    </xf>
    <xf numFmtId="166" fontId="4" fillId="5" borderId="35" xfId="0" applyNumberFormat="1" applyFont="1" applyFill="1" applyBorder="1" applyAlignment="1">
      <alignment horizontal="left" vertical="top" wrapText="1"/>
    </xf>
    <xf numFmtId="166" fontId="6" fillId="5" borderId="41" xfId="0" applyNumberFormat="1" applyFont="1" applyFill="1" applyBorder="1" applyAlignment="1">
      <alignment horizontal="center" vertical="top"/>
    </xf>
    <xf numFmtId="4" fontId="6" fillId="5" borderId="35" xfId="0" applyNumberFormat="1" applyFont="1" applyFill="1" applyBorder="1" applyAlignment="1">
      <alignment horizontal="right" vertical="top"/>
    </xf>
    <xf numFmtId="4" fontId="6" fillId="5" borderId="41" xfId="0" applyNumberFormat="1" applyFont="1" applyFill="1" applyBorder="1" applyAlignment="1">
      <alignment horizontal="right" vertical="top"/>
    </xf>
    <xf numFmtId="4" fontId="6" fillId="5" borderId="37" xfId="0" applyNumberFormat="1" applyFont="1" applyFill="1" applyBorder="1" applyAlignment="1">
      <alignment horizontal="right" vertical="top"/>
    </xf>
    <xf numFmtId="10" fontId="4" fillId="5" borderId="43" xfId="0" applyNumberFormat="1" applyFont="1" applyFill="1" applyBorder="1" applyAlignment="1">
      <alignment horizontal="right" vertical="top"/>
    </xf>
    <xf numFmtId="0" fontId="4" fillId="5" borderId="48" xfId="0" applyFont="1" applyFill="1" applyBorder="1" applyAlignment="1">
      <alignment horizontal="right" vertical="top" wrapText="1"/>
    </xf>
    <xf numFmtId="166" fontId="4" fillId="0" borderId="49" xfId="0" applyNumberFormat="1" applyFont="1" applyBorder="1" applyAlignment="1">
      <alignment vertical="top"/>
    </xf>
    <xf numFmtId="167" fontId="4" fillId="0" borderId="50" xfId="0" applyNumberFormat="1" applyFont="1" applyBorder="1" applyAlignment="1">
      <alignment horizontal="center" vertical="top"/>
    </xf>
    <xf numFmtId="166" fontId="6" fillId="0" borderId="50" xfId="0" applyNumberFormat="1" applyFont="1" applyBorder="1" applyAlignment="1">
      <alignment vertical="top" wrapText="1"/>
    </xf>
    <xf numFmtId="166" fontId="6" fillId="0" borderId="99" xfId="0" applyNumberFormat="1" applyFont="1" applyBorder="1" applyAlignment="1">
      <alignment horizontal="center" vertical="top"/>
    </xf>
    <xf numFmtId="4" fontId="6" fillId="0" borderId="49" xfId="0" applyNumberFormat="1" applyFont="1" applyBorder="1" applyAlignment="1">
      <alignment horizontal="right" vertical="top"/>
    </xf>
    <xf numFmtId="4" fontId="6" fillId="0" borderId="50" xfId="0" applyNumberFormat="1" applyFont="1" applyBorder="1" applyAlignment="1">
      <alignment horizontal="right" vertical="top"/>
    </xf>
    <xf numFmtId="4" fontId="6" fillId="0" borderId="99" xfId="0" applyNumberFormat="1" applyFont="1" applyBorder="1" applyAlignment="1">
      <alignment horizontal="right" vertical="top"/>
    </xf>
    <xf numFmtId="4" fontId="6" fillId="0" borderId="66" xfId="0" applyNumberFormat="1" applyFont="1" applyBorder="1" applyAlignment="1">
      <alignment horizontal="right" vertical="top"/>
    </xf>
    <xf numFmtId="4" fontId="6" fillId="0" borderId="100" xfId="0" applyNumberFormat="1" applyFont="1" applyBorder="1" applyAlignment="1">
      <alignment horizontal="right" vertical="top"/>
    </xf>
    <xf numFmtId="4" fontId="17" fillId="0" borderId="49" xfId="0" applyNumberFormat="1" applyFont="1" applyBorder="1" applyAlignment="1">
      <alignment horizontal="right" vertical="top"/>
    </xf>
    <xf numFmtId="4" fontId="17" fillId="0" borderId="66" xfId="0" applyNumberFormat="1" applyFont="1" applyBorder="1" applyAlignment="1">
      <alignment horizontal="right" vertical="top"/>
    </xf>
    <xf numFmtId="4" fontId="17" fillId="0" borderId="6" xfId="0" applyNumberFormat="1" applyFont="1" applyBorder="1" applyAlignment="1">
      <alignment horizontal="right" vertical="top"/>
    </xf>
    <xf numFmtId="10" fontId="17" fillId="0" borderId="99" xfId="0" applyNumberFormat="1" applyFont="1" applyBorder="1" applyAlignment="1">
      <alignment horizontal="right" vertical="top"/>
    </xf>
    <xf numFmtId="0" fontId="17" fillId="0" borderId="101" xfId="0" applyFont="1" applyBorder="1" applyAlignment="1">
      <alignment horizontal="right" vertical="top" wrapText="1"/>
    </xf>
    <xf numFmtId="167" fontId="4" fillId="0" borderId="12" xfId="0" applyNumberFormat="1" applyFont="1" applyBorder="1" applyAlignment="1">
      <alignment horizontal="center" vertical="top"/>
    </xf>
    <xf numFmtId="166" fontId="6" fillId="0" borderId="12" xfId="0" applyNumberFormat="1" applyFont="1" applyBorder="1" applyAlignment="1">
      <alignment vertical="top" wrapText="1"/>
    </xf>
    <xf numFmtId="166" fontId="6" fillId="0" borderId="13" xfId="0" applyNumberFormat="1" applyFont="1" applyBorder="1" applyAlignment="1">
      <alignment horizontal="center" vertical="top"/>
    </xf>
    <xf numFmtId="10" fontId="17" fillId="0" borderId="13" xfId="0" applyNumberFormat="1" applyFont="1" applyBorder="1" applyAlignment="1">
      <alignment horizontal="right" vertical="top"/>
    </xf>
    <xf numFmtId="0" fontId="17" fillId="0" borderId="22" xfId="0" applyFont="1" applyBorder="1" applyAlignment="1">
      <alignment horizontal="right" vertical="top" wrapText="1"/>
    </xf>
    <xf numFmtId="167" fontId="4" fillId="0" borderId="68" xfId="0" applyNumberFormat="1" applyFont="1" applyBorder="1" applyAlignment="1">
      <alignment horizontal="center" vertical="top"/>
    </xf>
    <xf numFmtId="166" fontId="6" fillId="0" borderId="68" xfId="0" applyNumberFormat="1" applyFont="1" applyBorder="1" applyAlignment="1">
      <alignment vertical="top" wrapText="1"/>
    </xf>
    <xf numFmtId="166" fontId="6" fillId="0" borderId="65" xfId="0" applyNumberFormat="1" applyFont="1" applyBorder="1" applyAlignment="1">
      <alignment horizontal="center" vertical="top"/>
    </xf>
    <xf numFmtId="166" fontId="14" fillId="7" borderId="102" xfId="0" applyNumberFormat="1" applyFont="1" applyFill="1" applyBorder="1" applyAlignment="1">
      <alignment vertical="top"/>
    </xf>
    <xf numFmtId="166" fontId="4" fillId="7" borderId="103" xfId="0" applyNumberFormat="1" applyFont="1" applyFill="1" applyBorder="1" applyAlignment="1">
      <alignment horizontal="center" vertical="top"/>
    </xf>
    <xf numFmtId="166" fontId="6" fillId="7" borderId="79" xfId="0" applyNumberFormat="1" applyFont="1" applyFill="1" applyBorder="1" applyAlignment="1">
      <alignment vertical="top" wrapText="1"/>
    </xf>
    <xf numFmtId="166" fontId="6" fillId="7" borderId="77" xfId="0" applyNumberFormat="1" applyFont="1" applyFill="1" applyBorder="1" applyAlignment="1">
      <alignment vertical="top"/>
    </xf>
    <xf numFmtId="4" fontId="4" fillId="7" borderId="76" xfId="0" applyNumberFormat="1" applyFont="1" applyFill="1" applyBorder="1" applyAlignment="1">
      <alignment horizontal="right" vertical="top"/>
    </xf>
    <xf numFmtId="4" fontId="4" fillId="7" borderId="104" xfId="0" applyNumberFormat="1" applyFont="1" applyFill="1" applyBorder="1" applyAlignment="1">
      <alignment horizontal="right" vertical="top"/>
    </xf>
    <xf numFmtId="4" fontId="4" fillId="7" borderId="79" xfId="0" applyNumberFormat="1" applyFont="1" applyFill="1" applyBorder="1" applyAlignment="1">
      <alignment horizontal="right" vertical="top"/>
    </xf>
    <xf numFmtId="4" fontId="4" fillId="7" borderId="102" xfId="0" applyNumberFormat="1" applyFont="1" applyFill="1" applyBorder="1" applyAlignment="1">
      <alignment horizontal="right" vertical="top"/>
    </xf>
    <xf numFmtId="4" fontId="4" fillId="7" borderId="103" xfId="0" applyNumberFormat="1" applyFont="1" applyFill="1" applyBorder="1" applyAlignment="1">
      <alignment horizontal="right" vertical="top"/>
    </xf>
    <xf numFmtId="4" fontId="4" fillId="7" borderId="105" xfId="0" applyNumberFormat="1" applyFont="1" applyFill="1" applyBorder="1" applyAlignment="1">
      <alignment horizontal="right" vertical="top"/>
    </xf>
    <xf numFmtId="4" fontId="4" fillId="7" borderId="106" xfId="0" applyNumberFormat="1" applyFont="1" applyFill="1" applyBorder="1" applyAlignment="1">
      <alignment horizontal="right" vertical="top"/>
    </xf>
    <xf numFmtId="4" fontId="4" fillId="7" borderId="107" xfId="0" applyNumberFormat="1" applyFont="1" applyFill="1" applyBorder="1" applyAlignment="1">
      <alignment horizontal="right" vertical="top"/>
    </xf>
    <xf numFmtId="49" fontId="4" fillId="5" borderId="52" xfId="0" applyNumberFormat="1" applyFont="1" applyFill="1" applyBorder="1" applyAlignment="1">
      <alignment horizontal="center" vertical="top"/>
    </xf>
    <xf numFmtId="166" fontId="6" fillId="5" borderId="43" xfId="0" applyNumberFormat="1" applyFont="1" applyFill="1" applyBorder="1" applyAlignment="1">
      <alignment horizontal="center" vertical="top"/>
    </xf>
    <xf numFmtId="166" fontId="4" fillId="0" borderId="22" xfId="0" applyNumberFormat="1" applyFont="1" applyBorder="1" applyAlignment="1">
      <alignment vertical="top"/>
    </xf>
    <xf numFmtId="167" fontId="4" fillId="0" borderId="22" xfId="0" applyNumberFormat="1" applyFont="1" applyBorder="1" applyAlignment="1">
      <alignment horizontal="center" vertical="top"/>
    </xf>
    <xf numFmtId="166" fontId="6" fillId="0" borderId="9" xfId="0" applyNumberFormat="1" applyFont="1" applyBorder="1" applyAlignment="1">
      <alignment vertical="top" wrapText="1"/>
    </xf>
    <xf numFmtId="166" fontId="6" fillId="0" borderId="15" xfId="0" applyNumberFormat="1" applyFont="1" applyBorder="1" applyAlignment="1">
      <alignment horizontal="center" vertical="top"/>
    </xf>
    <xf numFmtId="4" fontId="6" fillId="0" borderId="108" xfId="0" applyNumberFormat="1" applyFont="1" applyBorder="1" applyAlignment="1">
      <alignment horizontal="right" vertical="top"/>
    </xf>
    <xf numFmtId="4" fontId="6" fillId="0" borderId="109" xfId="0" applyNumberFormat="1" applyFont="1" applyBorder="1" applyAlignment="1">
      <alignment horizontal="right" vertical="top"/>
    </xf>
    <xf numFmtId="4" fontId="6" fillId="0" borderId="110" xfId="0" applyNumberFormat="1" applyFont="1" applyBorder="1" applyAlignment="1">
      <alignment horizontal="right" vertical="top"/>
    </xf>
    <xf numFmtId="4" fontId="6" fillId="0" borderId="111" xfId="0" applyNumberFormat="1" applyFont="1" applyBorder="1" applyAlignment="1">
      <alignment horizontal="right" vertical="top"/>
    </xf>
    <xf numFmtId="4" fontId="6" fillId="0" borderId="112" xfId="0" applyNumberFormat="1" applyFont="1" applyBorder="1" applyAlignment="1">
      <alignment horizontal="right" vertical="top"/>
    </xf>
    <xf numFmtId="166" fontId="4" fillId="0" borderId="72" xfId="0" applyNumberFormat="1" applyFont="1" applyBorder="1" applyAlignment="1">
      <alignment vertical="top"/>
    </xf>
    <xf numFmtId="166" fontId="6" fillId="0" borderId="113" xfId="0" applyNumberFormat="1" applyFont="1" applyBorder="1" applyAlignment="1">
      <alignment vertical="top" wrapText="1"/>
    </xf>
    <xf numFmtId="10" fontId="4" fillId="7" borderId="114" xfId="0" applyNumberFormat="1" applyFont="1" applyFill="1" applyBorder="1" applyAlignment="1">
      <alignment horizontal="right" vertical="top"/>
    </xf>
    <xf numFmtId="0" fontId="4" fillId="7" borderId="23" xfId="0" applyFont="1" applyFill="1" applyBorder="1" applyAlignment="1">
      <alignment horizontal="right" vertical="top" wrapText="1"/>
    </xf>
    <xf numFmtId="166" fontId="4" fillId="5" borderId="56" xfId="0" applyNumberFormat="1" applyFont="1" applyFill="1" applyBorder="1" applyAlignment="1">
      <alignment vertical="top"/>
    </xf>
    <xf numFmtId="166" fontId="4" fillId="8" borderId="35" xfId="0" applyNumberFormat="1" applyFont="1" applyFill="1" applyBorder="1" applyAlignment="1">
      <alignment horizontal="center" vertical="top"/>
    </xf>
    <xf numFmtId="4" fontId="4" fillId="8" borderId="36" xfId="0" applyNumberFormat="1" applyFont="1" applyFill="1" applyBorder="1" applyAlignment="1">
      <alignment horizontal="right" vertical="top"/>
    </xf>
    <xf numFmtId="4" fontId="4" fillId="8" borderId="87" xfId="0" applyNumberFormat="1" applyFont="1" applyFill="1" applyBorder="1" applyAlignment="1">
      <alignment horizontal="right" vertical="top"/>
    </xf>
    <xf numFmtId="4" fontId="4" fillId="8" borderId="74" xfId="0" applyNumberFormat="1" applyFont="1" applyFill="1" applyBorder="1" applyAlignment="1">
      <alignment horizontal="right" vertical="top"/>
    </xf>
    <xf numFmtId="4" fontId="4" fillId="8" borderId="48" xfId="0" applyNumberFormat="1" applyFont="1" applyFill="1" applyBorder="1" applyAlignment="1">
      <alignment horizontal="right" vertical="top"/>
    </xf>
    <xf numFmtId="4" fontId="4" fillId="8" borderId="46" xfId="0" applyNumberFormat="1" applyFont="1" applyFill="1" applyBorder="1" applyAlignment="1">
      <alignment horizontal="right" vertical="top"/>
    </xf>
    <xf numFmtId="4" fontId="4" fillId="8" borderId="37" xfId="0" applyNumberFormat="1" applyFont="1" applyFill="1" applyBorder="1" applyAlignment="1">
      <alignment horizontal="right" vertical="top"/>
    </xf>
    <xf numFmtId="10" fontId="4" fillId="8" borderId="71" xfId="0" applyNumberFormat="1" applyFont="1" applyFill="1" applyBorder="1" applyAlignment="1">
      <alignment horizontal="right" vertical="top"/>
    </xf>
    <xf numFmtId="0" fontId="4" fillId="8" borderId="22" xfId="0" applyFont="1" applyFill="1" applyBorder="1" applyAlignment="1">
      <alignment horizontal="right" vertical="top" wrapText="1"/>
    </xf>
    <xf numFmtId="166" fontId="4" fillId="5" borderId="41" xfId="0" applyNumberFormat="1" applyFont="1" applyFill="1" applyBorder="1" applyAlignment="1">
      <alignment horizontal="center" vertical="top"/>
    </xf>
    <xf numFmtId="4" fontId="4" fillId="5" borderId="35" xfId="0" applyNumberFormat="1" applyFont="1" applyFill="1" applyBorder="1" applyAlignment="1">
      <alignment horizontal="right" vertical="top"/>
    </xf>
    <xf numFmtId="4" fontId="4" fillId="5" borderId="41" xfId="0" applyNumberFormat="1" applyFont="1" applyFill="1" applyBorder="1" applyAlignment="1">
      <alignment horizontal="right" vertical="top"/>
    </xf>
    <xf numFmtId="4" fontId="4" fillId="5" borderId="37" xfId="0" applyNumberFormat="1" applyFont="1" applyFill="1" applyBorder="1" applyAlignment="1">
      <alignment horizontal="right" vertical="top"/>
    </xf>
    <xf numFmtId="4" fontId="17" fillId="0" borderId="99" xfId="0" applyNumberFormat="1" applyFont="1" applyBorder="1" applyAlignment="1">
      <alignment horizontal="right" vertical="top"/>
    </xf>
    <xf numFmtId="4" fontId="17" fillId="0" borderId="101" xfId="0" applyNumberFormat="1" applyFont="1" applyBorder="1" applyAlignment="1">
      <alignment horizontal="right" vertical="top"/>
    </xf>
    <xf numFmtId="10" fontId="17" fillId="0" borderId="83" xfId="0" applyNumberFormat="1" applyFont="1" applyBorder="1" applyAlignment="1">
      <alignment horizontal="right" vertical="top"/>
    </xf>
    <xf numFmtId="4" fontId="17" fillId="0" borderId="13" xfId="0" applyNumberFormat="1" applyFont="1" applyBorder="1" applyAlignment="1">
      <alignment horizontal="right" vertical="top"/>
    </xf>
    <xf numFmtId="4" fontId="17" fillId="0" borderId="22" xfId="0" applyNumberFormat="1" applyFont="1" applyBorder="1" applyAlignment="1">
      <alignment horizontal="right" vertical="top"/>
    </xf>
    <xf numFmtId="4" fontId="17" fillId="0" borderId="65" xfId="0" applyNumberFormat="1" applyFont="1" applyBorder="1" applyAlignment="1">
      <alignment horizontal="right" vertical="top"/>
    </xf>
    <xf numFmtId="166" fontId="4" fillId="8" borderId="77" xfId="0" applyNumberFormat="1" applyFont="1" applyFill="1" applyBorder="1" applyAlignment="1">
      <alignment horizontal="center" vertical="top"/>
    </xf>
    <xf numFmtId="4" fontId="4" fillId="8" borderId="90" xfId="0" applyNumberFormat="1" applyFont="1" applyFill="1" applyBorder="1" applyAlignment="1">
      <alignment horizontal="right" vertical="top"/>
    </xf>
    <xf numFmtId="4" fontId="4" fillId="8" borderId="107" xfId="0" applyNumberFormat="1" applyFont="1" applyFill="1" applyBorder="1" applyAlignment="1">
      <alignment horizontal="right" vertical="top"/>
    </xf>
    <xf numFmtId="4" fontId="4" fillId="8" borderId="79" xfId="0" applyNumberFormat="1" applyFont="1" applyFill="1" applyBorder="1" applyAlignment="1">
      <alignment horizontal="right" vertical="top"/>
    </xf>
    <xf numFmtId="4" fontId="4" fillId="8" borderId="118" xfId="0" applyNumberFormat="1" applyFont="1" applyFill="1" applyBorder="1" applyAlignment="1">
      <alignment horizontal="right" vertical="top"/>
    </xf>
    <xf numFmtId="4" fontId="4" fillId="8" borderId="105" xfId="0" applyNumberFormat="1" applyFont="1" applyFill="1" applyBorder="1" applyAlignment="1">
      <alignment horizontal="right" vertical="top"/>
    </xf>
    <xf numFmtId="4" fontId="4" fillId="8" borderId="39" xfId="0" applyNumberFormat="1" applyFont="1" applyFill="1" applyBorder="1" applyAlignment="1">
      <alignment horizontal="right" vertical="top"/>
    </xf>
    <xf numFmtId="4" fontId="4" fillId="7" borderId="81" xfId="0" applyNumberFormat="1" applyFont="1" applyFill="1" applyBorder="1" applyAlignment="1">
      <alignment horizontal="right" vertical="top"/>
    </xf>
    <xf numFmtId="4" fontId="4" fillId="7" borderId="23" xfId="0" applyNumberFormat="1" applyFont="1" applyFill="1" applyBorder="1" applyAlignment="1">
      <alignment horizontal="right" vertical="top"/>
    </xf>
    <xf numFmtId="10" fontId="4" fillId="8" borderId="85" xfId="0" applyNumberFormat="1" applyFont="1" applyFill="1" applyBorder="1" applyAlignment="1">
      <alignment horizontal="right" vertical="top"/>
    </xf>
    <xf numFmtId="4" fontId="4" fillId="5" borderId="40" xfId="0" applyNumberFormat="1" applyFont="1" applyFill="1" applyBorder="1" applyAlignment="1">
      <alignment horizontal="right" vertical="top"/>
    </xf>
    <xf numFmtId="10" fontId="4" fillId="5" borderId="41" xfId="0" applyNumberFormat="1" applyFont="1" applyFill="1" applyBorder="1" applyAlignment="1">
      <alignment horizontal="right" vertical="top"/>
    </xf>
    <xf numFmtId="0" fontId="4" fillId="5" borderId="36" xfId="0" applyFont="1" applyFill="1" applyBorder="1" applyAlignment="1">
      <alignment horizontal="right" vertical="top" wrapText="1"/>
    </xf>
    <xf numFmtId="10" fontId="17" fillId="0" borderId="65" xfId="0" applyNumberFormat="1" applyFont="1" applyBorder="1" applyAlignment="1">
      <alignment horizontal="right" vertical="top"/>
    </xf>
    <xf numFmtId="0" fontId="17" fillId="0" borderId="23" xfId="0" applyFont="1" applyBorder="1" applyAlignment="1">
      <alignment horizontal="right" vertical="top" wrapText="1"/>
    </xf>
    <xf numFmtId="4" fontId="4" fillId="7" borderId="118" xfId="0" applyNumberFormat="1" applyFont="1" applyFill="1" applyBorder="1" applyAlignment="1">
      <alignment horizontal="right" vertical="top"/>
    </xf>
    <xf numFmtId="10" fontId="4" fillId="8" borderId="55" xfId="0" applyNumberFormat="1" applyFont="1" applyFill="1" applyBorder="1" applyAlignment="1">
      <alignment horizontal="right" vertical="top"/>
    </xf>
    <xf numFmtId="0" fontId="4" fillId="8" borderId="56" xfId="0" applyFont="1" applyFill="1" applyBorder="1" applyAlignment="1">
      <alignment horizontal="right" vertical="top" wrapText="1"/>
    </xf>
    <xf numFmtId="166" fontId="4" fillId="5" borderId="48" xfId="0" applyNumberFormat="1" applyFont="1" applyFill="1" applyBorder="1" applyAlignment="1">
      <alignment vertical="top"/>
    </xf>
    <xf numFmtId="4" fontId="17" fillId="6" borderId="41" xfId="0" applyNumberFormat="1" applyFont="1" applyFill="1" applyBorder="1" applyAlignment="1">
      <alignment horizontal="right" vertical="top"/>
    </xf>
    <xf numFmtId="4" fontId="17" fillId="6" borderId="49" xfId="0" applyNumberFormat="1" applyFont="1" applyFill="1" applyBorder="1" applyAlignment="1">
      <alignment horizontal="right" vertical="top"/>
    </xf>
    <xf numFmtId="10" fontId="17" fillId="6" borderId="51" xfId="0" applyNumberFormat="1" applyFont="1" applyFill="1" applyBorder="1" applyAlignment="1">
      <alignment horizontal="right" vertical="top"/>
    </xf>
    <xf numFmtId="0" fontId="17" fillId="6" borderId="101" xfId="0" applyFont="1" applyFill="1" applyBorder="1" applyAlignment="1">
      <alignment horizontal="right" vertical="top" wrapText="1"/>
    </xf>
    <xf numFmtId="10" fontId="17" fillId="0" borderId="61" xfId="0" applyNumberFormat="1" applyFont="1" applyBorder="1" applyAlignment="1">
      <alignment horizontal="right" vertical="top"/>
    </xf>
    <xf numFmtId="0" fontId="17" fillId="0" borderId="72" xfId="0" applyFont="1" applyBorder="1" applyAlignment="1">
      <alignment horizontal="right" vertical="top" wrapText="1"/>
    </xf>
    <xf numFmtId="4" fontId="17" fillId="0" borderId="61" xfId="0" applyNumberFormat="1" applyFont="1" applyBorder="1" applyAlignment="1">
      <alignment horizontal="right" vertical="top"/>
    </xf>
    <xf numFmtId="4" fontId="17" fillId="6" borderId="51" xfId="0" applyNumberFormat="1" applyFont="1" applyFill="1" applyBorder="1" applyAlignment="1">
      <alignment horizontal="right" vertical="top"/>
    </xf>
    <xf numFmtId="166" fontId="4" fillId="8" borderId="42" xfId="0" applyNumberFormat="1" applyFont="1" applyFill="1" applyBorder="1" applyAlignment="1">
      <alignment horizontal="center" vertical="top"/>
    </xf>
    <xf numFmtId="4" fontId="4" fillId="8" borderId="47" xfId="0" applyNumberFormat="1" applyFont="1" applyFill="1" applyBorder="1" applyAlignment="1">
      <alignment horizontal="right" vertical="top"/>
    </xf>
    <xf numFmtId="10" fontId="4" fillId="8" borderId="80" xfId="0" applyNumberFormat="1" applyFont="1" applyFill="1" applyBorder="1" applyAlignment="1">
      <alignment horizontal="right" vertical="top"/>
    </xf>
    <xf numFmtId="0" fontId="4" fillId="8" borderId="118" xfId="0" applyFont="1" applyFill="1" applyBorder="1" applyAlignment="1">
      <alignment horizontal="right" vertical="top" wrapText="1"/>
    </xf>
    <xf numFmtId="166" fontId="19" fillId="4" borderId="118" xfId="0" applyNumberFormat="1" applyFont="1" applyFill="1" applyBorder="1" applyAlignment="1">
      <alignment vertical="top"/>
    </xf>
    <xf numFmtId="166" fontId="8" fillId="4" borderId="119" xfId="0" applyNumberFormat="1" applyFont="1" applyFill="1" applyBorder="1" applyAlignment="1">
      <alignment horizontal="center" vertical="top"/>
    </xf>
    <xf numFmtId="166" fontId="8" fillId="4" borderId="120" xfId="0" applyNumberFormat="1" applyFont="1" applyFill="1" applyBorder="1" applyAlignment="1">
      <alignment vertical="top" wrapText="1"/>
    </xf>
    <xf numFmtId="166" fontId="8" fillId="4" borderId="80" xfId="0" applyNumberFormat="1" applyFont="1" applyFill="1" applyBorder="1" applyAlignment="1">
      <alignment vertical="top"/>
    </xf>
    <xf numFmtId="4" fontId="8" fillId="4" borderId="102" xfId="0" applyNumberFormat="1" applyFont="1" applyFill="1" applyBorder="1" applyAlignment="1">
      <alignment horizontal="right" vertical="top"/>
    </xf>
    <xf numFmtId="4" fontId="8" fillId="4" borderId="118" xfId="0" applyNumberFormat="1" applyFont="1" applyFill="1" applyBorder="1" applyAlignment="1">
      <alignment horizontal="right" vertical="top"/>
    </xf>
    <xf numFmtId="4" fontId="8" fillId="4" borderId="80" xfId="0" applyNumberFormat="1" applyFont="1" applyFill="1" applyBorder="1" applyAlignment="1">
      <alignment horizontal="right" vertical="top"/>
    </xf>
    <xf numFmtId="10" fontId="8" fillId="4" borderId="80" xfId="0" applyNumberFormat="1" applyFont="1" applyFill="1" applyBorder="1" applyAlignment="1">
      <alignment horizontal="right" vertical="top"/>
    </xf>
    <xf numFmtId="0" fontId="8" fillId="4" borderId="118" xfId="0" applyFont="1" applyFill="1" applyBorder="1" applyAlignment="1">
      <alignment horizontal="right" vertical="top" wrapText="1"/>
    </xf>
    <xf numFmtId="4" fontId="11" fillId="0" borderId="0" xfId="0" applyNumberFormat="1" applyFont="1" applyAlignment="1">
      <alignment vertical="top"/>
    </xf>
    <xf numFmtId="166" fontId="6" fillId="0" borderId="0" xfId="0" applyNumberFormat="1" applyFont="1"/>
    <xf numFmtId="4" fontId="6" fillId="0" borderId="0" xfId="0" applyNumberFormat="1" applyFont="1" applyAlignment="1">
      <alignment horizontal="right"/>
    </xf>
    <xf numFmtId="4" fontId="17" fillId="0" borderId="0" xfId="0" applyNumberFormat="1" applyFont="1" applyAlignment="1">
      <alignment horizontal="right"/>
    </xf>
    <xf numFmtId="10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right" wrapText="1"/>
    </xf>
    <xf numFmtId="166" fontId="4" fillId="4" borderId="48" xfId="0" applyNumberFormat="1" applyFont="1" applyFill="1" applyBorder="1"/>
    <xf numFmtId="4" fontId="4" fillId="4" borderId="44" xfId="0" applyNumberFormat="1" applyFont="1" applyFill="1" applyBorder="1" applyAlignment="1">
      <alignment horizontal="right"/>
    </xf>
    <xf numFmtId="4" fontId="4" fillId="4" borderId="42" xfId="0" applyNumberFormat="1" applyFont="1" applyFill="1" applyBorder="1" applyAlignment="1">
      <alignment horizontal="right"/>
    </xf>
    <xf numFmtId="10" fontId="4" fillId="4" borderId="42" xfId="0" applyNumberFormat="1" applyFont="1" applyFill="1" applyBorder="1" applyAlignment="1">
      <alignment horizontal="right"/>
    </xf>
    <xf numFmtId="0" fontId="4" fillId="4" borderId="48" xfId="0" applyFont="1" applyFill="1" applyBorder="1" applyAlignment="1">
      <alignment horizontal="right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wrapText="1"/>
    </xf>
    <xf numFmtId="168" fontId="6" fillId="0" borderId="0" xfId="0" applyNumberFormat="1" applyFont="1"/>
    <xf numFmtId="169" fontId="17" fillId="0" borderId="0" xfId="0" applyNumberFormat="1" applyFont="1"/>
    <xf numFmtId="0" fontId="17" fillId="0" borderId="0" xfId="0" applyFont="1" applyAlignment="1">
      <alignment wrapText="1"/>
    </xf>
    <xf numFmtId="0" fontId="20" fillId="0" borderId="0" xfId="0" applyFont="1"/>
    <xf numFmtId="0" fontId="2" fillId="0" borderId="9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166" fontId="6" fillId="9" borderId="11" xfId="0" applyNumberFormat="1" applyFont="1" applyFill="1" applyBorder="1" applyAlignment="1">
      <alignment horizontal="center" vertical="top"/>
    </xf>
    <xf numFmtId="166" fontId="6" fillId="9" borderId="12" xfId="0" applyNumberFormat="1" applyFont="1" applyFill="1" applyBorder="1" applyAlignment="1">
      <alignment horizontal="center" vertical="top"/>
    </xf>
    <xf numFmtId="166" fontId="6" fillId="9" borderId="17" xfId="0" applyNumberFormat="1" applyFont="1" applyFill="1" applyBorder="1" applyAlignment="1">
      <alignment vertical="top"/>
    </xf>
    <xf numFmtId="166" fontId="23" fillId="0" borderId="98" xfId="0" applyNumberFormat="1" applyFont="1" applyBorder="1" applyAlignment="1">
      <alignment vertical="top" wrapText="1"/>
    </xf>
    <xf numFmtId="166" fontId="23" fillId="0" borderId="57" xfId="0" applyNumberFormat="1" applyFont="1" applyBorder="1" applyAlignment="1">
      <alignment horizontal="center" vertical="top"/>
    </xf>
    <xf numFmtId="166" fontId="23" fillId="0" borderId="11" xfId="0" applyNumberFormat="1" applyFont="1" applyBorder="1" applyAlignment="1">
      <alignment horizontal="center" vertical="top"/>
    </xf>
    <xf numFmtId="166" fontId="23" fillId="0" borderId="17" xfId="0" applyNumberFormat="1" applyFont="1" applyBorder="1" applyAlignment="1">
      <alignment horizontal="center" vertical="top"/>
    </xf>
    <xf numFmtId="166" fontId="23" fillId="0" borderId="17" xfId="0" applyNumberFormat="1" applyFont="1" applyBorder="1" applyAlignment="1">
      <alignment vertical="top" wrapText="1"/>
    </xf>
    <xf numFmtId="166" fontId="23" fillId="9" borderId="98" xfId="0" applyNumberFormat="1" applyFont="1" applyFill="1" applyBorder="1" applyAlignment="1">
      <alignment vertical="top" wrapText="1"/>
    </xf>
    <xf numFmtId="166" fontId="23" fillId="9" borderId="85" xfId="0" applyNumberFormat="1" applyFont="1" applyFill="1" applyBorder="1" applyAlignment="1">
      <alignment horizontal="center" vertical="top"/>
    </xf>
    <xf numFmtId="166" fontId="23" fillId="0" borderId="12" xfId="0" applyNumberFormat="1" applyFont="1" applyBorder="1" applyAlignment="1">
      <alignment horizontal="center" vertical="top"/>
    </xf>
    <xf numFmtId="166" fontId="23" fillId="9" borderId="113" xfId="0" applyNumberFormat="1" applyFont="1" applyFill="1" applyBorder="1" applyAlignment="1">
      <alignment horizontal="center" vertical="top"/>
    </xf>
    <xf numFmtId="0" fontId="17" fillId="6" borderId="90" xfId="0" applyFont="1" applyFill="1" applyBorder="1" applyAlignment="1">
      <alignment horizontal="right" vertical="top" wrapText="1"/>
    </xf>
    <xf numFmtId="49" fontId="22" fillId="0" borderId="60" xfId="0" applyNumberFormat="1" applyFont="1" applyBorder="1" applyAlignment="1">
      <alignment horizontal="center" vertical="top"/>
    </xf>
    <xf numFmtId="166" fontId="23" fillId="0" borderId="121" xfId="0" applyNumberFormat="1" applyFont="1" applyBorder="1" applyAlignment="1">
      <alignment vertical="top" wrapText="1"/>
    </xf>
    <xf numFmtId="166" fontId="23" fillId="0" borderId="122" xfId="0" applyNumberFormat="1" applyFont="1" applyBorder="1" applyAlignment="1">
      <alignment vertical="top" wrapText="1"/>
    </xf>
    <xf numFmtId="166" fontId="23" fillId="0" borderId="109" xfId="0" applyNumberFormat="1" applyFont="1" applyBorder="1" applyAlignment="1">
      <alignment vertical="top"/>
    </xf>
    <xf numFmtId="166" fontId="23" fillId="0" borderId="71" xfId="0" applyNumberFormat="1" applyFont="1" applyBorder="1" applyAlignment="1">
      <alignment horizontal="left" vertical="top" wrapText="1"/>
    </xf>
    <xf numFmtId="166" fontId="23" fillId="0" borderId="110" xfId="0" applyNumberFormat="1" applyFont="1" applyBorder="1" applyAlignment="1">
      <alignment vertical="top"/>
    </xf>
    <xf numFmtId="4" fontId="6" fillId="0" borderId="123" xfId="0" applyNumberFormat="1" applyFont="1" applyBorder="1" applyAlignment="1">
      <alignment horizontal="right" vertical="top"/>
    </xf>
    <xf numFmtId="4" fontId="4" fillId="6" borderId="100" xfId="0" applyNumberFormat="1" applyFont="1" applyFill="1" applyBorder="1" applyAlignment="1">
      <alignment horizontal="right" vertical="top"/>
    </xf>
    <xf numFmtId="4" fontId="6" fillId="5" borderId="124" xfId="0" applyNumberFormat="1" applyFont="1" applyFill="1" applyBorder="1" applyAlignment="1">
      <alignment horizontal="right" vertical="top"/>
    </xf>
    <xf numFmtId="4" fontId="4" fillId="6" borderId="125" xfId="0" applyNumberFormat="1" applyFont="1" applyFill="1" applyBorder="1" applyAlignment="1">
      <alignment horizontal="right" vertical="top"/>
    </xf>
    <xf numFmtId="4" fontId="4" fillId="6" borderId="126" xfId="0" applyNumberFormat="1" applyFont="1" applyFill="1" applyBorder="1" applyAlignment="1">
      <alignment horizontal="right" vertical="top"/>
    </xf>
    <xf numFmtId="4" fontId="4" fillId="6" borderId="127" xfId="0" applyNumberFormat="1" applyFont="1" applyFill="1" applyBorder="1" applyAlignment="1">
      <alignment horizontal="right" vertical="top"/>
    </xf>
    <xf numFmtId="4" fontId="6" fillId="0" borderId="128" xfId="0" applyNumberFormat="1" applyFont="1" applyBorder="1" applyAlignment="1">
      <alignment horizontal="right" vertical="top"/>
    </xf>
    <xf numFmtId="4" fontId="6" fillId="0" borderId="129" xfId="0" applyNumberFormat="1" applyFont="1" applyBorder="1" applyAlignment="1">
      <alignment horizontal="right" vertical="top"/>
    </xf>
    <xf numFmtId="4" fontId="6" fillId="0" borderId="135" xfId="0" applyNumberFormat="1" applyFont="1" applyBorder="1" applyAlignment="1">
      <alignment horizontal="right" vertical="top"/>
    </xf>
    <xf numFmtId="4" fontId="4" fillId="7" borderId="136" xfId="0" applyNumberFormat="1" applyFont="1" applyFill="1" applyBorder="1" applyAlignment="1">
      <alignment horizontal="right" vertical="top"/>
    </xf>
    <xf numFmtId="4" fontId="4" fillId="7" borderId="137" xfId="0" applyNumberFormat="1" applyFont="1" applyFill="1" applyBorder="1" applyAlignment="1">
      <alignment horizontal="right" vertical="top"/>
    </xf>
    <xf numFmtId="4" fontId="4" fillId="7" borderId="138" xfId="0" applyNumberFormat="1" applyFont="1" applyFill="1" applyBorder="1" applyAlignment="1">
      <alignment horizontal="right" vertical="top"/>
    </xf>
    <xf numFmtId="49" fontId="22" fillId="0" borderId="12" xfId="0" applyNumberFormat="1" applyFont="1" applyBorder="1" applyAlignment="1">
      <alignment horizontal="center" vertical="top"/>
    </xf>
    <xf numFmtId="166" fontId="23" fillId="0" borderId="71" xfId="0" applyNumberFormat="1" applyFont="1" applyBorder="1" applyAlignment="1">
      <alignment vertical="top" wrapText="1"/>
    </xf>
    <xf numFmtId="166" fontId="23" fillId="0" borderId="11" xfId="0" applyNumberFormat="1" applyFont="1" applyBorder="1" applyAlignment="1">
      <alignment vertical="top"/>
    </xf>
    <xf numFmtId="166" fontId="23" fillId="0" borderId="17" xfId="0" applyNumberFormat="1" applyFont="1" applyBorder="1" applyAlignment="1">
      <alignment vertical="top"/>
    </xf>
    <xf numFmtId="166" fontId="23" fillId="0" borderId="59" xfId="0" applyNumberFormat="1" applyFont="1" applyBorder="1" applyAlignment="1">
      <alignment vertical="top"/>
    </xf>
    <xf numFmtId="166" fontId="23" fillId="0" borderId="60" xfId="0" applyNumberFormat="1" applyFont="1" applyBorder="1" applyAlignment="1">
      <alignment vertical="top"/>
    </xf>
    <xf numFmtId="166" fontId="23" fillId="0" borderId="11" xfId="0" applyNumberFormat="1" applyFont="1" applyBorder="1" applyAlignment="1">
      <alignment horizontal="right" vertical="top"/>
    </xf>
    <xf numFmtId="166" fontId="23" fillId="0" borderId="12" xfId="0" applyNumberFormat="1" applyFont="1" applyBorder="1" applyAlignment="1">
      <alignment horizontal="right" vertical="top"/>
    </xf>
    <xf numFmtId="166" fontId="23" fillId="0" borderId="17" xfId="0" applyNumberFormat="1" applyFont="1" applyBorder="1" applyAlignment="1">
      <alignment horizontal="right" vertical="top"/>
    </xf>
    <xf numFmtId="166" fontId="23" fillId="0" borderId="59" xfId="0" applyNumberFormat="1" applyFont="1" applyBorder="1" applyAlignment="1">
      <alignment horizontal="right" vertical="top"/>
    </xf>
    <xf numFmtId="166" fontId="23" fillId="0" borderId="60" xfId="0" applyNumberFormat="1" applyFont="1" applyBorder="1" applyAlignment="1">
      <alignment horizontal="right" vertical="top"/>
    </xf>
    <xf numFmtId="166" fontId="23" fillId="0" borderId="63" xfId="0" applyNumberFormat="1" applyFont="1" applyBorder="1" applyAlignment="1">
      <alignment horizontal="right" vertical="top"/>
    </xf>
    <xf numFmtId="4" fontId="6" fillId="0" borderId="76" xfId="0" applyNumberFormat="1" applyFont="1" applyBorder="1" applyAlignment="1">
      <alignment horizontal="right" vertical="top"/>
    </xf>
    <xf numFmtId="4" fontId="6" fillId="0" borderId="104" xfId="0" applyNumberFormat="1" applyFont="1" applyBorder="1" applyAlignment="1">
      <alignment horizontal="right" vertical="top"/>
    </xf>
    <xf numFmtId="4" fontId="6" fillId="0" borderId="106" xfId="0" applyNumberFormat="1" applyFont="1" applyBorder="1" applyAlignment="1">
      <alignment horizontal="right" vertical="top"/>
    </xf>
    <xf numFmtId="4" fontId="6" fillId="0" borderId="107" xfId="0" applyNumberFormat="1" applyFont="1" applyBorder="1" applyAlignment="1">
      <alignment horizontal="right" vertical="top"/>
    </xf>
    <xf numFmtId="0" fontId="17" fillId="0" borderId="56" xfId="0" applyFont="1" applyBorder="1" applyAlignment="1">
      <alignment horizontal="right" vertical="top" wrapText="1"/>
    </xf>
    <xf numFmtId="166" fontId="23" fillId="0" borderId="110" xfId="0" applyNumberFormat="1" applyFont="1" applyBorder="1" applyAlignment="1">
      <alignment vertical="top" wrapText="1"/>
    </xf>
    <xf numFmtId="4" fontId="6" fillId="0" borderId="139" xfId="0" applyNumberFormat="1" applyFont="1" applyBorder="1" applyAlignment="1">
      <alignment horizontal="right" vertical="top"/>
    </xf>
    <xf numFmtId="166" fontId="6" fillId="7" borderId="115" xfId="0" applyNumberFormat="1" applyFont="1" applyFill="1" applyBorder="1" applyAlignment="1">
      <alignment vertical="top"/>
    </xf>
    <xf numFmtId="4" fontId="6" fillId="0" borderId="141" xfId="0" applyNumberFormat="1" applyFont="1" applyBorder="1" applyAlignment="1">
      <alignment horizontal="right" vertical="top"/>
    </xf>
    <xf numFmtId="4" fontId="6" fillId="0" borderId="142" xfId="0" applyNumberFormat="1" applyFont="1" applyBorder="1" applyAlignment="1">
      <alignment horizontal="right" vertical="top"/>
    </xf>
    <xf numFmtId="4" fontId="6" fillId="0" borderId="143" xfId="0" applyNumberFormat="1" applyFont="1" applyBorder="1" applyAlignment="1">
      <alignment horizontal="right" vertical="top"/>
    </xf>
    <xf numFmtId="4" fontId="6" fillId="0" borderId="144" xfId="0" applyNumberFormat="1" applyFont="1" applyBorder="1" applyAlignment="1">
      <alignment horizontal="right" vertical="top"/>
    </xf>
    <xf numFmtId="4" fontId="6" fillId="0" borderId="145" xfId="0" applyNumberFormat="1" applyFont="1" applyBorder="1" applyAlignment="1">
      <alignment horizontal="right" vertical="top"/>
    </xf>
    <xf numFmtId="4" fontId="6" fillId="0" borderId="146" xfId="0" applyNumberFormat="1" applyFont="1" applyBorder="1" applyAlignment="1">
      <alignment horizontal="right" vertical="top"/>
    </xf>
    <xf numFmtId="4" fontId="6" fillId="0" borderId="147" xfId="0" applyNumberFormat="1" applyFont="1" applyBorder="1" applyAlignment="1">
      <alignment horizontal="right" vertical="top"/>
    </xf>
    <xf numFmtId="166" fontId="23" fillId="0" borderId="148" xfId="0" applyNumberFormat="1" applyFont="1" applyBorder="1" applyAlignment="1">
      <alignment vertical="top" wrapText="1"/>
    </xf>
    <xf numFmtId="166" fontId="23" fillId="0" borderId="149" xfId="0" applyNumberFormat="1" applyFont="1" applyBorder="1" applyAlignment="1">
      <alignment vertical="top" wrapText="1"/>
    </xf>
    <xf numFmtId="166" fontId="23" fillId="0" borderId="150" xfId="0" applyNumberFormat="1" applyFont="1" applyBorder="1" applyAlignment="1">
      <alignment vertical="top" wrapText="1"/>
    </xf>
    <xf numFmtId="166" fontId="23" fillId="0" borderId="151" xfId="0" applyNumberFormat="1" applyFont="1" applyBorder="1" applyAlignment="1">
      <alignment vertical="top" wrapText="1"/>
    </xf>
    <xf numFmtId="4" fontId="6" fillId="0" borderId="152" xfId="0" applyNumberFormat="1" applyFont="1" applyBorder="1" applyAlignment="1">
      <alignment horizontal="right" vertical="top"/>
    </xf>
    <xf numFmtId="4" fontId="6" fillId="5" borderId="140" xfId="0" applyNumberFormat="1" applyFont="1" applyFill="1" applyBorder="1" applyAlignment="1">
      <alignment horizontal="right" vertical="top"/>
    </xf>
    <xf numFmtId="4" fontId="6" fillId="0" borderId="154" xfId="0" applyNumberFormat="1" applyFont="1" applyBorder="1" applyAlignment="1">
      <alignment horizontal="right" vertical="top"/>
    </xf>
    <xf numFmtId="4" fontId="6" fillId="0" borderId="127" xfId="0" applyNumberFormat="1" applyFont="1" applyBorder="1" applyAlignment="1">
      <alignment horizontal="right" vertical="top"/>
    </xf>
    <xf numFmtId="4" fontId="6" fillId="0" borderId="132" xfId="0" applyNumberFormat="1" applyFont="1" applyBorder="1" applyAlignment="1">
      <alignment horizontal="right" vertical="top"/>
    </xf>
    <xf numFmtId="4" fontId="6" fillId="0" borderId="155" xfId="0" applyNumberFormat="1" applyFont="1" applyBorder="1" applyAlignment="1">
      <alignment horizontal="right" vertical="top"/>
    </xf>
    <xf numFmtId="166" fontId="4" fillId="0" borderId="57" xfId="0" applyNumberFormat="1" applyFont="1" applyBorder="1" applyAlignment="1">
      <alignment vertical="top"/>
    </xf>
    <xf numFmtId="167" fontId="4" fillId="0" borderId="60" xfId="0" applyNumberFormat="1" applyFont="1" applyBorder="1" applyAlignment="1">
      <alignment horizontal="center" vertical="top"/>
    </xf>
    <xf numFmtId="167" fontId="22" fillId="0" borderId="109" xfId="0" applyNumberFormat="1" applyFont="1" applyBorder="1" applyAlignment="1">
      <alignment horizontal="center" vertical="top"/>
    </xf>
    <xf numFmtId="167" fontId="22" fillId="0" borderId="68" xfId="0" applyNumberFormat="1" applyFont="1" applyBorder="1" applyAlignment="1">
      <alignment horizontal="center" vertical="top"/>
    </xf>
    <xf numFmtId="167" fontId="22" fillId="0" borderId="123" xfId="0" applyNumberFormat="1" applyFont="1" applyBorder="1" applyAlignment="1">
      <alignment horizontal="center" vertical="top"/>
    </xf>
    <xf numFmtId="166" fontId="23" fillId="0" borderId="148" xfId="0" applyNumberFormat="1" applyFont="1" applyBorder="1" applyAlignment="1">
      <alignment horizontal="center" vertical="top"/>
    </xf>
    <xf numFmtId="166" fontId="23" fillId="0" borderId="156" xfId="0" applyNumberFormat="1" applyFont="1" applyBorder="1" applyAlignment="1">
      <alignment horizontal="center" vertical="top"/>
    </xf>
    <xf numFmtId="166" fontId="23" fillId="0" borderId="150" xfId="0" applyNumberFormat="1" applyFont="1" applyBorder="1" applyAlignment="1">
      <alignment horizontal="center" vertical="top"/>
    </xf>
    <xf numFmtId="166" fontId="23" fillId="0" borderId="151" xfId="0" applyNumberFormat="1" applyFont="1" applyBorder="1" applyAlignment="1">
      <alignment horizontal="center" vertical="top"/>
    </xf>
    <xf numFmtId="4" fontId="6" fillId="0" borderId="130" xfId="0" applyNumberFormat="1" applyFont="1" applyBorder="1" applyAlignment="1">
      <alignment horizontal="right" vertical="top"/>
    </xf>
    <xf numFmtId="4" fontId="6" fillId="0" borderId="157" xfId="0" applyNumberFormat="1" applyFont="1" applyBorder="1" applyAlignment="1">
      <alignment horizontal="right" vertical="top"/>
    </xf>
    <xf numFmtId="166" fontId="23" fillId="0" borderId="82" xfId="0" applyNumberFormat="1" applyFont="1" applyBorder="1" applyAlignment="1">
      <alignment vertical="top" wrapText="1"/>
    </xf>
    <xf numFmtId="166" fontId="23" fillId="0" borderId="113" xfId="0" applyNumberFormat="1" applyFont="1" applyBorder="1" applyAlignment="1">
      <alignment vertical="top" wrapText="1"/>
    </xf>
    <xf numFmtId="4" fontId="6" fillId="0" borderId="158" xfId="0" applyNumberFormat="1" applyFont="1" applyBorder="1" applyAlignment="1">
      <alignment horizontal="right" vertical="top"/>
    </xf>
    <xf numFmtId="4" fontId="6" fillId="0" borderId="159" xfId="0" applyNumberFormat="1" applyFont="1" applyBorder="1" applyAlignment="1">
      <alignment horizontal="right" vertical="top"/>
    </xf>
    <xf numFmtId="4" fontId="6" fillId="0" borderId="160" xfId="0" applyNumberFormat="1" applyFont="1" applyBorder="1" applyAlignment="1">
      <alignment horizontal="right" vertical="top"/>
    </xf>
    <xf numFmtId="4" fontId="6" fillId="0" borderId="161" xfId="0" applyNumberFormat="1" applyFont="1" applyBorder="1" applyAlignment="1">
      <alignment horizontal="right" vertical="top"/>
    </xf>
    <xf numFmtId="4" fontId="6" fillId="0" borderId="162" xfId="0" applyNumberFormat="1" applyFont="1" applyBorder="1" applyAlignment="1">
      <alignment horizontal="right" vertical="top"/>
    </xf>
    <xf numFmtId="167" fontId="4" fillId="0" borderId="148" xfId="0" applyNumberFormat="1" applyFont="1" applyBorder="1" applyAlignment="1">
      <alignment horizontal="center" vertical="top"/>
    </xf>
    <xf numFmtId="167" fontId="22" fillId="0" borderId="150" xfId="0" applyNumberFormat="1" applyFont="1" applyBorder="1" applyAlignment="1">
      <alignment horizontal="center" vertical="top"/>
    </xf>
    <xf numFmtId="166" fontId="23" fillId="9" borderId="12" xfId="0" applyNumberFormat="1" applyFont="1" applyFill="1" applyBorder="1" applyAlignment="1">
      <alignment horizontal="right" vertical="top"/>
    </xf>
    <xf numFmtId="2" fontId="24" fillId="0" borderId="163" xfId="1" applyNumberFormat="1" applyFont="1" applyFill="1" applyBorder="1" applyAlignment="1">
      <alignment horizontal="right" vertical="top"/>
    </xf>
    <xf numFmtId="2" fontId="24" fillId="0" borderId="153" xfId="1" applyNumberFormat="1" applyFont="1" applyFill="1" applyBorder="1" applyAlignment="1">
      <alignment horizontal="right" vertical="top"/>
    </xf>
    <xf numFmtId="2" fontId="24" fillId="0" borderId="164" xfId="1" applyNumberFormat="1" applyFont="1" applyFill="1" applyBorder="1" applyAlignment="1">
      <alignment horizontal="right" vertical="top"/>
    </xf>
    <xf numFmtId="2" fontId="24" fillId="0" borderId="165" xfId="1" applyNumberFormat="1" applyFont="1" applyFill="1" applyBorder="1" applyAlignment="1">
      <alignment horizontal="right" vertical="top"/>
    </xf>
    <xf numFmtId="2" fontId="24" fillId="0" borderId="133" xfId="1" applyNumberFormat="1" applyFont="1" applyFill="1" applyBorder="1" applyAlignment="1">
      <alignment horizontal="right" vertical="top"/>
    </xf>
    <xf numFmtId="2" fontId="24" fillId="0" borderId="134" xfId="1" applyNumberFormat="1" applyFont="1" applyFill="1" applyBorder="1" applyAlignment="1">
      <alignment horizontal="right" vertical="top"/>
    </xf>
    <xf numFmtId="2" fontId="23" fillId="0" borderId="12" xfId="0" applyNumberFormat="1" applyFont="1" applyBorder="1" applyAlignment="1">
      <alignment horizontal="right" vertical="top"/>
    </xf>
    <xf numFmtId="2" fontId="23" fillId="0" borderId="123" xfId="0" applyNumberFormat="1" applyFont="1" applyBorder="1" applyAlignment="1">
      <alignment horizontal="right" vertical="top"/>
    </xf>
    <xf numFmtId="2" fontId="23" fillId="0" borderId="160" xfId="0" applyNumberFormat="1" applyFont="1" applyBorder="1" applyAlignment="1">
      <alignment horizontal="right" vertical="top"/>
    </xf>
    <xf numFmtId="2" fontId="23" fillId="0" borderId="130" xfId="0" applyNumberFormat="1" applyFont="1" applyBorder="1" applyAlignment="1">
      <alignment horizontal="right" vertical="top"/>
    </xf>
    <xf numFmtId="2" fontId="23" fillId="0" borderId="131" xfId="0" applyNumberFormat="1" applyFont="1" applyBorder="1" applyAlignment="1">
      <alignment horizontal="right" vertical="top"/>
    </xf>
    <xf numFmtId="4" fontId="6" fillId="0" borderId="131" xfId="0" applyNumberFormat="1" applyFont="1" applyBorder="1" applyAlignment="1">
      <alignment horizontal="right" vertical="top"/>
    </xf>
    <xf numFmtId="2" fontId="24" fillId="0" borderId="128" xfId="1" applyNumberFormat="1" applyFont="1" applyFill="1" applyBorder="1" applyAlignment="1">
      <alignment horizontal="right" vertical="top"/>
    </xf>
    <xf numFmtId="2" fontId="24" fillId="0" borderId="123" xfId="1" applyNumberFormat="1" applyFont="1" applyFill="1" applyBorder="1" applyAlignment="1">
      <alignment horizontal="right" vertical="top"/>
    </xf>
    <xf numFmtId="166" fontId="23" fillId="0" borderId="166" xfId="0" applyNumberFormat="1" applyFont="1" applyBorder="1" applyAlignment="1">
      <alignment horizontal="center" vertical="top"/>
    </xf>
    <xf numFmtId="166" fontId="23" fillId="0" borderId="167" xfId="0" applyNumberFormat="1" applyFont="1" applyBorder="1" applyAlignment="1">
      <alignment horizontal="center" vertical="top"/>
    </xf>
    <xf numFmtId="4" fontId="4" fillId="7" borderId="80" xfId="0" applyNumberFormat="1" applyFont="1" applyFill="1" applyBorder="1" applyAlignment="1">
      <alignment horizontal="right" vertical="top"/>
    </xf>
    <xf numFmtId="4" fontId="4" fillId="6" borderId="158" xfId="0" applyNumberFormat="1" applyFont="1" applyFill="1" applyBorder="1" applyAlignment="1">
      <alignment horizontal="right" vertical="top"/>
    </xf>
    <xf numFmtId="4" fontId="4" fillId="6" borderId="159" xfId="0" applyNumberFormat="1" applyFont="1" applyFill="1" applyBorder="1" applyAlignment="1">
      <alignment horizontal="right" vertical="top"/>
    </xf>
    <xf numFmtId="166" fontId="23" fillId="0" borderId="123" xfId="0" applyNumberFormat="1" applyFont="1" applyBorder="1" applyAlignment="1">
      <alignment horizontal="right" vertical="top"/>
    </xf>
    <xf numFmtId="166" fontId="23" fillId="0" borderId="134" xfId="0" applyNumberFormat="1" applyFont="1" applyBorder="1" applyAlignment="1">
      <alignment horizontal="right" vertical="top"/>
    </xf>
    <xf numFmtId="4" fontId="4" fillId="7" borderId="171" xfId="0" applyNumberFormat="1" applyFont="1" applyFill="1" applyBorder="1" applyAlignment="1">
      <alignment horizontal="right" vertical="top"/>
    </xf>
    <xf numFmtId="4" fontId="4" fillId="7" borderId="172" xfId="0" applyNumberFormat="1" applyFont="1" applyFill="1" applyBorder="1" applyAlignment="1">
      <alignment horizontal="right" vertical="top"/>
    </xf>
    <xf numFmtId="4" fontId="4" fillId="7" borderId="173" xfId="0" applyNumberFormat="1" applyFont="1" applyFill="1" applyBorder="1" applyAlignment="1">
      <alignment horizontal="right" vertical="top"/>
    </xf>
    <xf numFmtId="166" fontId="23" fillId="0" borderId="128" xfId="0" applyNumberFormat="1" applyFont="1" applyBorder="1" applyAlignment="1">
      <alignment horizontal="right" vertical="top"/>
    </xf>
    <xf numFmtId="166" fontId="23" fillId="0" borderId="129" xfId="0" applyNumberFormat="1" applyFont="1" applyBorder="1" applyAlignment="1">
      <alignment horizontal="right" vertical="top"/>
    </xf>
    <xf numFmtId="166" fontId="23" fillId="0" borderId="133" xfId="0" applyNumberFormat="1" applyFont="1" applyBorder="1" applyAlignment="1">
      <alignment horizontal="right" vertical="top"/>
    </xf>
    <xf numFmtId="166" fontId="23" fillId="0" borderId="135" xfId="0" applyNumberFormat="1" applyFont="1" applyBorder="1" applyAlignment="1">
      <alignment horizontal="right" vertical="top"/>
    </xf>
    <xf numFmtId="4" fontId="4" fillId="7" borderId="119" xfId="0" applyNumberFormat="1" applyFont="1" applyFill="1" applyBorder="1" applyAlignment="1">
      <alignment horizontal="right" vertical="top"/>
    </xf>
    <xf numFmtId="166" fontId="23" fillId="0" borderId="170" xfId="0" applyNumberFormat="1" applyFont="1" applyBorder="1" applyAlignment="1">
      <alignment vertical="top"/>
    </xf>
    <xf numFmtId="4" fontId="6" fillId="0" borderId="168" xfId="0" applyNumberFormat="1" applyFont="1" applyBorder="1" applyAlignment="1">
      <alignment horizontal="right" vertical="top"/>
    </xf>
    <xf numFmtId="4" fontId="6" fillId="0" borderId="169" xfId="0" applyNumberFormat="1" applyFont="1" applyBorder="1" applyAlignment="1">
      <alignment horizontal="right" vertical="top"/>
    </xf>
    <xf numFmtId="4" fontId="4" fillId="6" borderId="174" xfId="0" applyNumberFormat="1" applyFont="1" applyFill="1" applyBorder="1" applyAlignment="1">
      <alignment horizontal="right" vertical="top"/>
    </xf>
    <xf numFmtId="166" fontId="23" fillId="0" borderId="123" xfId="0" applyNumberFormat="1" applyFont="1" applyBorder="1" applyAlignment="1">
      <alignment vertical="top"/>
    </xf>
    <xf numFmtId="4" fontId="6" fillId="0" borderId="175" xfId="0" applyNumberFormat="1" applyFont="1" applyBorder="1" applyAlignment="1">
      <alignment horizontal="right" vertical="top"/>
    </xf>
    <xf numFmtId="166" fontId="23" fillId="0" borderId="128" xfId="0" applyNumberFormat="1" applyFont="1" applyBorder="1" applyAlignment="1">
      <alignment vertical="top"/>
    </xf>
    <xf numFmtId="166" fontId="23" fillId="0" borderId="129" xfId="0" applyNumberFormat="1" applyFont="1" applyBorder="1" applyAlignment="1">
      <alignment vertical="top"/>
    </xf>
    <xf numFmtId="4" fontId="4" fillId="7" borderId="145" xfId="0" applyNumberFormat="1" applyFont="1" applyFill="1" applyBorder="1" applyAlignment="1">
      <alignment horizontal="right" vertical="top"/>
    </xf>
    <xf numFmtId="4" fontId="4" fillId="7" borderId="176" xfId="0" applyNumberFormat="1" applyFont="1" applyFill="1" applyBorder="1" applyAlignment="1">
      <alignment horizontal="right" vertical="top"/>
    </xf>
    <xf numFmtId="4" fontId="4" fillId="7" borderId="177" xfId="0" applyNumberFormat="1" applyFont="1" applyFill="1" applyBorder="1" applyAlignment="1">
      <alignment horizontal="right" vertical="top"/>
    </xf>
    <xf numFmtId="166" fontId="23" fillId="0" borderId="12" xfId="0" applyNumberFormat="1" applyFont="1" applyBorder="1" applyAlignment="1">
      <alignment vertical="top" wrapText="1"/>
    </xf>
    <xf numFmtId="4" fontId="6" fillId="0" borderId="17" xfId="0" applyNumberFormat="1" applyFont="1" applyFill="1" applyBorder="1" applyAlignment="1">
      <alignment horizontal="right" vertical="top"/>
    </xf>
    <xf numFmtId="0" fontId="22" fillId="0" borderId="0" xfId="0" applyFont="1"/>
    <xf numFmtId="0" fontId="8" fillId="0" borderId="0" xfId="0" applyFont="1" applyAlignment="1">
      <alignment horizontal="center"/>
    </xf>
    <xf numFmtId="0" fontId="0" fillId="0" borderId="0" xfId="0" applyFont="1" applyAlignment="1"/>
    <xf numFmtId="10" fontId="8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0" fillId="0" borderId="8" xfId="0" applyFont="1" applyBorder="1"/>
    <xf numFmtId="0" fontId="10" fillId="0" borderId="16" xfId="0" applyFont="1" applyBorder="1"/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9" xfId="0" applyFont="1" applyBorder="1"/>
    <xf numFmtId="0" fontId="10" fillId="0" borderId="10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/>
    <xf numFmtId="0" fontId="10" fillId="0" borderId="6" xfId="0" applyFont="1" applyBorder="1"/>
    <xf numFmtId="0" fontId="9" fillId="0" borderId="7" xfId="0" applyFont="1" applyBorder="1" applyAlignment="1">
      <alignment horizontal="center" vertical="center" wrapText="1"/>
    </xf>
    <xf numFmtId="0" fontId="10" fillId="0" borderId="15" xfId="0" applyFont="1" applyBorder="1"/>
    <xf numFmtId="10" fontId="11" fillId="0" borderId="13" xfId="0" applyNumberFormat="1" applyFont="1" applyBorder="1" applyAlignment="1">
      <alignment horizontal="center" vertical="center"/>
    </xf>
    <xf numFmtId="0" fontId="10" fillId="0" borderId="14" xfId="0" applyFont="1" applyBorder="1"/>
    <xf numFmtId="0" fontId="4" fillId="2" borderId="42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4" fillId="2" borderId="4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0" fillId="0" borderId="32" xfId="0" applyFont="1" applyBorder="1"/>
    <xf numFmtId="0" fontId="4" fillId="2" borderId="24" xfId="0" applyFont="1" applyFill="1" applyBorder="1" applyAlignment="1">
      <alignment horizontal="center" vertical="center"/>
    </xf>
    <xf numFmtId="0" fontId="10" fillId="0" borderId="30" xfId="0" applyFont="1" applyBorder="1"/>
    <xf numFmtId="0" fontId="10" fillId="0" borderId="33" xfId="0" applyFont="1" applyBorder="1"/>
    <xf numFmtId="0" fontId="4" fillId="2" borderId="25" xfId="0" applyFont="1" applyFill="1" applyBorder="1" applyAlignment="1">
      <alignment horizontal="center" vertical="center" wrapText="1"/>
    </xf>
    <xf numFmtId="0" fontId="10" fillId="0" borderId="31" xfId="0" applyFont="1" applyBorder="1"/>
    <xf numFmtId="0" fontId="10" fillId="0" borderId="34" xfId="0" applyFont="1" applyBorder="1"/>
    <xf numFmtId="3" fontId="4" fillId="2" borderId="25" xfId="0" applyNumberFormat="1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/>
    </xf>
    <xf numFmtId="0" fontId="10" fillId="0" borderId="27" xfId="0" applyFont="1" applyBorder="1"/>
    <xf numFmtId="0" fontId="10" fillId="0" borderId="28" xfId="0" applyFont="1" applyBorder="1"/>
    <xf numFmtId="0" fontId="4" fillId="2" borderId="42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166" fontId="4" fillId="8" borderId="26" xfId="0" applyNumberFormat="1" applyFont="1" applyFill="1" applyBorder="1" applyAlignment="1">
      <alignment horizontal="left" vertical="top"/>
    </xf>
    <xf numFmtId="0" fontId="10" fillId="0" borderId="29" xfId="0" applyFont="1" applyBorder="1"/>
    <xf numFmtId="166" fontId="6" fillId="0" borderId="0" xfId="0" applyNumberFormat="1" applyFont="1" applyAlignment="1">
      <alignment horizontal="center"/>
    </xf>
    <xf numFmtId="166" fontId="8" fillId="4" borderId="26" xfId="0" applyNumberFormat="1" applyFont="1" applyFill="1" applyBorder="1" applyAlignment="1">
      <alignment horizontal="left"/>
    </xf>
    <xf numFmtId="0" fontId="4" fillId="2" borderId="26" xfId="0" applyFont="1" applyFill="1" applyBorder="1" applyAlignment="1">
      <alignment horizontal="center" vertical="center" wrapText="1"/>
    </xf>
    <xf numFmtId="166" fontId="14" fillId="8" borderId="26" xfId="0" applyNumberFormat="1" applyFont="1" applyFill="1" applyBorder="1" applyAlignment="1">
      <alignment horizontal="left" vertical="top" wrapText="1"/>
    </xf>
    <xf numFmtId="166" fontId="4" fillId="8" borderId="115" xfId="0" applyNumberFormat="1" applyFont="1" applyFill="1" applyBorder="1" applyAlignment="1">
      <alignment horizontal="left" vertical="top"/>
    </xf>
    <xf numFmtId="0" fontId="10" fillId="0" borderId="116" xfId="0" applyFont="1" applyBorder="1"/>
    <xf numFmtId="0" fontId="10" fillId="0" borderId="117" xfId="0" applyFont="1" applyBorder="1"/>
    <xf numFmtId="164" fontId="4" fillId="2" borderId="26" xfId="0" applyNumberFormat="1" applyFont="1" applyFill="1" applyBorder="1" applyAlignment="1">
      <alignment horizontal="center" vertical="center" wrapText="1"/>
    </xf>
    <xf numFmtId="0" fontId="10" fillId="0" borderId="38" xfId="0" applyFont="1" applyBorder="1"/>
    <xf numFmtId="164" fontId="4" fillId="2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666750</xdr:colOff>
      <xdr:row>1</xdr:row>
      <xdr:rowOff>9525</xdr:rowOff>
    </xdr:from>
    <xdr:ext cx="2009775" cy="1533525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D965"/>
    <pageSetUpPr fitToPage="1"/>
  </sheetPr>
  <dimension ref="A1:Z1000"/>
  <sheetViews>
    <sheetView topLeftCell="A16" workbookViewId="0">
      <selection activeCell="L22" sqref="L22"/>
    </sheetView>
  </sheetViews>
  <sheetFormatPr defaultColWidth="12.625" defaultRowHeight="15" customHeight="1" x14ac:dyDescent="0.2"/>
  <cols>
    <col min="1" max="1" width="14.25" customWidth="1"/>
    <col min="2" max="16" width="13.75" customWidth="1"/>
    <col min="17" max="26" width="7.625" customWidth="1"/>
  </cols>
  <sheetData>
    <row r="1" spans="1:26" x14ac:dyDescent="0.25">
      <c r="B1" s="1"/>
      <c r="D1" s="2"/>
      <c r="E1" s="2"/>
      <c r="F1" s="2"/>
      <c r="G1" s="2"/>
      <c r="H1" s="2"/>
      <c r="I1" s="2"/>
      <c r="J1" s="3"/>
      <c r="K1" s="3" t="s">
        <v>0</v>
      </c>
      <c r="L1" s="3"/>
      <c r="M1" s="2"/>
      <c r="N1" s="3"/>
      <c r="O1" s="2"/>
      <c r="P1" s="3"/>
    </row>
    <row r="2" spans="1:26" x14ac:dyDescent="0.25">
      <c r="D2" s="2"/>
      <c r="E2" s="2"/>
      <c r="F2" s="2"/>
      <c r="G2" s="2"/>
      <c r="H2" s="2"/>
      <c r="I2" s="2"/>
      <c r="J2" s="3"/>
      <c r="K2" s="3" t="s">
        <v>259</v>
      </c>
      <c r="L2" s="3"/>
      <c r="M2" s="2"/>
      <c r="N2" s="3"/>
      <c r="O2" s="2"/>
      <c r="P2" s="3"/>
    </row>
    <row r="3" spans="1:26" ht="15.75" x14ac:dyDescent="0.25">
      <c r="A3" s="4"/>
      <c r="B3" s="4"/>
      <c r="C3" s="4"/>
      <c r="D3" s="5"/>
      <c r="E3" s="5"/>
      <c r="F3" s="5"/>
      <c r="G3" s="5"/>
      <c r="H3" s="5"/>
      <c r="I3" s="5"/>
      <c r="J3" s="6"/>
      <c r="K3" s="2" t="s">
        <v>260</v>
      </c>
      <c r="L3" s="6"/>
      <c r="M3" s="7"/>
      <c r="N3" s="8"/>
      <c r="O3" s="7"/>
      <c r="P3" s="6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 x14ac:dyDescent="0.25">
      <c r="A4" s="4"/>
      <c r="B4" s="4"/>
      <c r="C4" s="4"/>
      <c r="D4" s="5"/>
      <c r="E4" s="5"/>
      <c r="F4" s="5"/>
      <c r="G4" s="5"/>
      <c r="H4" s="5"/>
      <c r="I4" s="5"/>
      <c r="J4" s="6"/>
      <c r="K4" s="4"/>
      <c r="L4" s="9"/>
      <c r="M4" s="10"/>
      <c r="N4" s="9"/>
      <c r="O4" s="7"/>
      <c r="P4" s="6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 x14ac:dyDescent="0.25">
      <c r="A5" s="4"/>
      <c r="B5" s="11"/>
      <c r="C5" s="4"/>
      <c r="D5" s="11" t="s">
        <v>255</v>
      </c>
      <c r="E5" s="4"/>
      <c r="F5" s="4"/>
      <c r="G5" s="4"/>
      <c r="H5" s="4"/>
      <c r="I5" s="4"/>
      <c r="J5" s="4"/>
      <c r="K5" s="4"/>
      <c r="L5" s="12"/>
      <c r="M5" s="12"/>
      <c r="N5" s="13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75" x14ac:dyDescent="0.25">
      <c r="A6" s="4"/>
      <c r="B6" s="11"/>
      <c r="C6" s="4"/>
      <c r="D6" s="11" t="s">
        <v>256</v>
      </c>
      <c r="E6" s="11"/>
      <c r="F6" s="11"/>
      <c r="G6" s="11"/>
      <c r="H6" s="11"/>
      <c r="I6" s="11"/>
      <c r="J6" s="13"/>
      <c r="K6" s="4"/>
      <c r="L6" s="4"/>
      <c r="M6" s="4"/>
      <c r="N6" s="13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 x14ac:dyDescent="0.25">
      <c r="A7" s="4"/>
      <c r="B7" s="4"/>
      <c r="C7" s="4"/>
      <c r="D7" s="11" t="s">
        <v>257</v>
      </c>
      <c r="E7" s="11"/>
      <c r="F7" s="11"/>
      <c r="G7" s="11"/>
      <c r="H7" s="11"/>
      <c r="I7" s="11"/>
      <c r="J7" s="13"/>
      <c r="K7" s="4"/>
      <c r="L7" s="14"/>
      <c r="M7" s="14"/>
      <c r="N7" s="13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 x14ac:dyDescent="0.25">
      <c r="A8" s="4"/>
      <c r="B8" s="4"/>
      <c r="C8" s="4"/>
      <c r="D8" s="11" t="s">
        <v>258</v>
      </c>
      <c r="E8" s="11"/>
      <c r="F8" s="11"/>
      <c r="G8" s="11"/>
      <c r="H8" s="11"/>
      <c r="I8" s="11"/>
      <c r="J8" s="13"/>
      <c r="K8" s="4"/>
      <c r="L8" s="13"/>
      <c r="M8" s="13"/>
      <c r="N8" s="13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 x14ac:dyDescent="0.25">
      <c r="A9" s="4"/>
      <c r="B9" s="4"/>
      <c r="C9" s="4"/>
      <c r="D9" s="10"/>
      <c r="E9" s="10"/>
      <c r="F9" s="10"/>
      <c r="G9" s="10"/>
      <c r="H9" s="10"/>
      <c r="I9" s="10"/>
      <c r="J9" s="9"/>
      <c r="K9" s="10"/>
      <c r="L9" s="9"/>
      <c r="M9" s="10"/>
      <c r="N9" s="9"/>
      <c r="O9" s="7"/>
      <c r="P9" s="6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x14ac:dyDescent="0.25">
      <c r="A10" s="4"/>
      <c r="B10" s="4"/>
      <c r="C10" s="4"/>
      <c r="D10" s="10"/>
      <c r="E10" s="10"/>
      <c r="F10" s="10"/>
      <c r="G10" s="10"/>
      <c r="H10" s="10"/>
      <c r="I10" s="10"/>
      <c r="J10" s="9"/>
      <c r="K10" s="10"/>
      <c r="L10" s="9"/>
      <c r="M10" s="10"/>
      <c r="N10" s="9"/>
      <c r="O10" s="7"/>
      <c r="P10" s="6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x14ac:dyDescent="0.25">
      <c r="A11" s="4"/>
      <c r="B11" s="515" t="s">
        <v>1</v>
      </c>
      <c r="C11" s="516"/>
      <c r="D11" s="516"/>
      <c r="E11" s="516"/>
      <c r="F11" s="516"/>
      <c r="G11" s="516"/>
      <c r="H11" s="516"/>
      <c r="I11" s="516"/>
      <c r="J11" s="516"/>
      <c r="K11" s="516"/>
      <c r="L11" s="516"/>
      <c r="M11" s="516"/>
      <c r="N11" s="516"/>
      <c r="O11" s="7"/>
      <c r="P11" s="6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x14ac:dyDescent="0.25">
      <c r="A12" s="4"/>
      <c r="B12" s="515" t="s">
        <v>2</v>
      </c>
      <c r="C12" s="516"/>
      <c r="D12" s="516"/>
      <c r="E12" s="516"/>
      <c r="F12" s="516"/>
      <c r="G12" s="516"/>
      <c r="H12" s="516"/>
      <c r="I12" s="516"/>
      <c r="J12" s="516"/>
      <c r="K12" s="516"/>
      <c r="L12" s="516"/>
      <c r="M12" s="516"/>
      <c r="N12" s="516"/>
      <c r="O12" s="7"/>
      <c r="P12" s="6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x14ac:dyDescent="0.25">
      <c r="A13" s="4"/>
      <c r="B13" s="517" t="s">
        <v>254</v>
      </c>
      <c r="C13" s="516"/>
      <c r="D13" s="516"/>
      <c r="E13" s="516"/>
      <c r="F13" s="516"/>
      <c r="G13" s="516"/>
      <c r="H13" s="516"/>
      <c r="I13" s="516"/>
      <c r="J13" s="516"/>
      <c r="K13" s="516"/>
      <c r="L13" s="516"/>
      <c r="M13" s="516"/>
      <c r="N13" s="516"/>
      <c r="O13" s="7"/>
      <c r="P13" s="6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x14ac:dyDescent="0.25">
      <c r="A14" s="4"/>
      <c r="B14" s="11"/>
      <c r="C14" s="13"/>
      <c r="D14" s="10"/>
      <c r="E14" s="10"/>
      <c r="F14" s="10"/>
      <c r="G14" s="10"/>
      <c r="H14" s="10"/>
      <c r="I14" s="10"/>
      <c r="J14" s="9"/>
      <c r="K14" s="10"/>
      <c r="L14" s="9"/>
      <c r="M14" s="10"/>
      <c r="N14" s="9"/>
      <c r="O14" s="7"/>
      <c r="P14" s="6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x14ac:dyDescent="0.25">
      <c r="D15" s="2"/>
      <c r="E15" s="2"/>
      <c r="F15" s="2"/>
      <c r="G15" s="2"/>
      <c r="H15" s="2"/>
      <c r="I15" s="2"/>
      <c r="J15" s="3"/>
      <c r="K15" s="2"/>
      <c r="L15" s="3"/>
      <c r="M15" s="2"/>
      <c r="N15" s="3"/>
      <c r="O15" s="2"/>
      <c r="P15" s="3"/>
    </row>
    <row r="16" spans="1:26" ht="30" customHeight="1" x14ac:dyDescent="0.2">
      <c r="A16" s="518"/>
      <c r="B16" s="521" t="s">
        <v>3</v>
      </c>
      <c r="C16" s="522"/>
      <c r="D16" s="525" t="s">
        <v>4</v>
      </c>
      <c r="E16" s="526"/>
      <c r="F16" s="526"/>
      <c r="G16" s="526"/>
      <c r="H16" s="526"/>
      <c r="I16" s="526"/>
      <c r="J16" s="527"/>
      <c r="K16" s="528" t="s">
        <v>5</v>
      </c>
      <c r="L16" s="522"/>
      <c r="M16" s="528" t="s">
        <v>6</v>
      </c>
      <c r="N16" s="522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51" customHeight="1" x14ac:dyDescent="0.25">
      <c r="A17" s="519"/>
      <c r="B17" s="523"/>
      <c r="C17" s="524"/>
      <c r="D17" s="16" t="s">
        <v>7</v>
      </c>
      <c r="E17" s="17" t="s">
        <v>8</v>
      </c>
      <c r="F17" s="17" t="s">
        <v>9</v>
      </c>
      <c r="G17" s="17" t="s">
        <v>10</v>
      </c>
      <c r="H17" s="17" t="s">
        <v>11</v>
      </c>
      <c r="I17" s="530" t="s">
        <v>12</v>
      </c>
      <c r="J17" s="531"/>
      <c r="K17" s="529"/>
      <c r="L17" s="524"/>
      <c r="M17" s="529"/>
      <c r="N17" s="524"/>
    </row>
    <row r="18" spans="1:26" ht="47.25" customHeight="1" x14ac:dyDescent="0.2">
      <c r="A18" s="520"/>
      <c r="B18" s="18" t="s">
        <v>13</v>
      </c>
      <c r="C18" s="19" t="s">
        <v>14</v>
      </c>
      <c r="D18" s="18" t="s">
        <v>14</v>
      </c>
      <c r="E18" s="20" t="s">
        <v>14</v>
      </c>
      <c r="F18" s="20" t="s">
        <v>14</v>
      </c>
      <c r="G18" s="20" t="s">
        <v>14</v>
      </c>
      <c r="H18" s="20" t="s">
        <v>14</v>
      </c>
      <c r="I18" s="20" t="s">
        <v>13</v>
      </c>
      <c r="J18" s="21" t="s">
        <v>15</v>
      </c>
      <c r="K18" s="18" t="s">
        <v>13</v>
      </c>
      <c r="L18" s="19" t="s">
        <v>14</v>
      </c>
      <c r="M18" s="22" t="s">
        <v>13</v>
      </c>
      <c r="N18" s="23" t="s">
        <v>14</v>
      </c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15" customHeight="1" x14ac:dyDescent="0.2">
      <c r="A19" s="25" t="s">
        <v>16</v>
      </c>
      <c r="B19" s="26" t="s">
        <v>17</v>
      </c>
      <c r="C19" s="27" t="s">
        <v>18</v>
      </c>
      <c r="D19" s="28" t="s">
        <v>19</v>
      </c>
      <c r="E19" s="29" t="s">
        <v>20</v>
      </c>
      <c r="F19" s="29" t="s">
        <v>21</v>
      </c>
      <c r="G19" s="29" t="s">
        <v>22</v>
      </c>
      <c r="H19" s="29" t="s">
        <v>23</v>
      </c>
      <c r="I19" s="29" t="s">
        <v>24</v>
      </c>
      <c r="J19" s="27" t="s">
        <v>25</v>
      </c>
      <c r="K19" s="28" t="s">
        <v>26</v>
      </c>
      <c r="L19" s="27" t="s">
        <v>27</v>
      </c>
      <c r="M19" s="28" t="s">
        <v>28</v>
      </c>
      <c r="N19" s="27" t="s">
        <v>29</v>
      </c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39.75" customHeight="1" x14ac:dyDescent="0.2">
      <c r="A20" s="31" t="s">
        <v>30</v>
      </c>
      <c r="B20" s="32">
        <f>C20/N20</f>
        <v>0.55636502614968275</v>
      </c>
      <c r="C20" s="33">
        <f>Витрати!G150</f>
        <v>612860</v>
      </c>
      <c r="D20" s="34">
        <v>0</v>
      </c>
      <c r="E20" s="35">
        <v>0</v>
      </c>
      <c r="F20" s="35">
        <v>0</v>
      </c>
      <c r="G20" s="35">
        <v>0</v>
      </c>
      <c r="H20" s="35">
        <f>Витрати!M150</f>
        <v>488683</v>
      </c>
      <c r="I20" s="36">
        <f>J20/N20</f>
        <v>0.44363497385031725</v>
      </c>
      <c r="J20" s="33">
        <f t="shared" ref="J20:J23" si="0">D20+E20+F20+G20+H20</f>
        <v>488683</v>
      </c>
      <c r="K20" s="37">
        <v>0</v>
      </c>
      <c r="L20" s="33">
        <v>0</v>
      </c>
      <c r="M20" s="38">
        <v>1</v>
      </c>
      <c r="N20" s="39">
        <f t="shared" ref="N20:N23" si="1">C20+J20+L20</f>
        <v>1101543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45" customHeight="1" thickBot="1" x14ac:dyDescent="0.25">
      <c r="A21" s="40" t="s">
        <v>31</v>
      </c>
      <c r="B21" s="32">
        <f>C21/N21</f>
        <v>0.53664479030387147</v>
      </c>
      <c r="C21" s="33">
        <f>Витрати!J150</f>
        <v>605260</v>
      </c>
      <c r="D21" s="34">
        <v>0</v>
      </c>
      <c r="E21" s="35">
        <v>0</v>
      </c>
      <c r="F21" s="35">
        <v>0</v>
      </c>
      <c r="G21" s="35">
        <v>0</v>
      </c>
      <c r="H21" s="35">
        <f>Витрати!P150</f>
        <v>522599.64</v>
      </c>
      <c r="I21" s="36">
        <f t="shared" ref="I21:I22" si="2">J21/N21</f>
        <v>0.46335520969612848</v>
      </c>
      <c r="J21" s="33">
        <f t="shared" si="0"/>
        <v>522599.64</v>
      </c>
      <c r="K21" s="37">
        <v>0</v>
      </c>
      <c r="L21" s="33">
        <v>0</v>
      </c>
      <c r="M21" s="38">
        <v>1</v>
      </c>
      <c r="N21" s="39">
        <f t="shared" si="1"/>
        <v>1127859.6400000001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48.75" customHeight="1" thickBot="1" x14ac:dyDescent="0.25">
      <c r="A22" s="40" t="s">
        <v>32</v>
      </c>
      <c r="B22" s="32">
        <f t="shared" ref="B22:B23" si="3">C22/N22</f>
        <v>0.500074797132393</v>
      </c>
      <c r="C22" s="33">
        <f>478031</f>
        <v>478031</v>
      </c>
      <c r="D22" s="34">
        <v>0</v>
      </c>
      <c r="E22" s="35">
        <v>0</v>
      </c>
      <c r="F22" s="35">
        <v>0</v>
      </c>
      <c r="G22" s="35">
        <v>0</v>
      </c>
      <c r="H22" s="35">
        <v>477888</v>
      </c>
      <c r="I22" s="36">
        <f t="shared" si="2"/>
        <v>0.499925202867607</v>
      </c>
      <c r="J22" s="33">
        <f t="shared" si="0"/>
        <v>477888</v>
      </c>
      <c r="K22" s="37">
        <v>0</v>
      </c>
      <c r="L22" s="33">
        <v>0</v>
      </c>
      <c r="M22" s="38">
        <v>1</v>
      </c>
      <c r="N22" s="39">
        <f t="shared" si="1"/>
        <v>955919</v>
      </c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ht="39.75" customHeight="1" thickBot="1" x14ac:dyDescent="0.25">
      <c r="A23" s="41" t="s">
        <v>33</v>
      </c>
      <c r="B23" s="32">
        <f t="shared" si="3"/>
        <v>0.73995886022059698</v>
      </c>
      <c r="C23" s="33">
        <f t="shared" ref="C23:H23" si="4">C21-C22</f>
        <v>127229</v>
      </c>
      <c r="D23" s="34">
        <f t="shared" si="4"/>
        <v>0</v>
      </c>
      <c r="E23" s="35">
        <f t="shared" si="4"/>
        <v>0</v>
      </c>
      <c r="F23" s="35">
        <f t="shared" si="4"/>
        <v>0</v>
      </c>
      <c r="G23" s="35">
        <f t="shared" si="4"/>
        <v>0</v>
      </c>
      <c r="H23" s="35">
        <f t="shared" si="4"/>
        <v>44711.640000000014</v>
      </c>
      <c r="I23" s="36">
        <f>J23/N23</f>
        <v>0.26004113977940302</v>
      </c>
      <c r="J23" s="33">
        <f t="shared" si="0"/>
        <v>44711.640000000014</v>
      </c>
      <c r="K23" s="37">
        <v>0</v>
      </c>
      <c r="L23" s="33">
        <f>L21-L22</f>
        <v>0</v>
      </c>
      <c r="M23" s="38">
        <v>1</v>
      </c>
      <c r="N23" s="39">
        <f t="shared" si="1"/>
        <v>171940.64</v>
      </c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ht="15.75" customHeight="1" x14ac:dyDescent="0.25">
      <c r="D24" s="2"/>
      <c r="E24" s="2"/>
      <c r="F24" s="2"/>
      <c r="G24" s="2"/>
      <c r="H24" s="2"/>
      <c r="I24" s="2"/>
      <c r="J24" s="3"/>
      <c r="K24" s="2"/>
      <c r="L24" s="3"/>
      <c r="M24" s="2"/>
      <c r="N24" s="3"/>
      <c r="O24" s="2"/>
      <c r="P24" s="3"/>
    </row>
    <row r="25" spans="1:26" ht="15.75" customHeight="1" x14ac:dyDescent="0.25">
      <c r="D25" s="2"/>
      <c r="E25" s="2"/>
      <c r="F25" s="2"/>
      <c r="G25" s="2"/>
      <c r="H25" s="2"/>
      <c r="I25" s="2"/>
      <c r="J25" s="3"/>
      <c r="K25" s="2"/>
      <c r="L25" s="3"/>
      <c r="M25" s="2"/>
      <c r="N25" s="3"/>
      <c r="O25" s="2"/>
      <c r="P25" s="3"/>
    </row>
    <row r="26" spans="1:26" ht="15.75" customHeight="1" x14ac:dyDescent="0.25">
      <c r="A26" s="42"/>
      <c r="B26" s="42" t="s">
        <v>34</v>
      </c>
      <c r="C26" s="43"/>
      <c r="D26" s="43"/>
      <c r="E26" s="43"/>
      <c r="F26" s="42"/>
      <c r="G26" s="43"/>
      <c r="H26" s="43"/>
      <c r="I26" s="44"/>
      <c r="J26" s="43"/>
      <c r="K26" s="43"/>
      <c r="L26" s="43"/>
      <c r="M26" s="43"/>
      <c r="N26" s="43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spans="1:26" ht="15.75" customHeight="1" x14ac:dyDescent="0.25">
      <c r="D27" s="45" t="s">
        <v>35</v>
      </c>
      <c r="F27" s="46"/>
      <c r="G27" s="45" t="s">
        <v>36</v>
      </c>
      <c r="I27" s="2"/>
      <c r="K27" s="46" t="s">
        <v>37</v>
      </c>
    </row>
    <row r="28" spans="1:26" ht="15.75" customHeight="1" x14ac:dyDescent="0.25">
      <c r="D28" s="2"/>
      <c r="E28" s="2"/>
      <c r="F28" s="2"/>
      <c r="G28" s="2"/>
      <c r="H28" s="2"/>
      <c r="I28" s="2"/>
      <c r="J28" s="3"/>
      <c r="K28" s="2"/>
      <c r="L28" s="3"/>
      <c r="M28" s="2"/>
      <c r="N28" s="3"/>
      <c r="O28" s="2"/>
      <c r="P28" s="3"/>
    </row>
    <row r="29" spans="1:26" ht="15.75" customHeight="1" x14ac:dyDescent="0.25">
      <c r="D29" s="2"/>
      <c r="E29" s="2"/>
      <c r="F29" s="2"/>
      <c r="G29" s="2"/>
      <c r="H29" s="2"/>
      <c r="I29" s="2"/>
      <c r="J29" s="3"/>
      <c r="K29" s="2"/>
      <c r="L29" s="3"/>
      <c r="M29" s="2"/>
      <c r="N29" s="3"/>
      <c r="O29" s="2"/>
      <c r="P29" s="3"/>
    </row>
    <row r="30" spans="1:26" ht="15.75" customHeight="1" x14ac:dyDescent="0.25">
      <c r="D30" s="2"/>
      <c r="E30" s="2"/>
      <c r="F30" s="2"/>
      <c r="G30" s="2"/>
      <c r="H30" s="2"/>
      <c r="I30" s="2"/>
      <c r="J30" s="3"/>
      <c r="K30" s="2"/>
      <c r="L30" s="3"/>
      <c r="M30" s="2"/>
      <c r="N30" s="3"/>
      <c r="O30" s="2"/>
      <c r="P30" s="3"/>
    </row>
    <row r="31" spans="1:26" ht="15.75" customHeight="1" x14ac:dyDescent="0.25">
      <c r="D31" s="2"/>
      <c r="E31" s="2"/>
      <c r="F31" s="2"/>
      <c r="G31" s="2"/>
      <c r="H31" s="2"/>
      <c r="I31" s="2"/>
      <c r="J31" s="3"/>
      <c r="K31" s="2"/>
      <c r="L31" s="3"/>
      <c r="M31" s="2"/>
      <c r="N31" s="3"/>
      <c r="O31" s="2"/>
      <c r="P31" s="3"/>
    </row>
    <row r="32" spans="1:26" ht="15.75" customHeight="1" x14ac:dyDescent="0.25">
      <c r="D32" s="2"/>
      <c r="E32" s="2"/>
      <c r="F32" s="2"/>
      <c r="G32" s="2"/>
      <c r="H32" s="2"/>
      <c r="I32" s="2"/>
      <c r="J32" s="3"/>
      <c r="K32" s="2"/>
      <c r="L32" s="3"/>
      <c r="M32" s="2"/>
      <c r="N32" s="3"/>
      <c r="O32" s="2"/>
      <c r="P32" s="3"/>
    </row>
    <row r="33" spans="4:16" ht="15.75" customHeight="1" x14ac:dyDescent="0.25">
      <c r="D33" s="2"/>
      <c r="E33" s="2"/>
      <c r="F33" s="2"/>
      <c r="G33" s="2"/>
      <c r="H33" s="2"/>
      <c r="I33" s="2"/>
      <c r="J33" s="3"/>
      <c r="K33" s="2"/>
      <c r="L33" s="3"/>
      <c r="M33" s="2"/>
      <c r="N33" s="3"/>
      <c r="O33" s="2"/>
      <c r="P33" s="3"/>
    </row>
    <row r="34" spans="4:16" ht="15.75" customHeight="1" x14ac:dyDescent="0.25">
      <c r="D34" s="2"/>
      <c r="E34" s="2"/>
      <c r="F34" s="2"/>
      <c r="G34" s="2"/>
      <c r="H34" s="2"/>
      <c r="I34" s="2"/>
      <c r="J34" s="3"/>
      <c r="K34" s="2"/>
      <c r="L34" s="3"/>
      <c r="M34" s="2"/>
      <c r="N34" s="3"/>
      <c r="O34" s="2"/>
      <c r="P34" s="3"/>
    </row>
    <row r="35" spans="4:16" ht="15.75" customHeight="1" x14ac:dyDescent="0.25">
      <c r="D35" s="2"/>
      <c r="E35" s="2"/>
      <c r="F35" s="2"/>
      <c r="G35" s="2"/>
      <c r="H35" s="2"/>
      <c r="I35" s="2"/>
      <c r="J35" s="3"/>
      <c r="K35" s="2"/>
      <c r="L35" s="3"/>
      <c r="M35" s="2"/>
      <c r="N35" s="3"/>
      <c r="O35" s="2"/>
      <c r="P35" s="3"/>
    </row>
    <row r="36" spans="4:16" ht="15.75" customHeight="1" x14ac:dyDescent="0.25">
      <c r="D36" s="2"/>
      <c r="E36" s="2"/>
      <c r="F36" s="2"/>
      <c r="G36" s="2"/>
      <c r="H36" s="2"/>
      <c r="I36" s="2"/>
      <c r="J36" s="3"/>
      <c r="K36" s="2"/>
      <c r="L36" s="3"/>
      <c r="M36" s="2"/>
      <c r="N36" s="3"/>
      <c r="O36" s="2"/>
      <c r="P36" s="3"/>
    </row>
    <row r="37" spans="4:16" ht="15.75" customHeight="1" x14ac:dyDescent="0.25">
      <c r="D37" s="2"/>
      <c r="E37" s="2"/>
      <c r="F37" s="2"/>
      <c r="G37" s="2"/>
      <c r="H37" s="2"/>
      <c r="I37" s="2"/>
      <c r="J37" s="3"/>
      <c r="K37" s="2"/>
      <c r="L37" s="3"/>
      <c r="M37" s="2"/>
      <c r="N37" s="3"/>
      <c r="O37" s="2"/>
      <c r="P37" s="3"/>
    </row>
    <row r="38" spans="4:16" ht="15.75" customHeight="1" x14ac:dyDescent="0.25">
      <c r="D38" s="2"/>
      <c r="E38" s="2"/>
      <c r="F38" s="2"/>
      <c r="G38" s="2"/>
      <c r="H38" s="2"/>
      <c r="I38" s="2"/>
      <c r="J38" s="3"/>
      <c r="K38" s="2"/>
      <c r="L38" s="3"/>
      <c r="M38" s="2"/>
      <c r="N38" s="3"/>
      <c r="O38" s="2"/>
      <c r="P38" s="3"/>
    </row>
    <row r="39" spans="4:16" ht="15.75" customHeight="1" x14ac:dyDescent="0.25">
      <c r="D39" s="2"/>
      <c r="E39" s="2"/>
      <c r="F39" s="2"/>
      <c r="G39" s="2"/>
      <c r="H39" s="2"/>
      <c r="I39" s="2"/>
      <c r="J39" s="3"/>
      <c r="K39" s="2"/>
      <c r="L39" s="3"/>
      <c r="M39" s="2"/>
      <c r="N39" s="3"/>
      <c r="O39" s="2"/>
      <c r="P39" s="3"/>
    </row>
    <row r="40" spans="4:16" ht="15.75" customHeight="1" x14ac:dyDescent="0.25">
      <c r="D40" s="2"/>
      <c r="E40" s="2"/>
      <c r="F40" s="2"/>
      <c r="G40" s="2"/>
      <c r="H40" s="2"/>
      <c r="I40" s="2"/>
      <c r="J40" s="3"/>
      <c r="K40" s="2"/>
      <c r="L40" s="3"/>
      <c r="M40" s="2"/>
      <c r="N40" s="3"/>
      <c r="O40" s="2"/>
      <c r="P40" s="3"/>
    </row>
    <row r="41" spans="4:16" ht="15.75" customHeight="1" x14ac:dyDescent="0.25">
      <c r="D41" s="2"/>
      <c r="E41" s="2"/>
      <c r="F41" s="2"/>
      <c r="G41" s="2"/>
      <c r="H41" s="2"/>
      <c r="I41" s="2"/>
      <c r="J41" s="3"/>
      <c r="K41" s="2"/>
      <c r="L41" s="3"/>
      <c r="M41" s="2"/>
      <c r="N41" s="3"/>
      <c r="O41" s="2"/>
      <c r="P41" s="3"/>
    </row>
    <row r="42" spans="4:16" ht="15.75" customHeight="1" x14ac:dyDescent="0.25">
      <c r="D42" s="2"/>
      <c r="E42" s="2"/>
      <c r="F42" s="2"/>
      <c r="G42" s="2"/>
      <c r="H42" s="2"/>
      <c r="I42" s="2"/>
      <c r="J42" s="3"/>
      <c r="K42" s="2"/>
      <c r="L42" s="3"/>
      <c r="M42" s="2"/>
      <c r="N42" s="3"/>
      <c r="O42" s="2"/>
      <c r="P42" s="3"/>
    </row>
    <row r="43" spans="4:16" ht="15.75" customHeight="1" x14ac:dyDescent="0.25">
      <c r="D43" s="2"/>
      <c r="E43" s="2"/>
      <c r="F43" s="2"/>
      <c r="G43" s="2"/>
      <c r="H43" s="2"/>
      <c r="I43" s="2"/>
      <c r="J43" s="3"/>
      <c r="K43" s="2"/>
      <c r="L43" s="3"/>
      <c r="M43" s="2"/>
      <c r="N43" s="3"/>
      <c r="O43" s="2"/>
      <c r="P43" s="3"/>
    </row>
    <row r="44" spans="4:16" ht="15.75" customHeight="1" x14ac:dyDescent="0.25">
      <c r="D44" s="2"/>
      <c r="E44" s="2"/>
      <c r="F44" s="2"/>
      <c r="G44" s="2"/>
      <c r="H44" s="2"/>
      <c r="I44" s="2"/>
      <c r="J44" s="3"/>
      <c r="K44" s="2"/>
      <c r="L44" s="3"/>
      <c r="M44" s="2"/>
      <c r="N44" s="3"/>
      <c r="O44" s="2"/>
      <c r="P44" s="3"/>
    </row>
    <row r="45" spans="4:16" ht="15.75" customHeight="1" x14ac:dyDescent="0.25">
      <c r="D45" s="2"/>
      <c r="E45" s="2"/>
      <c r="F45" s="2"/>
      <c r="G45" s="2"/>
      <c r="H45" s="2"/>
      <c r="I45" s="2"/>
      <c r="J45" s="3"/>
      <c r="K45" s="2"/>
      <c r="L45" s="3"/>
      <c r="M45" s="2"/>
      <c r="N45" s="3"/>
      <c r="O45" s="2"/>
      <c r="P45" s="3"/>
    </row>
    <row r="46" spans="4:16" ht="15.75" customHeight="1" x14ac:dyDescent="0.25">
      <c r="D46" s="2"/>
      <c r="E46" s="2"/>
      <c r="F46" s="2"/>
      <c r="G46" s="2"/>
      <c r="H46" s="2"/>
      <c r="I46" s="2"/>
      <c r="J46" s="3"/>
      <c r="K46" s="2"/>
      <c r="L46" s="3"/>
      <c r="M46" s="2"/>
      <c r="N46" s="3"/>
      <c r="O46" s="2"/>
      <c r="P46" s="3"/>
    </row>
    <row r="47" spans="4:16" ht="15.75" customHeight="1" x14ac:dyDescent="0.25">
      <c r="D47" s="2"/>
      <c r="E47" s="2"/>
      <c r="F47" s="2"/>
      <c r="G47" s="2"/>
      <c r="H47" s="2"/>
      <c r="I47" s="2"/>
      <c r="J47" s="3"/>
      <c r="K47" s="2"/>
      <c r="L47" s="3"/>
      <c r="M47" s="2"/>
      <c r="N47" s="3"/>
      <c r="O47" s="2"/>
      <c r="P47" s="3"/>
    </row>
    <row r="48" spans="4:16" ht="15.75" customHeight="1" x14ac:dyDescent="0.25">
      <c r="D48" s="2"/>
      <c r="E48" s="2"/>
      <c r="F48" s="2"/>
      <c r="G48" s="2"/>
      <c r="H48" s="2"/>
      <c r="I48" s="2"/>
      <c r="J48" s="3"/>
      <c r="K48" s="2"/>
      <c r="L48" s="3"/>
      <c r="M48" s="2"/>
      <c r="N48" s="3"/>
      <c r="O48" s="2"/>
      <c r="P48" s="3"/>
    </row>
    <row r="49" spans="4:16" ht="15.75" customHeight="1" x14ac:dyDescent="0.25">
      <c r="D49" s="2"/>
      <c r="E49" s="2"/>
      <c r="F49" s="2"/>
      <c r="G49" s="2"/>
      <c r="H49" s="2"/>
      <c r="I49" s="2"/>
      <c r="J49" s="3"/>
      <c r="K49" s="2"/>
      <c r="L49" s="3"/>
      <c r="M49" s="2"/>
      <c r="N49" s="3"/>
      <c r="O49" s="2"/>
      <c r="P49" s="3"/>
    </row>
    <row r="50" spans="4:16" ht="15.75" customHeight="1" x14ac:dyDescent="0.25">
      <c r="D50" s="2"/>
      <c r="E50" s="2"/>
      <c r="F50" s="2"/>
      <c r="G50" s="2"/>
      <c r="H50" s="2"/>
      <c r="I50" s="2"/>
      <c r="J50" s="3"/>
      <c r="K50" s="2"/>
      <c r="L50" s="3"/>
      <c r="M50" s="2"/>
      <c r="N50" s="3"/>
      <c r="O50" s="2"/>
      <c r="P50" s="3"/>
    </row>
    <row r="51" spans="4:16" ht="15.75" customHeight="1" x14ac:dyDescent="0.25">
      <c r="D51" s="2"/>
      <c r="E51" s="2"/>
      <c r="F51" s="2"/>
      <c r="G51" s="2"/>
      <c r="H51" s="2"/>
      <c r="I51" s="2"/>
      <c r="J51" s="3"/>
      <c r="K51" s="2"/>
      <c r="L51" s="3"/>
      <c r="M51" s="2"/>
      <c r="N51" s="3"/>
      <c r="O51" s="2"/>
      <c r="P51" s="3"/>
    </row>
    <row r="52" spans="4:16" ht="15.75" customHeight="1" x14ac:dyDescent="0.25">
      <c r="D52" s="2"/>
      <c r="E52" s="2"/>
      <c r="F52" s="2"/>
      <c r="G52" s="2"/>
      <c r="H52" s="2"/>
      <c r="I52" s="2"/>
      <c r="J52" s="3"/>
      <c r="K52" s="2"/>
      <c r="L52" s="3"/>
      <c r="M52" s="2"/>
      <c r="N52" s="3"/>
      <c r="O52" s="2"/>
      <c r="P52" s="3"/>
    </row>
    <row r="53" spans="4:16" ht="15.75" customHeight="1" x14ac:dyDescent="0.25">
      <c r="D53" s="2"/>
      <c r="E53" s="2"/>
      <c r="F53" s="2"/>
      <c r="G53" s="2"/>
      <c r="H53" s="2"/>
      <c r="I53" s="2"/>
      <c r="J53" s="3"/>
      <c r="K53" s="2"/>
      <c r="L53" s="3"/>
      <c r="M53" s="2"/>
      <c r="N53" s="3"/>
      <c r="O53" s="2"/>
      <c r="P53" s="3"/>
    </row>
    <row r="54" spans="4:16" ht="15.75" customHeight="1" x14ac:dyDescent="0.25">
      <c r="D54" s="2"/>
      <c r="E54" s="2"/>
      <c r="F54" s="2"/>
      <c r="G54" s="2"/>
      <c r="H54" s="2"/>
      <c r="I54" s="2"/>
      <c r="J54" s="3"/>
      <c r="K54" s="2"/>
      <c r="L54" s="3"/>
      <c r="M54" s="2"/>
      <c r="N54" s="3"/>
      <c r="O54" s="2"/>
      <c r="P54" s="3"/>
    </row>
    <row r="55" spans="4:16" ht="15.75" customHeight="1" x14ac:dyDescent="0.25">
      <c r="D55" s="2"/>
      <c r="E55" s="2"/>
      <c r="F55" s="2"/>
      <c r="G55" s="2"/>
      <c r="H55" s="2"/>
      <c r="I55" s="2"/>
      <c r="J55" s="3"/>
      <c r="K55" s="2"/>
      <c r="L55" s="3"/>
      <c r="M55" s="2"/>
      <c r="N55" s="3"/>
      <c r="O55" s="2"/>
      <c r="P55" s="3"/>
    </row>
    <row r="56" spans="4:16" ht="15.75" customHeight="1" x14ac:dyDescent="0.25">
      <c r="D56" s="2"/>
      <c r="E56" s="2"/>
      <c r="F56" s="2"/>
      <c r="G56" s="2"/>
      <c r="H56" s="2"/>
      <c r="I56" s="2"/>
      <c r="J56" s="3"/>
      <c r="K56" s="2"/>
      <c r="L56" s="3"/>
      <c r="M56" s="2"/>
      <c r="N56" s="3"/>
      <c r="O56" s="2"/>
      <c r="P56" s="3"/>
    </row>
    <row r="57" spans="4:16" ht="15.75" customHeight="1" x14ac:dyDescent="0.25">
      <c r="D57" s="2"/>
      <c r="E57" s="2"/>
      <c r="F57" s="2"/>
      <c r="G57" s="2"/>
      <c r="H57" s="2"/>
      <c r="I57" s="2"/>
      <c r="J57" s="3"/>
      <c r="K57" s="2"/>
      <c r="L57" s="3"/>
      <c r="M57" s="2"/>
      <c r="N57" s="3"/>
      <c r="O57" s="2"/>
      <c r="P57" s="3"/>
    </row>
    <row r="58" spans="4:16" ht="15.75" customHeight="1" x14ac:dyDescent="0.25">
      <c r="D58" s="2"/>
      <c r="E58" s="2"/>
      <c r="F58" s="2"/>
      <c r="G58" s="2"/>
      <c r="H58" s="2"/>
      <c r="I58" s="2"/>
      <c r="J58" s="3"/>
      <c r="K58" s="2"/>
      <c r="L58" s="3"/>
      <c r="M58" s="2"/>
      <c r="N58" s="3"/>
      <c r="O58" s="2"/>
      <c r="P58" s="3"/>
    </row>
    <row r="59" spans="4:16" ht="15.75" customHeight="1" x14ac:dyDescent="0.25">
      <c r="D59" s="2"/>
      <c r="E59" s="2"/>
      <c r="F59" s="2"/>
      <c r="G59" s="2"/>
      <c r="H59" s="2"/>
      <c r="I59" s="2"/>
      <c r="J59" s="3"/>
      <c r="K59" s="2"/>
      <c r="L59" s="3"/>
      <c r="M59" s="2"/>
      <c r="N59" s="3"/>
      <c r="O59" s="2"/>
      <c r="P59" s="3"/>
    </row>
    <row r="60" spans="4:16" ht="15.75" customHeight="1" x14ac:dyDescent="0.25">
      <c r="D60" s="2"/>
      <c r="E60" s="2"/>
      <c r="F60" s="2"/>
      <c r="G60" s="2"/>
      <c r="H60" s="2"/>
      <c r="I60" s="2"/>
      <c r="J60" s="3"/>
      <c r="K60" s="2"/>
      <c r="L60" s="3"/>
      <c r="M60" s="2"/>
      <c r="N60" s="3"/>
      <c r="O60" s="2"/>
      <c r="P60" s="3"/>
    </row>
    <row r="61" spans="4:16" ht="15.75" customHeight="1" x14ac:dyDescent="0.25">
      <c r="D61" s="2"/>
      <c r="E61" s="2"/>
      <c r="F61" s="2"/>
      <c r="G61" s="2"/>
      <c r="H61" s="2"/>
      <c r="I61" s="2"/>
      <c r="J61" s="3"/>
      <c r="K61" s="2"/>
      <c r="L61" s="3"/>
      <c r="M61" s="2"/>
      <c r="N61" s="3"/>
      <c r="O61" s="2"/>
      <c r="P61" s="3"/>
    </row>
    <row r="62" spans="4:16" ht="15.75" customHeight="1" x14ac:dyDescent="0.25">
      <c r="D62" s="2"/>
      <c r="E62" s="2"/>
      <c r="F62" s="2"/>
      <c r="G62" s="2"/>
      <c r="H62" s="2"/>
      <c r="I62" s="2"/>
      <c r="J62" s="3"/>
      <c r="K62" s="2"/>
      <c r="L62" s="3"/>
      <c r="M62" s="2"/>
      <c r="N62" s="3"/>
      <c r="O62" s="2"/>
      <c r="P62" s="3"/>
    </row>
    <row r="63" spans="4:16" ht="15.75" customHeight="1" x14ac:dyDescent="0.25">
      <c r="D63" s="2"/>
      <c r="E63" s="2"/>
      <c r="F63" s="2"/>
      <c r="G63" s="2"/>
      <c r="H63" s="2"/>
      <c r="I63" s="2"/>
      <c r="J63" s="3"/>
      <c r="K63" s="2"/>
      <c r="L63" s="3"/>
      <c r="M63" s="2"/>
      <c r="N63" s="3"/>
      <c r="O63" s="2"/>
      <c r="P63" s="3"/>
    </row>
    <row r="64" spans="4:16" ht="15.75" customHeight="1" x14ac:dyDescent="0.25">
      <c r="D64" s="2"/>
      <c r="E64" s="2"/>
      <c r="F64" s="2"/>
      <c r="G64" s="2"/>
      <c r="H64" s="2"/>
      <c r="I64" s="2"/>
      <c r="J64" s="3"/>
      <c r="K64" s="2"/>
      <c r="L64" s="3"/>
      <c r="M64" s="2"/>
      <c r="N64" s="3"/>
      <c r="O64" s="2"/>
      <c r="P64" s="3"/>
    </row>
    <row r="65" spans="4:16" ht="15.75" customHeight="1" x14ac:dyDescent="0.25">
      <c r="D65" s="2"/>
      <c r="E65" s="2"/>
      <c r="F65" s="2"/>
      <c r="G65" s="2"/>
      <c r="H65" s="2"/>
      <c r="I65" s="2"/>
      <c r="J65" s="3"/>
      <c r="K65" s="2"/>
      <c r="L65" s="3"/>
      <c r="M65" s="2"/>
      <c r="N65" s="3"/>
      <c r="O65" s="2"/>
      <c r="P65" s="3"/>
    </row>
    <row r="66" spans="4:16" ht="15.75" customHeight="1" x14ac:dyDescent="0.25">
      <c r="D66" s="2"/>
      <c r="E66" s="2"/>
      <c r="F66" s="2"/>
      <c r="G66" s="2"/>
      <c r="H66" s="2"/>
      <c r="I66" s="2"/>
      <c r="J66" s="3"/>
      <c r="K66" s="2"/>
      <c r="L66" s="3"/>
      <c r="M66" s="2"/>
      <c r="N66" s="3"/>
      <c r="O66" s="2"/>
      <c r="P66" s="3"/>
    </row>
    <row r="67" spans="4:16" ht="15.75" customHeight="1" x14ac:dyDescent="0.25">
      <c r="D67" s="2"/>
      <c r="E67" s="2"/>
      <c r="F67" s="2"/>
      <c r="G67" s="2"/>
      <c r="H67" s="2"/>
      <c r="I67" s="2"/>
      <c r="J67" s="3"/>
      <c r="K67" s="2"/>
      <c r="L67" s="3"/>
      <c r="M67" s="2"/>
      <c r="N67" s="3"/>
      <c r="O67" s="2"/>
      <c r="P67" s="3"/>
    </row>
    <row r="68" spans="4:16" ht="15.75" customHeight="1" x14ac:dyDescent="0.25">
      <c r="D68" s="2"/>
      <c r="E68" s="2"/>
      <c r="F68" s="2"/>
      <c r="G68" s="2"/>
      <c r="H68" s="2"/>
      <c r="I68" s="2"/>
      <c r="J68" s="3"/>
      <c r="K68" s="2"/>
      <c r="L68" s="3"/>
      <c r="M68" s="2"/>
      <c r="N68" s="3"/>
      <c r="O68" s="2"/>
      <c r="P68" s="3"/>
    </row>
    <row r="69" spans="4:16" ht="15.75" customHeight="1" x14ac:dyDescent="0.25">
      <c r="D69" s="2"/>
      <c r="E69" s="2"/>
      <c r="F69" s="2"/>
      <c r="G69" s="2"/>
      <c r="H69" s="2"/>
      <c r="I69" s="2"/>
      <c r="J69" s="3"/>
      <c r="K69" s="2"/>
      <c r="L69" s="3"/>
      <c r="M69" s="2"/>
      <c r="N69" s="3"/>
      <c r="O69" s="2"/>
      <c r="P69" s="3"/>
    </row>
    <row r="70" spans="4:16" ht="15.75" customHeight="1" x14ac:dyDescent="0.25">
      <c r="D70" s="2"/>
      <c r="E70" s="2"/>
      <c r="F70" s="2"/>
      <c r="G70" s="2"/>
      <c r="H70" s="2"/>
      <c r="I70" s="2"/>
      <c r="J70" s="3"/>
      <c r="K70" s="2"/>
      <c r="L70" s="3"/>
      <c r="M70" s="2"/>
      <c r="N70" s="3"/>
      <c r="O70" s="2"/>
      <c r="P70" s="3"/>
    </row>
    <row r="71" spans="4:16" ht="15.75" customHeight="1" x14ac:dyDescent="0.25">
      <c r="D71" s="2"/>
      <c r="E71" s="2"/>
      <c r="F71" s="2"/>
      <c r="G71" s="2"/>
      <c r="H71" s="2"/>
      <c r="I71" s="2"/>
      <c r="J71" s="3"/>
      <c r="K71" s="2"/>
      <c r="L71" s="3"/>
      <c r="M71" s="2"/>
      <c r="N71" s="3"/>
      <c r="O71" s="2"/>
      <c r="P71" s="3"/>
    </row>
    <row r="72" spans="4:16" ht="15.75" customHeight="1" x14ac:dyDescent="0.25">
      <c r="D72" s="2"/>
      <c r="E72" s="2"/>
      <c r="F72" s="2"/>
      <c r="G72" s="2"/>
      <c r="H72" s="2"/>
      <c r="I72" s="2"/>
      <c r="J72" s="3"/>
      <c r="K72" s="2"/>
      <c r="L72" s="3"/>
      <c r="M72" s="2"/>
      <c r="N72" s="3"/>
      <c r="O72" s="2"/>
      <c r="P72" s="3"/>
    </row>
    <row r="73" spans="4:16" ht="15.75" customHeight="1" x14ac:dyDescent="0.25">
      <c r="D73" s="2"/>
      <c r="E73" s="2"/>
      <c r="F73" s="2"/>
      <c r="G73" s="2"/>
      <c r="H73" s="2"/>
      <c r="I73" s="2"/>
      <c r="J73" s="3"/>
      <c r="K73" s="2"/>
      <c r="L73" s="3"/>
      <c r="M73" s="2"/>
      <c r="N73" s="3"/>
      <c r="O73" s="2"/>
      <c r="P73" s="3"/>
    </row>
    <row r="74" spans="4:16" ht="15.75" customHeight="1" x14ac:dyDescent="0.25">
      <c r="D74" s="2"/>
      <c r="E74" s="2"/>
      <c r="F74" s="2"/>
      <c r="G74" s="2"/>
      <c r="H74" s="2"/>
      <c r="I74" s="2"/>
      <c r="J74" s="3"/>
      <c r="K74" s="2"/>
      <c r="L74" s="3"/>
      <c r="M74" s="2"/>
      <c r="N74" s="3"/>
      <c r="O74" s="2"/>
      <c r="P74" s="3"/>
    </row>
    <row r="75" spans="4:16" ht="15.75" customHeight="1" x14ac:dyDescent="0.25">
      <c r="D75" s="2"/>
      <c r="E75" s="2"/>
      <c r="F75" s="2"/>
      <c r="G75" s="2"/>
      <c r="H75" s="2"/>
      <c r="I75" s="2"/>
      <c r="J75" s="3"/>
      <c r="K75" s="2"/>
      <c r="L75" s="3"/>
      <c r="M75" s="2"/>
      <c r="N75" s="3"/>
      <c r="O75" s="2"/>
      <c r="P75" s="3"/>
    </row>
    <row r="76" spans="4:16" ht="15.75" customHeight="1" x14ac:dyDescent="0.25">
      <c r="D76" s="2"/>
      <c r="E76" s="2"/>
      <c r="F76" s="2"/>
      <c r="G76" s="2"/>
      <c r="H76" s="2"/>
      <c r="I76" s="2"/>
      <c r="J76" s="3"/>
      <c r="K76" s="2"/>
      <c r="L76" s="3"/>
      <c r="M76" s="2"/>
      <c r="N76" s="3"/>
      <c r="O76" s="2"/>
      <c r="P76" s="3"/>
    </row>
    <row r="77" spans="4:16" ht="15.75" customHeight="1" x14ac:dyDescent="0.25">
      <c r="D77" s="2"/>
      <c r="E77" s="2"/>
      <c r="F77" s="2"/>
      <c r="G77" s="2"/>
      <c r="H77" s="2"/>
      <c r="I77" s="2"/>
      <c r="J77" s="3"/>
      <c r="K77" s="2"/>
      <c r="L77" s="3"/>
      <c r="M77" s="2"/>
      <c r="N77" s="3"/>
      <c r="O77" s="2"/>
      <c r="P77" s="3"/>
    </row>
    <row r="78" spans="4:16" ht="15.75" customHeight="1" x14ac:dyDescent="0.25">
      <c r="D78" s="2"/>
      <c r="E78" s="2"/>
      <c r="F78" s="2"/>
      <c r="G78" s="2"/>
      <c r="H78" s="2"/>
      <c r="I78" s="2"/>
      <c r="J78" s="3"/>
      <c r="K78" s="2"/>
      <c r="L78" s="3"/>
      <c r="M78" s="2"/>
      <c r="N78" s="3"/>
      <c r="O78" s="2"/>
      <c r="P78" s="3"/>
    </row>
    <row r="79" spans="4:16" ht="15.75" customHeight="1" x14ac:dyDescent="0.25">
      <c r="D79" s="2"/>
      <c r="E79" s="2"/>
      <c r="F79" s="2"/>
      <c r="G79" s="2"/>
      <c r="H79" s="2"/>
      <c r="I79" s="2"/>
      <c r="J79" s="3"/>
      <c r="K79" s="2"/>
      <c r="L79" s="3"/>
      <c r="M79" s="2"/>
      <c r="N79" s="3"/>
      <c r="O79" s="2"/>
      <c r="P79" s="3"/>
    </row>
    <row r="80" spans="4:16" ht="15.75" customHeight="1" x14ac:dyDescent="0.25">
      <c r="D80" s="2"/>
      <c r="E80" s="2"/>
      <c r="F80" s="2"/>
      <c r="G80" s="2"/>
      <c r="H80" s="2"/>
      <c r="I80" s="2"/>
      <c r="J80" s="3"/>
      <c r="K80" s="2"/>
      <c r="L80" s="3"/>
      <c r="M80" s="2"/>
      <c r="N80" s="3"/>
      <c r="O80" s="2"/>
      <c r="P80" s="3"/>
    </row>
    <row r="81" spans="4:16" ht="15.75" customHeight="1" x14ac:dyDescent="0.25">
      <c r="D81" s="2"/>
      <c r="E81" s="2"/>
      <c r="F81" s="2"/>
      <c r="G81" s="2"/>
      <c r="H81" s="2"/>
      <c r="I81" s="2"/>
      <c r="J81" s="3"/>
      <c r="K81" s="2"/>
      <c r="L81" s="3"/>
      <c r="M81" s="2"/>
      <c r="N81" s="3"/>
      <c r="O81" s="2"/>
      <c r="P81" s="3"/>
    </row>
    <row r="82" spans="4:16" ht="15.75" customHeight="1" x14ac:dyDescent="0.25">
      <c r="D82" s="2"/>
      <c r="E82" s="2"/>
      <c r="F82" s="2"/>
      <c r="G82" s="2"/>
      <c r="H82" s="2"/>
      <c r="I82" s="2"/>
      <c r="J82" s="3"/>
      <c r="K82" s="2"/>
      <c r="L82" s="3"/>
      <c r="M82" s="2"/>
      <c r="N82" s="3"/>
      <c r="O82" s="2"/>
      <c r="P82" s="3"/>
    </row>
    <row r="83" spans="4:16" ht="15.75" customHeight="1" x14ac:dyDescent="0.25">
      <c r="D83" s="2"/>
      <c r="E83" s="2"/>
      <c r="F83" s="2"/>
      <c r="G83" s="2"/>
      <c r="H83" s="2"/>
      <c r="I83" s="2"/>
      <c r="J83" s="3"/>
      <c r="K83" s="2"/>
      <c r="L83" s="3"/>
      <c r="M83" s="2"/>
      <c r="N83" s="3"/>
      <c r="O83" s="2"/>
      <c r="P83" s="3"/>
    </row>
    <row r="84" spans="4:16" ht="15.75" customHeight="1" x14ac:dyDescent="0.25">
      <c r="D84" s="2"/>
      <c r="E84" s="2"/>
      <c r="F84" s="2"/>
      <c r="G84" s="2"/>
      <c r="H84" s="2"/>
      <c r="I84" s="2"/>
      <c r="J84" s="3"/>
      <c r="K84" s="2"/>
      <c r="L84" s="3"/>
      <c r="M84" s="2"/>
      <c r="N84" s="3"/>
      <c r="O84" s="2"/>
      <c r="P84" s="3"/>
    </row>
    <row r="85" spans="4:16" ht="15.75" customHeight="1" x14ac:dyDescent="0.25">
      <c r="D85" s="2"/>
      <c r="E85" s="2"/>
      <c r="F85" s="2"/>
      <c r="G85" s="2"/>
      <c r="H85" s="2"/>
      <c r="I85" s="2"/>
      <c r="J85" s="3"/>
      <c r="K85" s="2"/>
      <c r="L85" s="3"/>
      <c r="M85" s="2"/>
      <c r="N85" s="3"/>
      <c r="O85" s="2"/>
      <c r="P85" s="3"/>
    </row>
    <row r="86" spans="4:16" ht="15.75" customHeight="1" x14ac:dyDescent="0.25">
      <c r="D86" s="2"/>
      <c r="E86" s="2"/>
      <c r="F86" s="2"/>
      <c r="G86" s="2"/>
      <c r="H86" s="2"/>
      <c r="I86" s="2"/>
      <c r="J86" s="3"/>
      <c r="K86" s="2"/>
      <c r="L86" s="3"/>
      <c r="M86" s="2"/>
      <c r="N86" s="3"/>
      <c r="O86" s="2"/>
      <c r="P86" s="3"/>
    </row>
    <row r="87" spans="4:16" ht="15.75" customHeight="1" x14ac:dyDescent="0.25">
      <c r="D87" s="2"/>
      <c r="E87" s="2"/>
      <c r="F87" s="2"/>
      <c r="G87" s="2"/>
      <c r="H87" s="2"/>
      <c r="I87" s="2"/>
      <c r="J87" s="3"/>
      <c r="K87" s="2"/>
      <c r="L87" s="3"/>
      <c r="M87" s="2"/>
      <c r="N87" s="3"/>
      <c r="O87" s="2"/>
      <c r="P87" s="3"/>
    </row>
    <row r="88" spans="4:16" ht="15.75" customHeight="1" x14ac:dyDescent="0.25">
      <c r="D88" s="2"/>
      <c r="E88" s="2"/>
      <c r="F88" s="2"/>
      <c r="G88" s="2"/>
      <c r="H88" s="2"/>
      <c r="I88" s="2"/>
      <c r="J88" s="3"/>
      <c r="K88" s="2"/>
      <c r="L88" s="3"/>
      <c r="M88" s="2"/>
      <c r="N88" s="3"/>
      <c r="O88" s="2"/>
      <c r="P88" s="3"/>
    </row>
    <row r="89" spans="4:16" ht="15.75" customHeight="1" x14ac:dyDescent="0.25">
      <c r="D89" s="2"/>
      <c r="E89" s="2"/>
      <c r="F89" s="2"/>
      <c r="G89" s="2"/>
      <c r="H89" s="2"/>
      <c r="I89" s="2"/>
      <c r="J89" s="3"/>
      <c r="K89" s="2"/>
      <c r="L89" s="3"/>
      <c r="M89" s="2"/>
      <c r="N89" s="3"/>
      <c r="O89" s="2"/>
      <c r="P89" s="3"/>
    </row>
    <row r="90" spans="4:16" ht="15.75" customHeight="1" x14ac:dyDescent="0.25">
      <c r="D90" s="2"/>
      <c r="E90" s="2"/>
      <c r="F90" s="2"/>
      <c r="G90" s="2"/>
      <c r="H90" s="2"/>
      <c r="I90" s="2"/>
      <c r="J90" s="3"/>
      <c r="K90" s="2"/>
      <c r="L90" s="3"/>
      <c r="M90" s="2"/>
      <c r="N90" s="3"/>
      <c r="O90" s="2"/>
      <c r="P90" s="3"/>
    </row>
    <row r="91" spans="4:16" ht="15.75" customHeight="1" x14ac:dyDescent="0.25">
      <c r="D91" s="2"/>
      <c r="E91" s="2"/>
      <c r="F91" s="2"/>
      <c r="G91" s="2"/>
      <c r="H91" s="2"/>
      <c r="I91" s="2"/>
      <c r="J91" s="3"/>
      <c r="K91" s="2"/>
      <c r="L91" s="3"/>
      <c r="M91" s="2"/>
      <c r="N91" s="3"/>
      <c r="O91" s="2"/>
      <c r="P91" s="3"/>
    </row>
    <row r="92" spans="4:16" ht="15.75" customHeight="1" x14ac:dyDescent="0.25">
      <c r="D92" s="2"/>
      <c r="E92" s="2"/>
      <c r="F92" s="2"/>
      <c r="G92" s="2"/>
      <c r="H92" s="2"/>
      <c r="I92" s="2"/>
      <c r="J92" s="3"/>
      <c r="K92" s="2"/>
      <c r="L92" s="3"/>
      <c r="M92" s="2"/>
      <c r="N92" s="3"/>
      <c r="O92" s="2"/>
      <c r="P92" s="3"/>
    </row>
    <row r="93" spans="4:16" ht="15.75" customHeight="1" x14ac:dyDescent="0.25">
      <c r="D93" s="2"/>
      <c r="E93" s="2"/>
      <c r="F93" s="2"/>
      <c r="G93" s="2"/>
      <c r="H93" s="2"/>
      <c r="I93" s="2"/>
      <c r="J93" s="3"/>
      <c r="K93" s="2"/>
      <c r="L93" s="3"/>
      <c r="M93" s="2"/>
      <c r="N93" s="3"/>
      <c r="O93" s="2"/>
      <c r="P93" s="3"/>
    </row>
    <row r="94" spans="4:16" ht="15.75" customHeight="1" x14ac:dyDescent="0.25">
      <c r="D94" s="2"/>
      <c r="E94" s="2"/>
      <c r="F94" s="2"/>
      <c r="G94" s="2"/>
      <c r="H94" s="2"/>
      <c r="I94" s="2"/>
      <c r="J94" s="3"/>
      <c r="K94" s="2"/>
      <c r="L94" s="3"/>
      <c r="M94" s="2"/>
      <c r="N94" s="3"/>
      <c r="O94" s="2"/>
      <c r="P94" s="3"/>
    </row>
    <row r="95" spans="4:16" ht="15.75" customHeight="1" x14ac:dyDescent="0.25">
      <c r="D95" s="2"/>
      <c r="E95" s="2"/>
      <c r="F95" s="2"/>
      <c r="G95" s="2"/>
      <c r="H95" s="2"/>
      <c r="I95" s="2"/>
      <c r="J95" s="3"/>
      <c r="K95" s="2"/>
      <c r="L95" s="3"/>
      <c r="M95" s="2"/>
      <c r="N95" s="3"/>
      <c r="O95" s="2"/>
      <c r="P95" s="3"/>
    </row>
    <row r="96" spans="4:16" ht="15.75" customHeight="1" x14ac:dyDescent="0.25">
      <c r="D96" s="2"/>
      <c r="E96" s="2"/>
      <c r="F96" s="2"/>
      <c r="G96" s="2"/>
      <c r="H96" s="2"/>
      <c r="I96" s="2"/>
      <c r="J96" s="3"/>
      <c r="K96" s="2"/>
      <c r="L96" s="3"/>
      <c r="M96" s="2"/>
      <c r="N96" s="3"/>
      <c r="O96" s="2"/>
      <c r="P96" s="3"/>
    </row>
    <row r="97" spans="4:16" ht="15.75" customHeight="1" x14ac:dyDescent="0.25">
      <c r="D97" s="2"/>
      <c r="E97" s="2"/>
      <c r="F97" s="2"/>
      <c r="G97" s="2"/>
      <c r="H97" s="2"/>
      <c r="I97" s="2"/>
      <c r="J97" s="3"/>
      <c r="K97" s="2"/>
      <c r="L97" s="3"/>
      <c r="M97" s="2"/>
      <c r="N97" s="3"/>
      <c r="O97" s="2"/>
      <c r="P97" s="3"/>
    </row>
    <row r="98" spans="4:16" ht="15.75" customHeight="1" x14ac:dyDescent="0.25">
      <c r="D98" s="2"/>
      <c r="E98" s="2"/>
      <c r="F98" s="2"/>
      <c r="G98" s="2"/>
      <c r="H98" s="2"/>
      <c r="I98" s="2"/>
      <c r="J98" s="3"/>
      <c r="K98" s="2"/>
      <c r="L98" s="3"/>
      <c r="M98" s="2"/>
      <c r="N98" s="3"/>
      <c r="O98" s="2"/>
      <c r="P98" s="3"/>
    </row>
    <row r="99" spans="4:16" ht="15.75" customHeight="1" x14ac:dyDescent="0.25">
      <c r="D99" s="2"/>
      <c r="E99" s="2"/>
      <c r="F99" s="2"/>
      <c r="G99" s="2"/>
      <c r="H99" s="2"/>
      <c r="I99" s="2"/>
      <c r="J99" s="3"/>
      <c r="K99" s="2"/>
      <c r="L99" s="3"/>
      <c r="M99" s="2"/>
      <c r="N99" s="3"/>
      <c r="O99" s="2"/>
      <c r="P99" s="3"/>
    </row>
    <row r="100" spans="4:16" ht="15.75" customHeight="1" x14ac:dyDescent="0.25">
      <c r="D100" s="2"/>
      <c r="E100" s="2"/>
      <c r="F100" s="2"/>
      <c r="G100" s="2"/>
      <c r="H100" s="2"/>
      <c r="I100" s="2"/>
      <c r="J100" s="3"/>
      <c r="K100" s="2"/>
      <c r="L100" s="3"/>
      <c r="M100" s="2"/>
      <c r="N100" s="3"/>
      <c r="O100" s="2"/>
      <c r="P100" s="3"/>
    </row>
    <row r="101" spans="4:16" ht="15.75" customHeight="1" x14ac:dyDescent="0.25">
      <c r="D101" s="2"/>
      <c r="E101" s="2"/>
      <c r="F101" s="2"/>
      <c r="G101" s="2"/>
      <c r="H101" s="2"/>
      <c r="I101" s="2"/>
      <c r="J101" s="3"/>
      <c r="K101" s="2"/>
      <c r="L101" s="3"/>
      <c r="M101" s="2"/>
      <c r="N101" s="3"/>
      <c r="O101" s="2"/>
      <c r="P101" s="3"/>
    </row>
    <row r="102" spans="4:16" ht="15.75" customHeight="1" x14ac:dyDescent="0.25">
      <c r="D102" s="2"/>
      <c r="E102" s="2"/>
      <c r="F102" s="2"/>
      <c r="G102" s="2"/>
      <c r="H102" s="2"/>
      <c r="I102" s="2"/>
      <c r="J102" s="3"/>
      <c r="K102" s="2"/>
      <c r="L102" s="3"/>
      <c r="M102" s="2"/>
      <c r="N102" s="3"/>
      <c r="O102" s="2"/>
      <c r="P102" s="3"/>
    </row>
    <row r="103" spans="4:16" ht="15.75" customHeight="1" x14ac:dyDescent="0.25">
      <c r="D103" s="2"/>
      <c r="E103" s="2"/>
      <c r="F103" s="2"/>
      <c r="G103" s="2"/>
      <c r="H103" s="2"/>
      <c r="I103" s="2"/>
      <c r="J103" s="3"/>
      <c r="K103" s="2"/>
      <c r="L103" s="3"/>
      <c r="M103" s="2"/>
      <c r="N103" s="3"/>
      <c r="O103" s="2"/>
      <c r="P103" s="3"/>
    </row>
    <row r="104" spans="4:16" ht="15.75" customHeight="1" x14ac:dyDescent="0.25">
      <c r="D104" s="2"/>
      <c r="E104" s="2"/>
      <c r="F104" s="2"/>
      <c r="G104" s="2"/>
      <c r="H104" s="2"/>
      <c r="I104" s="2"/>
      <c r="J104" s="3"/>
      <c r="K104" s="2"/>
      <c r="L104" s="3"/>
      <c r="M104" s="2"/>
      <c r="N104" s="3"/>
      <c r="O104" s="2"/>
      <c r="P104" s="3"/>
    </row>
    <row r="105" spans="4:16" ht="15.75" customHeight="1" x14ac:dyDescent="0.25">
      <c r="D105" s="2"/>
      <c r="E105" s="2"/>
      <c r="F105" s="2"/>
      <c r="G105" s="2"/>
      <c r="H105" s="2"/>
      <c r="I105" s="2"/>
      <c r="J105" s="3"/>
      <c r="K105" s="2"/>
      <c r="L105" s="3"/>
      <c r="M105" s="2"/>
      <c r="N105" s="3"/>
      <c r="O105" s="2"/>
      <c r="P105" s="3"/>
    </row>
    <row r="106" spans="4:16" ht="15.75" customHeight="1" x14ac:dyDescent="0.25">
      <c r="D106" s="2"/>
      <c r="E106" s="2"/>
      <c r="F106" s="2"/>
      <c r="G106" s="2"/>
      <c r="H106" s="2"/>
      <c r="I106" s="2"/>
      <c r="J106" s="3"/>
      <c r="K106" s="2"/>
      <c r="L106" s="3"/>
      <c r="M106" s="2"/>
      <c r="N106" s="3"/>
      <c r="O106" s="2"/>
      <c r="P106" s="3"/>
    </row>
    <row r="107" spans="4:16" ht="15.75" customHeight="1" x14ac:dyDescent="0.25">
      <c r="D107" s="2"/>
      <c r="E107" s="2"/>
      <c r="F107" s="2"/>
      <c r="G107" s="2"/>
      <c r="H107" s="2"/>
      <c r="I107" s="2"/>
      <c r="J107" s="3"/>
      <c r="K107" s="2"/>
      <c r="L107" s="3"/>
      <c r="M107" s="2"/>
      <c r="N107" s="3"/>
      <c r="O107" s="2"/>
      <c r="P107" s="3"/>
    </row>
    <row r="108" spans="4:16" ht="15.75" customHeight="1" x14ac:dyDescent="0.25">
      <c r="D108" s="2"/>
      <c r="E108" s="2"/>
      <c r="F108" s="2"/>
      <c r="G108" s="2"/>
      <c r="H108" s="2"/>
      <c r="I108" s="2"/>
      <c r="J108" s="3"/>
      <c r="K108" s="2"/>
      <c r="L108" s="3"/>
      <c r="M108" s="2"/>
      <c r="N108" s="3"/>
      <c r="O108" s="2"/>
      <c r="P108" s="3"/>
    </row>
    <row r="109" spans="4:16" ht="15.75" customHeight="1" x14ac:dyDescent="0.25">
      <c r="D109" s="2"/>
      <c r="E109" s="2"/>
      <c r="F109" s="2"/>
      <c r="G109" s="2"/>
      <c r="H109" s="2"/>
      <c r="I109" s="2"/>
      <c r="J109" s="3"/>
      <c r="K109" s="2"/>
      <c r="L109" s="3"/>
      <c r="M109" s="2"/>
      <c r="N109" s="3"/>
      <c r="O109" s="2"/>
      <c r="P109" s="3"/>
    </row>
    <row r="110" spans="4:16" ht="15.75" customHeight="1" x14ac:dyDescent="0.25">
      <c r="D110" s="2"/>
      <c r="E110" s="2"/>
      <c r="F110" s="2"/>
      <c r="G110" s="2"/>
      <c r="H110" s="2"/>
      <c r="I110" s="2"/>
      <c r="J110" s="3"/>
      <c r="K110" s="2"/>
      <c r="L110" s="3"/>
      <c r="M110" s="2"/>
      <c r="N110" s="3"/>
      <c r="O110" s="2"/>
      <c r="P110" s="3"/>
    </row>
    <row r="111" spans="4:16" ht="15.75" customHeight="1" x14ac:dyDescent="0.25">
      <c r="D111" s="2"/>
      <c r="E111" s="2"/>
      <c r="F111" s="2"/>
      <c r="G111" s="2"/>
      <c r="H111" s="2"/>
      <c r="I111" s="2"/>
      <c r="J111" s="3"/>
      <c r="K111" s="2"/>
      <c r="L111" s="3"/>
      <c r="M111" s="2"/>
      <c r="N111" s="3"/>
      <c r="O111" s="2"/>
      <c r="P111" s="3"/>
    </row>
    <row r="112" spans="4:16" ht="15.75" customHeight="1" x14ac:dyDescent="0.25">
      <c r="D112" s="2"/>
      <c r="E112" s="2"/>
      <c r="F112" s="2"/>
      <c r="G112" s="2"/>
      <c r="H112" s="2"/>
      <c r="I112" s="2"/>
      <c r="J112" s="3"/>
      <c r="K112" s="2"/>
      <c r="L112" s="3"/>
      <c r="M112" s="2"/>
      <c r="N112" s="3"/>
      <c r="O112" s="2"/>
      <c r="P112" s="3"/>
    </row>
    <row r="113" spans="4:16" ht="15.75" customHeight="1" x14ac:dyDescent="0.25">
      <c r="D113" s="2"/>
      <c r="E113" s="2"/>
      <c r="F113" s="2"/>
      <c r="G113" s="2"/>
      <c r="H113" s="2"/>
      <c r="I113" s="2"/>
      <c r="J113" s="3"/>
      <c r="K113" s="2"/>
      <c r="L113" s="3"/>
      <c r="M113" s="2"/>
      <c r="N113" s="3"/>
      <c r="O113" s="2"/>
      <c r="P113" s="3"/>
    </row>
    <row r="114" spans="4:16" ht="15.75" customHeight="1" x14ac:dyDescent="0.25">
      <c r="D114" s="2"/>
      <c r="E114" s="2"/>
      <c r="F114" s="2"/>
      <c r="G114" s="2"/>
      <c r="H114" s="2"/>
      <c r="I114" s="2"/>
      <c r="J114" s="3"/>
      <c r="K114" s="2"/>
      <c r="L114" s="3"/>
      <c r="M114" s="2"/>
      <c r="N114" s="3"/>
      <c r="O114" s="2"/>
      <c r="P114" s="3"/>
    </row>
    <row r="115" spans="4:16" ht="15.75" customHeight="1" x14ac:dyDescent="0.25">
      <c r="D115" s="2"/>
      <c r="E115" s="2"/>
      <c r="F115" s="2"/>
      <c r="G115" s="2"/>
      <c r="H115" s="2"/>
      <c r="I115" s="2"/>
      <c r="J115" s="3"/>
      <c r="K115" s="2"/>
      <c r="L115" s="3"/>
      <c r="M115" s="2"/>
      <c r="N115" s="3"/>
      <c r="O115" s="2"/>
      <c r="P115" s="3"/>
    </row>
    <row r="116" spans="4:16" ht="15.75" customHeight="1" x14ac:dyDescent="0.25">
      <c r="D116" s="2"/>
      <c r="E116" s="2"/>
      <c r="F116" s="2"/>
      <c r="G116" s="2"/>
      <c r="H116" s="2"/>
      <c r="I116" s="2"/>
      <c r="J116" s="3"/>
      <c r="K116" s="2"/>
      <c r="L116" s="3"/>
      <c r="M116" s="2"/>
      <c r="N116" s="3"/>
      <c r="O116" s="2"/>
      <c r="P116" s="3"/>
    </row>
    <row r="117" spans="4:16" ht="15.75" customHeight="1" x14ac:dyDescent="0.25">
      <c r="D117" s="2"/>
      <c r="E117" s="2"/>
      <c r="F117" s="2"/>
      <c r="G117" s="2"/>
      <c r="H117" s="2"/>
      <c r="I117" s="2"/>
      <c r="J117" s="3"/>
      <c r="K117" s="2"/>
      <c r="L117" s="3"/>
      <c r="M117" s="2"/>
      <c r="N117" s="3"/>
      <c r="O117" s="2"/>
      <c r="P117" s="3"/>
    </row>
    <row r="118" spans="4:16" ht="15.75" customHeight="1" x14ac:dyDescent="0.25">
      <c r="D118" s="2"/>
      <c r="E118" s="2"/>
      <c r="F118" s="2"/>
      <c r="G118" s="2"/>
      <c r="H118" s="2"/>
      <c r="I118" s="2"/>
      <c r="J118" s="3"/>
      <c r="K118" s="2"/>
      <c r="L118" s="3"/>
      <c r="M118" s="2"/>
      <c r="N118" s="3"/>
      <c r="O118" s="2"/>
      <c r="P118" s="3"/>
    </row>
    <row r="119" spans="4:16" ht="15.75" customHeight="1" x14ac:dyDescent="0.25">
      <c r="D119" s="2"/>
      <c r="E119" s="2"/>
      <c r="F119" s="2"/>
      <c r="G119" s="2"/>
      <c r="H119" s="2"/>
      <c r="I119" s="2"/>
      <c r="J119" s="3"/>
      <c r="K119" s="2"/>
      <c r="L119" s="3"/>
      <c r="M119" s="2"/>
      <c r="N119" s="3"/>
      <c r="O119" s="2"/>
      <c r="P119" s="3"/>
    </row>
    <row r="120" spans="4:16" ht="15.75" customHeight="1" x14ac:dyDescent="0.25">
      <c r="D120" s="2"/>
      <c r="E120" s="2"/>
      <c r="F120" s="2"/>
      <c r="G120" s="2"/>
      <c r="H120" s="2"/>
      <c r="I120" s="2"/>
      <c r="J120" s="3"/>
      <c r="K120" s="2"/>
      <c r="L120" s="3"/>
      <c r="M120" s="2"/>
      <c r="N120" s="3"/>
      <c r="O120" s="2"/>
      <c r="P120" s="3"/>
    </row>
    <row r="121" spans="4:16" ht="15.75" customHeight="1" x14ac:dyDescent="0.25">
      <c r="D121" s="2"/>
      <c r="E121" s="2"/>
      <c r="F121" s="2"/>
      <c r="G121" s="2"/>
      <c r="H121" s="2"/>
      <c r="I121" s="2"/>
      <c r="J121" s="3"/>
      <c r="K121" s="2"/>
      <c r="L121" s="3"/>
      <c r="M121" s="2"/>
      <c r="N121" s="3"/>
      <c r="O121" s="2"/>
      <c r="P121" s="3"/>
    </row>
    <row r="122" spans="4:16" ht="15.75" customHeight="1" x14ac:dyDescent="0.25">
      <c r="D122" s="2"/>
      <c r="E122" s="2"/>
      <c r="F122" s="2"/>
      <c r="G122" s="2"/>
      <c r="H122" s="2"/>
      <c r="I122" s="2"/>
      <c r="J122" s="3"/>
      <c r="K122" s="2"/>
      <c r="L122" s="3"/>
      <c r="M122" s="2"/>
      <c r="N122" s="3"/>
      <c r="O122" s="2"/>
      <c r="P122" s="3"/>
    </row>
    <row r="123" spans="4:16" ht="15.75" customHeight="1" x14ac:dyDescent="0.25">
      <c r="D123" s="2"/>
      <c r="E123" s="2"/>
      <c r="F123" s="2"/>
      <c r="G123" s="2"/>
      <c r="H123" s="2"/>
      <c r="I123" s="2"/>
      <c r="J123" s="3"/>
      <c r="K123" s="2"/>
      <c r="L123" s="3"/>
      <c r="M123" s="2"/>
      <c r="N123" s="3"/>
      <c r="O123" s="2"/>
      <c r="P123" s="3"/>
    </row>
    <row r="124" spans="4:16" ht="15.75" customHeight="1" x14ac:dyDescent="0.25">
      <c r="D124" s="2"/>
      <c r="E124" s="2"/>
      <c r="F124" s="2"/>
      <c r="G124" s="2"/>
      <c r="H124" s="2"/>
      <c r="I124" s="2"/>
      <c r="J124" s="3"/>
      <c r="K124" s="2"/>
      <c r="L124" s="3"/>
      <c r="M124" s="2"/>
      <c r="N124" s="3"/>
      <c r="O124" s="2"/>
      <c r="P124" s="3"/>
    </row>
    <row r="125" spans="4:16" ht="15.75" customHeight="1" x14ac:dyDescent="0.25">
      <c r="D125" s="2"/>
      <c r="E125" s="2"/>
      <c r="F125" s="2"/>
      <c r="G125" s="2"/>
      <c r="H125" s="2"/>
      <c r="I125" s="2"/>
      <c r="J125" s="3"/>
      <c r="K125" s="2"/>
      <c r="L125" s="3"/>
      <c r="M125" s="2"/>
      <c r="N125" s="3"/>
      <c r="O125" s="2"/>
      <c r="P125" s="3"/>
    </row>
    <row r="126" spans="4:16" ht="15.75" customHeight="1" x14ac:dyDescent="0.25">
      <c r="D126" s="2"/>
      <c r="E126" s="2"/>
      <c r="F126" s="2"/>
      <c r="G126" s="2"/>
      <c r="H126" s="2"/>
      <c r="I126" s="2"/>
      <c r="J126" s="3"/>
      <c r="K126" s="2"/>
      <c r="L126" s="3"/>
      <c r="M126" s="2"/>
      <c r="N126" s="3"/>
      <c r="O126" s="2"/>
      <c r="P126" s="3"/>
    </row>
    <row r="127" spans="4:16" ht="15.75" customHeight="1" x14ac:dyDescent="0.25">
      <c r="D127" s="2"/>
      <c r="E127" s="2"/>
      <c r="F127" s="2"/>
      <c r="G127" s="2"/>
      <c r="H127" s="2"/>
      <c r="I127" s="2"/>
      <c r="J127" s="3"/>
      <c r="K127" s="2"/>
      <c r="L127" s="3"/>
      <c r="M127" s="2"/>
      <c r="N127" s="3"/>
      <c r="O127" s="2"/>
      <c r="P127" s="3"/>
    </row>
    <row r="128" spans="4:16" ht="15.75" customHeight="1" x14ac:dyDescent="0.25">
      <c r="D128" s="2"/>
      <c r="E128" s="2"/>
      <c r="F128" s="2"/>
      <c r="G128" s="2"/>
      <c r="H128" s="2"/>
      <c r="I128" s="2"/>
      <c r="J128" s="3"/>
      <c r="K128" s="2"/>
      <c r="L128" s="3"/>
      <c r="M128" s="2"/>
      <c r="N128" s="3"/>
      <c r="O128" s="2"/>
      <c r="P128" s="3"/>
    </row>
    <row r="129" spans="4:16" ht="15.75" customHeight="1" x14ac:dyDescent="0.25">
      <c r="D129" s="2"/>
      <c r="E129" s="2"/>
      <c r="F129" s="2"/>
      <c r="G129" s="2"/>
      <c r="H129" s="2"/>
      <c r="I129" s="2"/>
      <c r="J129" s="3"/>
      <c r="K129" s="2"/>
      <c r="L129" s="3"/>
      <c r="M129" s="2"/>
      <c r="N129" s="3"/>
      <c r="O129" s="2"/>
      <c r="P129" s="3"/>
    </row>
    <row r="130" spans="4:16" ht="15.75" customHeight="1" x14ac:dyDescent="0.25">
      <c r="D130" s="2"/>
      <c r="E130" s="2"/>
      <c r="F130" s="2"/>
      <c r="G130" s="2"/>
      <c r="H130" s="2"/>
      <c r="I130" s="2"/>
      <c r="J130" s="3"/>
      <c r="K130" s="2"/>
      <c r="L130" s="3"/>
      <c r="M130" s="2"/>
      <c r="N130" s="3"/>
      <c r="O130" s="2"/>
      <c r="P130" s="3"/>
    </row>
    <row r="131" spans="4:16" ht="15.75" customHeight="1" x14ac:dyDescent="0.25">
      <c r="D131" s="2"/>
      <c r="E131" s="2"/>
      <c r="F131" s="2"/>
      <c r="G131" s="2"/>
      <c r="H131" s="2"/>
      <c r="I131" s="2"/>
      <c r="J131" s="3"/>
      <c r="K131" s="2"/>
      <c r="L131" s="3"/>
      <c r="M131" s="2"/>
      <c r="N131" s="3"/>
      <c r="O131" s="2"/>
      <c r="P131" s="3"/>
    </row>
    <row r="132" spans="4:16" ht="15.75" customHeight="1" x14ac:dyDescent="0.25">
      <c r="D132" s="2"/>
      <c r="E132" s="2"/>
      <c r="F132" s="2"/>
      <c r="G132" s="2"/>
      <c r="H132" s="2"/>
      <c r="I132" s="2"/>
      <c r="J132" s="3"/>
      <c r="K132" s="2"/>
      <c r="L132" s="3"/>
      <c r="M132" s="2"/>
      <c r="N132" s="3"/>
      <c r="O132" s="2"/>
      <c r="P132" s="3"/>
    </row>
    <row r="133" spans="4:16" ht="15.75" customHeight="1" x14ac:dyDescent="0.25">
      <c r="D133" s="2"/>
      <c r="E133" s="2"/>
      <c r="F133" s="2"/>
      <c r="G133" s="2"/>
      <c r="H133" s="2"/>
      <c r="I133" s="2"/>
      <c r="J133" s="3"/>
      <c r="K133" s="2"/>
      <c r="L133" s="3"/>
      <c r="M133" s="2"/>
      <c r="N133" s="3"/>
      <c r="O133" s="2"/>
      <c r="P133" s="3"/>
    </row>
    <row r="134" spans="4:16" ht="15.75" customHeight="1" x14ac:dyDescent="0.25">
      <c r="D134" s="2"/>
      <c r="E134" s="2"/>
      <c r="F134" s="2"/>
      <c r="G134" s="2"/>
      <c r="H134" s="2"/>
      <c r="I134" s="2"/>
      <c r="J134" s="3"/>
      <c r="K134" s="2"/>
      <c r="L134" s="3"/>
      <c r="M134" s="2"/>
      <c r="N134" s="3"/>
      <c r="O134" s="2"/>
      <c r="P134" s="3"/>
    </row>
    <row r="135" spans="4:16" ht="15.75" customHeight="1" x14ac:dyDescent="0.25">
      <c r="D135" s="2"/>
      <c r="E135" s="2"/>
      <c r="F135" s="2"/>
      <c r="G135" s="2"/>
      <c r="H135" s="2"/>
      <c r="I135" s="2"/>
      <c r="J135" s="3"/>
      <c r="K135" s="2"/>
      <c r="L135" s="3"/>
      <c r="M135" s="2"/>
      <c r="N135" s="3"/>
      <c r="O135" s="2"/>
      <c r="P135" s="3"/>
    </row>
    <row r="136" spans="4:16" ht="15.75" customHeight="1" x14ac:dyDescent="0.25">
      <c r="D136" s="2"/>
      <c r="E136" s="2"/>
      <c r="F136" s="2"/>
      <c r="G136" s="2"/>
      <c r="H136" s="2"/>
      <c r="I136" s="2"/>
      <c r="J136" s="3"/>
      <c r="K136" s="2"/>
      <c r="L136" s="3"/>
      <c r="M136" s="2"/>
      <c r="N136" s="3"/>
      <c r="O136" s="2"/>
      <c r="P136" s="3"/>
    </row>
    <row r="137" spans="4:16" ht="15.75" customHeight="1" x14ac:dyDescent="0.25">
      <c r="D137" s="2"/>
      <c r="E137" s="2"/>
      <c r="F137" s="2"/>
      <c r="G137" s="2"/>
      <c r="H137" s="2"/>
      <c r="I137" s="2"/>
      <c r="J137" s="3"/>
      <c r="K137" s="2"/>
      <c r="L137" s="3"/>
      <c r="M137" s="2"/>
      <c r="N137" s="3"/>
      <c r="O137" s="2"/>
      <c r="P137" s="3"/>
    </row>
    <row r="138" spans="4:16" ht="15.75" customHeight="1" x14ac:dyDescent="0.25">
      <c r="D138" s="2"/>
      <c r="E138" s="2"/>
      <c r="F138" s="2"/>
      <c r="G138" s="2"/>
      <c r="H138" s="2"/>
      <c r="I138" s="2"/>
      <c r="J138" s="3"/>
      <c r="K138" s="2"/>
      <c r="L138" s="3"/>
      <c r="M138" s="2"/>
      <c r="N138" s="3"/>
      <c r="O138" s="2"/>
      <c r="P138" s="3"/>
    </row>
    <row r="139" spans="4:16" ht="15.75" customHeight="1" x14ac:dyDescent="0.25">
      <c r="D139" s="2"/>
      <c r="E139" s="2"/>
      <c r="F139" s="2"/>
      <c r="G139" s="2"/>
      <c r="H139" s="2"/>
      <c r="I139" s="2"/>
      <c r="J139" s="3"/>
      <c r="K139" s="2"/>
      <c r="L139" s="3"/>
      <c r="M139" s="2"/>
      <c r="N139" s="3"/>
      <c r="O139" s="2"/>
      <c r="P139" s="3"/>
    </row>
    <row r="140" spans="4:16" ht="15.75" customHeight="1" x14ac:dyDescent="0.25">
      <c r="D140" s="2"/>
      <c r="E140" s="2"/>
      <c r="F140" s="2"/>
      <c r="G140" s="2"/>
      <c r="H140" s="2"/>
      <c r="I140" s="2"/>
      <c r="J140" s="3"/>
      <c r="K140" s="2"/>
      <c r="L140" s="3"/>
      <c r="M140" s="2"/>
      <c r="N140" s="3"/>
      <c r="O140" s="2"/>
      <c r="P140" s="3"/>
    </row>
    <row r="141" spans="4:16" ht="15.75" customHeight="1" x14ac:dyDescent="0.25">
      <c r="D141" s="2"/>
      <c r="E141" s="2"/>
      <c r="F141" s="2"/>
      <c r="G141" s="2"/>
      <c r="H141" s="2"/>
      <c r="I141" s="2"/>
      <c r="J141" s="3"/>
      <c r="K141" s="2"/>
      <c r="L141" s="3"/>
      <c r="M141" s="2"/>
      <c r="N141" s="3"/>
      <c r="O141" s="2"/>
      <c r="P141" s="3"/>
    </row>
    <row r="142" spans="4:16" ht="15.75" customHeight="1" x14ac:dyDescent="0.25">
      <c r="D142" s="2"/>
      <c r="E142" s="2"/>
      <c r="F142" s="2"/>
      <c r="G142" s="2"/>
      <c r="H142" s="2"/>
      <c r="I142" s="2"/>
      <c r="J142" s="3"/>
      <c r="K142" s="2"/>
      <c r="L142" s="3"/>
      <c r="M142" s="2"/>
      <c r="N142" s="3"/>
      <c r="O142" s="2"/>
      <c r="P142" s="3"/>
    </row>
    <row r="143" spans="4:16" ht="15.75" customHeight="1" x14ac:dyDescent="0.25">
      <c r="D143" s="2"/>
      <c r="E143" s="2"/>
      <c r="F143" s="2"/>
      <c r="G143" s="2"/>
      <c r="H143" s="2"/>
      <c r="I143" s="2"/>
      <c r="J143" s="3"/>
      <c r="K143" s="2"/>
      <c r="L143" s="3"/>
      <c r="M143" s="2"/>
      <c r="N143" s="3"/>
      <c r="O143" s="2"/>
      <c r="P143" s="3"/>
    </row>
    <row r="144" spans="4:16" ht="15.75" customHeight="1" x14ac:dyDescent="0.25">
      <c r="D144" s="2"/>
      <c r="E144" s="2"/>
      <c r="F144" s="2"/>
      <c r="G144" s="2"/>
      <c r="H144" s="2"/>
      <c r="I144" s="2"/>
      <c r="J144" s="3"/>
      <c r="K144" s="2"/>
      <c r="L144" s="3"/>
      <c r="M144" s="2"/>
      <c r="N144" s="3"/>
      <c r="O144" s="2"/>
      <c r="P144" s="3"/>
    </row>
    <row r="145" spans="4:16" ht="15.75" customHeight="1" x14ac:dyDescent="0.25">
      <c r="D145" s="2"/>
      <c r="E145" s="2"/>
      <c r="F145" s="2"/>
      <c r="G145" s="2"/>
      <c r="H145" s="2"/>
      <c r="I145" s="2"/>
      <c r="J145" s="3"/>
      <c r="K145" s="2"/>
      <c r="L145" s="3"/>
      <c r="M145" s="2"/>
      <c r="N145" s="3"/>
      <c r="O145" s="2"/>
      <c r="P145" s="3"/>
    </row>
    <row r="146" spans="4:16" ht="15.75" customHeight="1" x14ac:dyDescent="0.25">
      <c r="D146" s="2"/>
      <c r="E146" s="2"/>
      <c r="F146" s="2"/>
      <c r="G146" s="2"/>
      <c r="H146" s="2"/>
      <c r="I146" s="2"/>
      <c r="J146" s="3"/>
      <c r="K146" s="2"/>
      <c r="L146" s="3"/>
      <c r="M146" s="2"/>
      <c r="N146" s="3"/>
      <c r="O146" s="2"/>
      <c r="P146" s="3"/>
    </row>
    <row r="147" spans="4:16" ht="15.75" customHeight="1" x14ac:dyDescent="0.25">
      <c r="D147" s="2"/>
      <c r="E147" s="2"/>
      <c r="F147" s="2"/>
      <c r="G147" s="2"/>
      <c r="H147" s="2"/>
      <c r="I147" s="2"/>
      <c r="J147" s="3"/>
      <c r="K147" s="2"/>
      <c r="L147" s="3"/>
      <c r="M147" s="2"/>
      <c r="N147" s="3"/>
      <c r="O147" s="2"/>
      <c r="P147" s="3"/>
    </row>
    <row r="148" spans="4:16" ht="15.75" customHeight="1" x14ac:dyDescent="0.25">
      <c r="D148" s="2"/>
      <c r="E148" s="2"/>
      <c r="F148" s="2"/>
      <c r="G148" s="2"/>
      <c r="H148" s="2"/>
      <c r="I148" s="2"/>
      <c r="J148" s="3"/>
      <c r="K148" s="2"/>
      <c r="L148" s="3"/>
      <c r="M148" s="2"/>
      <c r="N148" s="3"/>
      <c r="O148" s="2"/>
      <c r="P148" s="3"/>
    </row>
    <row r="149" spans="4:16" ht="15.75" customHeight="1" x14ac:dyDescent="0.25">
      <c r="D149" s="2"/>
      <c r="E149" s="2"/>
      <c r="F149" s="2"/>
      <c r="G149" s="2"/>
      <c r="H149" s="2"/>
      <c r="I149" s="2"/>
      <c r="J149" s="3"/>
      <c r="K149" s="2"/>
      <c r="L149" s="3"/>
      <c r="M149" s="2"/>
      <c r="N149" s="3"/>
      <c r="O149" s="2"/>
      <c r="P149" s="3"/>
    </row>
    <row r="150" spans="4:16" ht="15.75" customHeight="1" x14ac:dyDescent="0.25">
      <c r="D150" s="2"/>
      <c r="E150" s="2"/>
      <c r="F150" s="2"/>
      <c r="G150" s="2"/>
      <c r="H150" s="2"/>
      <c r="I150" s="2"/>
      <c r="J150" s="3"/>
      <c r="K150" s="2"/>
      <c r="L150" s="3"/>
      <c r="M150" s="2"/>
      <c r="N150" s="3"/>
      <c r="O150" s="2"/>
      <c r="P150" s="3"/>
    </row>
    <row r="151" spans="4:16" ht="15.75" customHeight="1" x14ac:dyDescent="0.25">
      <c r="D151" s="2"/>
      <c r="E151" s="2"/>
      <c r="F151" s="2"/>
      <c r="G151" s="2"/>
      <c r="H151" s="2"/>
      <c r="I151" s="2"/>
      <c r="J151" s="3"/>
      <c r="K151" s="2"/>
      <c r="L151" s="3"/>
      <c r="M151" s="2"/>
      <c r="N151" s="3"/>
      <c r="O151" s="2"/>
      <c r="P151" s="3"/>
    </row>
    <row r="152" spans="4:16" ht="15.75" customHeight="1" x14ac:dyDescent="0.25">
      <c r="D152" s="2"/>
      <c r="E152" s="2"/>
      <c r="F152" s="2"/>
      <c r="G152" s="2"/>
      <c r="H152" s="2"/>
      <c r="I152" s="2"/>
      <c r="J152" s="3"/>
      <c r="K152" s="2"/>
      <c r="L152" s="3"/>
      <c r="M152" s="2"/>
      <c r="N152" s="3"/>
      <c r="O152" s="2"/>
      <c r="P152" s="3"/>
    </row>
    <row r="153" spans="4:16" ht="15.75" customHeight="1" x14ac:dyDescent="0.25">
      <c r="D153" s="2"/>
      <c r="E153" s="2"/>
      <c r="F153" s="2"/>
      <c r="G153" s="2"/>
      <c r="H153" s="2"/>
      <c r="I153" s="2"/>
      <c r="J153" s="3"/>
      <c r="K153" s="2"/>
      <c r="L153" s="3"/>
      <c r="M153" s="2"/>
      <c r="N153" s="3"/>
      <c r="O153" s="2"/>
      <c r="P153" s="3"/>
    </row>
    <row r="154" spans="4:16" ht="15.75" customHeight="1" x14ac:dyDescent="0.25">
      <c r="D154" s="2"/>
      <c r="E154" s="2"/>
      <c r="F154" s="2"/>
      <c r="G154" s="2"/>
      <c r="H154" s="2"/>
      <c r="I154" s="2"/>
      <c r="J154" s="3"/>
      <c r="K154" s="2"/>
      <c r="L154" s="3"/>
      <c r="M154" s="2"/>
      <c r="N154" s="3"/>
      <c r="O154" s="2"/>
      <c r="P154" s="3"/>
    </row>
    <row r="155" spans="4:16" ht="15.75" customHeight="1" x14ac:dyDescent="0.25">
      <c r="D155" s="2"/>
      <c r="E155" s="2"/>
      <c r="F155" s="2"/>
      <c r="G155" s="2"/>
      <c r="H155" s="2"/>
      <c r="I155" s="2"/>
      <c r="J155" s="3"/>
      <c r="K155" s="2"/>
      <c r="L155" s="3"/>
      <c r="M155" s="2"/>
      <c r="N155" s="3"/>
      <c r="O155" s="2"/>
      <c r="P155" s="3"/>
    </row>
    <row r="156" spans="4:16" ht="15.75" customHeight="1" x14ac:dyDescent="0.25">
      <c r="D156" s="2"/>
      <c r="E156" s="2"/>
      <c r="F156" s="2"/>
      <c r="G156" s="2"/>
      <c r="H156" s="2"/>
      <c r="I156" s="2"/>
      <c r="J156" s="3"/>
      <c r="K156" s="2"/>
      <c r="L156" s="3"/>
      <c r="M156" s="2"/>
      <c r="N156" s="3"/>
      <c r="O156" s="2"/>
      <c r="P156" s="3"/>
    </row>
    <row r="157" spans="4:16" ht="15.75" customHeight="1" x14ac:dyDescent="0.25">
      <c r="D157" s="2"/>
      <c r="E157" s="2"/>
      <c r="F157" s="2"/>
      <c r="G157" s="2"/>
      <c r="H157" s="2"/>
      <c r="I157" s="2"/>
      <c r="J157" s="3"/>
      <c r="K157" s="2"/>
      <c r="L157" s="3"/>
      <c r="M157" s="2"/>
      <c r="N157" s="3"/>
      <c r="O157" s="2"/>
      <c r="P157" s="3"/>
    </row>
    <row r="158" spans="4:16" ht="15.75" customHeight="1" x14ac:dyDescent="0.25">
      <c r="D158" s="2"/>
      <c r="E158" s="2"/>
      <c r="F158" s="2"/>
      <c r="G158" s="2"/>
      <c r="H158" s="2"/>
      <c r="I158" s="2"/>
      <c r="J158" s="3"/>
      <c r="K158" s="2"/>
      <c r="L158" s="3"/>
      <c r="M158" s="2"/>
      <c r="N158" s="3"/>
      <c r="O158" s="2"/>
      <c r="P158" s="3"/>
    </row>
    <row r="159" spans="4:16" ht="15.75" customHeight="1" x14ac:dyDescent="0.25">
      <c r="D159" s="2"/>
      <c r="E159" s="2"/>
      <c r="F159" s="2"/>
      <c r="G159" s="2"/>
      <c r="H159" s="2"/>
      <c r="I159" s="2"/>
      <c r="J159" s="3"/>
      <c r="K159" s="2"/>
      <c r="L159" s="3"/>
      <c r="M159" s="2"/>
      <c r="N159" s="3"/>
      <c r="O159" s="2"/>
      <c r="P159" s="3"/>
    </row>
    <row r="160" spans="4:16" ht="15.75" customHeight="1" x14ac:dyDescent="0.25">
      <c r="D160" s="2"/>
      <c r="E160" s="2"/>
      <c r="F160" s="2"/>
      <c r="G160" s="2"/>
      <c r="H160" s="2"/>
      <c r="I160" s="2"/>
      <c r="J160" s="3"/>
      <c r="K160" s="2"/>
      <c r="L160" s="3"/>
      <c r="M160" s="2"/>
      <c r="N160" s="3"/>
      <c r="O160" s="2"/>
      <c r="P160" s="3"/>
    </row>
    <row r="161" spans="4:16" ht="15.75" customHeight="1" x14ac:dyDescent="0.25">
      <c r="D161" s="2"/>
      <c r="E161" s="2"/>
      <c r="F161" s="2"/>
      <c r="G161" s="2"/>
      <c r="H161" s="2"/>
      <c r="I161" s="2"/>
      <c r="J161" s="3"/>
      <c r="K161" s="2"/>
      <c r="L161" s="3"/>
      <c r="M161" s="2"/>
      <c r="N161" s="3"/>
      <c r="O161" s="2"/>
      <c r="P161" s="3"/>
    </row>
    <row r="162" spans="4:16" ht="15.75" customHeight="1" x14ac:dyDescent="0.25">
      <c r="D162" s="2"/>
      <c r="E162" s="2"/>
      <c r="F162" s="2"/>
      <c r="G162" s="2"/>
      <c r="H162" s="2"/>
      <c r="I162" s="2"/>
      <c r="J162" s="3"/>
      <c r="K162" s="2"/>
      <c r="L162" s="3"/>
      <c r="M162" s="2"/>
      <c r="N162" s="3"/>
      <c r="O162" s="2"/>
      <c r="P162" s="3"/>
    </row>
    <row r="163" spans="4:16" ht="15.75" customHeight="1" x14ac:dyDescent="0.25">
      <c r="D163" s="2"/>
      <c r="E163" s="2"/>
      <c r="F163" s="2"/>
      <c r="G163" s="2"/>
      <c r="H163" s="2"/>
      <c r="I163" s="2"/>
      <c r="J163" s="3"/>
      <c r="K163" s="2"/>
      <c r="L163" s="3"/>
      <c r="M163" s="2"/>
      <c r="N163" s="3"/>
      <c r="O163" s="2"/>
      <c r="P163" s="3"/>
    </row>
    <row r="164" spans="4:16" ht="15.75" customHeight="1" x14ac:dyDescent="0.25">
      <c r="D164" s="2"/>
      <c r="E164" s="2"/>
      <c r="F164" s="2"/>
      <c r="G164" s="2"/>
      <c r="H164" s="2"/>
      <c r="I164" s="2"/>
      <c r="J164" s="3"/>
      <c r="K164" s="2"/>
      <c r="L164" s="3"/>
      <c r="M164" s="2"/>
      <c r="N164" s="3"/>
      <c r="O164" s="2"/>
      <c r="P164" s="3"/>
    </row>
    <row r="165" spans="4:16" ht="15.75" customHeight="1" x14ac:dyDescent="0.25">
      <c r="D165" s="2"/>
      <c r="E165" s="2"/>
      <c r="F165" s="2"/>
      <c r="G165" s="2"/>
      <c r="H165" s="2"/>
      <c r="I165" s="2"/>
      <c r="J165" s="3"/>
      <c r="K165" s="2"/>
      <c r="L165" s="3"/>
      <c r="M165" s="2"/>
      <c r="N165" s="3"/>
      <c r="O165" s="2"/>
      <c r="P165" s="3"/>
    </row>
    <row r="166" spans="4:16" ht="15.75" customHeight="1" x14ac:dyDescent="0.25">
      <c r="D166" s="2"/>
      <c r="E166" s="2"/>
      <c r="F166" s="2"/>
      <c r="G166" s="2"/>
      <c r="H166" s="2"/>
      <c r="I166" s="2"/>
      <c r="J166" s="3"/>
      <c r="K166" s="2"/>
      <c r="L166" s="3"/>
      <c r="M166" s="2"/>
      <c r="N166" s="3"/>
      <c r="O166" s="2"/>
      <c r="P166" s="3"/>
    </row>
    <row r="167" spans="4:16" ht="15.75" customHeight="1" x14ac:dyDescent="0.25">
      <c r="D167" s="2"/>
      <c r="E167" s="2"/>
      <c r="F167" s="2"/>
      <c r="G167" s="2"/>
      <c r="H167" s="2"/>
      <c r="I167" s="2"/>
      <c r="J167" s="3"/>
      <c r="K167" s="2"/>
      <c r="L167" s="3"/>
      <c r="M167" s="2"/>
      <c r="N167" s="3"/>
      <c r="O167" s="2"/>
      <c r="P167" s="3"/>
    </row>
    <row r="168" spans="4:16" ht="15.75" customHeight="1" x14ac:dyDescent="0.25">
      <c r="D168" s="2"/>
      <c r="E168" s="2"/>
      <c r="F168" s="2"/>
      <c r="G168" s="2"/>
      <c r="H168" s="2"/>
      <c r="I168" s="2"/>
      <c r="J168" s="3"/>
      <c r="K168" s="2"/>
      <c r="L168" s="3"/>
      <c r="M168" s="2"/>
      <c r="N168" s="3"/>
      <c r="O168" s="2"/>
      <c r="P168" s="3"/>
    </row>
    <row r="169" spans="4:16" ht="15.75" customHeight="1" x14ac:dyDescent="0.25">
      <c r="D169" s="2"/>
      <c r="E169" s="2"/>
      <c r="F169" s="2"/>
      <c r="G169" s="2"/>
      <c r="H169" s="2"/>
      <c r="I169" s="2"/>
      <c r="J169" s="3"/>
      <c r="K169" s="2"/>
      <c r="L169" s="3"/>
      <c r="M169" s="2"/>
      <c r="N169" s="3"/>
      <c r="O169" s="2"/>
      <c r="P169" s="3"/>
    </row>
    <row r="170" spans="4:16" ht="15.75" customHeight="1" x14ac:dyDescent="0.25">
      <c r="D170" s="2"/>
      <c r="E170" s="2"/>
      <c r="F170" s="2"/>
      <c r="G170" s="2"/>
      <c r="H170" s="2"/>
      <c r="I170" s="2"/>
      <c r="J170" s="3"/>
      <c r="K170" s="2"/>
      <c r="L170" s="3"/>
      <c r="M170" s="2"/>
      <c r="N170" s="3"/>
      <c r="O170" s="2"/>
      <c r="P170" s="3"/>
    </row>
    <row r="171" spans="4:16" ht="15.75" customHeight="1" x14ac:dyDescent="0.25">
      <c r="D171" s="2"/>
      <c r="E171" s="2"/>
      <c r="F171" s="2"/>
      <c r="G171" s="2"/>
      <c r="H171" s="2"/>
      <c r="I171" s="2"/>
      <c r="J171" s="3"/>
      <c r="K171" s="2"/>
      <c r="L171" s="3"/>
      <c r="M171" s="2"/>
      <c r="N171" s="3"/>
      <c r="O171" s="2"/>
      <c r="P171" s="3"/>
    </row>
    <row r="172" spans="4:16" ht="15.75" customHeight="1" x14ac:dyDescent="0.25">
      <c r="D172" s="2"/>
      <c r="E172" s="2"/>
      <c r="F172" s="2"/>
      <c r="G172" s="2"/>
      <c r="H172" s="2"/>
      <c r="I172" s="2"/>
      <c r="J172" s="3"/>
      <c r="K172" s="2"/>
      <c r="L172" s="3"/>
      <c r="M172" s="2"/>
      <c r="N172" s="3"/>
      <c r="O172" s="2"/>
      <c r="P172" s="3"/>
    </row>
    <row r="173" spans="4:16" ht="15.75" customHeight="1" x14ac:dyDescent="0.25">
      <c r="D173" s="2"/>
      <c r="E173" s="2"/>
      <c r="F173" s="2"/>
      <c r="G173" s="2"/>
      <c r="H173" s="2"/>
      <c r="I173" s="2"/>
      <c r="J173" s="3"/>
      <c r="K173" s="2"/>
      <c r="L173" s="3"/>
      <c r="M173" s="2"/>
      <c r="N173" s="3"/>
      <c r="O173" s="2"/>
      <c r="P173" s="3"/>
    </row>
    <row r="174" spans="4:16" ht="15.75" customHeight="1" x14ac:dyDescent="0.25">
      <c r="D174" s="2"/>
      <c r="E174" s="2"/>
      <c r="F174" s="2"/>
      <c r="G174" s="2"/>
      <c r="H174" s="2"/>
      <c r="I174" s="2"/>
      <c r="J174" s="3"/>
      <c r="K174" s="2"/>
      <c r="L174" s="3"/>
      <c r="M174" s="2"/>
      <c r="N174" s="3"/>
      <c r="O174" s="2"/>
      <c r="P174" s="3"/>
    </row>
    <row r="175" spans="4:16" ht="15.75" customHeight="1" x14ac:dyDescent="0.25">
      <c r="D175" s="2"/>
      <c r="E175" s="2"/>
      <c r="F175" s="2"/>
      <c r="G175" s="2"/>
      <c r="H175" s="2"/>
      <c r="I175" s="2"/>
      <c r="J175" s="3"/>
      <c r="K175" s="2"/>
      <c r="L175" s="3"/>
      <c r="M175" s="2"/>
      <c r="N175" s="3"/>
      <c r="O175" s="2"/>
      <c r="P175" s="3"/>
    </row>
    <row r="176" spans="4:16" ht="15.75" customHeight="1" x14ac:dyDescent="0.25">
      <c r="D176" s="2"/>
      <c r="E176" s="2"/>
      <c r="F176" s="2"/>
      <c r="G176" s="2"/>
      <c r="H176" s="2"/>
      <c r="I176" s="2"/>
      <c r="J176" s="3"/>
      <c r="K176" s="2"/>
      <c r="L176" s="3"/>
      <c r="M176" s="2"/>
      <c r="N176" s="3"/>
      <c r="O176" s="2"/>
      <c r="P176" s="3"/>
    </row>
    <row r="177" spans="4:16" ht="15.75" customHeight="1" x14ac:dyDescent="0.25">
      <c r="D177" s="2"/>
      <c r="E177" s="2"/>
      <c r="F177" s="2"/>
      <c r="G177" s="2"/>
      <c r="H177" s="2"/>
      <c r="I177" s="2"/>
      <c r="J177" s="3"/>
      <c r="K177" s="2"/>
      <c r="L177" s="3"/>
      <c r="M177" s="2"/>
      <c r="N177" s="3"/>
      <c r="O177" s="2"/>
      <c r="P177" s="3"/>
    </row>
    <row r="178" spans="4:16" ht="15.75" customHeight="1" x14ac:dyDescent="0.25">
      <c r="D178" s="2"/>
      <c r="E178" s="2"/>
      <c r="F178" s="2"/>
      <c r="G178" s="2"/>
      <c r="H178" s="2"/>
      <c r="I178" s="2"/>
      <c r="J178" s="3"/>
      <c r="K178" s="2"/>
      <c r="L178" s="3"/>
      <c r="M178" s="2"/>
      <c r="N178" s="3"/>
      <c r="O178" s="2"/>
      <c r="P178" s="3"/>
    </row>
    <row r="179" spans="4:16" ht="15.75" customHeight="1" x14ac:dyDescent="0.25">
      <c r="D179" s="2"/>
      <c r="E179" s="2"/>
      <c r="F179" s="2"/>
      <c r="G179" s="2"/>
      <c r="H179" s="2"/>
      <c r="I179" s="2"/>
      <c r="J179" s="3"/>
      <c r="K179" s="2"/>
      <c r="L179" s="3"/>
      <c r="M179" s="2"/>
      <c r="N179" s="3"/>
      <c r="O179" s="2"/>
      <c r="P179" s="3"/>
    </row>
    <row r="180" spans="4:16" ht="15.75" customHeight="1" x14ac:dyDescent="0.25">
      <c r="D180" s="2"/>
      <c r="E180" s="2"/>
      <c r="F180" s="2"/>
      <c r="G180" s="2"/>
      <c r="H180" s="2"/>
      <c r="I180" s="2"/>
      <c r="J180" s="3"/>
      <c r="K180" s="2"/>
      <c r="L180" s="3"/>
      <c r="M180" s="2"/>
      <c r="N180" s="3"/>
      <c r="O180" s="2"/>
      <c r="P180" s="3"/>
    </row>
    <row r="181" spans="4:16" ht="15.75" customHeight="1" x14ac:dyDescent="0.25">
      <c r="D181" s="2"/>
      <c r="E181" s="2"/>
      <c r="F181" s="2"/>
      <c r="G181" s="2"/>
      <c r="H181" s="2"/>
      <c r="I181" s="2"/>
      <c r="J181" s="3"/>
      <c r="K181" s="2"/>
      <c r="L181" s="3"/>
      <c r="M181" s="2"/>
      <c r="N181" s="3"/>
      <c r="O181" s="2"/>
      <c r="P181" s="3"/>
    </row>
    <row r="182" spans="4:16" ht="15.75" customHeight="1" x14ac:dyDescent="0.25">
      <c r="D182" s="2"/>
      <c r="E182" s="2"/>
      <c r="F182" s="2"/>
      <c r="G182" s="2"/>
      <c r="H182" s="2"/>
      <c r="I182" s="2"/>
      <c r="J182" s="3"/>
      <c r="K182" s="2"/>
      <c r="L182" s="3"/>
      <c r="M182" s="2"/>
      <c r="N182" s="3"/>
      <c r="O182" s="2"/>
      <c r="P182" s="3"/>
    </row>
    <row r="183" spans="4:16" ht="15.75" customHeight="1" x14ac:dyDescent="0.25">
      <c r="D183" s="2"/>
      <c r="E183" s="2"/>
      <c r="F183" s="2"/>
      <c r="G183" s="2"/>
      <c r="H183" s="2"/>
      <c r="I183" s="2"/>
      <c r="J183" s="3"/>
      <c r="K183" s="2"/>
      <c r="L183" s="3"/>
      <c r="M183" s="2"/>
      <c r="N183" s="3"/>
      <c r="O183" s="2"/>
      <c r="P183" s="3"/>
    </row>
    <row r="184" spans="4:16" ht="15.75" customHeight="1" x14ac:dyDescent="0.25">
      <c r="D184" s="2"/>
      <c r="E184" s="2"/>
      <c r="F184" s="2"/>
      <c r="G184" s="2"/>
      <c r="H184" s="2"/>
      <c r="I184" s="2"/>
      <c r="J184" s="3"/>
      <c r="K184" s="2"/>
      <c r="L184" s="3"/>
      <c r="M184" s="2"/>
      <c r="N184" s="3"/>
      <c r="O184" s="2"/>
      <c r="P184" s="3"/>
    </row>
    <row r="185" spans="4:16" ht="15.75" customHeight="1" x14ac:dyDescent="0.25">
      <c r="D185" s="2"/>
      <c r="E185" s="2"/>
      <c r="F185" s="2"/>
      <c r="G185" s="2"/>
      <c r="H185" s="2"/>
      <c r="I185" s="2"/>
      <c r="J185" s="3"/>
      <c r="K185" s="2"/>
      <c r="L185" s="3"/>
      <c r="M185" s="2"/>
      <c r="N185" s="3"/>
      <c r="O185" s="2"/>
      <c r="P185" s="3"/>
    </row>
    <row r="186" spans="4:16" ht="15.75" customHeight="1" x14ac:dyDescent="0.25">
      <c r="D186" s="2"/>
      <c r="E186" s="2"/>
      <c r="F186" s="2"/>
      <c r="G186" s="2"/>
      <c r="H186" s="2"/>
      <c r="I186" s="2"/>
      <c r="J186" s="3"/>
      <c r="K186" s="2"/>
      <c r="L186" s="3"/>
      <c r="M186" s="2"/>
      <c r="N186" s="3"/>
      <c r="O186" s="2"/>
      <c r="P186" s="3"/>
    </row>
    <row r="187" spans="4:16" ht="15.75" customHeight="1" x14ac:dyDescent="0.25">
      <c r="D187" s="2"/>
      <c r="E187" s="2"/>
      <c r="F187" s="2"/>
      <c r="G187" s="2"/>
      <c r="H187" s="2"/>
      <c r="I187" s="2"/>
      <c r="J187" s="3"/>
      <c r="K187" s="2"/>
      <c r="L187" s="3"/>
      <c r="M187" s="2"/>
      <c r="N187" s="3"/>
      <c r="O187" s="2"/>
      <c r="P187" s="3"/>
    </row>
    <row r="188" spans="4:16" ht="15.75" customHeight="1" x14ac:dyDescent="0.25">
      <c r="D188" s="2"/>
      <c r="E188" s="2"/>
      <c r="F188" s="2"/>
      <c r="G188" s="2"/>
      <c r="H188" s="2"/>
      <c r="I188" s="2"/>
      <c r="J188" s="3"/>
      <c r="K188" s="2"/>
      <c r="L188" s="3"/>
      <c r="M188" s="2"/>
      <c r="N188" s="3"/>
      <c r="O188" s="2"/>
      <c r="P188" s="3"/>
    </row>
    <row r="189" spans="4:16" ht="15.75" customHeight="1" x14ac:dyDescent="0.25">
      <c r="D189" s="2"/>
      <c r="E189" s="2"/>
      <c r="F189" s="2"/>
      <c r="G189" s="2"/>
      <c r="H189" s="2"/>
      <c r="I189" s="2"/>
      <c r="J189" s="3"/>
      <c r="K189" s="2"/>
      <c r="L189" s="3"/>
      <c r="M189" s="2"/>
      <c r="N189" s="3"/>
      <c r="O189" s="2"/>
      <c r="P189" s="3"/>
    </row>
    <row r="190" spans="4:16" ht="15.75" customHeight="1" x14ac:dyDescent="0.25">
      <c r="D190" s="2"/>
      <c r="E190" s="2"/>
      <c r="F190" s="2"/>
      <c r="G190" s="2"/>
      <c r="H190" s="2"/>
      <c r="I190" s="2"/>
      <c r="J190" s="3"/>
      <c r="K190" s="2"/>
      <c r="L190" s="3"/>
      <c r="M190" s="2"/>
      <c r="N190" s="3"/>
      <c r="O190" s="2"/>
      <c r="P190" s="3"/>
    </row>
    <row r="191" spans="4:16" ht="15.75" customHeight="1" x14ac:dyDescent="0.25">
      <c r="D191" s="2"/>
      <c r="E191" s="2"/>
      <c r="F191" s="2"/>
      <c r="G191" s="2"/>
      <c r="H191" s="2"/>
      <c r="I191" s="2"/>
      <c r="J191" s="3"/>
      <c r="K191" s="2"/>
      <c r="L191" s="3"/>
      <c r="M191" s="2"/>
      <c r="N191" s="3"/>
      <c r="O191" s="2"/>
      <c r="P191" s="3"/>
    </row>
    <row r="192" spans="4:16" ht="15.75" customHeight="1" x14ac:dyDescent="0.25">
      <c r="D192" s="2"/>
      <c r="E192" s="2"/>
      <c r="F192" s="2"/>
      <c r="G192" s="2"/>
      <c r="H192" s="2"/>
      <c r="I192" s="2"/>
      <c r="J192" s="3"/>
      <c r="K192" s="2"/>
      <c r="L192" s="3"/>
      <c r="M192" s="2"/>
      <c r="N192" s="3"/>
      <c r="O192" s="2"/>
      <c r="P192" s="3"/>
    </row>
    <row r="193" spans="4:16" ht="15.75" customHeight="1" x14ac:dyDescent="0.25">
      <c r="D193" s="2"/>
      <c r="E193" s="2"/>
      <c r="F193" s="2"/>
      <c r="G193" s="2"/>
      <c r="H193" s="2"/>
      <c r="I193" s="2"/>
      <c r="J193" s="3"/>
      <c r="K193" s="2"/>
      <c r="L193" s="3"/>
      <c r="M193" s="2"/>
      <c r="N193" s="3"/>
      <c r="O193" s="2"/>
      <c r="P193" s="3"/>
    </row>
    <row r="194" spans="4:16" ht="15.75" customHeight="1" x14ac:dyDescent="0.25">
      <c r="D194" s="2"/>
      <c r="E194" s="2"/>
      <c r="F194" s="2"/>
      <c r="G194" s="2"/>
      <c r="H194" s="2"/>
      <c r="I194" s="2"/>
      <c r="J194" s="3"/>
      <c r="K194" s="2"/>
      <c r="L194" s="3"/>
      <c r="M194" s="2"/>
      <c r="N194" s="3"/>
      <c r="O194" s="2"/>
      <c r="P194" s="3"/>
    </row>
    <row r="195" spans="4:16" ht="15.75" customHeight="1" x14ac:dyDescent="0.25">
      <c r="D195" s="2"/>
      <c r="E195" s="2"/>
      <c r="F195" s="2"/>
      <c r="G195" s="2"/>
      <c r="H195" s="2"/>
      <c r="I195" s="2"/>
      <c r="J195" s="3"/>
      <c r="K195" s="2"/>
      <c r="L195" s="3"/>
      <c r="M195" s="2"/>
      <c r="N195" s="3"/>
      <c r="O195" s="2"/>
      <c r="P195" s="3"/>
    </row>
    <row r="196" spans="4:16" ht="15.75" customHeight="1" x14ac:dyDescent="0.25">
      <c r="D196" s="2"/>
      <c r="E196" s="2"/>
      <c r="F196" s="2"/>
      <c r="G196" s="2"/>
      <c r="H196" s="2"/>
      <c r="I196" s="2"/>
      <c r="J196" s="3"/>
      <c r="K196" s="2"/>
      <c r="L196" s="3"/>
      <c r="M196" s="2"/>
      <c r="N196" s="3"/>
      <c r="O196" s="2"/>
      <c r="P196" s="3"/>
    </row>
    <row r="197" spans="4:16" ht="15.75" customHeight="1" x14ac:dyDescent="0.25">
      <c r="D197" s="2"/>
      <c r="E197" s="2"/>
      <c r="F197" s="2"/>
      <c r="G197" s="2"/>
      <c r="H197" s="2"/>
      <c r="I197" s="2"/>
      <c r="J197" s="3"/>
      <c r="K197" s="2"/>
      <c r="L197" s="3"/>
      <c r="M197" s="2"/>
      <c r="N197" s="3"/>
      <c r="O197" s="2"/>
      <c r="P197" s="3"/>
    </row>
    <row r="198" spans="4:16" ht="15.75" customHeight="1" x14ac:dyDescent="0.25">
      <c r="D198" s="2"/>
      <c r="E198" s="2"/>
      <c r="F198" s="2"/>
      <c r="G198" s="2"/>
      <c r="H198" s="2"/>
      <c r="I198" s="2"/>
      <c r="J198" s="3"/>
      <c r="K198" s="2"/>
      <c r="L198" s="3"/>
      <c r="M198" s="2"/>
      <c r="N198" s="3"/>
      <c r="O198" s="2"/>
      <c r="P198" s="3"/>
    </row>
    <row r="199" spans="4:16" ht="15.75" customHeight="1" x14ac:dyDescent="0.25">
      <c r="D199" s="2"/>
      <c r="E199" s="2"/>
      <c r="F199" s="2"/>
      <c r="G199" s="2"/>
      <c r="H199" s="2"/>
      <c r="I199" s="2"/>
      <c r="J199" s="3"/>
      <c r="K199" s="2"/>
      <c r="L199" s="3"/>
      <c r="M199" s="2"/>
      <c r="N199" s="3"/>
      <c r="O199" s="2"/>
      <c r="P199" s="3"/>
    </row>
    <row r="200" spans="4:16" ht="15.75" customHeight="1" x14ac:dyDescent="0.25">
      <c r="D200" s="2"/>
      <c r="E200" s="2"/>
      <c r="F200" s="2"/>
      <c r="G200" s="2"/>
      <c r="H200" s="2"/>
      <c r="I200" s="2"/>
      <c r="J200" s="3"/>
      <c r="K200" s="2"/>
      <c r="L200" s="3"/>
      <c r="M200" s="2"/>
      <c r="N200" s="3"/>
      <c r="O200" s="2"/>
      <c r="P200" s="3"/>
    </row>
    <row r="201" spans="4:16" ht="15.75" customHeight="1" x14ac:dyDescent="0.25">
      <c r="D201" s="2"/>
      <c r="E201" s="2"/>
      <c r="F201" s="2"/>
      <c r="G201" s="2"/>
      <c r="H201" s="2"/>
      <c r="I201" s="2"/>
      <c r="J201" s="3"/>
      <c r="K201" s="2"/>
      <c r="L201" s="3"/>
      <c r="M201" s="2"/>
      <c r="N201" s="3"/>
      <c r="O201" s="2"/>
      <c r="P201" s="3"/>
    </row>
    <row r="202" spans="4:16" ht="15.75" customHeight="1" x14ac:dyDescent="0.25">
      <c r="D202" s="2"/>
      <c r="E202" s="2"/>
      <c r="F202" s="2"/>
      <c r="G202" s="2"/>
      <c r="H202" s="2"/>
      <c r="I202" s="2"/>
      <c r="J202" s="3"/>
      <c r="K202" s="2"/>
      <c r="L202" s="3"/>
      <c r="M202" s="2"/>
      <c r="N202" s="3"/>
      <c r="O202" s="2"/>
      <c r="P202" s="3"/>
    </row>
    <row r="203" spans="4:16" ht="15.75" customHeight="1" x14ac:dyDescent="0.25">
      <c r="D203" s="2"/>
      <c r="E203" s="2"/>
      <c r="F203" s="2"/>
      <c r="G203" s="2"/>
      <c r="H203" s="2"/>
      <c r="I203" s="2"/>
      <c r="J203" s="3"/>
      <c r="K203" s="2"/>
      <c r="L203" s="3"/>
      <c r="M203" s="2"/>
      <c r="N203" s="3"/>
      <c r="O203" s="2"/>
      <c r="P203" s="3"/>
    </row>
    <row r="204" spans="4:16" ht="15.75" customHeight="1" x14ac:dyDescent="0.25">
      <c r="D204" s="2"/>
      <c r="E204" s="2"/>
      <c r="F204" s="2"/>
      <c r="G204" s="2"/>
      <c r="H204" s="2"/>
      <c r="I204" s="2"/>
      <c r="J204" s="3"/>
      <c r="K204" s="2"/>
      <c r="L204" s="3"/>
      <c r="M204" s="2"/>
      <c r="N204" s="3"/>
      <c r="O204" s="2"/>
      <c r="P204" s="3"/>
    </row>
    <row r="205" spans="4:16" ht="15.75" customHeight="1" x14ac:dyDescent="0.25">
      <c r="D205" s="2"/>
      <c r="E205" s="2"/>
      <c r="F205" s="2"/>
      <c r="G205" s="2"/>
      <c r="H205" s="2"/>
      <c r="I205" s="2"/>
      <c r="J205" s="3"/>
      <c r="K205" s="2"/>
      <c r="L205" s="3"/>
      <c r="M205" s="2"/>
      <c r="N205" s="3"/>
      <c r="O205" s="2"/>
      <c r="P205" s="3"/>
    </row>
    <row r="206" spans="4:16" ht="15.75" customHeight="1" x14ac:dyDescent="0.25">
      <c r="D206" s="2"/>
      <c r="E206" s="2"/>
      <c r="F206" s="2"/>
      <c r="G206" s="2"/>
      <c r="H206" s="2"/>
      <c r="I206" s="2"/>
      <c r="J206" s="3"/>
      <c r="K206" s="2"/>
      <c r="L206" s="3"/>
      <c r="M206" s="2"/>
      <c r="N206" s="3"/>
      <c r="O206" s="2"/>
      <c r="P206" s="3"/>
    </row>
    <row r="207" spans="4:16" ht="15.75" customHeight="1" x14ac:dyDescent="0.25">
      <c r="D207" s="2"/>
      <c r="E207" s="2"/>
      <c r="F207" s="2"/>
      <c r="G207" s="2"/>
      <c r="H207" s="2"/>
      <c r="I207" s="2"/>
      <c r="J207" s="3"/>
      <c r="K207" s="2"/>
      <c r="L207" s="3"/>
      <c r="M207" s="2"/>
      <c r="N207" s="3"/>
      <c r="O207" s="2"/>
      <c r="P207" s="3"/>
    </row>
    <row r="208" spans="4:16" ht="15.75" customHeight="1" x14ac:dyDescent="0.25">
      <c r="D208" s="2"/>
      <c r="E208" s="2"/>
      <c r="F208" s="2"/>
      <c r="G208" s="2"/>
      <c r="H208" s="2"/>
      <c r="I208" s="2"/>
      <c r="J208" s="3"/>
      <c r="K208" s="2"/>
      <c r="L208" s="3"/>
      <c r="M208" s="2"/>
      <c r="N208" s="3"/>
      <c r="O208" s="2"/>
      <c r="P208" s="3"/>
    </row>
    <row r="209" spans="4:16" ht="15.75" customHeight="1" x14ac:dyDescent="0.25">
      <c r="D209" s="2"/>
      <c r="E209" s="2"/>
      <c r="F209" s="2"/>
      <c r="G209" s="2"/>
      <c r="H209" s="2"/>
      <c r="I209" s="2"/>
      <c r="J209" s="3"/>
      <c r="K209" s="2"/>
      <c r="L209" s="3"/>
      <c r="M209" s="2"/>
      <c r="N209" s="3"/>
      <c r="O209" s="2"/>
      <c r="P209" s="3"/>
    </row>
    <row r="210" spans="4:16" ht="15.75" customHeight="1" x14ac:dyDescent="0.25">
      <c r="D210" s="2"/>
      <c r="E210" s="2"/>
      <c r="F210" s="2"/>
      <c r="G210" s="2"/>
      <c r="H210" s="2"/>
      <c r="I210" s="2"/>
      <c r="J210" s="3"/>
      <c r="K210" s="2"/>
      <c r="L210" s="3"/>
      <c r="M210" s="2"/>
      <c r="N210" s="3"/>
      <c r="O210" s="2"/>
      <c r="P210" s="3"/>
    </row>
    <row r="211" spans="4:16" ht="15.75" customHeight="1" x14ac:dyDescent="0.25">
      <c r="D211" s="2"/>
      <c r="E211" s="2"/>
      <c r="F211" s="2"/>
      <c r="G211" s="2"/>
      <c r="H211" s="2"/>
      <c r="I211" s="2"/>
      <c r="J211" s="3"/>
      <c r="K211" s="2"/>
      <c r="L211" s="3"/>
      <c r="M211" s="2"/>
      <c r="N211" s="3"/>
      <c r="O211" s="2"/>
      <c r="P211" s="3"/>
    </row>
    <row r="212" spans="4:16" ht="15.75" customHeight="1" x14ac:dyDescent="0.25">
      <c r="D212" s="2"/>
      <c r="E212" s="2"/>
      <c r="F212" s="2"/>
      <c r="G212" s="2"/>
      <c r="H212" s="2"/>
      <c r="I212" s="2"/>
      <c r="J212" s="3"/>
      <c r="K212" s="2"/>
      <c r="L212" s="3"/>
      <c r="M212" s="2"/>
      <c r="N212" s="3"/>
      <c r="O212" s="2"/>
      <c r="P212" s="3"/>
    </row>
    <row r="213" spans="4:16" ht="15.75" customHeight="1" x14ac:dyDescent="0.25">
      <c r="D213" s="2"/>
      <c r="E213" s="2"/>
      <c r="F213" s="2"/>
      <c r="G213" s="2"/>
      <c r="H213" s="2"/>
      <c r="I213" s="2"/>
      <c r="J213" s="3"/>
      <c r="K213" s="2"/>
      <c r="L213" s="3"/>
      <c r="M213" s="2"/>
      <c r="N213" s="3"/>
      <c r="O213" s="2"/>
      <c r="P213" s="3"/>
    </row>
    <row r="214" spans="4:16" ht="15.75" customHeight="1" x14ac:dyDescent="0.25">
      <c r="D214" s="2"/>
      <c r="E214" s="2"/>
      <c r="F214" s="2"/>
      <c r="G214" s="2"/>
      <c r="H214" s="2"/>
      <c r="I214" s="2"/>
      <c r="J214" s="3"/>
      <c r="K214" s="2"/>
      <c r="L214" s="3"/>
      <c r="M214" s="2"/>
      <c r="N214" s="3"/>
      <c r="O214" s="2"/>
      <c r="P214" s="3"/>
    </row>
    <row r="215" spans="4:16" ht="15.75" customHeight="1" x14ac:dyDescent="0.25">
      <c r="D215" s="2"/>
      <c r="E215" s="2"/>
      <c r="F215" s="2"/>
      <c r="G215" s="2"/>
      <c r="H215" s="2"/>
      <c r="I215" s="2"/>
      <c r="J215" s="3"/>
      <c r="K215" s="2"/>
      <c r="L215" s="3"/>
      <c r="M215" s="2"/>
      <c r="N215" s="3"/>
      <c r="O215" s="2"/>
      <c r="P215" s="3"/>
    </row>
    <row r="216" spans="4:16" ht="15.75" customHeight="1" x14ac:dyDescent="0.25">
      <c r="D216" s="2"/>
      <c r="E216" s="2"/>
      <c r="F216" s="2"/>
      <c r="G216" s="2"/>
      <c r="H216" s="2"/>
      <c r="I216" s="2"/>
      <c r="J216" s="3"/>
      <c r="K216" s="2"/>
      <c r="L216" s="3"/>
      <c r="M216" s="2"/>
      <c r="N216" s="3"/>
      <c r="O216" s="2"/>
      <c r="P216" s="3"/>
    </row>
    <row r="217" spans="4:16" ht="15.75" customHeight="1" x14ac:dyDescent="0.25">
      <c r="D217" s="2"/>
      <c r="E217" s="2"/>
      <c r="F217" s="2"/>
      <c r="G217" s="2"/>
      <c r="H217" s="2"/>
      <c r="I217" s="2"/>
      <c r="J217" s="3"/>
      <c r="K217" s="2"/>
      <c r="L217" s="3"/>
      <c r="M217" s="2"/>
      <c r="N217" s="3"/>
      <c r="O217" s="2"/>
      <c r="P217" s="3"/>
    </row>
    <row r="218" spans="4:16" ht="15.75" customHeight="1" x14ac:dyDescent="0.25">
      <c r="D218" s="2"/>
      <c r="E218" s="2"/>
      <c r="F218" s="2"/>
      <c r="G218" s="2"/>
      <c r="H218" s="2"/>
      <c r="I218" s="2"/>
      <c r="J218" s="3"/>
      <c r="K218" s="2"/>
      <c r="L218" s="3"/>
      <c r="M218" s="2"/>
      <c r="N218" s="3"/>
      <c r="O218" s="2"/>
      <c r="P218" s="3"/>
    </row>
    <row r="219" spans="4:16" ht="15.75" customHeight="1" x14ac:dyDescent="0.25">
      <c r="D219" s="2"/>
      <c r="E219" s="2"/>
      <c r="F219" s="2"/>
      <c r="G219" s="2"/>
      <c r="H219" s="2"/>
      <c r="I219" s="2"/>
      <c r="J219" s="3"/>
      <c r="K219" s="2"/>
      <c r="L219" s="3"/>
      <c r="M219" s="2"/>
      <c r="N219" s="3"/>
      <c r="O219" s="2"/>
      <c r="P219" s="3"/>
    </row>
    <row r="220" spans="4:16" ht="15.75" customHeight="1" x14ac:dyDescent="0.25">
      <c r="D220" s="2"/>
      <c r="E220" s="2"/>
      <c r="F220" s="2"/>
      <c r="G220" s="2"/>
      <c r="H220" s="2"/>
      <c r="I220" s="2"/>
      <c r="J220" s="3"/>
      <c r="K220" s="2"/>
      <c r="L220" s="3"/>
      <c r="M220" s="2"/>
      <c r="N220" s="3"/>
      <c r="O220" s="2"/>
      <c r="P220" s="3"/>
    </row>
    <row r="221" spans="4:16" ht="15.75" customHeight="1" x14ac:dyDescent="0.25">
      <c r="D221" s="2"/>
      <c r="E221" s="2"/>
      <c r="F221" s="2"/>
      <c r="G221" s="2"/>
      <c r="H221" s="2"/>
      <c r="I221" s="2"/>
      <c r="J221" s="3"/>
      <c r="K221" s="2"/>
      <c r="L221" s="3"/>
      <c r="M221" s="2"/>
      <c r="N221" s="3"/>
      <c r="O221" s="2"/>
      <c r="P221" s="3"/>
    </row>
    <row r="222" spans="4:16" ht="15.75" customHeight="1" x14ac:dyDescent="0.25">
      <c r="D222" s="2"/>
      <c r="E222" s="2"/>
      <c r="F222" s="2"/>
      <c r="G222" s="2"/>
      <c r="H222" s="2"/>
      <c r="I222" s="2"/>
      <c r="J222" s="3"/>
      <c r="K222" s="2"/>
      <c r="L222" s="3"/>
      <c r="M222" s="2"/>
      <c r="N222" s="3"/>
      <c r="O222" s="2"/>
      <c r="P222" s="3"/>
    </row>
    <row r="223" spans="4:16" ht="15.75" customHeight="1" x14ac:dyDescent="0.25">
      <c r="D223" s="2"/>
      <c r="E223" s="2"/>
      <c r="F223" s="2"/>
      <c r="G223" s="2"/>
      <c r="H223" s="2"/>
      <c r="I223" s="2"/>
      <c r="J223" s="3"/>
      <c r="K223" s="2"/>
      <c r="L223" s="3"/>
      <c r="M223" s="2"/>
      <c r="N223" s="3"/>
      <c r="O223" s="2"/>
      <c r="P223" s="3"/>
    </row>
    <row r="224" spans="4:16" ht="15.75" customHeight="1" x14ac:dyDescent="0.25">
      <c r="D224" s="2"/>
      <c r="E224" s="2"/>
      <c r="F224" s="2"/>
      <c r="G224" s="2"/>
      <c r="H224" s="2"/>
      <c r="I224" s="2"/>
      <c r="J224" s="3"/>
      <c r="K224" s="2"/>
      <c r="L224" s="3"/>
      <c r="M224" s="2"/>
      <c r="N224" s="3"/>
      <c r="O224" s="2"/>
      <c r="P224" s="3"/>
    </row>
    <row r="225" spans="4:16" ht="15.75" customHeight="1" x14ac:dyDescent="0.25">
      <c r="D225" s="2"/>
      <c r="E225" s="2"/>
      <c r="F225" s="2"/>
      <c r="G225" s="2"/>
      <c r="H225" s="2"/>
      <c r="I225" s="2"/>
      <c r="J225" s="3"/>
      <c r="K225" s="2"/>
      <c r="L225" s="3"/>
      <c r="M225" s="2"/>
      <c r="N225" s="3"/>
      <c r="O225" s="2"/>
      <c r="P225" s="3"/>
    </row>
    <row r="226" spans="4:16" ht="15.75" customHeight="1" x14ac:dyDescent="0.25">
      <c r="D226" s="2"/>
      <c r="E226" s="2"/>
      <c r="F226" s="2"/>
      <c r="G226" s="2"/>
      <c r="H226" s="2"/>
      <c r="I226" s="2"/>
      <c r="J226" s="3"/>
      <c r="K226" s="2"/>
      <c r="L226" s="3"/>
      <c r="M226" s="2"/>
      <c r="N226" s="3"/>
      <c r="O226" s="2"/>
      <c r="P226" s="3"/>
    </row>
    <row r="227" spans="4:16" ht="15.75" customHeight="1" x14ac:dyDescent="0.25">
      <c r="D227" s="2"/>
      <c r="E227" s="2"/>
      <c r="F227" s="2"/>
      <c r="G227" s="2"/>
      <c r="H227" s="2"/>
      <c r="I227" s="2"/>
      <c r="J227" s="3"/>
      <c r="K227" s="2"/>
      <c r="L227" s="3"/>
      <c r="M227" s="2"/>
      <c r="N227" s="3"/>
      <c r="O227" s="2"/>
      <c r="P227" s="3"/>
    </row>
    <row r="228" spans="4:16" ht="15.75" customHeight="1" x14ac:dyDescent="0.25">
      <c r="D228" s="2"/>
      <c r="E228" s="2"/>
      <c r="F228" s="2"/>
      <c r="G228" s="2"/>
      <c r="H228" s="2"/>
      <c r="I228" s="2"/>
      <c r="J228" s="3"/>
      <c r="K228" s="2"/>
      <c r="L228" s="3"/>
      <c r="M228" s="2"/>
      <c r="N228" s="3"/>
      <c r="O228" s="2"/>
      <c r="P228" s="3"/>
    </row>
    <row r="229" spans="4:16" ht="15.75" customHeight="1" x14ac:dyDescent="0.25">
      <c r="D229" s="2"/>
      <c r="E229" s="2"/>
      <c r="F229" s="2"/>
      <c r="G229" s="2"/>
      <c r="H229" s="2"/>
      <c r="I229" s="2"/>
      <c r="J229" s="3"/>
      <c r="K229" s="2"/>
      <c r="L229" s="3"/>
      <c r="M229" s="2"/>
      <c r="N229" s="3"/>
      <c r="O229" s="2"/>
      <c r="P229" s="3"/>
    </row>
    <row r="230" spans="4:16" ht="15.75" customHeight="1" x14ac:dyDescent="0.25">
      <c r="D230" s="2"/>
      <c r="E230" s="2"/>
      <c r="F230" s="2"/>
      <c r="G230" s="2"/>
      <c r="H230" s="2"/>
      <c r="I230" s="2"/>
      <c r="J230" s="3"/>
      <c r="K230" s="2"/>
      <c r="L230" s="3"/>
      <c r="M230" s="2"/>
      <c r="N230" s="3"/>
      <c r="O230" s="2"/>
      <c r="P230" s="3"/>
    </row>
    <row r="231" spans="4:16" ht="15.75" customHeight="1" x14ac:dyDescent="0.25">
      <c r="D231" s="2"/>
      <c r="E231" s="2"/>
      <c r="F231" s="2"/>
      <c r="G231" s="2"/>
      <c r="H231" s="2"/>
      <c r="I231" s="2"/>
      <c r="J231" s="3"/>
      <c r="K231" s="2"/>
      <c r="L231" s="3"/>
      <c r="M231" s="2"/>
      <c r="N231" s="3"/>
      <c r="O231" s="2"/>
      <c r="P231" s="3"/>
    </row>
    <row r="232" spans="4:16" ht="15.75" customHeight="1" x14ac:dyDescent="0.25">
      <c r="D232" s="2"/>
      <c r="E232" s="2"/>
      <c r="F232" s="2"/>
      <c r="G232" s="2"/>
      <c r="H232" s="2"/>
      <c r="I232" s="2"/>
      <c r="J232" s="3"/>
      <c r="K232" s="2"/>
      <c r="L232" s="3"/>
      <c r="M232" s="2"/>
      <c r="N232" s="3"/>
      <c r="O232" s="2"/>
      <c r="P232" s="3"/>
    </row>
    <row r="233" spans="4:16" ht="15.75" customHeight="1" x14ac:dyDescent="0.25">
      <c r="D233" s="2"/>
      <c r="E233" s="2"/>
      <c r="F233" s="2"/>
      <c r="G233" s="2"/>
      <c r="H233" s="2"/>
      <c r="I233" s="2"/>
      <c r="J233" s="3"/>
      <c r="K233" s="2"/>
      <c r="L233" s="3"/>
      <c r="M233" s="2"/>
      <c r="N233" s="3"/>
      <c r="O233" s="2"/>
      <c r="P233" s="3"/>
    </row>
    <row r="234" spans="4:16" ht="15.75" customHeight="1" x14ac:dyDescent="0.25">
      <c r="D234" s="2"/>
      <c r="E234" s="2"/>
      <c r="F234" s="2"/>
      <c r="G234" s="2"/>
      <c r="H234" s="2"/>
      <c r="I234" s="2"/>
      <c r="J234" s="3"/>
      <c r="K234" s="2"/>
      <c r="L234" s="3"/>
      <c r="M234" s="2"/>
      <c r="N234" s="3"/>
      <c r="O234" s="2"/>
      <c r="P234" s="3"/>
    </row>
    <row r="235" spans="4:16" ht="15.75" customHeight="1" x14ac:dyDescent="0.25">
      <c r="D235" s="2"/>
      <c r="E235" s="2"/>
      <c r="F235" s="2"/>
      <c r="G235" s="2"/>
      <c r="H235" s="2"/>
      <c r="I235" s="2"/>
      <c r="J235" s="3"/>
      <c r="K235" s="2"/>
      <c r="L235" s="3"/>
      <c r="M235" s="2"/>
      <c r="N235" s="3"/>
      <c r="O235" s="2"/>
      <c r="P235" s="3"/>
    </row>
    <row r="236" spans="4:16" ht="15.75" customHeight="1" x14ac:dyDescent="0.25">
      <c r="D236" s="2"/>
      <c r="E236" s="2"/>
      <c r="F236" s="2"/>
      <c r="G236" s="2"/>
      <c r="H236" s="2"/>
      <c r="I236" s="2"/>
      <c r="J236" s="3"/>
      <c r="K236" s="2"/>
      <c r="L236" s="3"/>
      <c r="M236" s="2"/>
      <c r="N236" s="3"/>
      <c r="O236" s="2"/>
      <c r="P236" s="3"/>
    </row>
    <row r="237" spans="4:16" ht="15.75" customHeight="1" x14ac:dyDescent="0.25">
      <c r="D237" s="2"/>
      <c r="E237" s="2"/>
      <c r="F237" s="2"/>
      <c r="G237" s="2"/>
      <c r="H237" s="2"/>
      <c r="I237" s="2"/>
      <c r="J237" s="3"/>
      <c r="K237" s="2"/>
      <c r="L237" s="3"/>
      <c r="M237" s="2"/>
      <c r="N237" s="3"/>
      <c r="O237" s="2"/>
      <c r="P237" s="3"/>
    </row>
    <row r="238" spans="4:16" ht="15.75" customHeight="1" x14ac:dyDescent="0.25">
      <c r="D238" s="2"/>
      <c r="E238" s="2"/>
      <c r="F238" s="2"/>
      <c r="G238" s="2"/>
      <c r="H238" s="2"/>
      <c r="I238" s="2"/>
      <c r="J238" s="3"/>
      <c r="K238" s="2"/>
      <c r="L238" s="3"/>
      <c r="M238" s="2"/>
      <c r="N238" s="3"/>
      <c r="O238" s="2"/>
      <c r="P238" s="3"/>
    </row>
    <row r="239" spans="4:16" ht="15.75" customHeight="1" x14ac:dyDescent="0.25">
      <c r="D239" s="2"/>
      <c r="E239" s="2"/>
      <c r="F239" s="2"/>
      <c r="G239" s="2"/>
      <c r="H239" s="2"/>
      <c r="I239" s="2"/>
      <c r="J239" s="3"/>
      <c r="K239" s="2"/>
      <c r="L239" s="3"/>
      <c r="M239" s="2"/>
      <c r="N239" s="3"/>
      <c r="O239" s="2"/>
      <c r="P239" s="3"/>
    </row>
    <row r="240" spans="4:16" ht="15.75" customHeight="1" x14ac:dyDescent="0.25">
      <c r="D240" s="2"/>
      <c r="E240" s="2"/>
      <c r="F240" s="2"/>
      <c r="G240" s="2"/>
      <c r="H240" s="2"/>
      <c r="I240" s="2"/>
      <c r="J240" s="3"/>
      <c r="K240" s="2"/>
      <c r="L240" s="3"/>
      <c r="M240" s="2"/>
      <c r="N240" s="3"/>
      <c r="O240" s="2"/>
      <c r="P240" s="3"/>
    </row>
    <row r="241" spans="4:16" ht="15.75" customHeight="1" x14ac:dyDescent="0.25">
      <c r="D241" s="2"/>
      <c r="E241" s="2"/>
      <c r="F241" s="2"/>
      <c r="G241" s="2"/>
      <c r="H241" s="2"/>
      <c r="I241" s="2"/>
      <c r="J241" s="3"/>
      <c r="K241" s="2"/>
      <c r="L241" s="3"/>
      <c r="M241" s="2"/>
      <c r="N241" s="3"/>
      <c r="O241" s="2"/>
      <c r="P241" s="3"/>
    </row>
    <row r="242" spans="4:16" ht="15.75" customHeight="1" x14ac:dyDescent="0.25">
      <c r="D242" s="2"/>
      <c r="E242" s="2"/>
      <c r="F242" s="2"/>
      <c r="G242" s="2"/>
      <c r="H242" s="2"/>
      <c r="I242" s="2"/>
      <c r="J242" s="3"/>
      <c r="K242" s="2"/>
      <c r="L242" s="3"/>
      <c r="M242" s="2"/>
      <c r="N242" s="3"/>
      <c r="O242" s="2"/>
      <c r="P242" s="3"/>
    </row>
    <row r="243" spans="4:16" ht="15.75" customHeight="1" x14ac:dyDescent="0.25">
      <c r="D243" s="2"/>
      <c r="E243" s="2"/>
      <c r="F243" s="2"/>
      <c r="G243" s="2"/>
      <c r="H243" s="2"/>
      <c r="I243" s="2"/>
      <c r="J243" s="3"/>
      <c r="K243" s="2"/>
      <c r="L243" s="3"/>
      <c r="M243" s="2"/>
      <c r="N243" s="3"/>
      <c r="O243" s="2"/>
      <c r="P243" s="3"/>
    </row>
    <row r="244" spans="4:16" ht="15.75" customHeight="1" x14ac:dyDescent="0.25">
      <c r="D244" s="2"/>
      <c r="E244" s="2"/>
      <c r="F244" s="2"/>
      <c r="G244" s="2"/>
      <c r="H244" s="2"/>
      <c r="I244" s="2"/>
      <c r="J244" s="3"/>
      <c r="K244" s="2"/>
      <c r="L244" s="3"/>
      <c r="M244" s="2"/>
      <c r="N244" s="3"/>
      <c r="O244" s="2"/>
      <c r="P244" s="3"/>
    </row>
    <row r="245" spans="4:16" ht="15.75" customHeight="1" x14ac:dyDescent="0.25">
      <c r="D245" s="2"/>
      <c r="E245" s="2"/>
      <c r="F245" s="2"/>
      <c r="G245" s="2"/>
      <c r="H245" s="2"/>
      <c r="I245" s="2"/>
      <c r="J245" s="3"/>
      <c r="K245" s="2"/>
      <c r="L245" s="3"/>
      <c r="M245" s="2"/>
      <c r="N245" s="3"/>
      <c r="O245" s="2"/>
      <c r="P245" s="3"/>
    </row>
    <row r="246" spans="4:16" ht="15.75" customHeight="1" x14ac:dyDescent="0.25">
      <c r="D246" s="2"/>
      <c r="E246" s="2"/>
      <c r="F246" s="2"/>
      <c r="G246" s="2"/>
      <c r="H246" s="2"/>
      <c r="I246" s="2"/>
      <c r="J246" s="3"/>
      <c r="K246" s="2"/>
      <c r="L246" s="3"/>
      <c r="M246" s="2"/>
      <c r="N246" s="3"/>
      <c r="O246" s="2"/>
      <c r="P246" s="3"/>
    </row>
    <row r="247" spans="4:16" ht="15.75" customHeight="1" x14ac:dyDescent="0.25">
      <c r="D247" s="2"/>
      <c r="E247" s="2"/>
      <c r="F247" s="2"/>
      <c r="G247" s="2"/>
      <c r="H247" s="2"/>
      <c r="I247" s="2"/>
      <c r="J247" s="3"/>
      <c r="K247" s="2"/>
      <c r="L247" s="3"/>
      <c r="M247" s="2"/>
      <c r="N247" s="3"/>
      <c r="O247" s="2"/>
      <c r="P247" s="3"/>
    </row>
    <row r="248" spans="4:16" ht="15.75" customHeight="1" x14ac:dyDescent="0.25">
      <c r="D248" s="2"/>
      <c r="E248" s="2"/>
      <c r="F248" s="2"/>
      <c r="G248" s="2"/>
      <c r="H248" s="2"/>
      <c r="I248" s="2"/>
      <c r="J248" s="3"/>
      <c r="K248" s="2"/>
      <c r="L248" s="3"/>
      <c r="M248" s="2"/>
      <c r="N248" s="3"/>
      <c r="O248" s="2"/>
      <c r="P248" s="3"/>
    </row>
    <row r="249" spans="4:16" ht="15.75" customHeight="1" x14ac:dyDescent="0.25">
      <c r="D249" s="2"/>
      <c r="E249" s="2"/>
      <c r="F249" s="2"/>
      <c r="G249" s="2"/>
      <c r="H249" s="2"/>
      <c r="I249" s="2"/>
      <c r="J249" s="3"/>
      <c r="K249" s="2"/>
      <c r="L249" s="3"/>
      <c r="M249" s="2"/>
      <c r="N249" s="3"/>
      <c r="O249" s="2"/>
      <c r="P249" s="3"/>
    </row>
    <row r="250" spans="4:16" ht="15.75" customHeight="1" x14ac:dyDescent="0.25">
      <c r="D250" s="2"/>
      <c r="E250" s="2"/>
      <c r="F250" s="2"/>
      <c r="G250" s="2"/>
      <c r="H250" s="2"/>
      <c r="I250" s="2"/>
      <c r="J250" s="3"/>
      <c r="K250" s="2"/>
      <c r="L250" s="3"/>
      <c r="M250" s="2"/>
      <c r="N250" s="3"/>
      <c r="O250" s="2"/>
      <c r="P250" s="3"/>
    </row>
    <row r="251" spans="4:16" ht="15.75" customHeight="1" x14ac:dyDescent="0.25">
      <c r="D251" s="2"/>
      <c r="E251" s="2"/>
      <c r="F251" s="2"/>
      <c r="G251" s="2"/>
      <c r="H251" s="2"/>
      <c r="I251" s="2"/>
      <c r="J251" s="3"/>
      <c r="K251" s="2"/>
      <c r="L251" s="3"/>
      <c r="M251" s="2"/>
      <c r="N251" s="3"/>
      <c r="O251" s="2"/>
      <c r="P251" s="3"/>
    </row>
    <row r="252" spans="4:16" ht="15.75" customHeight="1" x14ac:dyDescent="0.25">
      <c r="D252" s="2"/>
      <c r="E252" s="2"/>
      <c r="F252" s="2"/>
      <c r="G252" s="2"/>
      <c r="H252" s="2"/>
      <c r="I252" s="2"/>
      <c r="J252" s="3"/>
      <c r="K252" s="2"/>
      <c r="L252" s="3"/>
      <c r="M252" s="2"/>
      <c r="N252" s="3"/>
      <c r="O252" s="2"/>
      <c r="P252" s="3"/>
    </row>
    <row r="253" spans="4:16" ht="15.75" customHeight="1" x14ac:dyDescent="0.25">
      <c r="D253" s="2"/>
      <c r="E253" s="2"/>
      <c r="F253" s="2"/>
      <c r="G253" s="2"/>
      <c r="H253" s="2"/>
      <c r="I253" s="2"/>
      <c r="J253" s="3"/>
      <c r="K253" s="2"/>
      <c r="L253" s="3"/>
      <c r="M253" s="2"/>
      <c r="N253" s="3"/>
      <c r="O253" s="2"/>
      <c r="P253" s="3"/>
    </row>
    <row r="254" spans="4:16" ht="15.75" customHeight="1" x14ac:dyDescent="0.25">
      <c r="D254" s="2"/>
      <c r="E254" s="2"/>
      <c r="F254" s="2"/>
      <c r="G254" s="2"/>
      <c r="H254" s="2"/>
      <c r="I254" s="2"/>
      <c r="J254" s="3"/>
      <c r="K254" s="2"/>
      <c r="L254" s="3"/>
      <c r="M254" s="2"/>
      <c r="N254" s="3"/>
      <c r="O254" s="2"/>
      <c r="P254" s="3"/>
    </row>
    <row r="255" spans="4:16" ht="15.75" customHeight="1" x14ac:dyDescent="0.25">
      <c r="D255" s="2"/>
      <c r="E255" s="2"/>
      <c r="F255" s="2"/>
      <c r="G255" s="2"/>
      <c r="H255" s="2"/>
      <c r="I255" s="2"/>
      <c r="J255" s="3"/>
      <c r="K255" s="2"/>
      <c r="L255" s="3"/>
      <c r="M255" s="2"/>
      <c r="N255" s="3"/>
      <c r="O255" s="2"/>
      <c r="P255" s="3"/>
    </row>
    <row r="256" spans="4:16" ht="15.75" customHeight="1" x14ac:dyDescent="0.25">
      <c r="D256" s="2"/>
      <c r="E256" s="2"/>
      <c r="F256" s="2"/>
      <c r="G256" s="2"/>
      <c r="H256" s="2"/>
      <c r="I256" s="2"/>
      <c r="J256" s="3"/>
      <c r="K256" s="2"/>
      <c r="L256" s="3"/>
      <c r="M256" s="2"/>
      <c r="N256" s="3"/>
      <c r="O256" s="2"/>
      <c r="P256" s="3"/>
    </row>
    <row r="257" spans="4:16" ht="15.75" customHeight="1" x14ac:dyDescent="0.25">
      <c r="D257" s="2"/>
      <c r="E257" s="2"/>
      <c r="F257" s="2"/>
      <c r="G257" s="2"/>
      <c r="H257" s="2"/>
      <c r="I257" s="2"/>
      <c r="J257" s="3"/>
      <c r="K257" s="2"/>
      <c r="L257" s="3"/>
      <c r="M257" s="2"/>
      <c r="N257" s="3"/>
      <c r="O257" s="2"/>
      <c r="P257" s="3"/>
    </row>
    <row r="258" spans="4:16" ht="15.75" customHeight="1" x14ac:dyDescent="0.25">
      <c r="D258" s="2"/>
      <c r="E258" s="2"/>
      <c r="F258" s="2"/>
      <c r="G258" s="2"/>
      <c r="H258" s="2"/>
      <c r="I258" s="2"/>
      <c r="J258" s="3"/>
      <c r="K258" s="2"/>
      <c r="L258" s="3"/>
      <c r="M258" s="2"/>
      <c r="N258" s="3"/>
      <c r="O258" s="2"/>
      <c r="P258" s="3"/>
    </row>
    <row r="259" spans="4:16" ht="15.75" customHeight="1" x14ac:dyDescent="0.25">
      <c r="D259" s="2"/>
      <c r="E259" s="2"/>
      <c r="F259" s="2"/>
      <c r="G259" s="2"/>
      <c r="H259" s="2"/>
      <c r="I259" s="2"/>
      <c r="J259" s="3"/>
      <c r="K259" s="2"/>
      <c r="L259" s="3"/>
      <c r="M259" s="2"/>
      <c r="N259" s="3"/>
      <c r="O259" s="2"/>
      <c r="P259" s="3"/>
    </row>
    <row r="260" spans="4:16" ht="15.75" customHeight="1" x14ac:dyDescent="0.25">
      <c r="D260" s="2"/>
      <c r="E260" s="2"/>
      <c r="F260" s="2"/>
      <c r="G260" s="2"/>
      <c r="H260" s="2"/>
      <c r="I260" s="2"/>
      <c r="J260" s="3"/>
      <c r="K260" s="2"/>
      <c r="L260" s="3"/>
      <c r="M260" s="2"/>
      <c r="N260" s="3"/>
      <c r="O260" s="2"/>
      <c r="P260" s="3"/>
    </row>
    <row r="261" spans="4:16" ht="15.75" customHeight="1" x14ac:dyDescent="0.25">
      <c r="D261" s="2"/>
      <c r="E261" s="2"/>
      <c r="F261" s="2"/>
      <c r="G261" s="2"/>
      <c r="H261" s="2"/>
      <c r="I261" s="2"/>
      <c r="J261" s="3"/>
      <c r="K261" s="2"/>
      <c r="L261" s="3"/>
      <c r="M261" s="2"/>
      <c r="N261" s="3"/>
      <c r="O261" s="2"/>
      <c r="P261" s="3"/>
    </row>
    <row r="262" spans="4:16" ht="15.75" customHeight="1" x14ac:dyDescent="0.25">
      <c r="D262" s="2"/>
      <c r="E262" s="2"/>
      <c r="F262" s="2"/>
      <c r="G262" s="2"/>
      <c r="H262" s="2"/>
      <c r="I262" s="2"/>
      <c r="J262" s="3"/>
      <c r="K262" s="2"/>
      <c r="L262" s="3"/>
      <c r="M262" s="2"/>
      <c r="N262" s="3"/>
      <c r="O262" s="2"/>
      <c r="P262" s="3"/>
    </row>
    <row r="263" spans="4:16" ht="15.75" customHeight="1" x14ac:dyDescent="0.25">
      <c r="D263" s="2"/>
      <c r="E263" s="2"/>
      <c r="F263" s="2"/>
      <c r="G263" s="2"/>
      <c r="H263" s="2"/>
      <c r="I263" s="2"/>
      <c r="J263" s="3"/>
      <c r="K263" s="2"/>
      <c r="L263" s="3"/>
      <c r="M263" s="2"/>
      <c r="N263" s="3"/>
      <c r="O263" s="2"/>
      <c r="P263" s="3"/>
    </row>
    <row r="264" spans="4:16" ht="15.75" customHeight="1" x14ac:dyDescent="0.25">
      <c r="D264" s="2"/>
      <c r="E264" s="2"/>
      <c r="F264" s="2"/>
      <c r="G264" s="2"/>
      <c r="H264" s="2"/>
      <c r="I264" s="2"/>
      <c r="J264" s="3"/>
      <c r="K264" s="2"/>
      <c r="L264" s="3"/>
      <c r="M264" s="2"/>
      <c r="N264" s="3"/>
      <c r="O264" s="2"/>
      <c r="P264" s="3"/>
    </row>
    <row r="265" spans="4:16" ht="15.75" customHeight="1" x14ac:dyDescent="0.25">
      <c r="D265" s="2"/>
      <c r="E265" s="2"/>
      <c r="F265" s="2"/>
      <c r="G265" s="2"/>
      <c r="H265" s="2"/>
      <c r="I265" s="2"/>
      <c r="J265" s="3"/>
      <c r="K265" s="2"/>
      <c r="L265" s="3"/>
      <c r="M265" s="2"/>
      <c r="N265" s="3"/>
      <c r="O265" s="2"/>
      <c r="P265" s="3"/>
    </row>
    <row r="266" spans="4:16" ht="15.75" customHeight="1" x14ac:dyDescent="0.25">
      <c r="D266" s="2"/>
      <c r="E266" s="2"/>
      <c r="F266" s="2"/>
      <c r="G266" s="2"/>
      <c r="H266" s="2"/>
      <c r="I266" s="2"/>
      <c r="J266" s="3"/>
      <c r="K266" s="2"/>
      <c r="L266" s="3"/>
      <c r="M266" s="2"/>
      <c r="N266" s="3"/>
      <c r="O266" s="2"/>
      <c r="P266" s="3"/>
    </row>
    <row r="267" spans="4:16" ht="15.75" customHeight="1" x14ac:dyDescent="0.25">
      <c r="D267" s="2"/>
      <c r="E267" s="2"/>
      <c r="F267" s="2"/>
      <c r="G267" s="2"/>
      <c r="H267" s="2"/>
      <c r="I267" s="2"/>
      <c r="J267" s="3"/>
      <c r="K267" s="2"/>
      <c r="L267" s="3"/>
      <c r="M267" s="2"/>
      <c r="N267" s="3"/>
      <c r="O267" s="2"/>
      <c r="P267" s="3"/>
    </row>
    <row r="268" spans="4:16" ht="15.75" customHeight="1" x14ac:dyDescent="0.25">
      <c r="D268" s="2"/>
      <c r="E268" s="2"/>
      <c r="F268" s="2"/>
      <c r="G268" s="2"/>
      <c r="H268" s="2"/>
      <c r="I268" s="2"/>
      <c r="J268" s="3"/>
      <c r="K268" s="2"/>
      <c r="L268" s="3"/>
      <c r="M268" s="2"/>
      <c r="N268" s="3"/>
      <c r="O268" s="2"/>
      <c r="P268" s="3"/>
    </row>
    <row r="269" spans="4:16" ht="15.75" customHeight="1" x14ac:dyDescent="0.25">
      <c r="D269" s="2"/>
      <c r="E269" s="2"/>
      <c r="F269" s="2"/>
      <c r="G269" s="2"/>
      <c r="H269" s="2"/>
      <c r="I269" s="2"/>
      <c r="J269" s="3"/>
      <c r="K269" s="2"/>
      <c r="L269" s="3"/>
      <c r="M269" s="2"/>
      <c r="N269" s="3"/>
      <c r="O269" s="2"/>
      <c r="P269" s="3"/>
    </row>
    <row r="270" spans="4:16" ht="15.75" customHeight="1" x14ac:dyDescent="0.25">
      <c r="D270" s="2"/>
      <c r="E270" s="2"/>
      <c r="F270" s="2"/>
      <c r="G270" s="2"/>
      <c r="H270" s="2"/>
      <c r="I270" s="2"/>
      <c r="J270" s="3"/>
      <c r="K270" s="2"/>
      <c r="L270" s="3"/>
      <c r="M270" s="2"/>
      <c r="N270" s="3"/>
      <c r="O270" s="2"/>
      <c r="P270" s="3"/>
    </row>
    <row r="271" spans="4:16" ht="15.75" customHeight="1" x14ac:dyDescent="0.25">
      <c r="D271" s="2"/>
      <c r="E271" s="2"/>
      <c r="F271" s="2"/>
      <c r="G271" s="2"/>
      <c r="H271" s="2"/>
      <c r="I271" s="2"/>
      <c r="J271" s="3"/>
      <c r="K271" s="2"/>
      <c r="L271" s="3"/>
      <c r="M271" s="2"/>
      <c r="N271" s="3"/>
      <c r="O271" s="2"/>
      <c r="P271" s="3"/>
    </row>
    <row r="272" spans="4:16" ht="15.75" customHeight="1" x14ac:dyDescent="0.25">
      <c r="D272" s="2"/>
      <c r="E272" s="2"/>
      <c r="F272" s="2"/>
      <c r="G272" s="2"/>
      <c r="H272" s="2"/>
      <c r="I272" s="2"/>
      <c r="J272" s="3"/>
      <c r="K272" s="2"/>
      <c r="L272" s="3"/>
      <c r="M272" s="2"/>
      <c r="N272" s="3"/>
      <c r="O272" s="2"/>
      <c r="P272" s="3"/>
    </row>
    <row r="273" spans="4:16" ht="15.75" customHeight="1" x14ac:dyDescent="0.25">
      <c r="D273" s="2"/>
      <c r="E273" s="2"/>
      <c r="F273" s="2"/>
      <c r="G273" s="2"/>
      <c r="H273" s="2"/>
      <c r="I273" s="2"/>
      <c r="J273" s="3"/>
      <c r="K273" s="2"/>
      <c r="L273" s="3"/>
      <c r="M273" s="2"/>
      <c r="N273" s="3"/>
      <c r="O273" s="2"/>
      <c r="P273" s="3"/>
    </row>
    <row r="274" spans="4:16" ht="15.75" customHeight="1" x14ac:dyDescent="0.25">
      <c r="D274" s="2"/>
      <c r="E274" s="2"/>
      <c r="F274" s="2"/>
      <c r="G274" s="2"/>
      <c r="H274" s="2"/>
      <c r="I274" s="2"/>
      <c r="J274" s="3"/>
      <c r="K274" s="2"/>
      <c r="L274" s="3"/>
      <c r="M274" s="2"/>
      <c r="N274" s="3"/>
      <c r="O274" s="2"/>
      <c r="P274" s="3"/>
    </row>
    <row r="275" spans="4:16" ht="15.75" customHeight="1" x14ac:dyDescent="0.25">
      <c r="D275" s="2"/>
      <c r="E275" s="2"/>
      <c r="F275" s="2"/>
      <c r="G275" s="2"/>
      <c r="H275" s="2"/>
      <c r="I275" s="2"/>
      <c r="J275" s="3"/>
      <c r="K275" s="2"/>
      <c r="L275" s="3"/>
      <c r="M275" s="2"/>
      <c r="N275" s="3"/>
      <c r="O275" s="2"/>
      <c r="P275" s="3"/>
    </row>
    <row r="276" spans="4:16" ht="15.75" customHeight="1" x14ac:dyDescent="0.25">
      <c r="D276" s="2"/>
      <c r="E276" s="2"/>
      <c r="F276" s="2"/>
      <c r="G276" s="2"/>
      <c r="H276" s="2"/>
      <c r="I276" s="2"/>
      <c r="J276" s="3"/>
      <c r="K276" s="2"/>
      <c r="L276" s="3"/>
      <c r="M276" s="2"/>
      <c r="N276" s="3"/>
      <c r="O276" s="2"/>
      <c r="P276" s="3"/>
    </row>
    <row r="277" spans="4:16" ht="15.75" customHeight="1" x14ac:dyDescent="0.25">
      <c r="D277" s="2"/>
      <c r="E277" s="2"/>
      <c r="F277" s="2"/>
      <c r="G277" s="2"/>
      <c r="H277" s="2"/>
      <c r="I277" s="2"/>
      <c r="J277" s="3"/>
      <c r="K277" s="2"/>
      <c r="L277" s="3"/>
      <c r="M277" s="2"/>
      <c r="N277" s="3"/>
      <c r="O277" s="2"/>
      <c r="P277" s="3"/>
    </row>
    <row r="278" spans="4:16" ht="15.75" customHeight="1" x14ac:dyDescent="0.25">
      <c r="D278" s="2"/>
      <c r="E278" s="2"/>
      <c r="F278" s="2"/>
      <c r="G278" s="2"/>
      <c r="H278" s="2"/>
      <c r="I278" s="2"/>
      <c r="J278" s="3"/>
      <c r="K278" s="2"/>
      <c r="L278" s="3"/>
      <c r="M278" s="2"/>
      <c r="N278" s="3"/>
      <c r="O278" s="2"/>
      <c r="P278" s="3"/>
    </row>
    <row r="279" spans="4:16" ht="15.75" customHeight="1" x14ac:dyDescent="0.25">
      <c r="D279" s="2"/>
      <c r="E279" s="2"/>
      <c r="F279" s="2"/>
      <c r="G279" s="2"/>
      <c r="H279" s="2"/>
      <c r="I279" s="2"/>
      <c r="J279" s="3"/>
      <c r="K279" s="2"/>
      <c r="L279" s="3"/>
      <c r="M279" s="2"/>
      <c r="N279" s="3"/>
      <c r="O279" s="2"/>
      <c r="P279" s="3"/>
    </row>
    <row r="280" spans="4:16" ht="15.75" customHeight="1" x14ac:dyDescent="0.25">
      <c r="D280" s="2"/>
      <c r="E280" s="2"/>
      <c r="F280" s="2"/>
      <c r="G280" s="2"/>
      <c r="H280" s="2"/>
      <c r="I280" s="2"/>
      <c r="J280" s="3"/>
      <c r="K280" s="2"/>
      <c r="L280" s="3"/>
      <c r="M280" s="2"/>
      <c r="N280" s="3"/>
      <c r="O280" s="2"/>
      <c r="P280" s="3"/>
    </row>
    <row r="281" spans="4:16" ht="15.75" customHeight="1" x14ac:dyDescent="0.25">
      <c r="D281" s="2"/>
      <c r="E281" s="2"/>
      <c r="F281" s="2"/>
      <c r="G281" s="2"/>
      <c r="H281" s="2"/>
      <c r="I281" s="2"/>
      <c r="J281" s="3"/>
      <c r="K281" s="2"/>
      <c r="L281" s="3"/>
      <c r="M281" s="2"/>
      <c r="N281" s="3"/>
      <c r="O281" s="2"/>
      <c r="P281" s="3"/>
    </row>
    <row r="282" spans="4:16" ht="15.75" customHeight="1" x14ac:dyDescent="0.25">
      <c r="D282" s="2"/>
      <c r="E282" s="2"/>
      <c r="F282" s="2"/>
      <c r="G282" s="2"/>
      <c r="H282" s="2"/>
      <c r="I282" s="2"/>
      <c r="J282" s="3"/>
      <c r="K282" s="2"/>
      <c r="L282" s="3"/>
      <c r="M282" s="2"/>
      <c r="N282" s="3"/>
      <c r="O282" s="2"/>
      <c r="P282" s="3"/>
    </row>
    <row r="283" spans="4:16" ht="15.75" customHeight="1" x14ac:dyDescent="0.25">
      <c r="D283" s="2"/>
      <c r="E283" s="2"/>
      <c r="F283" s="2"/>
      <c r="G283" s="2"/>
      <c r="H283" s="2"/>
      <c r="I283" s="2"/>
      <c r="J283" s="3"/>
      <c r="K283" s="2"/>
      <c r="L283" s="3"/>
      <c r="M283" s="2"/>
      <c r="N283" s="3"/>
      <c r="O283" s="2"/>
      <c r="P283" s="3"/>
    </row>
    <row r="284" spans="4:16" ht="15.75" customHeight="1" x14ac:dyDescent="0.25">
      <c r="D284" s="2"/>
      <c r="E284" s="2"/>
      <c r="F284" s="2"/>
      <c r="G284" s="2"/>
      <c r="H284" s="2"/>
      <c r="I284" s="2"/>
      <c r="J284" s="3"/>
      <c r="K284" s="2"/>
      <c r="L284" s="3"/>
      <c r="M284" s="2"/>
      <c r="N284" s="3"/>
      <c r="O284" s="2"/>
      <c r="P284" s="3"/>
    </row>
    <row r="285" spans="4:16" ht="15.75" customHeight="1" x14ac:dyDescent="0.25">
      <c r="D285" s="2"/>
      <c r="E285" s="2"/>
      <c r="F285" s="2"/>
      <c r="G285" s="2"/>
      <c r="H285" s="2"/>
      <c r="I285" s="2"/>
      <c r="J285" s="3"/>
      <c r="K285" s="2"/>
      <c r="L285" s="3"/>
      <c r="M285" s="2"/>
      <c r="N285" s="3"/>
      <c r="O285" s="2"/>
      <c r="P285" s="3"/>
    </row>
    <row r="286" spans="4:16" ht="15.75" customHeight="1" x14ac:dyDescent="0.25">
      <c r="D286" s="2"/>
      <c r="E286" s="2"/>
      <c r="F286" s="2"/>
      <c r="G286" s="2"/>
      <c r="H286" s="2"/>
      <c r="I286" s="2"/>
      <c r="J286" s="3"/>
      <c r="K286" s="2"/>
      <c r="L286" s="3"/>
      <c r="M286" s="2"/>
      <c r="N286" s="3"/>
      <c r="O286" s="2"/>
      <c r="P286" s="3"/>
    </row>
    <row r="287" spans="4:16" ht="15.75" customHeight="1" x14ac:dyDescent="0.25">
      <c r="D287" s="2"/>
      <c r="E287" s="2"/>
      <c r="F287" s="2"/>
      <c r="G287" s="2"/>
      <c r="H287" s="2"/>
      <c r="I287" s="2"/>
      <c r="J287" s="3"/>
      <c r="K287" s="2"/>
      <c r="L287" s="3"/>
      <c r="M287" s="2"/>
      <c r="N287" s="3"/>
      <c r="O287" s="2"/>
      <c r="P287" s="3"/>
    </row>
    <row r="288" spans="4:16" ht="15.75" customHeight="1" x14ac:dyDescent="0.25">
      <c r="D288" s="2"/>
      <c r="E288" s="2"/>
      <c r="F288" s="2"/>
      <c r="G288" s="2"/>
      <c r="H288" s="2"/>
      <c r="I288" s="2"/>
      <c r="J288" s="3"/>
      <c r="K288" s="2"/>
      <c r="L288" s="3"/>
      <c r="M288" s="2"/>
      <c r="N288" s="3"/>
      <c r="O288" s="2"/>
      <c r="P288" s="3"/>
    </row>
    <row r="289" spans="4:16" ht="15.75" customHeight="1" x14ac:dyDescent="0.25">
      <c r="D289" s="2"/>
      <c r="E289" s="2"/>
      <c r="F289" s="2"/>
      <c r="G289" s="2"/>
      <c r="H289" s="2"/>
      <c r="I289" s="2"/>
      <c r="J289" s="3"/>
      <c r="K289" s="2"/>
      <c r="L289" s="3"/>
      <c r="M289" s="2"/>
      <c r="N289" s="3"/>
      <c r="O289" s="2"/>
      <c r="P289" s="3"/>
    </row>
    <row r="290" spans="4:16" ht="15.75" customHeight="1" x14ac:dyDescent="0.25">
      <c r="D290" s="2"/>
      <c r="E290" s="2"/>
      <c r="F290" s="2"/>
      <c r="G290" s="2"/>
      <c r="H290" s="2"/>
      <c r="I290" s="2"/>
      <c r="J290" s="3"/>
      <c r="K290" s="2"/>
      <c r="L290" s="3"/>
      <c r="M290" s="2"/>
      <c r="N290" s="3"/>
      <c r="O290" s="2"/>
      <c r="P290" s="3"/>
    </row>
    <row r="291" spans="4:16" ht="15.75" customHeight="1" x14ac:dyDescent="0.25">
      <c r="D291" s="2"/>
      <c r="E291" s="2"/>
      <c r="F291" s="2"/>
      <c r="G291" s="2"/>
      <c r="H291" s="2"/>
      <c r="I291" s="2"/>
      <c r="J291" s="3"/>
      <c r="K291" s="2"/>
      <c r="L291" s="3"/>
      <c r="M291" s="2"/>
      <c r="N291" s="3"/>
      <c r="O291" s="2"/>
      <c r="P291" s="3"/>
    </row>
    <row r="292" spans="4:16" ht="15.75" customHeight="1" x14ac:dyDescent="0.25">
      <c r="D292" s="2"/>
      <c r="E292" s="2"/>
      <c r="F292" s="2"/>
      <c r="G292" s="2"/>
      <c r="H292" s="2"/>
      <c r="I292" s="2"/>
      <c r="J292" s="3"/>
      <c r="K292" s="2"/>
      <c r="L292" s="3"/>
      <c r="M292" s="2"/>
      <c r="N292" s="3"/>
      <c r="O292" s="2"/>
      <c r="P292" s="3"/>
    </row>
    <row r="293" spans="4:16" ht="15.75" customHeight="1" x14ac:dyDescent="0.25">
      <c r="D293" s="2"/>
      <c r="E293" s="2"/>
      <c r="F293" s="2"/>
      <c r="G293" s="2"/>
      <c r="H293" s="2"/>
      <c r="I293" s="2"/>
      <c r="J293" s="3"/>
      <c r="K293" s="2"/>
      <c r="L293" s="3"/>
      <c r="M293" s="2"/>
      <c r="N293" s="3"/>
      <c r="O293" s="2"/>
      <c r="P293" s="3"/>
    </row>
    <row r="294" spans="4:16" ht="15.75" customHeight="1" x14ac:dyDescent="0.25">
      <c r="D294" s="2"/>
      <c r="E294" s="2"/>
      <c r="F294" s="2"/>
      <c r="G294" s="2"/>
      <c r="H294" s="2"/>
      <c r="I294" s="2"/>
      <c r="J294" s="3"/>
      <c r="K294" s="2"/>
      <c r="L294" s="3"/>
      <c r="M294" s="2"/>
      <c r="N294" s="3"/>
      <c r="O294" s="2"/>
      <c r="P294" s="3"/>
    </row>
    <row r="295" spans="4:16" ht="15.75" customHeight="1" x14ac:dyDescent="0.25">
      <c r="D295" s="2"/>
      <c r="E295" s="2"/>
      <c r="F295" s="2"/>
      <c r="G295" s="2"/>
      <c r="H295" s="2"/>
      <c r="I295" s="2"/>
      <c r="J295" s="3"/>
      <c r="K295" s="2"/>
      <c r="L295" s="3"/>
      <c r="M295" s="2"/>
      <c r="N295" s="3"/>
      <c r="O295" s="2"/>
      <c r="P295" s="3"/>
    </row>
    <row r="296" spans="4:16" ht="15.75" customHeight="1" x14ac:dyDescent="0.25">
      <c r="D296" s="2"/>
      <c r="E296" s="2"/>
      <c r="F296" s="2"/>
      <c r="G296" s="2"/>
      <c r="H296" s="2"/>
      <c r="I296" s="2"/>
      <c r="J296" s="3"/>
      <c r="K296" s="2"/>
      <c r="L296" s="3"/>
      <c r="M296" s="2"/>
      <c r="N296" s="3"/>
      <c r="O296" s="2"/>
      <c r="P296" s="3"/>
    </row>
    <row r="297" spans="4:16" ht="15.75" customHeight="1" x14ac:dyDescent="0.25">
      <c r="D297" s="2"/>
      <c r="E297" s="2"/>
      <c r="F297" s="2"/>
      <c r="G297" s="2"/>
      <c r="H297" s="2"/>
      <c r="I297" s="2"/>
      <c r="J297" s="3"/>
      <c r="K297" s="2"/>
      <c r="L297" s="3"/>
      <c r="M297" s="2"/>
      <c r="N297" s="3"/>
      <c r="O297" s="2"/>
      <c r="P297" s="3"/>
    </row>
    <row r="298" spans="4:16" ht="15.75" customHeight="1" x14ac:dyDescent="0.25">
      <c r="D298" s="2"/>
      <c r="E298" s="2"/>
      <c r="F298" s="2"/>
      <c r="G298" s="2"/>
      <c r="H298" s="2"/>
      <c r="I298" s="2"/>
      <c r="J298" s="3"/>
      <c r="K298" s="2"/>
      <c r="L298" s="3"/>
      <c r="M298" s="2"/>
      <c r="N298" s="3"/>
      <c r="O298" s="2"/>
      <c r="P298" s="3"/>
    </row>
    <row r="299" spans="4:16" ht="15.75" customHeight="1" x14ac:dyDescent="0.25">
      <c r="D299" s="2"/>
      <c r="E299" s="2"/>
      <c r="F299" s="2"/>
      <c r="G299" s="2"/>
      <c r="H299" s="2"/>
      <c r="I299" s="2"/>
      <c r="J299" s="3"/>
      <c r="K299" s="2"/>
      <c r="L299" s="3"/>
      <c r="M299" s="2"/>
      <c r="N299" s="3"/>
      <c r="O299" s="2"/>
      <c r="P299" s="3"/>
    </row>
    <row r="300" spans="4:16" ht="15.75" customHeight="1" x14ac:dyDescent="0.25">
      <c r="D300" s="2"/>
      <c r="E300" s="2"/>
      <c r="F300" s="2"/>
      <c r="G300" s="2"/>
      <c r="H300" s="2"/>
      <c r="I300" s="2"/>
      <c r="J300" s="3"/>
      <c r="K300" s="2"/>
      <c r="L300" s="3"/>
      <c r="M300" s="2"/>
      <c r="N300" s="3"/>
      <c r="O300" s="2"/>
      <c r="P300" s="3"/>
    </row>
    <row r="301" spans="4:16" ht="15.75" customHeight="1" x14ac:dyDescent="0.25">
      <c r="D301" s="2"/>
      <c r="E301" s="2"/>
      <c r="F301" s="2"/>
      <c r="G301" s="2"/>
      <c r="H301" s="2"/>
      <c r="I301" s="2"/>
      <c r="J301" s="3"/>
      <c r="K301" s="2"/>
      <c r="L301" s="3"/>
      <c r="M301" s="2"/>
      <c r="N301" s="3"/>
      <c r="O301" s="2"/>
      <c r="P301" s="3"/>
    </row>
    <row r="302" spans="4:16" ht="15.75" customHeight="1" x14ac:dyDescent="0.25">
      <c r="D302" s="2"/>
      <c r="E302" s="2"/>
      <c r="F302" s="2"/>
      <c r="G302" s="2"/>
      <c r="H302" s="2"/>
      <c r="I302" s="2"/>
      <c r="J302" s="3"/>
      <c r="K302" s="2"/>
      <c r="L302" s="3"/>
      <c r="M302" s="2"/>
      <c r="N302" s="3"/>
      <c r="O302" s="2"/>
      <c r="P302" s="3"/>
    </row>
    <row r="303" spans="4:16" ht="15.75" customHeight="1" x14ac:dyDescent="0.25">
      <c r="D303" s="2"/>
      <c r="E303" s="2"/>
      <c r="F303" s="2"/>
      <c r="G303" s="2"/>
      <c r="H303" s="2"/>
      <c r="I303" s="2"/>
      <c r="J303" s="3"/>
      <c r="K303" s="2"/>
      <c r="L303" s="3"/>
      <c r="M303" s="2"/>
      <c r="N303" s="3"/>
      <c r="O303" s="2"/>
      <c r="P303" s="3"/>
    </row>
    <row r="304" spans="4:16" ht="15.75" customHeight="1" x14ac:dyDescent="0.25">
      <c r="D304" s="2"/>
      <c r="E304" s="2"/>
      <c r="F304" s="2"/>
      <c r="G304" s="2"/>
      <c r="H304" s="2"/>
      <c r="I304" s="2"/>
      <c r="J304" s="3"/>
      <c r="K304" s="2"/>
      <c r="L304" s="3"/>
      <c r="M304" s="2"/>
      <c r="N304" s="3"/>
      <c r="O304" s="2"/>
      <c r="P304" s="3"/>
    </row>
    <row r="305" spans="4:16" ht="15.75" customHeight="1" x14ac:dyDescent="0.25">
      <c r="D305" s="2"/>
      <c r="E305" s="2"/>
      <c r="F305" s="2"/>
      <c r="G305" s="2"/>
      <c r="H305" s="2"/>
      <c r="I305" s="2"/>
      <c r="J305" s="3"/>
      <c r="K305" s="2"/>
      <c r="L305" s="3"/>
      <c r="M305" s="2"/>
      <c r="N305" s="3"/>
      <c r="O305" s="2"/>
      <c r="P305" s="3"/>
    </row>
    <row r="306" spans="4:16" ht="15.75" customHeight="1" x14ac:dyDescent="0.25">
      <c r="D306" s="2"/>
      <c r="E306" s="2"/>
      <c r="F306" s="2"/>
      <c r="G306" s="2"/>
      <c r="H306" s="2"/>
      <c r="I306" s="2"/>
      <c r="J306" s="3"/>
      <c r="K306" s="2"/>
      <c r="L306" s="3"/>
      <c r="M306" s="2"/>
      <c r="N306" s="3"/>
      <c r="O306" s="2"/>
      <c r="P306" s="3"/>
    </row>
    <row r="307" spans="4:16" ht="15.75" customHeight="1" x14ac:dyDescent="0.25">
      <c r="D307" s="2"/>
      <c r="E307" s="2"/>
      <c r="F307" s="2"/>
      <c r="G307" s="2"/>
      <c r="H307" s="2"/>
      <c r="I307" s="2"/>
      <c r="J307" s="3"/>
      <c r="K307" s="2"/>
      <c r="L307" s="3"/>
      <c r="M307" s="2"/>
      <c r="N307" s="3"/>
      <c r="O307" s="2"/>
      <c r="P307" s="3"/>
    </row>
    <row r="308" spans="4:16" ht="15.75" customHeight="1" x14ac:dyDescent="0.25">
      <c r="D308" s="2"/>
      <c r="E308" s="2"/>
      <c r="F308" s="2"/>
      <c r="G308" s="2"/>
      <c r="H308" s="2"/>
      <c r="I308" s="2"/>
      <c r="J308" s="3"/>
      <c r="K308" s="2"/>
      <c r="L308" s="3"/>
      <c r="M308" s="2"/>
      <c r="N308" s="3"/>
      <c r="O308" s="2"/>
      <c r="P308" s="3"/>
    </row>
    <row r="309" spans="4:16" ht="15.75" customHeight="1" x14ac:dyDescent="0.25">
      <c r="D309" s="2"/>
      <c r="E309" s="2"/>
      <c r="F309" s="2"/>
      <c r="G309" s="2"/>
      <c r="H309" s="2"/>
      <c r="I309" s="2"/>
      <c r="J309" s="3"/>
      <c r="K309" s="2"/>
      <c r="L309" s="3"/>
      <c r="M309" s="2"/>
      <c r="N309" s="3"/>
      <c r="O309" s="2"/>
      <c r="P309" s="3"/>
    </row>
    <row r="310" spans="4:16" ht="15.75" customHeight="1" x14ac:dyDescent="0.25">
      <c r="D310" s="2"/>
      <c r="E310" s="2"/>
      <c r="F310" s="2"/>
      <c r="G310" s="2"/>
      <c r="H310" s="2"/>
      <c r="I310" s="2"/>
      <c r="J310" s="3"/>
      <c r="K310" s="2"/>
      <c r="L310" s="3"/>
      <c r="M310" s="2"/>
      <c r="N310" s="3"/>
      <c r="O310" s="2"/>
      <c r="P310" s="3"/>
    </row>
    <row r="311" spans="4:16" ht="15.75" customHeight="1" x14ac:dyDescent="0.25">
      <c r="D311" s="2"/>
      <c r="E311" s="2"/>
      <c r="F311" s="2"/>
      <c r="G311" s="2"/>
      <c r="H311" s="2"/>
      <c r="I311" s="2"/>
      <c r="J311" s="3"/>
      <c r="K311" s="2"/>
      <c r="L311" s="3"/>
      <c r="M311" s="2"/>
      <c r="N311" s="3"/>
      <c r="O311" s="2"/>
      <c r="P311" s="3"/>
    </row>
    <row r="312" spans="4:16" ht="15.75" customHeight="1" x14ac:dyDescent="0.25">
      <c r="D312" s="2"/>
      <c r="E312" s="2"/>
      <c r="F312" s="2"/>
      <c r="G312" s="2"/>
      <c r="H312" s="2"/>
      <c r="I312" s="2"/>
      <c r="J312" s="3"/>
      <c r="K312" s="2"/>
      <c r="L312" s="3"/>
      <c r="M312" s="2"/>
      <c r="N312" s="3"/>
      <c r="O312" s="2"/>
      <c r="P312" s="3"/>
    </row>
    <row r="313" spans="4:16" ht="15.75" customHeight="1" x14ac:dyDescent="0.25">
      <c r="D313" s="2"/>
      <c r="E313" s="2"/>
      <c r="F313" s="2"/>
      <c r="G313" s="2"/>
      <c r="H313" s="2"/>
      <c r="I313" s="2"/>
      <c r="J313" s="3"/>
      <c r="K313" s="2"/>
      <c r="L313" s="3"/>
      <c r="M313" s="2"/>
      <c r="N313" s="3"/>
      <c r="O313" s="2"/>
      <c r="P313" s="3"/>
    </row>
    <row r="314" spans="4:16" ht="15.75" customHeight="1" x14ac:dyDescent="0.25">
      <c r="D314" s="2"/>
      <c r="E314" s="2"/>
      <c r="F314" s="2"/>
      <c r="G314" s="2"/>
      <c r="H314" s="2"/>
      <c r="I314" s="2"/>
      <c r="J314" s="3"/>
      <c r="K314" s="2"/>
      <c r="L314" s="3"/>
      <c r="M314" s="2"/>
      <c r="N314" s="3"/>
      <c r="O314" s="2"/>
      <c r="P314" s="3"/>
    </row>
    <row r="315" spans="4:16" ht="15.75" customHeight="1" x14ac:dyDescent="0.25">
      <c r="D315" s="2"/>
      <c r="E315" s="2"/>
      <c r="F315" s="2"/>
      <c r="G315" s="2"/>
      <c r="H315" s="2"/>
      <c r="I315" s="2"/>
      <c r="J315" s="3"/>
      <c r="K315" s="2"/>
      <c r="L315" s="3"/>
      <c r="M315" s="2"/>
      <c r="N315" s="3"/>
      <c r="O315" s="2"/>
      <c r="P315" s="3"/>
    </row>
    <row r="316" spans="4:16" ht="15.75" customHeight="1" x14ac:dyDescent="0.25">
      <c r="D316" s="2"/>
      <c r="E316" s="2"/>
      <c r="F316" s="2"/>
      <c r="G316" s="2"/>
      <c r="H316" s="2"/>
      <c r="I316" s="2"/>
      <c r="J316" s="3"/>
      <c r="K316" s="2"/>
      <c r="L316" s="3"/>
      <c r="M316" s="2"/>
      <c r="N316" s="3"/>
      <c r="O316" s="2"/>
      <c r="P316" s="3"/>
    </row>
    <row r="317" spans="4:16" ht="15.75" customHeight="1" x14ac:dyDescent="0.25">
      <c r="D317" s="2"/>
      <c r="E317" s="2"/>
      <c r="F317" s="2"/>
      <c r="G317" s="2"/>
      <c r="H317" s="2"/>
      <c r="I317" s="2"/>
      <c r="J317" s="3"/>
      <c r="K317" s="2"/>
      <c r="L317" s="3"/>
      <c r="M317" s="2"/>
      <c r="N317" s="3"/>
      <c r="O317" s="2"/>
      <c r="P317" s="3"/>
    </row>
    <row r="318" spans="4:16" ht="15.75" customHeight="1" x14ac:dyDescent="0.25">
      <c r="D318" s="2"/>
      <c r="E318" s="2"/>
      <c r="F318" s="2"/>
      <c r="G318" s="2"/>
      <c r="H318" s="2"/>
      <c r="I318" s="2"/>
      <c r="J318" s="3"/>
      <c r="K318" s="2"/>
      <c r="L318" s="3"/>
      <c r="M318" s="2"/>
      <c r="N318" s="3"/>
      <c r="O318" s="2"/>
      <c r="P318" s="3"/>
    </row>
    <row r="319" spans="4:16" ht="15.75" customHeight="1" x14ac:dyDescent="0.25">
      <c r="D319" s="2"/>
      <c r="E319" s="2"/>
      <c r="F319" s="2"/>
      <c r="G319" s="2"/>
      <c r="H319" s="2"/>
      <c r="I319" s="2"/>
      <c r="J319" s="3"/>
      <c r="K319" s="2"/>
      <c r="L319" s="3"/>
      <c r="M319" s="2"/>
      <c r="N319" s="3"/>
      <c r="O319" s="2"/>
      <c r="P319" s="3"/>
    </row>
    <row r="320" spans="4:16" ht="15.75" customHeight="1" x14ac:dyDescent="0.25">
      <c r="D320" s="2"/>
      <c r="E320" s="2"/>
      <c r="F320" s="2"/>
      <c r="G320" s="2"/>
      <c r="H320" s="2"/>
      <c r="I320" s="2"/>
      <c r="J320" s="3"/>
      <c r="K320" s="2"/>
      <c r="L320" s="3"/>
      <c r="M320" s="2"/>
      <c r="N320" s="3"/>
      <c r="O320" s="2"/>
      <c r="P320" s="3"/>
    </row>
    <row r="321" spans="4:16" ht="15.75" customHeight="1" x14ac:dyDescent="0.25">
      <c r="D321" s="2"/>
      <c r="E321" s="2"/>
      <c r="F321" s="2"/>
      <c r="G321" s="2"/>
      <c r="H321" s="2"/>
      <c r="I321" s="2"/>
      <c r="J321" s="3"/>
      <c r="K321" s="2"/>
      <c r="L321" s="3"/>
      <c r="M321" s="2"/>
      <c r="N321" s="3"/>
      <c r="O321" s="2"/>
      <c r="P321" s="3"/>
    </row>
    <row r="322" spans="4:16" ht="15.75" customHeight="1" x14ac:dyDescent="0.25">
      <c r="D322" s="2"/>
      <c r="E322" s="2"/>
      <c r="F322" s="2"/>
      <c r="G322" s="2"/>
      <c r="H322" s="2"/>
      <c r="I322" s="2"/>
      <c r="J322" s="3"/>
      <c r="K322" s="2"/>
      <c r="L322" s="3"/>
      <c r="M322" s="2"/>
      <c r="N322" s="3"/>
      <c r="O322" s="2"/>
      <c r="P322" s="3"/>
    </row>
    <row r="323" spans="4:16" ht="15.75" customHeight="1" x14ac:dyDescent="0.25">
      <c r="D323" s="2"/>
      <c r="E323" s="2"/>
      <c r="F323" s="2"/>
      <c r="G323" s="2"/>
      <c r="H323" s="2"/>
      <c r="I323" s="2"/>
      <c r="J323" s="3"/>
      <c r="K323" s="2"/>
      <c r="L323" s="3"/>
      <c r="M323" s="2"/>
      <c r="N323" s="3"/>
      <c r="O323" s="2"/>
      <c r="P323" s="3"/>
    </row>
    <row r="324" spans="4:16" ht="15.75" customHeight="1" x14ac:dyDescent="0.25">
      <c r="D324" s="2"/>
      <c r="E324" s="2"/>
      <c r="F324" s="2"/>
      <c r="G324" s="2"/>
      <c r="H324" s="2"/>
      <c r="I324" s="2"/>
      <c r="J324" s="3"/>
      <c r="K324" s="2"/>
      <c r="L324" s="3"/>
      <c r="M324" s="2"/>
      <c r="N324" s="3"/>
      <c r="O324" s="2"/>
      <c r="P324" s="3"/>
    </row>
    <row r="325" spans="4:16" ht="15.75" customHeight="1" x14ac:dyDescent="0.25">
      <c r="D325" s="2"/>
      <c r="E325" s="2"/>
      <c r="F325" s="2"/>
      <c r="G325" s="2"/>
      <c r="H325" s="2"/>
      <c r="I325" s="2"/>
      <c r="J325" s="3"/>
      <c r="K325" s="2"/>
      <c r="L325" s="3"/>
      <c r="M325" s="2"/>
      <c r="N325" s="3"/>
      <c r="O325" s="2"/>
      <c r="P325" s="3"/>
    </row>
    <row r="326" spans="4:16" ht="15.75" customHeight="1" x14ac:dyDescent="0.25">
      <c r="D326" s="2"/>
      <c r="E326" s="2"/>
      <c r="F326" s="2"/>
      <c r="G326" s="2"/>
      <c r="H326" s="2"/>
      <c r="I326" s="2"/>
      <c r="J326" s="3"/>
      <c r="K326" s="2"/>
      <c r="L326" s="3"/>
      <c r="M326" s="2"/>
      <c r="N326" s="3"/>
      <c r="O326" s="2"/>
      <c r="P326" s="3"/>
    </row>
    <row r="327" spans="4:16" ht="15.75" customHeight="1" x14ac:dyDescent="0.25">
      <c r="D327" s="2"/>
      <c r="E327" s="2"/>
      <c r="F327" s="2"/>
      <c r="G327" s="2"/>
      <c r="H327" s="2"/>
      <c r="I327" s="2"/>
      <c r="J327" s="3"/>
      <c r="K327" s="2"/>
      <c r="L327" s="3"/>
      <c r="M327" s="2"/>
      <c r="N327" s="3"/>
      <c r="O327" s="2"/>
      <c r="P327" s="3"/>
    </row>
    <row r="328" spans="4:16" ht="15.75" customHeight="1" x14ac:dyDescent="0.25">
      <c r="D328" s="2"/>
      <c r="E328" s="2"/>
      <c r="F328" s="2"/>
      <c r="G328" s="2"/>
      <c r="H328" s="2"/>
      <c r="I328" s="2"/>
      <c r="J328" s="3"/>
      <c r="K328" s="2"/>
      <c r="L328" s="3"/>
      <c r="M328" s="2"/>
      <c r="N328" s="3"/>
      <c r="O328" s="2"/>
      <c r="P328" s="3"/>
    </row>
    <row r="329" spans="4:16" ht="15.75" customHeight="1" x14ac:dyDescent="0.25">
      <c r="D329" s="2"/>
      <c r="E329" s="2"/>
      <c r="F329" s="2"/>
      <c r="G329" s="2"/>
      <c r="H329" s="2"/>
      <c r="I329" s="2"/>
      <c r="J329" s="3"/>
      <c r="K329" s="2"/>
      <c r="L329" s="3"/>
      <c r="M329" s="2"/>
      <c r="N329" s="3"/>
      <c r="O329" s="2"/>
      <c r="P329" s="3"/>
    </row>
    <row r="330" spans="4:16" ht="15.75" customHeight="1" x14ac:dyDescent="0.25">
      <c r="D330" s="2"/>
      <c r="E330" s="2"/>
      <c r="F330" s="2"/>
      <c r="G330" s="2"/>
      <c r="H330" s="2"/>
      <c r="I330" s="2"/>
      <c r="J330" s="3"/>
      <c r="K330" s="2"/>
      <c r="L330" s="3"/>
      <c r="M330" s="2"/>
      <c r="N330" s="3"/>
      <c r="O330" s="2"/>
      <c r="P330" s="3"/>
    </row>
    <row r="331" spans="4:16" ht="15.75" customHeight="1" x14ac:dyDescent="0.25">
      <c r="D331" s="2"/>
      <c r="E331" s="2"/>
      <c r="F331" s="2"/>
      <c r="G331" s="2"/>
      <c r="H331" s="2"/>
      <c r="I331" s="2"/>
      <c r="J331" s="3"/>
      <c r="K331" s="2"/>
      <c r="L331" s="3"/>
      <c r="M331" s="2"/>
      <c r="N331" s="3"/>
      <c r="O331" s="2"/>
      <c r="P331" s="3"/>
    </row>
    <row r="332" spans="4:16" ht="15.75" customHeight="1" x14ac:dyDescent="0.25">
      <c r="D332" s="2"/>
      <c r="E332" s="2"/>
      <c r="F332" s="2"/>
      <c r="G332" s="2"/>
      <c r="H332" s="2"/>
      <c r="I332" s="2"/>
      <c r="J332" s="3"/>
      <c r="K332" s="2"/>
      <c r="L332" s="3"/>
      <c r="M332" s="2"/>
      <c r="N332" s="3"/>
      <c r="O332" s="2"/>
      <c r="P332" s="3"/>
    </row>
    <row r="333" spans="4:16" ht="15.75" customHeight="1" x14ac:dyDescent="0.25">
      <c r="D333" s="2"/>
      <c r="E333" s="2"/>
      <c r="F333" s="2"/>
      <c r="G333" s="2"/>
      <c r="H333" s="2"/>
      <c r="I333" s="2"/>
      <c r="J333" s="3"/>
      <c r="K333" s="2"/>
      <c r="L333" s="3"/>
      <c r="M333" s="2"/>
      <c r="N333" s="3"/>
      <c r="O333" s="2"/>
      <c r="P333" s="3"/>
    </row>
    <row r="334" spans="4:16" ht="15.75" customHeight="1" x14ac:dyDescent="0.25">
      <c r="D334" s="2"/>
      <c r="E334" s="2"/>
      <c r="F334" s="2"/>
      <c r="G334" s="2"/>
      <c r="H334" s="2"/>
      <c r="I334" s="2"/>
      <c r="J334" s="3"/>
      <c r="K334" s="2"/>
      <c r="L334" s="3"/>
      <c r="M334" s="2"/>
      <c r="N334" s="3"/>
      <c r="O334" s="2"/>
      <c r="P334" s="3"/>
    </row>
    <row r="335" spans="4:16" ht="15.75" customHeight="1" x14ac:dyDescent="0.25">
      <c r="D335" s="2"/>
      <c r="E335" s="2"/>
      <c r="F335" s="2"/>
      <c r="G335" s="2"/>
      <c r="H335" s="2"/>
      <c r="I335" s="2"/>
      <c r="J335" s="3"/>
      <c r="K335" s="2"/>
      <c r="L335" s="3"/>
      <c r="M335" s="2"/>
      <c r="N335" s="3"/>
      <c r="O335" s="2"/>
      <c r="P335" s="3"/>
    </row>
    <row r="336" spans="4:16" ht="15.75" customHeight="1" x14ac:dyDescent="0.25">
      <c r="D336" s="2"/>
      <c r="E336" s="2"/>
      <c r="F336" s="2"/>
      <c r="G336" s="2"/>
      <c r="H336" s="2"/>
      <c r="I336" s="2"/>
      <c r="J336" s="3"/>
      <c r="K336" s="2"/>
      <c r="L336" s="3"/>
      <c r="M336" s="2"/>
      <c r="N336" s="3"/>
      <c r="O336" s="2"/>
      <c r="P336" s="3"/>
    </row>
    <row r="337" spans="4:16" ht="15.75" customHeight="1" x14ac:dyDescent="0.25">
      <c r="D337" s="2"/>
      <c r="E337" s="2"/>
      <c r="F337" s="2"/>
      <c r="G337" s="2"/>
      <c r="H337" s="2"/>
      <c r="I337" s="2"/>
      <c r="J337" s="3"/>
      <c r="K337" s="2"/>
      <c r="L337" s="3"/>
      <c r="M337" s="2"/>
      <c r="N337" s="3"/>
      <c r="O337" s="2"/>
      <c r="P337" s="3"/>
    </row>
    <row r="338" spans="4:16" ht="15.75" customHeight="1" x14ac:dyDescent="0.25">
      <c r="D338" s="2"/>
      <c r="E338" s="2"/>
      <c r="F338" s="2"/>
      <c r="G338" s="2"/>
      <c r="H338" s="2"/>
      <c r="I338" s="2"/>
      <c r="J338" s="3"/>
      <c r="K338" s="2"/>
      <c r="L338" s="3"/>
      <c r="M338" s="2"/>
      <c r="N338" s="3"/>
      <c r="O338" s="2"/>
      <c r="P338" s="3"/>
    </row>
    <row r="339" spans="4:16" ht="15.75" customHeight="1" x14ac:dyDescent="0.25">
      <c r="D339" s="2"/>
      <c r="E339" s="2"/>
      <c r="F339" s="2"/>
      <c r="G339" s="2"/>
      <c r="H339" s="2"/>
      <c r="I339" s="2"/>
      <c r="J339" s="3"/>
      <c r="K339" s="2"/>
      <c r="L339" s="3"/>
      <c r="M339" s="2"/>
      <c r="N339" s="3"/>
      <c r="O339" s="2"/>
      <c r="P339" s="3"/>
    </row>
    <row r="340" spans="4:16" ht="15.75" customHeight="1" x14ac:dyDescent="0.25">
      <c r="D340" s="2"/>
      <c r="E340" s="2"/>
      <c r="F340" s="2"/>
      <c r="G340" s="2"/>
      <c r="H340" s="2"/>
      <c r="I340" s="2"/>
      <c r="J340" s="3"/>
      <c r="K340" s="2"/>
      <c r="L340" s="3"/>
      <c r="M340" s="2"/>
      <c r="N340" s="3"/>
      <c r="O340" s="2"/>
      <c r="P340" s="3"/>
    </row>
    <row r="341" spans="4:16" ht="15.75" customHeight="1" x14ac:dyDescent="0.25">
      <c r="D341" s="2"/>
      <c r="E341" s="2"/>
      <c r="F341" s="2"/>
      <c r="G341" s="2"/>
      <c r="H341" s="2"/>
      <c r="I341" s="2"/>
      <c r="J341" s="3"/>
      <c r="K341" s="2"/>
      <c r="L341" s="3"/>
      <c r="M341" s="2"/>
      <c r="N341" s="3"/>
      <c r="O341" s="2"/>
      <c r="P341" s="3"/>
    </row>
    <row r="342" spans="4:16" ht="15.75" customHeight="1" x14ac:dyDescent="0.25">
      <c r="D342" s="2"/>
      <c r="E342" s="2"/>
      <c r="F342" s="2"/>
      <c r="G342" s="2"/>
      <c r="H342" s="2"/>
      <c r="I342" s="2"/>
      <c r="J342" s="3"/>
      <c r="K342" s="2"/>
      <c r="L342" s="3"/>
      <c r="M342" s="2"/>
      <c r="N342" s="3"/>
      <c r="O342" s="2"/>
      <c r="P342" s="3"/>
    </row>
    <row r="343" spans="4:16" ht="15.75" customHeight="1" x14ac:dyDescent="0.25">
      <c r="D343" s="2"/>
      <c r="E343" s="2"/>
      <c r="F343" s="2"/>
      <c r="G343" s="2"/>
      <c r="H343" s="2"/>
      <c r="I343" s="2"/>
      <c r="J343" s="3"/>
      <c r="K343" s="2"/>
      <c r="L343" s="3"/>
      <c r="M343" s="2"/>
      <c r="N343" s="3"/>
      <c r="O343" s="2"/>
      <c r="P343" s="3"/>
    </row>
    <row r="344" spans="4:16" ht="15.75" customHeight="1" x14ac:dyDescent="0.25">
      <c r="D344" s="2"/>
      <c r="E344" s="2"/>
      <c r="F344" s="2"/>
      <c r="G344" s="2"/>
      <c r="H344" s="2"/>
      <c r="I344" s="2"/>
      <c r="J344" s="3"/>
      <c r="K344" s="2"/>
      <c r="L344" s="3"/>
      <c r="M344" s="2"/>
      <c r="N344" s="3"/>
      <c r="O344" s="2"/>
      <c r="P344" s="3"/>
    </row>
    <row r="345" spans="4:16" ht="15.75" customHeight="1" x14ac:dyDescent="0.25">
      <c r="D345" s="2"/>
      <c r="E345" s="2"/>
      <c r="F345" s="2"/>
      <c r="G345" s="2"/>
      <c r="H345" s="2"/>
      <c r="I345" s="2"/>
      <c r="J345" s="3"/>
      <c r="K345" s="2"/>
      <c r="L345" s="3"/>
      <c r="M345" s="2"/>
      <c r="N345" s="3"/>
      <c r="O345" s="2"/>
      <c r="P345" s="3"/>
    </row>
    <row r="346" spans="4:16" ht="15.75" customHeight="1" x14ac:dyDescent="0.25">
      <c r="D346" s="2"/>
      <c r="E346" s="2"/>
      <c r="F346" s="2"/>
      <c r="G346" s="2"/>
      <c r="H346" s="2"/>
      <c r="I346" s="2"/>
      <c r="J346" s="3"/>
      <c r="K346" s="2"/>
      <c r="L346" s="3"/>
      <c r="M346" s="2"/>
      <c r="N346" s="3"/>
      <c r="O346" s="2"/>
      <c r="P346" s="3"/>
    </row>
    <row r="347" spans="4:16" ht="15.75" customHeight="1" x14ac:dyDescent="0.25">
      <c r="D347" s="2"/>
      <c r="E347" s="2"/>
      <c r="F347" s="2"/>
      <c r="G347" s="2"/>
      <c r="H347" s="2"/>
      <c r="I347" s="2"/>
      <c r="J347" s="3"/>
      <c r="K347" s="2"/>
      <c r="L347" s="3"/>
      <c r="M347" s="2"/>
      <c r="N347" s="3"/>
      <c r="O347" s="2"/>
      <c r="P347" s="3"/>
    </row>
    <row r="348" spans="4:16" ht="15.75" customHeight="1" x14ac:dyDescent="0.25">
      <c r="D348" s="2"/>
      <c r="E348" s="2"/>
      <c r="F348" s="2"/>
      <c r="G348" s="2"/>
      <c r="H348" s="2"/>
      <c r="I348" s="2"/>
      <c r="J348" s="3"/>
      <c r="K348" s="2"/>
      <c r="L348" s="3"/>
      <c r="M348" s="2"/>
      <c r="N348" s="3"/>
      <c r="O348" s="2"/>
      <c r="P348" s="3"/>
    </row>
    <row r="349" spans="4:16" ht="15.75" customHeight="1" x14ac:dyDescent="0.25">
      <c r="D349" s="2"/>
      <c r="E349" s="2"/>
      <c r="F349" s="2"/>
      <c r="G349" s="2"/>
      <c r="H349" s="2"/>
      <c r="I349" s="2"/>
      <c r="J349" s="3"/>
      <c r="K349" s="2"/>
      <c r="L349" s="3"/>
      <c r="M349" s="2"/>
      <c r="N349" s="3"/>
      <c r="O349" s="2"/>
      <c r="P349" s="3"/>
    </row>
    <row r="350" spans="4:16" ht="15.75" customHeight="1" x14ac:dyDescent="0.25">
      <c r="D350" s="2"/>
      <c r="E350" s="2"/>
      <c r="F350" s="2"/>
      <c r="G350" s="2"/>
      <c r="H350" s="2"/>
      <c r="I350" s="2"/>
      <c r="J350" s="3"/>
      <c r="K350" s="2"/>
      <c r="L350" s="3"/>
      <c r="M350" s="2"/>
      <c r="N350" s="3"/>
      <c r="O350" s="2"/>
      <c r="P350" s="3"/>
    </row>
    <row r="351" spans="4:16" ht="15.75" customHeight="1" x14ac:dyDescent="0.25">
      <c r="D351" s="2"/>
      <c r="E351" s="2"/>
      <c r="F351" s="2"/>
      <c r="G351" s="2"/>
      <c r="H351" s="2"/>
      <c r="I351" s="2"/>
      <c r="J351" s="3"/>
      <c r="K351" s="2"/>
      <c r="L351" s="3"/>
      <c r="M351" s="2"/>
      <c r="N351" s="3"/>
      <c r="O351" s="2"/>
      <c r="P351" s="3"/>
    </row>
    <row r="352" spans="4:16" ht="15.75" customHeight="1" x14ac:dyDescent="0.25">
      <c r="D352" s="2"/>
      <c r="E352" s="2"/>
      <c r="F352" s="2"/>
      <c r="G352" s="2"/>
      <c r="H352" s="2"/>
      <c r="I352" s="2"/>
      <c r="J352" s="3"/>
      <c r="K352" s="2"/>
      <c r="L352" s="3"/>
      <c r="M352" s="2"/>
      <c r="N352" s="3"/>
      <c r="O352" s="2"/>
      <c r="P352" s="3"/>
    </row>
    <row r="353" spans="4:16" ht="15.75" customHeight="1" x14ac:dyDescent="0.25">
      <c r="D353" s="2"/>
      <c r="E353" s="2"/>
      <c r="F353" s="2"/>
      <c r="G353" s="2"/>
      <c r="H353" s="2"/>
      <c r="I353" s="2"/>
      <c r="J353" s="3"/>
      <c r="K353" s="2"/>
      <c r="L353" s="3"/>
      <c r="M353" s="2"/>
      <c r="N353" s="3"/>
      <c r="O353" s="2"/>
      <c r="P353" s="3"/>
    </row>
    <row r="354" spans="4:16" ht="15.75" customHeight="1" x14ac:dyDescent="0.25">
      <c r="D354" s="2"/>
      <c r="E354" s="2"/>
      <c r="F354" s="2"/>
      <c r="G354" s="2"/>
      <c r="H354" s="2"/>
      <c r="I354" s="2"/>
      <c r="J354" s="3"/>
      <c r="K354" s="2"/>
      <c r="L354" s="3"/>
      <c r="M354" s="2"/>
      <c r="N354" s="3"/>
      <c r="O354" s="2"/>
      <c r="P354" s="3"/>
    </row>
    <row r="355" spans="4:16" ht="15.75" customHeight="1" x14ac:dyDescent="0.25">
      <c r="D355" s="2"/>
      <c r="E355" s="2"/>
      <c r="F355" s="2"/>
      <c r="G355" s="2"/>
      <c r="H355" s="2"/>
      <c r="I355" s="2"/>
      <c r="J355" s="3"/>
      <c r="K355" s="2"/>
      <c r="L355" s="3"/>
      <c r="M355" s="2"/>
      <c r="N355" s="3"/>
      <c r="O355" s="2"/>
      <c r="P355" s="3"/>
    </row>
    <row r="356" spans="4:16" ht="15.75" customHeight="1" x14ac:dyDescent="0.25">
      <c r="D356" s="2"/>
      <c r="E356" s="2"/>
      <c r="F356" s="2"/>
      <c r="G356" s="2"/>
      <c r="H356" s="2"/>
      <c r="I356" s="2"/>
      <c r="J356" s="3"/>
      <c r="K356" s="2"/>
      <c r="L356" s="3"/>
      <c r="M356" s="2"/>
      <c r="N356" s="3"/>
      <c r="O356" s="2"/>
      <c r="P356" s="3"/>
    </row>
    <row r="357" spans="4:16" ht="15.75" customHeight="1" x14ac:dyDescent="0.25">
      <c r="D357" s="2"/>
      <c r="E357" s="2"/>
      <c r="F357" s="2"/>
      <c r="G357" s="2"/>
      <c r="H357" s="2"/>
      <c r="I357" s="2"/>
      <c r="J357" s="3"/>
      <c r="K357" s="2"/>
      <c r="L357" s="3"/>
      <c r="M357" s="2"/>
      <c r="N357" s="3"/>
      <c r="O357" s="2"/>
      <c r="P357" s="3"/>
    </row>
    <row r="358" spans="4:16" ht="15.75" customHeight="1" x14ac:dyDescent="0.25">
      <c r="D358" s="2"/>
      <c r="E358" s="2"/>
      <c r="F358" s="2"/>
      <c r="G358" s="2"/>
      <c r="H358" s="2"/>
      <c r="I358" s="2"/>
      <c r="J358" s="3"/>
      <c r="K358" s="2"/>
      <c r="L358" s="3"/>
      <c r="M358" s="2"/>
      <c r="N358" s="3"/>
      <c r="O358" s="2"/>
      <c r="P358" s="3"/>
    </row>
    <row r="359" spans="4:16" ht="15.75" customHeight="1" x14ac:dyDescent="0.25">
      <c r="D359" s="2"/>
      <c r="E359" s="2"/>
      <c r="F359" s="2"/>
      <c r="G359" s="2"/>
      <c r="H359" s="2"/>
      <c r="I359" s="2"/>
      <c r="J359" s="3"/>
      <c r="K359" s="2"/>
      <c r="L359" s="3"/>
      <c r="M359" s="2"/>
      <c r="N359" s="3"/>
      <c r="O359" s="2"/>
      <c r="P359" s="3"/>
    </row>
    <row r="360" spans="4:16" ht="15.75" customHeight="1" x14ac:dyDescent="0.25">
      <c r="D360" s="2"/>
      <c r="E360" s="2"/>
      <c r="F360" s="2"/>
      <c r="G360" s="2"/>
      <c r="H360" s="2"/>
      <c r="I360" s="2"/>
      <c r="J360" s="3"/>
      <c r="K360" s="2"/>
      <c r="L360" s="3"/>
      <c r="M360" s="2"/>
      <c r="N360" s="3"/>
      <c r="O360" s="2"/>
      <c r="P360" s="3"/>
    </row>
    <row r="361" spans="4:16" ht="15.75" customHeight="1" x14ac:dyDescent="0.25">
      <c r="D361" s="2"/>
      <c r="E361" s="2"/>
      <c r="F361" s="2"/>
      <c r="G361" s="2"/>
      <c r="H361" s="2"/>
      <c r="I361" s="2"/>
      <c r="J361" s="3"/>
      <c r="K361" s="2"/>
      <c r="L361" s="3"/>
      <c r="M361" s="2"/>
      <c r="N361" s="3"/>
      <c r="O361" s="2"/>
      <c r="P361" s="3"/>
    </row>
    <row r="362" spans="4:16" ht="15.75" customHeight="1" x14ac:dyDescent="0.25">
      <c r="D362" s="2"/>
      <c r="E362" s="2"/>
      <c r="F362" s="2"/>
      <c r="G362" s="2"/>
      <c r="H362" s="2"/>
      <c r="I362" s="2"/>
      <c r="J362" s="3"/>
      <c r="K362" s="2"/>
      <c r="L362" s="3"/>
      <c r="M362" s="2"/>
      <c r="N362" s="3"/>
      <c r="O362" s="2"/>
      <c r="P362" s="3"/>
    </row>
    <row r="363" spans="4:16" ht="15.75" customHeight="1" x14ac:dyDescent="0.25">
      <c r="D363" s="2"/>
      <c r="E363" s="2"/>
      <c r="F363" s="2"/>
      <c r="G363" s="2"/>
      <c r="H363" s="2"/>
      <c r="I363" s="2"/>
      <c r="J363" s="3"/>
      <c r="K363" s="2"/>
      <c r="L363" s="3"/>
      <c r="M363" s="2"/>
      <c r="N363" s="3"/>
      <c r="O363" s="2"/>
      <c r="P363" s="3"/>
    </row>
    <row r="364" spans="4:16" ht="15.75" customHeight="1" x14ac:dyDescent="0.25">
      <c r="D364" s="2"/>
      <c r="E364" s="2"/>
      <c r="F364" s="2"/>
      <c r="G364" s="2"/>
      <c r="H364" s="2"/>
      <c r="I364" s="2"/>
      <c r="J364" s="3"/>
      <c r="K364" s="2"/>
      <c r="L364" s="3"/>
      <c r="M364" s="2"/>
      <c r="N364" s="3"/>
      <c r="O364" s="2"/>
      <c r="P364" s="3"/>
    </row>
    <row r="365" spans="4:16" ht="15.75" customHeight="1" x14ac:dyDescent="0.25">
      <c r="D365" s="2"/>
      <c r="E365" s="2"/>
      <c r="F365" s="2"/>
      <c r="G365" s="2"/>
      <c r="H365" s="2"/>
      <c r="I365" s="2"/>
      <c r="J365" s="3"/>
      <c r="K365" s="2"/>
      <c r="L365" s="3"/>
      <c r="M365" s="2"/>
      <c r="N365" s="3"/>
      <c r="O365" s="2"/>
      <c r="P365" s="3"/>
    </row>
    <row r="366" spans="4:16" ht="15.75" customHeight="1" x14ac:dyDescent="0.25">
      <c r="D366" s="2"/>
      <c r="E366" s="2"/>
      <c r="F366" s="2"/>
      <c r="G366" s="2"/>
      <c r="H366" s="2"/>
      <c r="I366" s="2"/>
      <c r="J366" s="3"/>
      <c r="K366" s="2"/>
      <c r="L366" s="3"/>
      <c r="M366" s="2"/>
      <c r="N366" s="3"/>
      <c r="O366" s="2"/>
      <c r="P366" s="3"/>
    </row>
    <row r="367" spans="4:16" ht="15.75" customHeight="1" x14ac:dyDescent="0.25">
      <c r="D367" s="2"/>
      <c r="E367" s="2"/>
      <c r="F367" s="2"/>
      <c r="G367" s="2"/>
      <c r="H367" s="2"/>
      <c r="I367" s="2"/>
      <c r="J367" s="3"/>
      <c r="K367" s="2"/>
      <c r="L367" s="3"/>
      <c r="M367" s="2"/>
      <c r="N367" s="3"/>
      <c r="O367" s="2"/>
      <c r="P367" s="3"/>
    </row>
    <row r="368" spans="4:16" ht="15.75" customHeight="1" x14ac:dyDescent="0.25">
      <c r="D368" s="2"/>
      <c r="E368" s="2"/>
      <c r="F368" s="2"/>
      <c r="G368" s="2"/>
      <c r="H368" s="2"/>
      <c r="I368" s="2"/>
      <c r="J368" s="3"/>
      <c r="K368" s="2"/>
      <c r="L368" s="3"/>
      <c r="M368" s="2"/>
      <c r="N368" s="3"/>
      <c r="O368" s="2"/>
      <c r="P368" s="3"/>
    </row>
    <row r="369" spans="4:16" ht="15.75" customHeight="1" x14ac:dyDescent="0.25">
      <c r="D369" s="2"/>
      <c r="E369" s="2"/>
      <c r="F369" s="2"/>
      <c r="G369" s="2"/>
      <c r="H369" s="2"/>
      <c r="I369" s="2"/>
      <c r="J369" s="3"/>
      <c r="K369" s="2"/>
      <c r="L369" s="3"/>
      <c r="M369" s="2"/>
      <c r="N369" s="3"/>
      <c r="O369" s="2"/>
      <c r="P369" s="3"/>
    </row>
    <row r="370" spans="4:16" ht="15.75" customHeight="1" x14ac:dyDescent="0.25">
      <c r="D370" s="2"/>
      <c r="E370" s="2"/>
      <c r="F370" s="2"/>
      <c r="G370" s="2"/>
      <c r="H370" s="2"/>
      <c r="I370" s="2"/>
      <c r="J370" s="3"/>
      <c r="K370" s="2"/>
      <c r="L370" s="3"/>
      <c r="M370" s="2"/>
      <c r="N370" s="3"/>
      <c r="O370" s="2"/>
      <c r="P370" s="3"/>
    </row>
    <row r="371" spans="4:16" ht="15.75" customHeight="1" x14ac:dyDescent="0.25">
      <c r="D371" s="2"/>
      <c r="E371" s="2"/>
      <c r="F371" s="2"/>
      <c r="G371" s="2"/>
      <c r="H371" s="2"/>
      <c r="I371" s="2"/>
      <c r="J371" s="3"/>
      <c r="K371" s="2"/>
      <c r="L371" s="3"/>
      <c r="M371" s="2"/>
      <c r="N371" s="3"/>
      <c r="O371" s="2"/>
      <c r="P371" s="3"/>
    </row>
    <row r="372" spans="4:16" ht="15.75" customHeight="1" x14ac:dyDescent="0.25">
      <c r="D372" s="2"/>
      <c r="E372" s="2"/>
      <c r="F372" s="2"/>
      <c r="G372" s="2"/>
      <c r="H372" s="2"/>
      <c r="I372" s="2"/>
      <c r="J372" s="3"/>
      <c r="K372" s="2"/>
      <c r="L372" s="3"/>
      <c r="M372" s="2"/>
      <c r="N372" s="3"/>
      <c r="O372" s="2"/>
      <c r="P372" s="3"/>
    </row>
    <row r="373" spans="4:16" ht="15.75" customHeight="1" x14ac:dyDescent="0.25">
      <c r="D373" s="2"/>
      <c r="E373" s="2"/>
      <c r="F373" s="2"/>
      <c r="G373" s="2"/>
      <c r="H373" s="2"/>
      <c r="I373" s="2"/>
      <c r="J373" s="3"/>
      <c r="K373" s="2"/>
      <c r="L373" s="3"/>
      <c r="M373" s="2"/>
      <c r="N373" s="3"/>
      <c r="O373" s="2"/>
      <c r="P373" s="3"/>
    </row>
    <row r="374" spans="4:16" ht="15.75" customHeight="1" x14ac:dyDescent="0.25">
      <c r="D374" s="2"/>
      <c r="E374" s="2"/>
      <c r="F374" s="2"/>
      <c r="G374" s="2"/>
      <c r="H374" s="2"/>
      <c r="I374" s="2"/>
      <c r="J374" s="3"/>
      <c r="K374" s="2"/>
      <c r="L374" s="3"/>
      <c r="M374" s="2"/>
      <c r="N374" s="3"/>
      <c r="O374" s="2"/>
      <c r="P374" s="3"/>
    </row>
    <row r="375" spans="4:16" ht="15.75" customHeight="1" x14ac:dyDescent="0.25">
      <c r="D375" s="2"/>
      <c r="E375" s="2"/>
      <c r="F375" s="2"/>
      <c r="G375" s="2"/>
      <c r="H375" s="2"/>
      <c r="I375" s="2"/>
      <c r="J375" s="3"/>
      <c r="K375" s="2"/>
      <c r="L375" s="3"/>
      <c r="M375" s="2"/>
      <c r="N375" s="3"/>
      <c r="O375" s="2"/>
      <c r="P375" s="3"/>
    </row>
    <row r="376" spans="4:16" ht="15.75" customHeight="1" x14ac:dyDescent="0.25">
      <c r="D376" s="2"/>
      <c r="E376" s="2"/>
      <c r="F376" s="2"/>
      <c r="G376" s="2"/>
      <c r="H376" s="2"/>
      <c r="I376" s="2"/>
      <c r="J376" s="3"/>
      <c r="K376" s="2"/>
      <c r="L376" s="3"/>
      <c r="M376" s="2"/>
      <c r="N376" s="3"/>
      <c r="O376" s="2"/>
      <c r="P376" s="3"/>
    </row>
    <row r="377" spans="4:16" ht="15.75" customHeight="1" x14ac:dyDescent="0.25">
      <c r="D377" s="2"/>
      <c r="E377" s="2"/>
      <c r="F377" s="2"/>
      <c r="G377" s="2"/>
      <c r="H377" s="2"/>
      <c r="I377" s="2"/>
      <c r="J377" s="3"/>
      <c r="K377" s="2"/>
      <c r="L377" s="3"/>
      <c r="M377" s="2"/>
      <c r="N377" s="3"/>
      <c r="O377" s="2"/>
      <c r="P377" s="3"/>
    </row>
    <row r="378" spans="4:16" ht="15.75" customHeight="1" x14ac:dyDescent="0.25">
      <c r="D378" s="2"/>
      <c r="E378" s="2"/>
      <c r="F378" s="2"/>
      <c r="G378" s="2"/>
      <c r="H378" s="2"/>
      <c r="I378" s="2"/>
      <c r="J378" s="3"/>
      <c r="K378" s="2"/>
      <c r="L378" s="3"/>
      <c r="M378" s="2"/>
      <c r="N378" s="3"/>
      <c r="O378" s="2"/>
      <c r="P378" s="3"/>
    </row>
    <row r="379" spans="4:16" ht="15.75" customHeight="1" x14ac:dyDescent="0.25">
      <c r="D379" s="2"/>
      <c r="E379" s="2"/>
      <c r="F379" s="2"/>
      <c r="G379" s="2"/>
      <c r="H379" s="2"/>
      <c r="I379" s="2"/>
      <c r="J379" s="3"/>
      <c r="K379" s="2"/>
      <c r="L379" s="3"/>
      <c r="M379" s="2"/>
      <c r="N379" s="3"/>
      <c r="O379" s="2"/>
      <c r="P379" s="3"/>
    </row>
    <row r="380" spans="4:16" ht="15.75" customHeight="1" x14ac:dyDescent="0.25">
      <c r="D380" s="2"/>
      <c r="E380" s="2"/>
      <c r="F380" s="2"/>
      <c r="G380" s="2"/>
      <c r="H380" s="2"/>
      <c r="I380" s="2"/>
      <c r="J380" s="3"/>
      <c r="K380" s="2"/>
      <c r="L380" s="3"/>
      <c r="M380" s="2"/>
      <c r="N380" s="3"/>
      <c r="O380" s="2"/>
      <c r="P380" s="3"/>
    </row>
    <row r="381" spans="4:16" ht="15.75" customHeight="1" x14ac:dyDescent="0.25">
      <c r="D381" s="2"/>
      <c r="E381" s="2"/>
      <c r="F381" s="2"/>
      <c r="G381" s="2"/>
      <c r="H381" s="2"/>
      <c r="I381" s="2"/>
      <c r="J381" s="3"/>
      <c r="K381" s="2"/>
      <c r="L381" s="3"/>
      <c r="M381" s="2"/>
      <c r="N381" s="3"/>
      <c r="O381" s="2"/>
      <c r="P381" s="3"/>
    </row>
    <row r="382" spans="4:16" ht="15.75" customHeight="1" x14ac:dyDescent="0.25">
      <c r="D382" s="2"/>
      <c r="E382" s="2"/>
      <c r="F382" s="2"/>
      <c r="G382" s="2"/>
      <c r="H382" s="2"/>
      <c r="I382" s="2"/>
      <c r="J382" s="3"/>
      <c r="K382" s="2"/>
      <c r="L382" s="3"/>
      <c r="M382" s="2"/>
      <c r="N382" s="3"/>
      <c r="O382" s="2"/>
      <c r="P382" s="3"/>
    </row>
    <row r="383" spans="4:16" ht="15.75" customHeight="1" x14ac:dyDescent="0.25">
      <c r="D383" s="2"/>
      <c r="E383" s="2"/>
      <c r="F383" s="2"/>
      <c r="G383" s="2"/>
      <c r="H383" s="2"/>
      <c r="I383" s="2"/>
      <c r="J383" s="3"/>
      <c r="K383" s="2"/>
      <c r="L383" s="3"/>
      <c r="M383" s="2"/>
      <c r="N383" s="3"/>
      <c r="O383" s="2"/>
      <c r="P383" s="3"/>
    </row>
    <row r="384" spans="4:16" ht="15.75" customHeight="1" x14ac:dyDescent="0.25">
      <c r="D384" s="2"/>
      <c r="E384" s="2"/>
      <c r="F384" s="2"/>
      <c r="G384" s="2"/>
      <c r="H384" s="2"/>
      <c r="I384" s="2"/>
      <c r="J384" s="3"/>
      <c r="K384" s="2"/>
      <c r="L384" s="3"/>
      <c r="M384" s="2"/>
      <c r="N384" s="3"/>
      <c r="O384" s="2"/>
      <c r="P384" s="3"/>
    </row>
    <row r="385" spans="4:16" ht="15.75" customHeight="1" x14ac:dyDescent="0.25">
      <c r="D385" s="2"/>
      <c r="E385" s="2"/>
      <c r="F385" s="2"/>
      <c r="G385" s="2"/>
      <c r="H385" s="2"/>
      <c r="I385" s="2"/>
      <c r="J385" s="3"/>
      <c r="K385" s="2"/>
      <c r="L385" s="3"/>
      <c r="M385" s="2"/>
      <c r="N385" s="3"/>
      <c r="O385" s="2"/>
      <c r="P385" s="3"/>
    </row>
    <row r="386" spans="4:16" ht="15.75" customHeight="1" x14ac:dyDescent="0.25">
      <c r="D386" s="2"/>
      <c r="E386" s="2"/>
      <c r="F386" s="2"/>
      <c r="G386" s="2"/>
      <c r="H386" s="2"/>
      <c r="I386" s="2"/>
      <c r="J386" s="3"/>
      <c r="K386" s="2"/>
      <c r="L386" s="3"/>
      <c r="M386" s="2"/>
      <c r="N386" s="3"/>
      <c r="O386" s="2"/>
      <c r="P386" s="3"/>
    </row>
    <row r="387" spans="4:16" ht="15.75" customHeight="1" x14ac:dyDescent="0.25">
      <c r="D387" s="2"/>
      <c r="E387" s="2"/>
      <c r="F387" s="2"/>
      <c r="G387" s="2"/>
      <c r="H387" s="2"/>
      <c r="I387" s="2"/>
      <c r="J387" s="3"/>
      <c r="K387" s="2"/>
      <c r="L387" s="3"/>
      <c r="M387" s="2"/>
      <c r="N387" s="3"/>
      <c r="O387" s="2"/>
      <c r="P387" s="3"/>
    </row>
    <row r="388" spans="4:16" ht="15.75" customHeight="1" x14ac:dyDescent="0.25">
      <c r="D388" s="2"/>
      <c r="E388" s="2"/>
      <c r="F388" s="2"/>
      <c r="G388" s="2"/>
      <c r="H388" s="2"/>
      <c r="I388" s="2"/>
      <c r="J388" s="3"/>
      <c r="K388" s="2"/>
      <c r="L388" s="3"/>
      <c r="M388" s="2"/>
      <c r="N388" s="3"/>
      <c r="O388" s="2"/>
      <c r="P388" s="3"/>
    </row>
    <row r="389" spans="4:16" ht="15.75" customHeight="1" x14ac:dyDescent="0.25">
      <c r="D389" s="2"/>
      <c r="E389" s="2"/>
      <c r="F389" s="2"/>
      <c r="G389" s="2"/>
      <c r="H389" s="2"/>
      <c r="I389" s="2"/>
      <c r="J389" s="3"/>
      <c r="K389" s="2"/>
      <c r="L389" s="3"/>
      <c r="M389" s="2"/>
      <c r="N389" s="3"/>
      <c r="O389" s="2"/>
      <c r="P389" s="3"/>
    </row>
    <row r="390" spans="4:16" ht="15.75" customHeight="1" x14ac:dyDescent="0.25">
      <c r="D390" s="2"/>
      <c r="E390" s="2"/>
      <c r="F390" s="2"/>
      <c r="G390" s="2"/>
      <c r="H390" s="2"/>
      <c r="I390" s="2"/>
      <c r="J390" s="3"/>
      <c r="K390" s="2"/>
      <c r="L390" s="3"/>
      <c r="M390" s="2"/>
      <c r="N390" s="3"/>
      <c r="O390" s="2"/>
      <c r="P390" s="3"/>
    </row>
    <row r="391" spans="4:16" ht="15.75" customHeight="1" x14ac:dyDescent="0.25">
      <c r="D391" s="2"/>
      <c r="E391" s="2"/>
      <c r="F391" s="2"/>
      <c r="G391" s="2"/>
      <c r="H391" s="2"/>
      <c r="I391" s="2"/>
      <c r="J391" s="3"/>
      <c r="K391" s="2"/>
      <c r="L391" s="3"/>
      <c r="M391" s="2"/>
      <c r="N391" s="3"/>
      <c r="O391" s="2"/>
      <c r="P391" s="3"/>
    </row>
    <row r="392" spans="4:16" ht="15.75" customHeight="1" x14ac:dyDescent="0.25">
      <c r="D392" s="2"/>
      <c r="E392" s="2"/>
      <c r="F392" s="2"/>
      <c r="G392" s="2"/>
      <c r="H392" s="2"/>
      <c r="I392" s="2"/>
      <c r="J392" s="3"/>
      <c r="K392" s="2"/>
      <c r="L392" s="3"/>
      <c r="M392" s="2"/>
      <c r="N392" s="3"/>
      <c r="O392" s="2"/>
      <c r="P392" s="3"/>
    </row>
    <row r="393" spans="4:16" ht="15.75" customHeight="1" x14ac:dyDescent="0.25">
      <c r="D393" s="2"/>
      <c r="E393" s="2"/>
      <c r="F393" s="2"/>
      <c r="G393" s="2"/>
      <c r="H393" s="2"/>
      <c r="I393" s="2"/>
      <c r="J393" s="3"/>
      <c r="K393" s="2"/>
      <c r="L393" s="3"/>
      <c r="M393" s="2"/>
      <c r="N393" s="3"/>
      <c r="O393" s="2"/>
      <c r="P393" s="3"/>
    </row>
    <row r="394" spans="4:16" ht="15.75" customHeight="1" x14ac:dyDescent="0.25">
      <c r="D394" s="2"/>
      <c r="E394" s="2"/>
      <c r="F394" s="2"/>
      <c r="G394" s="2"/>
      <c r="H394" s="2"/>
      <c r="I394" s="2"/>
      <c r="J394" s="3"/>
      <c r="K394" s="2"/>
      <c r="L394" s="3"/>
      <c r="M394" s="2"/>
      <c r="N394" s="3"/>
      <c r="O394" s="2"/>
      <c r="P394" s="3"/>
    </row>
    <row r="395" spans="4:16" ht="15.75" customHeight="1" x14ac:dyDescent="0.25">
      <c r="D395" s="2"/>
      <c r="E395" s="2"/>
      <c r="F395" s="2"/>
      <c r="G395" s="2"/>
      <c r="H395" s="2"/>
      <c r="I395" s="2"/>
      <c r="J395" s="3"/>
      <c r="K395" s="2"/>
      <c r="L395" s="3"/>
      <c r="M395" s="2"/>
      <c r="N395" s="3"/>
      <c r="O395" s="2"/>
      <c r="P395" s="3"/>
    </row>
    <row r="396" spans="4:16" ht="15.75" customHeight="1" x14ac:dyDescent="0.25">
      <c r="D396" s="2"/>
      <c r="E396" s="2"/>
      <c r="F396" s="2"/>
      <c r="G396" s="2"/>
      <c r="H396" s="2"/>
      <c r="I396" s="2"/>
      <c r="J396" s="3"/>
      <c r="K396" s="2"/>
      <c r="L396" s="3"/>
      <c r="M396" s="2"/>
      <c r="N396" s="3"/>
      <c r="O396" s="2"/>
      <c r="P396" s="3"/>
    </row>
    <row r="397" spans="4:16" ht="15.75" customHeight="1" x14ac:dyDescent="0.25">
      <c r="D397" s="2"/>
      <c r="E397" s="2"/>
      <c r="F397" s="2"/>
      <c r="G397" s="2"/>
      <c r="H397" s="2"/>
      <c r="I397" s="2"/>
      <c r="J397" s="3"/>
      <c r="K397" s="2"/>
      <c r="L397" s="3"/>
      <c r="M397" s="2"/>
      <c r="N397" s="3"/>
      <c r="O397" s="2"/>
      <c r="P397" s="3"/>
    </row>
    <row r="398" spans="4:16" ht="15.75" customHeight="1" x14ac:dyDescent="0.25">
      <c r="D398" s="2"/>
      <c r="E398" s="2"/>
      <c r="F398" s="2"/>
      <c r="G398" s="2"/>
      <c r="H398" s="2"/>
      <c r="I398" s="2"/>
      <c r="J398" s="3"/>
      <c r="K398" s="2"/>
      <c r="L398" s="3"/>
      <c r="M398" s="2"/>
      <c r="N398" s="3"/>
      <c r="O398" s="2"/>
      <c r="P398" s="3"/>
    </row>
    <row r="399" spans="4:16" ht="15.75" customHeight="1" x14ac:dyDescent="0.25">
      <c r="D399" s="2"/>
      <c r="E399" s="2"/>
      <c r="F399" s="2"/>
      <c r="G399" s="2"/>
      <c r="H399" s="2"/>
      <c r="I399" s="2"/>
      <c r="J399" s="3"/>
      <c r="K399" s="2"/>
      <c r="L399" s="3"/>
      <c r="M399" s="2"/>
      <c r="N399" s="3"/>
      <c r="O399" s="2"/>
      <c r="P399" s="3"/>
    </row>
    <row r="400" spans="4:16" ht="15.75" customHeight="1" x14ac:dyDescent="0.25">
      <c r="D400" s="2"/>
      <c r="E400" s="2"/>
      <c r="F400" s="2"/>
      <c r="G400" s="2"/>
      <c r="H400" s="2"/>
      <c r="I400" s="2"/>
      <c r="J400" s="3"/>
      <c r="K400" s="2"/>
      <c r="L400" s="3"/>
      <c r="M400" s="2"/>
      <c r="N400" s="3"/>
      <c r="O400" s="2"/>
      <c r="P400" s="3"/>
    </row>
    <row r="401" spans="4:16" ht="15.75" customHeight="1" x14ac:dyDescent="0.25">
      <c r="D401" s="2"/>
      <c r="E401" s="2"/>
      <c r="F401" s="2"/>
      <c r="G401" s="2"/>
      <c r="H401" s="2"/>
      <c r="I401" s="2"/>
      <c r="J401" s="3"/>
      <c r="K401" s="2"/>
      <c r="L401" s="3"/>
      <c r="M401" s="2"/>
      <c r="N401" s="3"/>
      <c r="O401" s="2"/>
      <c r="P401" s="3"/>
    </row>
    <row r="402" spans="4:16" ht="15.75" customHeight="1" x14ac:dyDescent="0.25">
      <c r="D402" s="2"/>
      <c r="E402" s="2"/>
      <c r="F402" s="2"/>
      <c r="G402" s="2"/>
      <c r="H402" s="2"/>
      <c r="I402" s="2"/>
      <c r="J402" s="3"/>
      <c r="K402" s="2"/>
      <c r="L402" s="3"/>
      <c r="M402" s="2"/>
      <c r="N402" s="3"/>
      <c r="O402" s="2"/>
      <c r="P402" s="3"/>
    </row>
    <row r="403" spans="4:16" ht="15.75" customHeight="1" x14ac:dyDescent="0.25">
      <c r="D403" s="2"/>
      <c r="E403" s="2"/>
      <c r="F403" s="2"/>
      <c r="G403" s="2"/>
      <c r="H403" s="2"/>
      <c r="I403" s="2"/>
      <c r="J403" s="3"/>
      <c r="K403" s="2"/>
      <c r="L403" s="3"/>
      <c r="M403" s="2"/>
      <c r="N403" s="3"/>
      <c r="O403" s="2"/>
      <c r="P403" s="3"/>
    </row>
    <row r="404" spans="4:16" ht="15.75" customHeight="1" x14ac:dyDescent="0.25">
      <c r="D404" s="2"/>
      <c r="E404" s="2"/>
      <c r="F404" s="2"/>
      <c r="G404" s="2"/>
      <c r="H404" s="2"/>
      <c r="I404" s="2"/>
      <c r="J404" s="3"/>
      <c r="K404" s="2"/>
      <c r="L404" s="3"/>
      <c r="M404" s="2"/>
      <c r="N404" s="3"/>
      <c r="O404" s="2"/>
      <c r="P404" s="3"/>
    </row>
    <row r="405" spans="4:16" ht="15.75" customHeight="1" x14ac:dyDescent="0.25">
      <c r="D405" s="2"/>
      <c r="E405" s="2"/>
      <c r="F405" s="2"/>
      <c r="G405" s="2"/>
      <c r="H405" s="2"/>
      <c r="I405" s="2"/>
      <c r="J405" s="3"/>
      <c r="K405" s="2"/>
      <c r="L405" s="3"/>
      <c r="M405" s="2"/>
      <c r="N405" s="3"/>
      <c r="O405" s="2"/>
      <c r="P405" s="3"/>
    </row>
    <row r="406" spans="4:16" ht="15.75" customHeight="1" x14ac:dyDescent="0.25">
      <c r="D406" s="2"/>
      <c r="E406" s="2"/>
      <c r="F406" s="2"/>
      <c r="G406" s="2"/>
      <c r="H406" s="2"/>
      <c r="I406" s="2"/>
      <c r="J406" s="3"/>
      <c r="K406" s="2"/>
      <c r="L406" s="3"/>
      <c r="M406" s="2"/>
      <c r="N406" s="3"/>
      <c r="O406" s="2"/>
      <c r="P406" s="3"/>
    </row>
    <row r="407" spans="4:16" ht="15.75" customHeight="1" x14ac:dyDescent="0.25">
      <c r="D407" s="2"/>
      <c r="E407" s="2"/>
      <c r="F407" s="2"/>
      <c r="G407" s="2"/>
      <c r="H407" s="2"/>
      <c r="I407" s="2"/>
      <c r="J407" s="3"/>
      <c r="K407" s="2"/>
      <c r="L407" s="3"/>
      <c r="M407" s="2"/>
      <c r="N407" s="3"/>
      <c r="O407" s="2"/>
      <c r="P407" s="3"/>
    </row>
    <row r="408" spans="4:16" ht="15.75" customHeight="1" x14ac:dyDescent="0.25">
      <c r="D408" s="2"/>
      <c r="E408" s="2"/>
      <c r="F408" s="2"/>
      <c r="G408" s="2"/>
      <c r="H408" s="2"/>
      <c r="I408" s="2"/>
      <c r="J408" s="3"/>
      <c r="K408" s="2"/>
      <c r="L408" s="3"/>
      <c r="M408" s="2"/>
      <c r="N408" s="3"/>
      <c r="O408" s="2"/>
      <c r="P408" s="3"/>
    </row>
    <row r="409" spans="4:16" ht="15.75" customHeight="1" x14ac:dyDescent="0.25">
      <c r="D409" s="2"/>
      <c r="E409" s="2"/>
      <c r="F409" s="2"/>
      <c r="G409" s="2"/>
      <c r="H409" s="2"/>
      <c r="I409" s="2"/>
      <c r="J409" s="3"/>
      <c r="K409" s="2"/>
      <c r="L409" s="3"/>
      <c r="M409" s="2"/>
      <c r="N409" s="3"/>
      <c r="O409" s="2"/>
      <c r="P409" s="3"/>
    </row>
    <row r="410" spans="4:16" ht="15.75" customHeight="1" x14ac:dyDescent="0.25">
      <c r="D410" s="2"/>
      <c r="E410" s="2"/>
      <c r="F410" s="2"/>
      <c r="G410" s="2"/>
      <c r="H410" s="2"/>
      <c r="I410" s="2"/>
      <c r="J410" s="3"/>
      <c r="K410" s="2"/>
      <c r="L410" s="3"/>
      <c r="M410" s="2"/>
      <c r="N410" s="3"/>
      <c r="O410" s="2"/>
      <c r="P410" s="3"/>
    </row>
    <row r="411" spans="4:16" ht="15.75" customHeight="1" x14ac:dyDescent="0.25">
      <c r="D411" s="2"/>
      <c r="E411" s="2"/>
      <c r="F411" s="2"/>
      <c r="G411" s="2"/>
      <c r="H411" s="2"/>
      <c r="I411" s="2"/>
      <c r="J411" s="3"/>
      <c r="K411" s="2"/>
      <c r="L411" s="3"/>
      <c r="M411" s="2"/>
      <c r="N411" s="3"/>
      <c r="O411" s="2"/>
      <c r="P411" s="3"/>
    </row>
    <row r="412" spans="4:16" ht="15.75" customHeight="1" x14ac:dyDescent="0.25">
      <c r="D412" s="2"/>
      <c r="E412" s="2"/>
      <c r="F412" s="2"/>
      <c r="G412" s="2"/>
      <c r="H412" s="2"/>
      <c r="I412" s="2"/>
      <c r="J412" s="3"/>
      <c r="K412" s="2"/>
      <c r="L412" s="3"/>
      <c r="M412" s="2"/>
      <c r="N412" s="3"/>
      <c r="O412" s="2"/>
      <c r="P412" s="3"/>
    </row>
    <row r="413" spans="4:16" ht="15.75" customHeight="1" x14ac:dyDescent="0.25">
      <c r="D413" s="2"/>
      <c r="E413" s="2"/>
      <c r="F413" s="2"/>
      <c r="G413" s="2"/>
      <c r="H413" s="2"/>
      <c r="I413" s="2"/>
      <c r="J413" s="3"/>
      <c r="K413" s="2"/>
      <c r="L413" s="3"/>
      <c r="M413" s="2"/>
      <c r="N413" s="3"/>
      <c r="O413" s="2"/>
      <c r="P413" s="3"/>
    </row>
    <row r="414" spans="4:16" ht="15.75" customHeight="1" x14ac:dyDescent="0.25">
      <c r="D414" s="2"/>
      <c r="E414" s="2"/>
      <c r="F414" s="2"/>
      <c r="G414" s="2"/>
      <c r="H414" s="2"/>
      <c r="I414" s="2"/>
      <c r="J414" s="3"/>
      <c r="K414" s="2"/>
      <c r="L414" s="3"/>
      <c r="M414" s="2"/>
      <c r="N414" s="3"/>
      <c r="O414" s="2"/>
      <c r="P414" s="3"/>
    </row>
    <row r="415" spans="4:16" ht="15.75" customHeight="1" x14ac:dyDescent="0.25">
      <c r="D415" s="2"/>
      <c r="E415" s="2"/>
      <c r="F415" s="2"/>
      <c r="G415" s="2"/>
      <c r="H415" s="2"/>
      <c r="I415" s="2"/>
      <c r="J415" s="3"/>
      <c r="K415" s="2"/>
      <c r="L415" s="3"/>
      <c r="M415" s="2"/>
      <c r="N415" s="3"/>
      <c r="O415" s="2"/>
      <c r="P415" s="3"/>
    </row>
    <row r="416" spans="4:16" ht="15.75" customHeight="1" x14ac:dyDescent="0.25">
      <c r="D416" s="2"/>
      <c r="E416" s="2"/>
      <c r="F416" s="2"/>
      <c r="G416" s="2"/>
      <c r="H416" s="2"/>
      <c r="I416" s="2"/>
      <c r="J416" s="3"/>
      <c r="K416" s="2"/>
      <c r="L416" s="3"/>
      <c r="M416" s="2"/>
      <c r="N416" s="3"/>
      <c r="O416" s="2"/>
      <c r="P416" s="3"/>
    </row>
    <row r="417" spans="4:16" ht="15.75" customHeight="1" x14ac:dyDescent="0.25">
      <c r="D417" s="2"/>
      <c r="E417" s="2"/>
      <c r="F417" s="2"/>
      <c r="G417" s="2"/>
      <c r="H417" s="2"/>
      <c r="I417" s="2"/>
      <c r="J417" s="3"/>
      <c r="K417" s="2"/>
      <c r="L417" s="3"/>
      <c r="M417" s="2"/>
      <c r="N417" s="3"/>
      <c r="O417" s="2"/>
      <c r="P417" s="3"/>
    </row>
    <row r="418" spans="4:16" ht="15.75" customHeight="1" x14ac:dyDescent="0.25">
      <c r="D418" s="2"/>
      <c r="E418" s="2"/>
      <c r="F418" s="2"/>
      <c r="G418" s="2"/>
      <c r="H418" s="2"/>
      <c r="I418" s="2"/>
      <c r="J418" s="3"/>
      <c r="K418" s="2"/>
      <c r="L418" s="3"/>
      <c r="M418" s="2"/>
      <c r="N418" s="3"/>
      <c r="O418" s="2"/>
      <c r="P418" s="3"/>
    </row>
    <row r="419" spans="4:16" ht="15.75" customHeight="1" x14ac:dyDescent="0.25">
      <c r="D419" s="2"/>
      <c r="E419" s="2"/>
      <c r="F419" s="2"/>
      <c r="G419" s="2"/>
      <c r="H419" s="2"/>
      <c r="I419" s="2"/>
      <c r="J419" s="3"/>
      <c r="K419" s="2"/>
      <c r="L419" s="3"/>
      <c r="M419" s="2"/>
      <c r="N419" s="3"/>
      <c r="O419" s="2"/>
      <c r="P419" s="3"/>
    </row>
    <row r="420" spans="4:16" ht="15.75" customHeight="1" x14ac:dyDescent="0.25">
      <c r="D420" s="2"/>
      <c r="E420" s="2"/>
      <c r="F420" s="2"/>
      <c r="G420" s="2"/>
      <c r="H420" s="2"/>
      <c r="I420" s="2"/>
      <c r="J420" s="3"/>
      <c r="K420" s="2"/>
      <c r="L420" s="3"/>
      <c r="M420" s="2"/>
      <c r="N420" s="3"/>
      <c r="O420" s="2"/>
      <c r="P420" s="3"/>
    </row>
    <row r="421" spans="4:16" ht="15.75" customHeight="1" x14ac:dyDescent="0.25">
      <c r="D421" s="2"/>
      <c r="E421" s="2"/>
      <c r="F421" s="2"/>
      <c r="G421" s="2"/>
      <c r="H421" s="2"/>
      <c r="I421" s="2"/>
      <c r="J421" s="3"/>
      <c r="K421" s="2"/>
      <c r="L421" s="3"/>
      <c r="M421" s="2"/>
      <c r="N421" s="3"/>
      <c r="O421" s="2"/>
      <c r="P421" s="3"/>
    </row>
    <row r="422" spans="4:16" ht="15.75" customHeight="1" x14ac:dyDescent="0.25">
      <c r="D422" s="2"/>
      <c r="E422" s="2"/>
      <c r="F422" s="2"/>
      <c r="G422" s="2"/>
      <c r="H422" s="2"/>
      <c r="I422" s="2"/>
      <c r="J422" s="3"/>
      <c r="K422" s="2"/>
      <c r="L422" s="3"/>
      <c r="M422" s="2"/>
      <c r="N422" s="3"/>
      <c r="O422" s="2"/>
      <c r="P422" s="3"/>
    </row>
    <row r="423" spans="4:16" ht="15.75" customHeight="1" x14ac:dyDescent="0.25">
      <c r="D423" s="2"/>
      <c r="E423" s="2"/>
      <c r="F423" s="2"/>
      <c r="G423" s="2"/>
      <c r="H423" s="2"/>
      <c r="I423" s="2"/>
      <c r="J423" s="3"/>
      <c r="K423" s="2"/>
      <c r="L423" s="3"/>
      <c r="M423" s="2"/>
      <c r="N423" s="3"/>
      <c r="O423" s="2"/>
      <c r="P423" s="3"/>
    </row>
    <row r="424" spans="4:16" ht="15.75" customHeight="1" x14ac:dyDescent="0.25">
      <c r="D424" s="2"/>
      <c r="E424" s="2"/>
      <c r="F424" s="2"/>
      <c r="G424" s="2"/>
      <c r="H424" s="2"/>
      <c r="I424" s="2"/>
      <c r="J424" s="3"/>
      <c r="K424" s="2"/>
      <c r="L424" s="3"/>
      <c r="M424" s="2"/>
      <c r="N424" s="3"/>
      <c r="O424" s="2"/>
      <c r="P424" s="3"/>
    </row>
    <row r="425" spans="4:16" ht="15.75" customHeight="1" x14ac:dyDescent="0.25">
      <c r="D425" s="2"/>
      <c r="E425" s="2"/>
      <c r="F425" s="2"/>
      <c r="G425" s="2"/>
      <c r="H425" s="2"/>
      <c r="I425" s="2"/>
      <c r="J425" s="3"/>
      <c r="K425" s="2"/>
      <c r="L425" s="3"/>
      <c r="M425" s="2"/>
      <c r="N425" s="3"/>
      <c r="O425" s="2"/>
      <c r="P425" s="3"/>
    </row>
    <row r="426" spans="4:16" ht="15.75" customHeight="1" x14ac:dyDescent="0.25">
      <c r="D426" s="2"/>
      <c r="E426" s="2"/>
      <c r="F426" s="2"/>
      <c r="G426" s="2"/>
      <c r="H426" s="2"/>
      <c r="I426" s="2"/>
      <c r="J426" s="3"/>
      <c r="K426" s="2"/>
      <c r="L426" s="3"/>
      <c r="M426" s="2"/>
      <c r="N426" s="3"/>
      <c r="O426" s="2"/>
      <c r="P426" s="3"/>
    </row>
    <row r="427" spans="4:16" ht="15.75" customHeight="1" x14ac:dyDescent="0.25">
      <c r="D427" s="2"/>
      <c r="E427" s="2"/>
      <c r="F427" s="2"/>
      <c r="G427" s="2"/>
      <c r="H427" s="2"/>
      <c r="I427" s="2"/>
      <c r="J427" s="3"/>
      <c r="K427" s="2"/>
      <c r="L427" s="3"/>
      <c r="M427" s="2"/>
      <c r="N427" s="3"/>
      <c r="O427" s="2"/>
      <c r="P427" s="3"/>
    </row>
    <row r="428" spans="4:16" ht="15.75" customHeight="1" x14ac:dyDescent="0.25">
      <c r="D428" s="2"/>
      <c r="E428" s="2"/>
      <c r="F428" s="2"/>
      <c r="G428" s="2"/>
      <c r="H428" s="2"/>
      <c r="I428" s="2"/>
      <c r="J428" s="3"/>
      <c r="K428" s="2"/>
      <c r="L428" s="3"/>
      <c r="M428" s="2"/>
      <c r="N428" s="3"/>
      <c r="O428" s="2"/>
      <c r="P428" s="3"/>
    </row>
    <row r="429" spans="4:16" ht="15.75" customHeight="1" x14ac:dyDescent="0.25">
      <c r="D429" s="2"/>
      <c r="E429" s="2"/>
      <c r="F429" s="2"/>
      <c r="G429" s="2"/>
      <c r="H429" s="2"/>
      <c r="I429" s="2"/>
      <c r="J429" s="3"/>
      <c r="K429" s="2"/>
      <c r="L429" s="3"/>
      <c r="M429" s="2"/>
      <c r="N429" s="3"/>
      <c r="O429" s="2"/>
      <c r="P429" s="3"/>
    </row>
    <row r="430" spans="4:16" ht="15.75" customHeight="1" x14ac:dyDescent="0.25">
      <c r="D430" s="2"/>
      <c r="E430" s="2"/>
      <c r="F430" s="2"/>
      <c r="G430" s="2"/>
      <c r="H430" s="2"/>
      <c r="I430" s="2"/>
      <c r="J430" s="3"/>
      <c r="K430" s="2"/>
      <c r="L430" s="3"/>
      <c r="M430" s="2"/>
      <c r="N430" s="3"/>
      <c r="O430" s="2"/>
      <c r="P430" s="3"/>
    </row>
    <row r="431" spans="4:16" ht="15.75" customHeight="1" x14ac:dyDescent="0.25">
      <c r="D431" s="2"/>
      <c r="E431" s="2"/>
      <c r="F431" s="2"/>
      <c r="G431" s="2"/>
      <c r="H431" s="2"/>
      <c r="I431" s="2"/>
      <c r="J431" s="3"/>
      <c r="K431" s="2"/>
      <c r="L431" s="3"/>
      <c r="M431" s="2"/>
      <c r="N431" s="3"/>
      <c r="O431" s="2"/>
      <c r="P431" s="3"/>
    </row>
    <row r="432" spans="4:16" ht="15.75" customHeight="1" x14ac:dyDescent="0.25">
      <c r="D432" s="2"/>
      <c r="E432" s="2"/>
      <c r="F432" s="2"/>
      <c r="G432" s="2"/>
      <c r="H432" s="2"/>
      <c r="I432" s="2"/>
      <c r="J432" s="3"/>
      <c r="K432" s="2"/>
      <c r="L432" s="3"/>
      <c r="M432" s="2"/>
      <c r="N432" s="3"/>
      <c r="O432" s="2"/>
      <c r="P432" s="3"/>
    </row>
    <row r="433" spans="4:16" ht="15.75" customHeight="1" x14ac:dyDescent="0.25">
      <c r="D433" s="2"/>
      <c r="E433" s="2"/>
      <c r="F433" s="2"/>
      <c r="G433" s="2"/>
      <c r="H433" s="2"/>
      <c r="I433" s="2"/>
      <c r="J433" s="3"/>
      <c r="K433" s="2"/>
      <c r="L433" s="3"/>
      <c r="M433" s="2"/>
      <c r="N433" s="3"/>
      <c r="O433" s="2"/>
      <c r="P433" s="3"/>
    </row>
    <row r="434" spans="4:16" ht="15.75" customHeight="1" x14ac:dyDescent="0.25">
      <c r="D434" s="2"/>
      <c r="E434" s="2"/>
      <c r="F434" s="2"/>
      <c r="G434" s="2"/>
      <c r="H434" s="2"/>
      <c r="I434" s="2"/>
      <c r="J434" s="3"/>
      <c r="K434" s="2"/>
      <c r="L434" s="3"/>
      <c r="M434" s="2"/>
      <c r="N434" s="3"/>
      <c r="O434" s="2"/>
      <c r="P434" s="3"/>
    </row>
    <row r="435" spans="4:16" ht="15.75" customHeight="1" x14ac:dyDescent="0.25">
      <c r="D435" s="2"/>
      <c r="E435" s="2"/>
      <c r="F435" s="2"/>
      <c r="G435" s="2"/>
      <c r="H435" s="2"/>
      <c r="I435" s="2"/>
      <c r="J435" s="3"/>
      <c r="K435" s="2"/>
      <c r="L435" s="3"/>
      <c r="M435" s="2"/>
      <c r="N435" s="3"/>
      <c r="O435" s="2"/>
      <c r="P435" s="3"/>
    </row>
    <row r="436" spans="4:16" ht="15.75" customHeight="1" x14ac:dyDescent="0.25">
      <c r="D436" s="2"/>
      <c r="E436" s="2"/>
      <c r="F436" s="2"/>
      <c r="G436" s="2"/>
      <c r="H436" s="2"/>
      <c r="I436" s="2"/>
      <c r="J436" s="3"/>
      <c r="K436" s="2"/>
      <c r="L436" s="3"/>
      <c r="M436" s="2"/>
      <c r="N436" s="3"/>
      <c r="O436" s="2"/>
      <c r="P436" s="3"/>
    </row>
    <row r="437" spans="4:16" ht="15.75" customHeight="1" x14ac:dyDescent="0.25">
      <c r="D437" s="2"/>
      <c r="E437" s="2"/>
      <c r="F437" s="2"/>
      <c r="G437" s="2"/>
      <c r="H437" s="2"/>
      <c r="I437" s="2"/>
      <c r="J437" s="3"/>
      <c r="K437" s="2"/>
      <c r="L437" s="3"/>
      <c r="M437" s="2"/>
      <c r="N437" s="3"/>
      <c r="O437" s="2"/>
      <c r="P437" s="3"/>
    </row>
    <row r="438" spans="4:16" ht="15.75" customHeight="1" x14ac:dyDescent="0.25">
      <c r="D438" s="2"/>
      <c r="E438" s="2"/>
      <c r="F438" s="2"/>
      <c r="G438" s="2"/>
      <c r="H438" s="2"/>
      <c r="I438" s="2"/>
      <c r="J438" s="3"/>
      <c r="K438" s="2"/>
      <c r="L438" s="3"/>
      <c r="M438" s="2"/>
      <c r="N438" s="3"/>
      <c r="O438" s="2"/>
      <c r="P438" s="3"/>
    </row>
    <row r="439" spans="4:16" ht="15.75" customHeight="1" x14ac:dyDescent="0.25">
      <c r="D439" s="2"/>
      <c r="E439" s="2"/>
      <c r="F439" s="2"/>
      <c r="G439" s="2"/>
      <c r="H439" s="2"/>
      <c r="I439" s="2"/>
      <c r="J439" s="3"/>
      <c r="K439" s="2"/>
      <c r="L439" s="3"/>
      <c r="M439" s="2"/>
      <c r="N439" s="3"/>
      <c r="O439" s="2"/>
      <c r="P439" s="3"/>
    </row>
    <row r="440" spans="4:16" ht="15.75" customHeight="1" x14ac:dyDescent="0.25">
      <c r="D440" s="2"/>
      <c r="E440" s="2"/>
      <c r="F440" s="2"/>
      <c r="G440" s="2"/>
      <c r="H440" s="2"/>
      <c r="I440" s="2"/>
      <c r="J440" s="3"/>
      <c r="K440" s="2"/>
      <c r="L440" s="3"/>
      <c r="M440" s="2"/>
      <c r="N440" s="3"/>
      <c r="O440" s="2"/>
      <c r="P440" s="3"/>
    </row>
    <row r="441" spans="4:16" ht="15.75" customHeight="1" x14ac:dyDescent="0.25">
      <c r="D441" s="2"/>
      <c r="E441" s="2"/>
      <c r="F441" s="2"/>
      <c r="G441" s="2"/>
      <c r="H441" s="2"/>
      <c r="I441" s="2"/>
      <c r="J441" s="3"/>
      <c r="K441" s="2"/>
      <c r="L441" s="3"/>
      <c r="M441" s="2"/>
      <c r="N441" s="3"/>
      <c r="O441" s="2"/>
      <c r="P441" s="3"/>
    </row>
    <row r="442" spans="4:16" ht="15.75" customHeight="1" x14ac:dyDescent="0.25">
      <c r="D442" s="2"/>
      <c r="E442" s="2"/>
      <c r="F442" s="2"/>
      <c r="G442" s="2"/>
      <c r="H442" s="2"/>
      <c r="I442" s="2"/>
      <c r="J442" s="3"/>
      <c r="K442" s="2"/>
      <c r="L442" s="3"/>
      <c r="M442" s="2"/>
      <c r="N442" s="3"/>
      <c r="O442" s="2"/>
      <c r="P442" s="3"/>
    </row>
    <row r="443" spans="4:16" ht="15.75" customHeight="1" x14ac:dyDescent="0.25">
      <c r="D443" s="2"/>
      <c r="E443" s="2"/>
      <c r="F443" s="2"/>
      <c r="G443" s="2"/>
      <c r="H443" s="2"/>
      <c r="I443" s="2"/>
      <c r="J443" s="3"/>
      <c r="K443" s="2"/>
      <c r="L443" s="3"/>
      <c r="M443" s="2"/>
      <c r="N443" s="3"/>
      <c r="O443" s="2"/>
      <c r="P443" s="3"/>
    </row>
    <row r="444" spans="4:16" ht="15.75" customHeight="1" x14ac:dyDescent="0.25">
      <c r="D444" s="2"/>
      <c r="E444" s="2"/>
      <c r="F444" s="2"/>
      <c r="G444" s="2"/>
      <c r="H444" s="2"/>
      <c r="I444" s="2"/>
      <c r="J444" s="3"/>
      <c r="K444" s="2"/>
      <c r="L444" s="3"/>
      <c r="M444" s="2"/>
      <c r="N444" s="3"/>
      <c r="O444" s="2"/>
      <c r="P444" s="3"/>
    </row>
    <row r="445" spans="4:16" ht="15.75" customHeight="1" x14ac:dyDescent="0.25">
      <c r="D445" s="2"/>
      <c r="E445" s="2"/>
      <c r="F445" s="2"/>
      <c r="G445" s="2"/>
      <c r="H445" s="2"/>
      <c r="I445" s="2"/>
      <c r="J445" s="3"/>
      <c r="K445" s="2"/>
      <c r="L445" s="3"/>
      <c r="M445" s="2"/>
      <c r="N445" s="3"/>
      <c r="O445" s="2"/>
      <c r="P445" s="3"/>
    </row>
    <row r="446" spans="4:16" ht="15.75" customHeight="1" x14ac:dyDescent="0.25">
      <c r="D446" s="2"/>
      <c r="E446" s="2"/>
      <c r="F446" s="2"/>
      <c r="G446" s="2"/>
      <c r="H446" s="2"/>
      <c r="I446" s="2"/>
      <c r="J446" s="3"/>
      <c r="K446" s="2"/>
      <c r="L446" s="3"/>
      <c r="M446" s="2"/>
      <c r="N446" s="3"/>
      <c r="O446" s="2"/>
      <c r="P446" s="3"/>
    </row>
    <row r="447" spans="4:16" ht="15.75" customHeight="1" x14ac:dyDescent="0.25">
      <c r="D447" s="2"/>
      <c r="E447" s="2"/>
      <c r="F447" s="2"/>
      <c r="G447" s="2"/>
      <c r="H447" s="2"/>
      <c r="I447" s="2"/>
      <c r="J447" s="3"/>
      <c r="K447" s="2"/>
      <c r="L447" s="3"/>
      <c r="M447" s="2"/>
      <c r="N447" s="3"/>
      <c r="O447" s="2"/>
      <c r="P447" s="3"/>
    </row>
    <row r="448" spans="4:16" ht="15.75" customHeight="1" x14ac:dyDescent="0.25">
      <c r="D448" s="2"/>
      <c r="E448" s="2"/>
      <c r="F448" s="2"/>
      <c r="G448" s="2"/>
      <c r="H448" s="2"/>
      <c r="I448" s="2"/>
      <c r="J448" s="3"/>
      <c r="K448" s="2"/>
      <c r="L448" s="3"/>
      <c r="M448" s="2"/>
      <c r="N448" s="3"/>
      <c r="O448" s="2"/>
      <c r="P448" s="3"/>
    </row>
    <row r="449" spans="4:16" ht="15.75" customHeight="1" x14ac:dyDescent="0.25">
      <c r="D449" s="2"/>
      <c r="E449" s="2"/>
      <c r="F449" s="2"/>
      <c r="G449" s="2"/>
      <c r="H449" s="2"/>
      <c r="I449" s="2"/>
      <c r="J449" s="3"/>
      <c r="K449" s="2"/>
      <c r="L449" s="3"/>
      <c r="M449" s="2"/>
      <c r="N449" s="3"/>
      <c r="O449" s="2"/>
      <c r="P449" s="3"/>
    </row>
    <row r="450" spans="4:16" ht="15.75" customHeight="1" x14ac:dyDescent="0.25">
      <c r="D450" s="2"/>
      <c r="E450" s="2"/>
      <c r="F450" s="2"/>
      <c r="G450" s="2"/>
      <c r="H450" s="2"/>
      <c r="I450" s="2"/>
      <c r="J450" s="3"/>
      <c r="K450" s="2"/>
      <c r="L450" s="3"/>
      <c r="M450" s="2"/>
      <c r="N450" s="3"/>
      <c r="O450" s="2"/>
      <c r="P450" s="3"/>
    </row>
    <row r="451" spans="4:16" ht="15.75" customHeight="1" x14ac:dyDescent="0.25">
      <c r="D451" s="2"/>
      <c r="E451" s="2"/>
      <c r="F451" s="2"/>
      <c r="G451" s="2"/>
      <c r="H451" s="2"/>
      <c r="I451" s="2"/>
      <c r="J451" s="3"/>
      <c r="K451" s="2"/>
      <c r="L451" s="3"/>
      <c r="M451" s="2"/>
      <c r="N451" s="3"/>
      <c r="O451" s="2"/>
      <c r="P451" s="3"/>
    </row>
    <row r="452" spans="4:16" ht="15.75" customHeight="1" x14ac:dyDescent="0.25">
      <c r="D452" s="2"/>
      <c r="E452" s="2"/>
      <c r="F452" s="2"/>
      <c r="G452" s="2"/>
      <c r="H452" s="2"/>
      <c r="I452" s="2"/>
      <c r="J452" s="3"/>
      <c r="K452" s="2"/>
      <c r="L452" s="3"/>
      <c r="M452" s="2"/>
      <c r="N452" s="3"/>
      <c r="O452" s="2"/>
      <c r="P452" s="3"/>
    </row>
    <row r="453" spans="4:16" ht="15.75" customHeight="1" x14ac:dyDescent="0.25">
      <c r="D453" s="2"/>
      <c r="E453" s="2"/>
      <c r="F453" s="2"/>
      <c r="G453" s="2"/>
      <c r="H453" s="2"/>
      <c r="I453" s="2"/>
      <c r="J453" s="3"/>
      <c r="K453" s="2"/>
      <c r="L453" s="3"/>
      <c r="M453" s="2"/>
      <c r="N453" s="3"/>
      <c r="O453" s="2"/>
      <c r="P453" s="3"/>
    </row>
    <row r="454" spans="4:16" ht="15.75" customHeight="1" x14ac:dyDescent="0.25">
      <c r="D454" s="2"/>
      <c r="E454" s="2"/>
      <c r="F454" s="2"/>
      <c r="G454" s="2"/>
      <c r="H454" s="2"/>
      <c r="I454" s="2"/>
      <c r="J454" s="3"/>
      <c r="K454" s="2"/>
      <c r="L454" s="3"/>
      <c r="M454" s="2"/>
      <c r="N454" s="3"/>
      <c r="O454" s="2"/>
      <c r="P454" s="3"/>
    </row>
    <row r="455" spans="4:16" ht="15.75" customHeight="1" x14ac:dyDescent="0.25">
      <c r="D455" s="2"/>
      <c r="E455" s="2"/>
      <c r="F455" s="2"/>
      <c r="G455" s="2"/>
      <c r="H455" s="2"/>
      <c r="I455" s="2"/>
      <c r="J455" s="3"/>
      <c r="K455" s="2"/>
      <c r="L455" s="3"/>
      <c r="M455" s="2"/>
      <c r="N455" s="3"/>
      <c r="O455" s="2"/>
      <c r="P455" s="3"/>
    </row>
    <row r="456" spans="4:16" ht="15.75" customHeight="1" x14ac:dyDescent="0.25">
      <c r="D456" s="2"/>
      <c r="E456" s="2"/>
      <c r="F456" s="2"/>
      <c r="G456" s="2"/>
      <c r="H456" s="2"/>
      <c r="I456" s="2"/>
      <c r="J456" s="3"/>
      <c r="K456" s="2"/>
      <c r="L456" s="3"/>
      <c r="M456" s="2"/>
      <c r="N456" s="3"/>
      <c r="O456" s="2"/>
      <c r="P456" s="3"/>
    </row>
    <row r="457" spans="4:16" ht="15.75" customHeight="1" x14ac:dyDescent="0.25">
      <c r="D457" s="2"/>
      <c r="E457" s="2"/>
      <c r="F457" s="2"/>
      <c r="G457" s="2"/>
      <c r="H457" s="2"/>
      <c r="I457" s="2"/>
      <c r="J457" s="3"/>
      <c r="K457" s="2"/>
      <c r="L457" s="3"/>
      <c r="M457" s="2"/>
      <c r="N457" s="3"/>
      <c r="O457" s="2"/>
      <c r="P457" s="3"/>
    </row>
    <row r="458" spans="4:16" ht="15.75" customHeight="1" x14ac:dyDescent="0.25">
      <c r="D458" s="2"/>
      <c r="E458" s="2"/>
      <c r="F458" s="2"/>
      <c r="G458" s="2"/>
      <c r="H458" s="2"/>
      <c r="I458" s="2"/>
      <c r="J458" s="3"/>
      <c r="K458" s="2"/>
      <c r="L458" s="3"/>
      <c r="M458" s="2"/>
      <c r="N458" s="3"/>
      <c r="O458" s="2"/>
      <c r="P458" s="3"/>
    </row>
    <row r="459" spans="4:16" ht="15.75" customHeight="1" x14ac:dyDescent="0.25">
      <c r="D459" s="2"/>
      <c r="E459" s="2"/>
      <c r="F459" s="2"/>
      <c r="G459" s="2"/>
      <c r="H459" s="2"/>
      <c r="I459" s="2"/>
      <c r="J459" s="3"/>
      <c r="K459" s="2"/>
      <c r="L459" s="3"/>
      <c r="M459" s="2"/>
      <c r="N459" s="3"/>
      <c r="O459" s="2"/>
      <c r="P459" s="3"/>
    </row>
    <row r="460" spans="4:16" ht="15.75" customHeight="1" x14ac:dyDescent="0.25">
      <c r="D460" s="2"/>
      <c r="E460" s="2"/>
      <c r="F460" s="2"/>
      <c r="G460" s="2"/>
      <c r="H460" s="2"/>
      <c r="I460" s="2"/>
      <c r="J460" s="3"/>
      <c r="K460" s="2"/>
      <c r="L460" s="3"/>
      <c r="M460" s="2"/>
      <c r="N460" s="3"/>
      <c r="O460" s="2"/>
      <c r="P460" s="3"/>
    </row>
    <row r="461" spans="4:16" ht="15.75" customHeight="1" x14ac:dyDescent="0.25">
      <c r="D461" s="2"/>
      <c r="E461" s="2"/>
      <c r="F461" s="2"/>
      <c r="G461" s="2"/>
      <c r="H461" s="2"/>
      <c r="I461" s="2"/>
      <c r="J461" s="3"/>
      <c r="K461" s="2"/>
      <c r="L461" s="3"/>
      <c r="M461" s="2"/>
      <c r="N461" s="3"/>
      <c r="O461" s="2"/>
      <c r="P461" s="3"/>
    </row>
    <row r="462" spans="4:16" ht="15.75" customHeight="1" x14ac:dyDescent="0.25">
      <c r="D462" s="2"/>
      <c r="E462" s="2"/>
      <c r="F462" s="2"/>
      <c r="G462" s="2"/>
      <c r="H462" s="2"/>
      <c r="I462" s="2"/>
      <c r="J462" s="3"/>
      <c r="K462" s="2"/>
      <c r="L462" s="3"/>
      <c r="M462" s="2"/>
      <c r="N462" s="3"/>
      <c r="O462" s="2"/>
      <c r="P462" s="3"/>
    </row>
    <row r="463" spans="4:16" ht="15.75" customHeight="1" x14ac:dyDescent="0.25">
      <c r="D463" s="2"/>
      <c r="E463" s="2"/>
      <c r="F463" s="2"/>
      <c r="G463" s="2"/>
      <c r="H463" s="2"/>
      <c r="I463" s="2"/>
      <c r="J463" s="3"/>
      <c r="K463" s="2"/>
      <c r="L463" s="3"/>
      <c r="M463" s="2"/>
      <c r="N463" s="3"/>
      <c r="O463" s="2"/>
      <c r="P463" s="3"/>
    </row>
    <row r="464" spans="4:16" ht="15.75" customHeight="1" x14ac:dyDescent="0.25">
      <c r="D464" s="2"/>
      <c r="E464" s="2"/>
      <c r="F464" s="2"/>
      <c r="G464" s="2"/>
      <c r="H464" s="2"/>
      <c r="I464" s="2"/>
      <c r="J464" s="3"/>
      <c r="K464" s="2"/>
      <c r="L464" s="3"/>
      <c r="M464" s="2"/>
      <c r="N464" s="3"/>
      <c r="O464" s="2"/>
      <c r="P464" s="3"/>
    </row>
    <row r="465" spans="4:16" ht="15.75" customHeight="1" x14ac:dyDescent="0.25">
      <c r="D465" s="2"/>
      <c r="E465" s="2"/>
      <c r="F465" s="2"/>
      <c r="G465" s="2"/>
      <c r="H465" s="2"/>
      <c r="I465" s="2"/>
      <c r="J465" s="3"/>
      <c r="K465" s="2"/>
      <c r="L465" s="3"/>
      <c r="M465" s="2"/>
      <c r="N465" s="3"/>
      <c r="O465" s="2"/>
      <c r="P465" s="3"/>
    </row>
    <row r="466" spans="4:16" ht="15.75" customHeight="1" x14ac:dyDescent="0.25">
      <c r="D466" s="2"/>
      <c r="E466" s="2"/>
      <c r="F466" s="2"/>
      <c r="G466" s="2"/>
      <c r="H466" s="2"/>
      <c r="I466" s="2"/>
      <c r="J466" s="3"/>
      <c r="K466" s="2"/>
      <c r="L466" s="3"/>
      <c r="M466" s="2"/>
      <c r="N466" s="3"/>
      <c r="O466" s="2"/>
      <c r="P466" s="3"/>
    </row>
    <row r="467" spans="4:16" ht="15.75" customHeight="1" x14ac:dyDescent="0.25">
      <c r="D467" s="2"/>
      <c r="E467" s="2"/>
      <c r="F467" s="2"/>
      <c r="G467" s="2"/>
      <c r="H467" s="2"/>
      <c r="I467" s="2"/>
      <c r="J467" s="3"/>
      <c r="K467" s="2"/>
      <c r="L467" s="3"/>
      <c r="M467" s="2"/>
      <c r="N467" s="3"/>
      <c r="O467" s="2"/>
      <c r="P467" s="3"/>
    </row>
    <row r="468" spans="4:16" ht="15.75" customHeight="1" x14ac:dyDescent="0.25">
      <c r="D468" s="2"/>
      <c r="E468" s="2"/>
      <c r="F468" s="2"/>
      <c r="G468" s="2"/>
      <c r="H468" s="2"/>
      <c r="I468" s="2"/>
      <c r="J468" s="3"/>
      <c r="K468" s="2"/>
      <c r="L468" s="3"/>
      <c r="M468" s="2"/>
      <c r="N468" s="3"/>
      <c r="O468" s="2"/>
      <c r="P468" s="3"/>
    </row>
    <row r="469" spans="4:16" ht="15.75" customHeight="1" x14ac:dyDescent="0.25">
      <c r="D469" s="2"/>
      <c r="E469" s="2"/>
      <c r="F469" s="2"/>
      <c r="G469" s="2"/>
      <c r="H469" s="2"/>
      <c r="I469" s="2"/>
      <c r="J469" s="3"/>
      <c r="K469" s="2"/>
      <c r="L469" s="3"/>
      <c r="M469" s="2"/>
      <c r="N469" s="3"/>
      <c r="O469" s="2"/>
      <c r="P469" s="3"/>
    </row>
    <row r="470" spans="4:16" ht="15.75" customHeight="1" x14ac:dyDescent="0.25">
      <c r="D470" s="2"/>
      <c r="E470" s="2"/>
      <c r="F470" s="2"/>
      <c r="G470" s="2"/>
      <c r="H470" s="2"/>
      <c r="I470" s="2"/>
      <c r="J470" s="3"/>
      <c r="K470" s="2"/>
      <c r="L470" s="3"/>
      <c r="M470" s="2"/>
      <c r="N470" s="3"/>
      <c r="O470" s="2"/>
      <c r="P470" s="3"/>
    </row>
    <row r="471" spans="4:16" ht="15.75" customHeight="1" x14ac:dyDescent="0.25">
      <c r="D471" s="2"/>
      <c r="E471" s="2"/>
      <c r="F471" s="2"/>
      <c r="G471" s="2"/>
      <c r="H471" s="2"/>
      <c r="I471" s="2"/>
      <c r="J471" s="3"/>
      <c r="K471" s="2"/>
      <c r="L471" s="3"/>
      <c r="M471" s="2"/>
      <c r="N471" s="3"/>
      <c r="O471" s="2"/>
      <c r="P471" s="3"/>
    </row>
    <row r="472" spans="4:16" ht="15.75" customHeight="1" x14ac:dyDescent="0.25">
      <c r="D472" s="2"/>
      <c r="E472" s="2"/>
      <c r="F472" s="2"/>
      <c r="G472" s="2"/>
      <c r="H472" s="2"/>
      <c r="I472" s="2"/>
      <c r="J472" s="3"/>
      <c r="K472" s="2"/>
      <c r="L472" s="3"/>
      <c r="M472" s="2"/>
      <c r="N472" s="3"/>
      <c r="O472" s="2"/>
      <c r="P472" s="3"/>
    </row>
    <row r="473" spans="4:16" ht="15.75" customHeight="1" x14ac:dyDescent="0.25">
      <c r="D473" s="2"/>
      <c r="E473" s="2"/>
      <c r="F473" s="2"/>
      <c r="G473" s="2"/>
      <c r="H473" s="2"/>
      <c r="I473" s="2"/>
      <c r="J473" s="3"/>
      <c r="K473" s="2"/>
      <c r="L473" s="3"/>
      <c r="M473" s="2"/>
      <c r="N473" s="3"/>
      <c r="O473" s="2"/>
      <c r="P473" s="3"/>
    </row>
    <row r="474" spans="4:16" ht="15.75" customHeight="1" x14ac:dyDescent="0.25">
      <c r="D474" s="2"/>
      <c r="E474" s="2"/>
      <c r="F474" s="2"/>
      <c r="G474" s="2"/>
      <c r="H474" s="2"/>
      <c r="I474" s="2"/>
      <c r="J474" s="3"/>
      <c r="K474" s="2"/>
      <c r="L474" s="3"/>
      <c r="M474" s="2"/>
      <c r="N474" s="3"/>
      <c r="O474" s="2"/>
      <c r="P474" s="3"/>
    </row>
    <row r="475" spans="4:16" ht="15.75" customHeight="1" x14ac:dyDescent="0.25">
      <c r="D475" s="2"/>
      <c r="E475" s="2"/>
      <c r="F475" s="2"/>
      <c r="G475" s="2"/>
      <c r="H475" s="2"/>
      <c r="I475" s="2"/>
      <c r="J475" s="3"/>
      <c r="K475" s="2"/>
      <c r="L475" s="3"/>
      <c r="M475" s="2"/>
      <c r="N475" s="3"/>
      <c r="O475" s="2"/>
      <c r="P475" s="3"/>
    </row>
    <row r="476" spans="4:16" ht="15.75" customHeight="1" x14ac:dyDescent="0.25">
      <c r="D476" s="2"/>
      <c r="E476" s="2"/>
      <c r="F476" s="2"/>
      <c r="G476" s="2"/>
      <c r="H476" s="2"/>
      <c r="I476" s="2"/>
      <c r="J476" s="3"/>
      <c r="K476" s="2"/>
      <c r="L476" s="3"/>
      <c r="M476" s="2"/>
      <c r="N476" s="3"/>
      <c r="O476" s="2"/>
      <c r="P476" s="3"/>
    </row>
    <row r="477" spans="4:16" ht="15.75" customHeight="1" x14ac:dyDescent="0.25">
      <c r="D477" s="2"/>
      <c r="E477" s="2"/>
      <c r="F477" s="2"/>
      <c r="G477" s="2"/>
      <c r="H477" s="2"/>
      <c r="I477" s="2"/>
      <c r="J477" s="3"/>
      <c r="K477" s="2"/>
      <c r="L477" s="3"/>
      <c r="M477" s="2"/>
      <c r="N477" s="3"/>
      <c r="O477" s="2"/>
      <c r="P477" s="3"/>
    </row>
    <row r="478" spans="4:16" ht="15.75" customHeight="1" x14ac:dyDescent="0.25">
      <c r="D478" s="2"/>
      <c r="E478" s="2"/>
      <c r="F478" s="2"/>
      <c r="G478" s="2"/>
      <c r="H478" s="2"/>
      <c r="I478" s="2"/>
      <c r="J478" s="3"/>
      <c r="K478" s="2"/>
      <c r="L478" s="3"/>
      <c r="M478" s="2"/>
      <c r="N478" s="3"/>
      <c r="O478" s="2"/>
      <c r="P478" s="3"/>
    </row>
    <row r="479" spans="4:16" ht="15.75" customHeight="1" x14ac:dyDescent="0.25">
      <c r="D479" s="2"/>
      <c r="E479" s="2"/>
      <c r="F479" s="2"/>
      <c r="G479" s="2"/>
      <c r="H479" s="2"/>
      <c r="I479" s="2"/>
      <c r="J479" s="3"/>
      <c r="K479" s="2"/>
      <c r="L479" s="3"/>
      <c r="M479" s="2"/>
      <c r="N479" s="3"/>
      <c r="O479" s="2"/>
      <c r="P479" s="3"/>
    </row>
    <row r="480" spans="4:16" ht="15.75" customHeight="1" x14ac:dyDescent="0.25">
      <c r="D480" s="2"/>
      <c r="E480" s="2"/>
      <c r="F480" s="2"/>
      <c r="G480" s="2"/>
      <c r="H480" s="2"/>
      <c r="I480" s="2"/>
      <c r="J480" s="3"/>
      <c r="K480" s="2"/>
      <c r="L480" s="3"/>
      <c r="M480" s="2"/>
      <c r="N480" s="3"/>
      <c r="O480" s="2"/>
      <c r="P480" s="3"/>
    </row>
    <row r="481" spans="4:16" ht="15.75" customHeight="1" x14ac:dyDescent="0.25">
      <c r="D481" s="2"/>
      <c r="E481" s="2"/>
      <c r="F481" s="2"/>
      <c r="G481" s="2"/>
      <c r="H481" s="2"/>
      <c r="I481" s="2"/>
      <c r="J481" s="3"/>
      <c r="K481" s="2"/>
      <c r="L481" s="3"/>
      <c r="M481" s="2"/>
      <c r="N481" s="3"/>
      <c r="O481" s="2"/>
      <c r="P481" s="3"/>
    </row>
    <row r="482" spans="4:16" ht="15.75" customHeight="1" x14ac:dyDescent="0.25">
      <c r="D482" s="2"/>
      <c r="E482" s="2"/>
      <c r="F482" s="2"/>
      <c r="G482" s="2"/>
      <c r="H482" s="2"/>
      <c r="I482" s="2"/>
      <c r="J482" s="3"/>
      <c r="K482" s="2"/>
      <c r="L482" s="3"/>
      <c r="M482" s="2"/>
      <c r="N482" s="3"/>
      <c r="O482" s="2"/>
      <c r="P482" s="3"/>
    </row>
    <row r="483" spans="4:16" ht="15.75" customHeight="1" x14ac:dyDescent="0.25">
      <c r="D483" s="2"/>
      <c r="E483" s="2"/>
      <c r="F483" s="2"/>
      <c r="G483" s="2"/>
      <c r="H483" s="2"/>
      <c r="I483" s="2"/>
      <c r="J483" s="3"/>
      <c r="K483" s="2"/>
      <c r="L483" s="3"/>
      <c r="M483" s="2"/>
      <c r="N483" s="3"/>
      <c r="O483" s="2"/>
      <c r="P483" s="3"/>
    </row>
    <row r="484" spans="4:16" ht="15.75" customHeight="1" x14ac:dyDescent="0.25">
      <c r="D484" s="2"/>
      <c r="E484" s="2"/>
      <c r="F484" s="2"/>
      <c r="G484" s="2"/>
      <c r="H484" s="2"/>
      <c r="I484" s="2"/>
      <c r="J484" s="3"/>
      <c r="K484" s="2"/>
      <c r="L484" s="3"/>
      <c r="M484" s="2"/>
      <c r="N484" s="3"/>
      <c r="O484" s="2"/>
      <c r="P484" s="3"/>
    </row>
    <row r="485" spans="4:16" ht="15.75" customHeight="1" x14ac:dyDescent="0.25">
      <c r="D485" s="2"/>
      <c r="E485" s="2"/>
      <c r="F485" s="2"/>
      <c r="G485" s="2"/>
      <c r="H485" s="2"/>
      <c r="I485" s="2"/>
      <c r="J485" s="3"/>
      <c r="K485" s="2"/>
      <c r="L485" s="3"/>
      <c r="M485" s="2"/>
      <c r="N485" s="3"/>
      <c r="O485" s="2"/>
      <c r="P485" s="3"/>
    </row>
    <row r="486" spans="4:16" ht="15.75" customHeight="1" x14ac:dyDescent="0.25">
      <c r="D486" s="2"/>
      <c r="E486" s="2"/>
      <c r="F486" s="2"/>
      <c r="G486" s="2"/>
      <c r="H486" s="2"/>
      <c r="I486" s="2"/>
      <c r="J486" s="3"/>
      <c r="K486" s="2"/>
      <c r="L486" s="3"/>
      <c r="M486" s="2"/>
      <c r="N486" s="3"/>
      <c r="O486" s="2"/>
      <c r="P486" s="3"/>
    </row>
    <row r="487" spans="4:16" ht="15.75" customHeight="1" x14ac:dyDescent="0.25">
      <c r="D487" s="2"/>
      <c r="E487" s="2"/>
      <c r="F487" s="2"/>
      <c r="G487" s="2"/>
      <c r="H487" s="2"/>
      <c r="I487" s="2"/>
      <c r="J487" s="3"/>
      <c r="K487" s="2"/>
      <c r="L487" s="3"/>
      <c r="M487" s="2"/>
      <c r="N487" s="3"/>
      <c r="O487" s="2"/>
      <c r="P487" s="3"/>
    </row>
    <row r="488" spans="4:16" ht="15.75" customHeight="1" x14ac:dyDescent="0.25">
      <c r="D488" s="2"/>
      <c r="E488" s="2"/>
      <c r="F488" s="2"/>
      <c r="G488" s="2"/>
      <c r="H488" s="2"/>
      <c r="I488" s="2"/>
      <c r="J488" s="3"/>
      <c r="K488" s="2"/>
      <c r="L488" s="3"/>
      <c r="M488" s="2"/>
      <c r="N488" s="3"/>
      <c r="O488" s="2"/>
      <c r="P488" s="3"/>
    </row>
    <row r="489" spans="4:16" ht="15.75" customHeight="1" x14ac:dyDescent="0.25">
      <c r="D489" s="2"/>
      <c r="E489" s="2"/>
      <c r="F489" s="2"/>
      <c r="G489" s="2"/>
      <c r="H489" s="2"/>
      <c r="I489" s="2"/>
      <c r="J489" s="3"/>
      <c r="K489" s="2"/>
      <c r="L489" s="3"/>
      <c r="M489" s="2"/>
      <c r="N489" s="3"/>
      <c r="O489" s="2"/>
      <c r="P489" s="3"/>
    </row>
    <row r="490" spans="4:16" ht="15.75" customHeight="1" x14ac:dyDescent="0.25">
      <c r="D490" s="2"/>
      <c r="E490" s="2"/>
      <c r="F490" s="2"/>
      <c r="G490" s="2"/>
      <c r="H490" s="2"/>
      <c r="I490" s="2"/>
      <c r="J490" s="3"/>
      <c r="K490" s="2"/>
      <c r="L490" s="3"/>
      <c r="M490" s="2"/>
      <c r="N490" s="3"/>
      <c r="O490" s="2"/>
      <c r="P490" s="3"/>
    </row>
    <row r="491" spans="4:16" ht="15.75" customHeight="1" x14ac:dyDescent="0.25">
      <c r="D491" s="2"/>
      <c r="E491" s="2"/>
      <c r="F491" s="2"/>
      <c r="G491" s="2"/>
      <c r="H491" s="2"/>
      <c r="I491" s="2"/>
      <c r="J491" s="3"/>
      <c r="K491" s="2"/>
      <c r="L491" s="3"/>
      <c r="M491" s="2"/>
      <c r="N491" s="3"/>
      <c r="O491" s="2"/>
      <c r="P491" s="3"/>
    </row>
    <row r="492" spans="4:16" ht="15.75" customHeight="1" x14ac:dyDescent="0.25">
      <c r="D492" s="2"/>
      <c r="E492" s="2"/>
      <c r="F492" s="2"/>
      <c r="G492" s="2"/>
      <c r="H492" s="2"/>
      <c r="I492" s="2"/>
      <c r="J492" s="3"/>
      <c r="K492" s="2"/>
      <c r="L492" s="3"/>
      <c r="M492" s="2"/>
      <c r="N492" s="3"/>
      <c r="O492" s="2"/>
      <c r="P492" s="3"/>
    </row>
    <row r="493" spans="4:16" ht="15.75" customHeight="1" x14ac:dyDescent="0.25">
      <c r="D493" s="2"/>
      <c r="E493" s="2"/>
      <c r="F493" s="2"/>
      <c r="G493" s="2"/>
      <c r="H493" s="2"/>
      <c r="I493" s="2"/>
      <c r="J493" s="3"/>
      <c r="K493" s="2"/>
      <c r="L493" s="3"/>
      <c r="M493" s="2"/>
      <c r="N493" s="3"/>
      <c r="O493" s="2"/>
      <c r="P493" s="3"/>
    </row>
    <row r="494" spans="4:16" ht="15.75" customHeight="1" x14ac:dyDescent="0.25">
      <c r="D494" s="2"/>
      <c r="E494" s="2"/>
      <c r="F494" s="2"/>
      <c r="G494" s="2"/>
      <c r="H494" s="2"/>
      <c r="I494" s="2"/>
      <c r="J494" s="3"/>
      <c r="K494" s="2"/>
      <c r="L494" s="3"/>
      <c r="M494" s="2"/>
      <c r="N494" s="3"/>
      <c r="O494" s="2"/>
      <c r="P494" s="3"/>
    </row>
    <row r="495" spans="4:16" ht="15.75" customHeight="1" x14ac:dyDescent="0.25">
      <c r="D495" s="2"/>
      <c r="E495" s="2"/>
      <c r="F495" s="2"/>
      <c r="G495" s="2"/>
      <c r="H495" s="2"/>
      <c r="I495" s="2"/>
      <c r="J495" s="3"/>
      <c r="K495" s="2"/>
      <c r="L495" s="3"/>
      <c r="M495" s="2"/>
      <c r="N495" s="3"/>
      <c r="O495" s="2"/>
      <c r="P495" s="3"/>
    </row>
    <row r="496" spans="4:16" ht="15.75" customHeight="1" x14ac:dyDescent="0.25">
      <c r="D496" s="2"/>
      <c r="E496" s="2"/>
      <c r="F496" s="2"/>
      <c r="G496" s="2"/>
      <c r="H496" s="2"/>
      <c r="I496" s="2"/>
      <c r="J496" s="3"/>
      <c r="K496" s="2"/>
      <c r="L496" s="3"/>
      <c r="M496" s="2"/>
      <c r="N496" s="3"/>
      <c r="O496" s="2"/>
      <c r="P496" s="3"/>
    </row>
    <row r="497" spans="4:16" ht="15.75" customHeight="1" x14ac:dyDescent="0.25">
      <c r="D497" s="2"/>
      <c r="E497" s="2"/>
      <c r="F497" s="2"/>
      <c r="G497" s="2"/>
      <c r="H497" s="2"/>
      <c r="I497" s="2"/>
      <c r="J497" s="3"/>
      <c r="K497" s="2"/>
      <c r="L497" s="3"/>
      <c r="M497" s="2"/>
      <c r="N497" s="3"/>
      <c r="O497" s="2"/>
      <c r="P497" s="3"/>
    </row>
    <row r="498" spans="4:16" ht="15.75" customHeight="1" x14ac:dyDescent="0.25">
      <c r="D498" s="2"/>
      <c r="E498" s="2"/>
      <c r="F498" s="2"/>
      <c r="G498" s="2"/>
      <c r="H498" s="2"/>
      <c r="I498" s="2"/>
      <c r="J498" s="3"/>
      <c r="K498" s="2"/>
      <c r="L498" s="3"/>
      <c r="M498" s="2"/>
      <c r="N498" s="3"/>
      <c r="O498" s="2"/>
      <c r="P498" s="3"/>
    </row>
    <row r="499" spans="4:16" ht="15.75" customHeight="1" x14ac:dyDescent="0.25">
      <c r="D499" s="2"/>
      <c r="E499" s="2"/>
      <c r="F499" s="2"/>
      <c r="G499" s="2"/>
      <c r="H499" s="2"/>
      <c r="I499" s="2"/>
      <c r="J499" s="3"/>
      <c r="K499" s="2"/>
      <c r="L499" s="3"/>
      <c r="M499" s="2"/>
      <c r="N499" s="3"/>
      <c r="O499" s="2"/>
      <c r="P499" s="3"/>
    </row>
    <row r="500" spans="4:16" ht="15.75" customHeight="1" x14ac:dyDescent="0.25">
      <c r="D500" s="2"/>
      <c r="E500" s="2"/>
      <c r="F500" s="2"/>
      <c r="G500" s="2"/>
      <c r="H500" s="2"/>
      <c r="I500" s="2"/>
      <c r="J500" s="3"/>
      <c r="K500" s="2"/>
      <c r="L500" s="3"/>
      <c r="M500" s="2"/>
      <c r="N500" s="3"/>
      <c r="O500" s="2"/>
      <c r="P500" s="3"/>
    </row>
    <row r="501" spans="4:16" ht="15.75" customHeight="1" x14ac:dyDescent="0.25">
      <c r="D501" s="2"/>
      <c r="E501" s="2"/>
      <c r="F501" s="2"/>
      <c r="G501" s="2"/>
      <c r="H501" s="2"/>
      <c r="I501" s="2"/>
      <c r="J501" s="3"/>
      <c r="K501" s="2"/>
      <c r="L501" s="3"/>
      <c r="M501" s="2"/>
      <c r="N501" s="3"/>
      <c r="O501" s="2"/>
      <c r="P501" s="3"/>
    </row>
    <row r="502" spans="4:16" ht="15.75" customHeight="1" x14ac:dyDescent="0.25">
      <c r="D502" s="2"/>
      <c r="E502" s="2"/>
      <c r="F502" s="2"/>
      <c r="G502" s="2"/>
      <c r="H502" s="2"/>
      <c r="I502" s="2"/>
      <c r="J502" s="3"/>
      <c r="K502" s="2"/>
      <c r="L502" s="3"/>
      <c r="M502" s="2"/>
      <c r="N502" s="3"/>
      <c r="O502" s="2"/>
      <c r="P502" s="3"/>
    </row>
    <row r="503" spans="4:16" ht="15.75" customHeight="1" x14ac:dyDescent="0.25">
      <c r="D503" s="2"/>
      <c r="E503" s="2"/>
      <c r="F503" s="2"/>
      <c r="G503" s="2"/>
      <c r="H503" s="2"/>
      <c r="I503" s="2"/>
      <c r="J503" s="3"/>
      <c r="K503" s="2"/>
      <c r="L503" s="3"/>
      <c r="M503" s="2"/>
      <c r="N503" s="3"/>
      <c r="O503" s="2"/>
      <c r="P503" s="3"/>
    </row>
    <row r="504" spans="4:16" ht="15.75" customHeight="1" x14ac:dyDescent="0.25">
      <c r="D504" s="2"/>
      <c r="E504" s="2"/>
      <c r="F504" s="2"/>
      <c r="G504" s="2"/>
      <c r="H504" s="2"/>
      <c r="I504" s="2"/>
      <c r="J504" s="3"/>
      <c r="K504" s="2"/>
      <c r="L504" s="3"/>
      <c r="M504" s="2"/>
      <c r="N504" s="3"/>
      <c r="O504" s="2"/>
      <c r="P504" s="3"/>
    </row>
    <row r="505" spans="4:16" ht="15.75" customHeight="1" x14ac:dyDescent="0.25">
      <c r="D505" s="2"/>
      <c r="E505" s="2"/>
      <c r="F505" s="2"/>
      <c r="G505" s="2"/>
      <c r="H505" s="2"/>
      <c r="I505" s="2"/>
      <c r="J505" s="3"/>
      <c r="K505" s="2"/>
      <c r="L505" s="3"/>
      <c r="M505" s="2"/>
      <c r="N505" s="3"/>
      <c r="O505" s="2"/>
      <c r="P505" s="3"/>
    </row>
    <row r="506" spans="4:16" ht="15.75" customHeight="1" x14ac:dyDescent="0.25">
      <c r="D506" s="2"/>
      <c r="E506" s="2"/>
      <c r="F506" s="2"/>
      <c r="G506" s="2"/>
      <c r="H506" s="2"/>
      <c r="I506" s="2"/>
      <c r="J506" s="3"/>
      <c r="K506" s="2"/>
      <c r="L506" s="3"/>
      <c r="M506" s="2"/>
      <c r="N506" s="3"/>
      <c r="O506" s="2"/>
      <c r="P506" s="3"/>
    </row>
    <row r="507" spans="4:16" ht="15.75" customHeight="1" x14ac:dyDescent="0.25">
      <c r="D507" s="2"/>
      <c r="E507" s="2"/>
      <c r="F507" s="2"/>
      <c r="G507" s="2"/>
      <c r="H507" s="2"/>
      <c r="I507" s="2"/>
      <c r="J507" s="3"/>
      <c r="K507" s="2"/>
      <c r="L507" s="3"/>
      <c r="M507" s="2"/>
      <c r="N507" s="3"/>
      <c r="O507" s="2"/>
      <c r="P507" s="3"/>
    </row>
    <row r="508" spans="4:16" ht="15.75" customHeight="1" x14ac:dyDescent="0.25">
      <c r="D508" s="2"/>
      <c r="E508" s="2"/>
      <c r="F508" s="2"/>
      <c r="G508" s="2"/>
      <c r="H508" s="2"/>
      <c r="I508" s="2"/>
      <c r="J508" s="3"/>
      <c r="K508" s="2"/>
      <c r="L508" s="3"/>
      <c r="M508" s="2"/>
      <c r="N508" s="3"/>
      <c r="O508" s="2"/>
      <c r="P508" s="3"/>
    </row>
    <row r="509" spans="4:16" ht="15.75" customHeight="1" x14ac:dyDescent="0.25">
      <c r="D509" s="2"/>
      <c r="E509" s="2"/>
      <c r="F509" s="2"/>
      <c r="G509" s="2"/>
      <c r="H509" s="2"/>
      <c r="I509" s="2"/>
      <c r="J509" s="3"/>
      <c r="K509" s="2"/>
      <c r="L509" s="3"/>
      <c r="M509" s="2"/>
      <c r="N509" s="3"/>
      <c r="O509" s="2"/>
      <c r="P509" s="3"/>
    </row>
    <row r="510" spans="4:16" ht="15.75" customHeight="1" x14ac:dyDescent="0.25">
      <c r="D510" s="2"/>
      <c r="E510" s="2"/>
      <c r="F510" s="2"/>
      <c r="G510" s="2"/>
      <c r="H510" s="2"/>
      <c r="I510" s="2"/>
      <c r="J510" s="3"/>
      <c r="K510" s="2"/>
      <c r="L510" s="3"/>
      <c r="M510" s="2"/>
      <c r="N510" s="3"/>
      <c r="O510" s="2"/>
      <c r="P510" s="3"/>
    </row>
    <row r="511" spans="4:16" ht="15.75" customHeight="1" x14ac:dyDescent="0.25">
      <c r="D511" s="2"/>
      <c r="E511" s="2"/>
      <c r="F511" s="2"/>
      <c r="G511" s="2"/>
      <c r="H511" s="2"/>
      <c r="I511" s="2"/>
      <c r="J511" s="3"/>
      <c r="K511" s="2"/>
      <c r="L511" s="3"/>
      <c r="M511" s="2"/>
      <c r="N511" s="3"/>
      <c r="O511" s="2"/>
      <c r="P511" s="3"/>
    </row>
    <row r="512" spans="4:16" ht="15.75" customHeight="1" x14ac:dyDescent="0.25">
      <c r="D512" s="2"/>
      <c r="E512" s="2"/>
      <c r="F512" s="2"/>
      <c r="G512" s="2"/>
      <c r="H512" s="2"/>
      <c r="I512" s="2"/>
      <c r="J512" s="3"/>
      <c r="K512" s="2"/>
      <c r="L512" s="3"/>
      <c r="M512" s="2"/>
      <c r="N512" s="3"/>
      <c r="O512" s="2"/>
      <c r="P512" s="3"/>
    </row>
    <row r="513" spans="4:16" ht="15.75" customHeight="1" x14ac:dyDescent="0.25">
      <c r="D513" s="2"/>
      <c r="E513" s="2"/>
      <c r="F513" s="2"/>
      <c r="G513" s="2"/>
      <c r="H513" s="2"/>
      <c r="I513" s="2"/>
      <c r="J513" s="3"/>
      <c r="K513" s="2"/>
      <c r="L513" s="3"/>
      <c r="M513" s="2"/>
      <c r="N513" s="3"/>
      <c r="O513" s="2"/>
      <c r="P513" s="3"/>
    </row>
    <row r="514" spans="4:16" ht="15.75" customHeight="1" x14ac:dyDescent="0.25">
      <c r="D514" s="2"/>
      <c r="E514" s="2"/>
      <c r="F514" s="2"/>
      <c r="G514" s="2"/>
      <c r="H514" s="2"/>
      <c r="I514" s="2"/>
      <c r="J514" s="3"/>
      <c r="K514" s="2"/>
      <c r="L514" s="3"/>
      <c r="M514" s="2"/>
      <c r="N514" s="3"/>
      <c r="O514" s="2"/>
      <c r="P514" s="3"/>
    </row>
    <row r="515" spans="4:16" ht="15.75" customHeight="1" x14ac:dyDescent="0.25">
      <c r="D515" s="2"/>
      <c r="E515" s="2"/>
      <c r="F515" s="2"/>
      <c r="G515" s="2"/>
      <c r="H515" s="2"/>
      <c r="I515" s="2"/>
      <c r="J515" s="3"/>
      <c r="K515" s="2"/>
      <c r="L515" s="3"/>
      <c r="M515" s="2"/>
      <c r="N515" s="3"/>
      <c r="O515" s="2"/>
      <c r="P515" s="3"/>
    </row>
    <row r="516" spans="4:16" ht="15.75" customHeight="1" x14ac:dyDescent="0.25">
      <c r="D516" s="2"/>
      <c r="E516" s="2"/>
      <c r="F516" s="2"/>
      <c r="G516" s="2"/>
      <c r="H516" s="2"/>
      <c r="I516" s="2"/>
      <c r="J516" s="3"/>
      <c r="K516" s="2"/>
      <c r="L516" s="3"/>
      <c r="M516" s="2"/>
      <c r="N516" s="3"/>
      <c r="O516" s="2"/>
      <c r="P516" s="3"/>
    </row>
    <row r="517" spans="4:16" ht="15.75" customHeight="1" x14ac:dyDescent="0.25">
      <c r="D517" s="2"/>
      <c r="E517" s="2"/>
      <c r="F517" s="2"/>
      <c r="G517" s="2"/>
      <c r="H517" s="2"/>
      <c r="I517" s="2"/>
      <c r="J517" s="3"/>
      <c r="K517" s="2"/>
      <c r="L517" s="3"/>
      <c r="M517" s="2"/>
      <c r="N517" s="3"/>
      <c r="O517" s="2"/>
      <c r="P517" s="3"/>
    </row>
    <row r="518" spans="4:16" ht="15.75" customHeight="1" x14ac:dyDescent="0.25">
      <c r="D518" s="2"/>
      <c r="E518" s="2"/>
      <c r="F518" s="2"/>
      <c r="G518" s="2"/>
      <c r="H518" s="2"/>
      <c r="I518" s="2"/>
      <c r="J518" s="3"/>
      <c r="K518" s="2"/>
      <c r="L518" s="3"/>
      <c r="M518" s="2"/>
      <c r="N518" s="3"/>
      <c r="O518" s="2"/>
      <c r="P518" s="3"/>
    </row>
    <row r="519" spans="4:16" ht="15.75" customHeight="1" x14ac:dyDescent="0.25">
      <c r="D519" s="2"/>
      <c r="E519" s="2"/>
      <c r="F519" s="2"/>
      <c r="G519" s="2"/>
      <c r="H519" s="2"/>
      <c r="I519" s="2"/>
      <c r="J519" s="3"/>
      <c r="K519" s="2"/>
      <c r="L519" s="3"/>
      <c r="M519" s="2"/>
      <c r="N519" s="3"/>
      <c r="O519" s="2"/>
      <c r="P519" s="3"/>
    </row>
    <row r="520" spans="4:16" ht="15.75" customHeight="1" x14ac:dyDescent="0.25">
      <c r="D520" s="2"/>
      <c r="E520" s="2"/>
      <c r="F520" s="2"/>
      <c r="G520" s="2"/>
      <c r="H520" s="2"/>
      <c r="I520" s="2"/>
      <c r="J520" s="3"/>
      <c r="K520" s="2"/>
      <c r="L520" s="3"/>
      <c r="M520" s="2"/>
      <c r="N520" s="3"/>
      <c r="O520" s="2"/>
      <c r="P520" s="3"/>
    </row>
    <row r="521" spans="4:16" ht="15.75" customHeight="1" x14ac:dyDescent="0.25">
      <c r="D521" s="2"/>
      <c r="E521" s="2"/>
      <c r="F521" s="2"/>
      <c r="G521" s="2"/>
      <c r="H521" s="2"/>
      <c r="I521" s="2"/>
      <c r="J521" s="3"/>
      <c r="K521" s="2"/>
      <c r="L521" s="3"/>
      <c r="M521" s="2"/>
      <c r="N521" s="3"/>
      <c r="O521" s="2"/>
      <c r="P521" s="3"/>
    </row>
    <row r="522" spans="4:16" ht="15.75" customHeight="1" x14ac:dyDescent="0.25">
      <c r="D522" s="2"/>
      <c r="E522" s="2"/>
      <c r="F522" s="2"/>
      <c r="G522" s="2"/>
      <c r="H522" s="2"/>
      <c r="I522" s="2"/>
      <c r="J522" s="3"/>
      <c r="K522" s="2"/>
      <c r="L522" s="3"/>
      <c r="M522" s="2"/>
      <c r="N522" s="3"/>
      <c r="O522" s="2"/>
      <c r="P522" s="3"/>
    </row>
    <row r="523" spans="4:16" ht="15.75" customHeight="1" x14ac:dyDescent="0.25">
      <c r="D523" s="2"/>
      <c r="E523" s="2"/>
      <c r="F523" s="2"/>
      <c r="G523" s="2"/>
      <c r="H523" s="2"/>
      <c r="I523" s="2"/>
      <c r="J523" s="3"/>
      <c r="K523" s="2"/>
      <c r="L523" s="3"/>
      <c r="M523" s="2"/>
      <c r="N523" s="3"/>
      <c r="O523" s="2"/>
      <c r="P523" s="3"/>
    </row>
    <row r="524" spans="4:16" ht="15.75" customHeight="1" x14ac:dyDescent="0.25">
      <c r="D524" s="2"/>
      <c r="E524" s="2"/>
      <c r="F524" s="2"/>
      <c r="G524" s="2"/>
      <c r="H524" s="2"/>
      <c r="I524" s="2"/>
      <c r="J524" s="3"/>
      <c r="K524" s="2"/>
      <c r="L524" s="3"/>
      <c r="M524" s="2"/>
      <c r="N524" s="3"/>
      <c r="O524" s="2"/>
      <c r="P524" s="3"/>
    </row>
    <row r="525" spans="4:16" ht="15.75" customHeight="1" x14ac:dyDescent="0.25">
      <c r="D525" s="2"/>
      <c r="E525" s="2"/>
      <c r="F525" s="2"/>
      <c r="G525" s="2"/>
      <c r="H525" s="2"/>
      <c r="I525" s="2"/>
      <c r="J525" s="3"/>
      <c r="K525" s="2"/>
      <c r="L525" s="3"/>
      <c r="M525" s="2"/>
      <c r="N525" s="3"/>
      <c r="O525" s="2"/>
      <c r="P525" s="3"/>
    </row>
    <row r="526" spans="4:16" ht="15.75" customHeight="1" x14ac:dyDescent="0.25">
      <c r="D526" s="2"/>
      <c r="E526" s="2"/>
      <c r="F526" s="2"/>
      <c r="G526" s="2"/>
      <c r="H526" s="2"/>
      <c r="I526" s="2"/>
      <c r="J526" s="3"/>
      <c r="K526" s="2"/>
      <c r="L526" s="3"/>
      <c r="M526" s="2"/>
      <c r="N526" s="3"/>
      <c r="O526" s="2"/>
      <c r="P526" s="3"/>
    </row>
    <row r="527" spans="4:16" ht="15.75" customHeight="1" x14ac:dyDescent="0.25">
      <c r="D527" s="2"/>
      <c r="E527" s="2"/>
      <c r="F527" s="2"/>
      <c r="G527" s="2"/>
      <c r="H527" s="2"/>
      <c r="I527" s="2"/>
      <c r="J527" s="3"/>
      <c r="K527" s="2"/>
      <c r="L527" s="3"/>
      <c r="M527" s="2"/>
      <c r="N527" s="3"/>
      <c r="O527" s="2"/>
      <c r="P527" s="3"/>
    </row>
    <row r="528" spans="4:16" ht="15.75" customHeight="1" x14ac:dyDescent="0.25">
      <c r="D528" s="2"/>
      <c r="E528" s="2"/>
      <c r="F528" s="2"/>
      <c r="G528" s="2"/>
      <c r="H528" s="2"/>
      <c r="I528" s="2"/>
      <c r="J528" s="3"/>
      <c r="K528" s="2"/>
      <c r="L528" s="3"/>
      <c r="M528" s="2"/>
      <c r="N528" s="3"/>
      <c r="O528" s="2"/>
      <c r="P528" s="3"/>
    </row>
    <row r="529" spans="4:16" ht="15.75" customHeight="1" x14ac:dyDescent="0.25">
      <c r="D529" s="2"/>
      <c r="E529" s="2"/>
      <c r="F529" s="2"/>
      <c r="G529" s="2"/>
      <c r="H529" s="2"/>
      <c r="I529" s="2"/>
      <c r="J529" s="3"/>
      <c r="K529" s="2"/>
      <c r="L529" s="3"/>
      <c r="M529" s="2"/>
      <c r="N529" s="3"/>
      <c r="O529" s="2"/>
      <c r="P529" s="3"/>
    </row>
    <row r="530" spans="4:16" ht="15.75" customHeight="1" x14ac:dyDescent="0.25">
      <c r="D530" s="2"/>
      <c r="E530" s="2"/>
      <c r="F530" s="2"/>
      <c r="G530" s="2"/>
      <c r="H530" s="2"/>
      <c r="I530" s="2"/>
      <c r="J530" s="3"/>
      <c r="K530" s="2"/>
      <c r="L530" s="3"/>
      <c r="M530" s="2"/>
      <c r="N530" s="3"/>
      <c r="O530" s="2"/>
      <c r="P530" s="3"/>
    </row>
    <row r="531" spans="4:16" ht="15.75" customHeight="1" x14ac:dyDescent="0.25">
      <c r="D531" s="2"/>
      <c r="E531" s="2"/>
      <c r="F531" s="2"/>
      <c r="G531" s="2"/>
      <c r="H531" s="2"/>
      <c r="I531" s="2"/>
      <c r="J531" s="3"/>
      <c r="K531" s="2"/>
      <c r="L531" s="3"/>
      <c r="M531" s="2"/>
      <c r="N531" s="3"/>
      <c r="O531" s="2"/>
      <c r="P531" s="3"/>
    </row>
    <row r="532" spans="4:16" ht="15.75" customHeight="1" x14ac:dyDescent="0.25">
      <c r="D532" s="2"/>
      <c r="E532" s="2"/>
      <c r="F532" s="2"/>
      <c r="G532" s="2"/>
      <c r="H532" s="2"/>
      <c r="I532" s="2"/>
      <c r="J532" s="3"/>
      <c r="K532" s="2"/>
      <c r="L532" s="3"/>
      <c r="M532" s="2"/>
      <c r="N532" s="3"/>
      <c r="O532" s="2"/>
      <c r="P532" s="3"/>
    </row>
    <row r="533" spans="4:16" ht="15.75" customHeight="1" x14ac:dyDescent="0.25">
      <c r="D533" s="2"/>
      <c r="E533" s="2"/>
      <c r="F533" s="2"/>
      <c r="G533" s="2"/>
      <c r="H533" s="2"/>
      <c r="I533" s="2"/>
      <c r="J533" s="3"/>
      <c r="K533" s="2"/>
      <c r="L533" s="3"/>
      <c r="M533" s="2"/>
      <c r="N533" s="3"/>
      <c r="O533" s="2"/>
      <c r="P533" s="3"/>
    </row>
    <row r="534" spans="4:16" ht="15.75" customHeight="1" x14ac:dyDescent="0.25">
      <c r="D534" s="2"/>
      <c r="E534" s="2"/>
      <c r="F534" s="2"/>
      <c r="G534" s="2"/>
      <c r="H534" s="2"/>
      <c r="I534" s="2"/>
      <c r="J534" s="3"/>
      <c r="K534" s="2"/>
      <c r="L534" s="3"/>
      <c r="M534" s="2"/>
      <c r="N534" s="3"/>
      <c r="O534" s="2"/>
      <c r="P534" s="3"/>
    </row>
    <row r="535" spans="4:16" ht="15.75" customHeight="1" x14ac:dyDescent="0.25">
      <c r="D535" s="2"/>
      <c r="E535" s="2"/>
      <c r="F535" s="2"/>
      <c r="G535" s="2"/>
      <c r="H535" s="2"/>
      <c r="I535" s="2"/>
      <c r="J535" s="3"/>
      <c r="K535" s="2"/>
      <c r="L535" s="3"/>
      <c r="M535" s="2"/>
      <c r="N535" s="3"/>
      <c r="O535" s="2"/>
      <c r="P535" s="3"/>
    </row>
    <row r="536" spans="4:16" ht="15.75" customHeight="1" x14ac:dyDescent="0.25">
      <c r="D536" s="2"/>
      <c r="E536" s="2"/>
      <c r="F536" s="2"/>
      <c r="G536" s="2"/>
      <c r="H536" s="2"/>
      <c r="I536" s="2"/>
      <c r="J536" s="3"/>
      <c r="K536" s="2"/>
      <c r="L536" s="3"/>
      <c r="M536" s="2"/>
      <c r="N536" s="3"/>
      <c r="O536" s="2"/>
      <c r="P536" s="3"/>
    </row>
    <row r="537" spans="4:16" ht="15.75" customHeight="1" x14ac:dyDescent="0.25">
      <c r="D537" s="2"/>
      <c r="E537" s="2"/>
      <c r="F537" s="2"/>
      <c r="G537" s="2"/>
      <c r="H537" s="2"/>
      <c r="I537" s="2"/>
      <c r="J537" s="3"/>
      <c r="K537" s="2"/>
      <c r="L537" s="3"/>
      <c r="M537" s="2"/>
      <c r="N537" s="3"/>
      <c r="O537" s="2"/>
      <c r="P537" s="3"/>
    </row>
    <row r="538" spans="4:16" ht="15.75" customHeight="1" x14ac:dyDescent="0.25">
      <c r="D538" s="2"/>
      <c r="E538" s="2"/>
      <c r="F538" s="2"/>
      <c r="G538" s="2"/>
      <c r="H538" s="2"/>
      <c r="I538" s="2"/>
      <c r="J538" s="3"/>
      <c r="K538" s="2"/>
      <c r="L538" s="3"/>
      <c r="M538" s="2"/>
      <c r="N538" s="3"/>
      <c r="O538" s="2"/>
      <c r="P538" s="3"/>
    </row>
    <row r="539" spans="4:16" ht="15.75" customHeight="1" x14ac:dyDescent="0.25">
      <c r="D539" s="2"/>
      <c r="E539" s="2"/>
      <c r="F539" s="2"/>
      <c r="G539" s="2"/>
      <c r="H539" s="2"/>
      <c r="I539" s="2"/>
      <c r="J539" s="3"/>
      <c r="K539" s="2"/>
      <c r="L539" s="3"/>
      <c r="M539" s="2"/>
      <c r="N539" s="3"/>
      <c r="O539" s="2"/>
      <c r="P539" s="3"/>
    </row>
    <row r="540" spans="4:16" ht="15.75" customHeight="1" x14ac:dyDescent="0.25">
      <c r="D540" s="2"/>
      <c r="E540" s="2"/>
      <c r="F540" s="2"/>
      <c r="G540" s="2"/>
      <c r="H540" s="2"/>
      <c r="I540" s="2"/>
      <c r="J540" s="3"/>
      <c r="K540" s="2"/>
      <c r="L540" s="3"/>
      <c r="M540" s="2"/>
      <c r="N540" s="3"/>
      <c r="O540" s="2"/>
      <c r="P540" s="3"/>
    </row>
    <row r="541" spans="4:16" ht="15.75" customHeight="1" x14ac:dyDescent="0.25">
      <c r="D541" s="2"/>
      <c r="E541" s="2"/>
      <c r="F541" s="2"/>
      <c r="G541" s="2"/>
      <c r="H541" s="2"/>
      <c r="I541" s="2"/>
      <c r="J541" s="3"/>
      <c r="K541" s="2"/>
      <c r="L541" s="3"/>
      <c r="M541" s="2"/>
      <c r="N541" s="3"/>
      <c r="O541" s="2"/>
      <c r="P541" s="3"/>
    </row>
    <row r="542" spans="4:16" ht="15.75" customHeight="1" x14ac:dyDescent="0.25">
      <c r="D542" s="2"/>
      <c r="E542" s="2"/>
      <c r="F542" s="2"/>
      <c r="G542" s="2"/>
      <c r="H542" s="2"/>
      <c r="I542" s="2"/>
      <c r="J542" s="3"/>
      <c r="K542" s="2"/>
      <c r="L542" s="3"/>
      <c r="M542" s="2"/>
      <c r="N542" s="3"/>
      <c r="O542" s="2"/>
      <c r="P542" s="3"/>
    </row>
    <row r="543" spans="4:16" ht="15.75" customHeight="1" x14ac:dyDescent="0.25">
      <c r="D543" s="2"/>
      <c r="E543" s="2"/>
      <c r="F543" s="2"/>
      <c r="G543" s="2"/>
      <c r="H543" s="2"/>
      <c r="I543" s="2"/>
      <c r="J543" s="3"/>
      <c r="K543" s="2"/>
      <c r="L543" s="3"/>
      <c r="M543" s="2"/>
      <c r="N543" s="3"/>
      <c r="O543" s="2"/>
      <c r="P543" s="3"/>
    </row>
    <row r="544" spans="4:16" ht="15.75" customHeight="1" x14ac:dyDescent="0.25">
      <c r="D544" s="2"/>
      <c r="E544" s="2"/>
      <c r="F544" s="2"/>
      <c r="G544" s="2"/>
      <c r="H544" s="2"/>
      <c r="I544" s="2"/>
      <c r="J544" s="3"/>
      <c r="K544" s="2"/>
      <c r="L544" s="3"/>
      <c r="M544" s="2"/>
      <c r="N544" s="3"/>
      <c r="O544" s="2"/>
      <c r="P544" s="3"/>
    </row>
    <row r="545" spans="4:16" ht="15.75" customHeight="1" x14ac:dyDescent="0.25">
      <c r="D545" s="2"/>
      <c r="E545" s="2"/>
      <c r="F545" s="2"/>
      <c r="G545" s="2"/>
      <c r="H545" s="2"/>
      <c r="I545" s="2"/>
      <c r="J545" s="3"/>
      <c r="K545" s="2"/>
      <c r="L545" s="3"/>
      <c r="M545" s="2"/>
      <c r="N545" s="3"/>
      <c r="O545" s="2"/>
      <c r="P545" s="3"/>
    </row>
    <row r="546" spans="4:16" ht="15.75" customHeight="1" x14ac:dyDescent="0.25">
      <c r="D546" s="2"/>
      <c r="E546" s="2"/>
      <c r="F546" s="2"/>
      <c r="G546" s="2"/>
      <c r="H546" s="2"/>
      <c r="I546" s="2"/>
      <c r="J546" s="3"/>
      <c r="K546" s="2"/>
      <c r="L546" s="3"/>
      <c r="M546" s="2"/>
      <c r="N546" s="3"/>
      <c r="O546" s="2"/>
      <c r="P546" s="3"/>
    </row>
    <row r="547" spans="4:16" ht="15.75" customHeight="1" x14ac:dyDescent="0.25">
      <c r="D547" s="2"/>
      <c r="E547" s="2"/>
      <c r="F547" s="2"/>
      <c r="G547" s="2"/>
      <c r="H547" s="2"/>
      <c r="I547" s="2"/>
      <c r="J547" s="3"/>
      <c r="K547" s="2"/>
      <c r="L547" s="3"/>
      <c r="M547" s="2"/>
      <c r="N547" s="3"/>
      <c r="O547" s="2"/>
      <c r="P547" s="3"/>
    </row>
    <row r="548" spans="4:16" ht="15.75" customHeight="1" x14ac:dyDescent="0.25">
      <c r="D548" s="2"/>
      <c r="E548" s="2"/>
      <c r="F548" s="2"/>
      <c r="G548" s="2"/>
      <c r="H548" s="2"/>
      <c r="I548" s="2"/>
      <c r="J548" s="3"/>
      <c r="K548" s="2"/>
      <c r="L548" s="3"/>
      <c r="M548" s="2"/>
      <c r="N548" s="3"/>
      <c r="O548" s="2"/>
      <c r="P548" s="3"/>
    </row>
    <row r="549" spans="4:16" ht="15.75" customHeight="1" x14ac:dyDescent="0.25">
      <c r="D549" s="2"/>
      <c r="E549" s="2"/>
      <c r="F549" s="2"/>
      <c r="G549" s="2"/>
      <c r="H549" s="2"/>
      <c r="I549" s="2"/>
      <c r="J549" s="3"/>
      <c r="K549" s="2"/>
      <c r="L549" s="3"/>
      <c r="M549" s="2"/>
      <c r="N549" s="3"/>
      <c r="O549" s="2"/>
      <c r="P549" s="3"/>
    </row>
    <row r="550" spans="4:16" ht="15.75" customHeight="1" x14ac:dyDescent="0.25">
      <c r="D550" s="2"/>
      <c r="E550" s="2"/>
      <c r="F550" s="2"/>
      <c r="G550" s="2"/>
      <c r="H550" s="2"/>
      <c r="I550" s="2"/>
      <c r="J550" s="3"/>
      <c r="K550" s="2"/>
      <c r="L550" s="3"/>
      <c r="M550" s="2"/>
      <c r="N550" s="3"/>
      <c r="O550" s="2"/>
      <c r="P550" s="3"/>
    </row>
    <row r="551" spans="4:16" ht="15.75" customHeight="1" x14ac:dyDescent="0.25">
      <c r="D551" s="2"/>
      <c r="E551" s="2"/>
      <c r="F551" s="2"/>
      <c r="G551" s="2"/>
      <c r="H551" s="2"/>
      <c r="I551" s="2"/>
      <c r="J551" s="3"/>
      <c r="K551" s="2"/>
      <c r="L551" s="3"/>
      <c r="M551" s="2"/>
      <c r="N551" s="3"/>
      <c r="O551" s="2"/>
      <c r="P551" s="3"/>
    </row>
    <row r="552" spans="4:16" ht="15.75" customHeight="1" x14ac:dyDescent="0.25">
      <c r="D552" s="2"/>
      <c r="E552" s="2"/>
      <c r="F552" s="2"/>
      <c r="G552" s="2"/>
      <c r="H552" s="2"/>
      <c r="I552" s="2"/>
      <c r="J552" s="3"/>
      <c r="K552" s="2"/>
      <c r="L552" s="3"/>
      <c r="M552" s="2"/>
      <c r="N552" s="3"/>
      <c r="O552" s="2"/>
      <c r="P552" s="3"/>
    </row>
    <row r="553" spans="4:16" ht="15.75" customHeight="1" x14ac:dyDescent="0.25">
      <c r="D553" s="2"/>
      <c r="E553" s="2"/>
      <c r="F553" s="2"/>
      <c r="G553" s="2"/>
      <c r="H553" s="2"/>
      <c r="I553" s="2"/>
      <c r="J553" s="3"/>
      <c r="K553" s="2"/>
      <c r="L553" s="3"/>
      <c r="M553" s="2"/>
      <c r="N553" s="3"/>
      <c r="O553" s="2"/>
      <c r="P553" s="3"/>
    </row>
    <row r="554" spans="4:16" ht="15.75" customHeight="1" x14ac:dyDescent="0.25">
      <c r="D554" s="2"/>
      <c r="E554" s="2"/>
      <c r="F554" s="2"/>
      <c r="G554" s="2"/>
      <c r="H554" s="2"/>
      <c r="I554" s="2"/>
      <c r="J554" s="3"/>
      <c r="K554" s="2"/>
      <c r="L554" s="3"/>
      <c r="M554" s="2"/>
      <c r="N554" s="3"/>
      <c r="O554" s="2"/>
      <c r="P554" s="3"/>
    </row>
    <row r="555" spans="4:16" ht="15.75" customHeight="1" x14ac:dyDescent="0.25">
      <c r="D555" s="2"/>
      <c r="E555" s="2"/>
      <c r="F555" s="2"/>
      <c r="G555" s="2"/>
      <c r="H555" s="2"/>
      <c r="I555" s="2"/>
      <c r="J555" s="3"/>
      <c r="K555" s="2"/>
      <c r="L555" s="3"/>
      <c r="M555" s="2"/>
      <c r="N555" s="3"/>
      <c r="O555" s="2"/>
      <c r="P555" s="3"/>
    </row>
    <row r="556" spans="4:16" ht="15.75" customHeight="1" x14ac:dyDescent="0.25">
      <c r="D556" s="2"/>
      <c r="E556" s="2"/>
      <c r="F556" s="2"/>
      <c r="G556" s="2"/>
      <c r="H556" s="2"/>
      <c r="I556" s="2"/>
      <c r="J556" s="3"/>
      <c r="K556" s="2"/>
      <c r="L556" s="3"/>
      <c r="M556" s="2"/>
      <c r="N556" s="3"/>
      <c r="O556" s="2"/>
      <c r="P556" s="3"/>
    </row>
    <row r="557" spans="4:16" ht="15.75" customHeight="1" x14ac:dyDescent="0.25">
      <c r="D557" s="2"/>
      <c r="E557" s="2"/>
      <c r="F557" s="2"/>
      <c r="G557" s="2"/>
      <c r="H557" s="2"/>
      <c r="I557" s="2"/>
      <c r="J557" s="3"/>
      <c r="K557" s="2"/>
      <c r="L557" s="3"/>
      <c r="M557" s="2"/>
      <c r="N557" s="3"/>
      <c r="O557" s="2"/>
      <c r="P557" s="3"/>
    </row>
    <row r="558" spans="4:16" ht="15.75" customHeight="1" x14ac:dyDescent="0.25">
      <c r="D558" s="2"/>
      <c r="E558" s="2"/>
      <c r="F558" s="2"/>
      <c r="G558" s="2"/>
      <c r="H558" s="2"/>
      <c r="I558" s="2"/>
      <c r="J558" s="3"/>
      <c r="K558" s="2"/>
      <c r="L558" s="3"/>
      <c r="M558" s="2"/>
      <c r="N558" s="3"/>
      <c r="O558" s="2"/>
      <c r="P558" s="3"/>
    </row>
    <row r="559" spans="4:16" ht="15.75" customHeight="1" x14ac:dyDescent="0.25">
      <c r="D559" s="2"/>
      <c r="E559" s="2"/>
      <c r="F559" s="2"/>
      <c r="G559" s="2"/>
      <c r="H559" s="2"/>
      <c r="I559" s="2"/>
      <c r="J559" s="3"/>
      <c r="K559" s="2"/>
      <c r="L559" s="3"/>
      <c r="M559" s="2"/>
      <c r="N559" s="3"/>
      <c r="O559" s="2"/>
      <c r="P559" s="3"/>
    </row>
    <row r="560" spans="4:16" ht="15.75" customHeight="1" x14ac:dyDescent="0.25">
      <c r="D560" s="2"/>
      <c r="E560" s="2"/>
      <c r="F560" s="2"/>
      <c r="G560" s="2"/>
      <c r="H560" s="2"/>
      <c r="I560" s="2"/>
      <c r="J560" s="3"/>
      <c r="K560" s="2"/>
      <c r="L560" s="3"/>
      <c r="M560" s="2"/>
      <c r="N560" s="3"/>
      <c r="O560" s="2"/>
      <c r="P560" s="3"/>
    </row>
    <row r="561" spans="4:16" ht="15.75" customHeight="1" x14ac:dyDescent="0.25">
      <c r="D561" s="2"/>
      <c r="E561" s="2"/>
      <c r="F561" s="2"/>
      <c r="G561" s="2"/>
      <c r="H561" s="2"/>
      <c r="I561" s="2"/>
      <c r="J561" s="3"/>
      <c r="K561" s="2"/>
      <c r="L561" s="3"/>
      <c r="M561" s="2"/>
      <c r="N561" s="3"/>
      <c r="O561" s="2"/>
      <c r="P561" s="3"/>
    </row>
    <row r="562" spans="4:16" ht="15.75" customHeight="1" x14ac:dyDescent="0.25">
      <c r="D562" s="2"/>
      <c r="E562" s="2"/>
      <c r="F562" s="2"/>
      <c r="G562" s="2"/>
      <c r="H562" s="2"/>
      <c r="I562" s="2"/>
      <c r="J562" s="3"/>
      <c r="K562" s="2"/>
      <c r="L562" s="3"/>
      <c r="M562" s="2"/>
      <c r="N562" s="3"/>
      <c r="O562" s="2"/>
      <c r="P562" s="3"/>
    </row>
    <row r="563" spans="4:16" ht="15.75" customHeight="1" x14ac:dyDescent="0.25">
      <c r="D563" s="2"/>
      <c r="E563" s="2"/>
      <c r="F563" s="2"/>
      <c r="G563" s="2"/>
      <c r="H563" s="2"/>
      <c r="I563" s="2"/>
      <c r="J563" s="3"/>
      <c r="K563" s="2"/>
      <c r="L563" s="3"/>
      <c r="M563" s="2"/>
      <c r="N563" s="3"/>
      <c r="O563" s="2"/>
      <c r="P563" s="3"/>
    </row>
    <row r="564" spans="4:16" ht="15.75" customHeight="1" x14ac:dyDescent="0.25">
      <c r="D564" s="2"/>
      <c r="E564" s="2"/>
      <c r="F564" s="2"/>
      <c r="G564" s="2"/>
      <c r="H564" s="2"/>
      <c r="I564" s="2"/>
      <c r="J564" s="3"/>
      <c r="K564" s="2"/>
      <c r="L564" s="3"/>
      <c r="M564" s="2"/>
      <c r="N564" s="3"/>
      <c r="O564" s="2"/>
      <c r="P564" s="3"/>
    </row>
    <row r="565" spans="4:16" ht="15.75" customHeight="1" x14ac:dyDescent="0.25">
      <c r="D565" s="2"/>
      <c r="E565" s="2"/>
      <c r="F565" s="2"/>
      <c r="G565" s="2"/>
      <c r="H565" s="2"/>
      <c r="I565" s="2"/>
      <c r="J565" s="3"/>
      <c r="K565" s="2"/>
      <c r="L565" s="3"/>
      <c r="M565" s="2"/>
      <c r="N565" s="3"/>
      <c r="O565" s="2"/>
      <c r="P565" s="3"/>
    </row>
    <row r="566" spans="4:16" ht="15.75" customHeight="1" x14ac:dyDescent="0.25">
      <c r="D566" s="2"/>
      <c r="E566" s="2"/>
      <c r="F566" s="2"/>
      <c r="G566" s="2"/>
      <c r="H566" s="2"/>
      <c r="I566" s="2"/>
      <c r="J566" s="3"/>
      <c r="K566" s="2"/>
      <c r="L566" s="3"/>
      <c r="M566" s="2"/>
      <c r="N566" s="3"/>
      <c r="O566" s="2"/>
      <c r="P566" s="3"/>
    </row>
    <row r="567" spans="4:16" ht="15.75" customHeight="1" x14ac:dyDescent="0.25">
      <c r="D567" s="2"/>
      <c r="E567" s="2"/>
      <c r="F567" s="2"/>
      <c r="G567" s="2"/>
      <c r="H567" s="2"/>
      <c r="I567" s="2"/>
      <c r="J567" s="3"/>
      <c r="K567" s="2"/>
      <c r="L567" s="3"/>
      <c r="M567" s="2"/>
      <c r="N567" s="3"/>
      <c r="O567" s="2"/>
      <c r="P567" s="3"/>
    </row>
    <row r="568" spans="4:16" ht="15.75" customHeight="1" x14ac:dyDescent="0.25">
      <c r="D568" s="2"/>
      <c r="E568" s="2"/>
      <c r="F568" s="2"/>
      <c r="G568" s="2"/>
      <c r="H568" s="2"/>
      <c r="I568" s="2"/>
      <c r="J568" s="3"/>
      <c r="K568" s="2"/>
      <c r="L568" s="3"/>
      <c r="M568" s="2"/>
      <c r="N568" s="3"/>
      <c r="O568" s="2"/>
      <c r="P568" s="3"/>
    </row>
    <row r="569" spans="4:16" ht="15.75" customHeight="1" x14ac:dyDescent="0.25">
      <c r="D569" s="2"/>
      <c r="E569" s="2"/>
      <c r="F569" s="2"/>
      <c r="G569" s="2"/>
      <c r="H569" s="2"/>
      <c r="I569" s="2"/>
      <c r="J569" s="3"/>
      <c r="K569" s="2"/>
      <c r="L569" s="3"/>
      <c r="M569" s="2"/>
      <c r="N569" s="3"/>
      <c r="O569" s="2"/>
      <c r="P569" s="3"/>
    </row>
    <row r="570" spans="4:16" ht="15.75" customHeight="1" x14ac:dyDescent="0.25">
      <c r="D570" s="2"/>
      <c r="E570" s="2"/>
      <c r="F570" s="2"/>
      <c r="G570" s="2"/>
      <c r="H570" s="2"/>
      <c r="I570" s="2"/>
      <c r="J570" s="3"/>
      <c r="K570" s="2"/>
      <c r="L570" s="3"/>
      <c r="M570" s="2"/>
      <c r="N570" s="3"/>
      <c r="O570" s="2"/>
      <c r="P570" s="3"/>
    </row>
    <row r="571" spans="4:16" ht="15.75" customHeight="1" x14ac:dyDescent="0.25">
      <c r="D571" s="2"/>
      <c r="E571" s="2"/>
      <c r="F571" s="2"/>
      <c r="G571" s="2"/>
      <c r="H571" s="2"/>
      <c r="I571" s="2"/>
      <c r="J571" s="3"/>
      <c r="K571" s="2"/>
      <c r="L571" s="3"/>
      <c r="M571" s="2"/>
      <c r="N571" s="3"/>
      <c r="O571" s="2"/>
      <c r="P571" s="3"/>
    </row>
    <row r="572" spans="4:16" ht="15.75" customHeight="1" x14ac:dyDescent="0.25">
      <c r="D572" s="2"/>
      <c r="E572" s="2"/>
      <c r="F572" s="2"/>
      <c r="G572" s="2"/>
      <c r="H572" s="2"/>
      <c r="I572" s="2"/>
      <c r="J572" s="3"/>
      <c r="K572" s="2"/>
      <c r="L572" s="3"/>
      <c r="M572" s="2"/>
      <c r="N572" s="3"/>
      <c r="O572" s="2"/>
      <c r="P572" s="3"/>
    </row>
    <row r="573" spans="4:16" ht="15.75" customHeight="1" x14ac:dyDescent="0.25">
      <c r="D573" s="2"/>
      <c r="E573" s="2"/>
      <c r="F573" s="2"/>
      <c r="G573" s="2"/>
      <c r="H573" s="2"/>
      <c r="I573" s="2"/>
      <c r="J573" s="3"/>
      <c r="K573" s="2"/>
      <c r="L573" s="3"/>
      <c r="M573" s="2"/>
      <c r="N573" s="3"/>
      <c r="O573" s="2"/>
      <c r="P573" s="3"/>
    </row>
    <row r="574" spans="4:16" ht="15.75" customHeight="1" x14ac:dyDescent="0.25">
      <c r="D574" s="2"/>
      <c r="E574" s="2"/>
      <c r="F574" s="2"/>
      <c r="G574" s="2"/>
      <c r="H574" s="2"/>
      <c r="I574" s="2"/>
      <c r="J574" s="3"/>
      <c r="K574" s="2"/>
      <c r="L574" s="3"/>
      <c r="M574" s="2"/>
      <c r="N574" s="3"/>
      <c r="O574" s="2"/>
      <c r="P574" s="3"/>
    </row>
    <row r="575" spans="4:16" ht="15.75" customHeight="1" x14ac:dyDescent="0.25">
      <c r="D575" s="2"/>
      <c r="E575" s="2"/>
      <c r="F575" s="2"/>
      <c r="G575" s="2"/>
      <c r="H575" s="2"/>
      <c r="I575" s="2"/>
      <c r="J575" s="3"/>
      <c r="K575" s="2"/>
      <c r="L575" s="3"/>
      <c r="M575" s="2"/>
      <c r="N575" s="3"/>
      <c r="O575" s="2"/>
      <c r="P575" s="3"/>
    </row>
    <row r="576" spans="4:16" ht="15.75" customHeight="1" x14ac:dyDescent="0.25">
      <c r="D576" s="2"/>
      <c r="E576" s="2"/>
      <c r="F576" s="2"/>
      <c r="G576" s="2"/>
      <c r="H576" s="2"/>
      <c r="I576" s="2"/>
      <c r="J576" s="3"/>
      <c r="K576" s="2"/>
      <c r="L576" s="3"/>
      <c r="M576" s="2"/>
      <c r="N576" s="3"/>
      <c r="O576" s="2"/>
      <c r="P576" s="3"/>
    </row>
    <row r="577" spans="4:16" ht="15.75" customHeight="1" x14ac:dyDescent="0.25">
      <c r="D577" s="2"/>
      <c r="E577" s="2"/>
      <c r="F577" s="2"/>
      <c r="G577" s="2"/>
      <c r="H577" s="2"/>
      <c r="I577" s="2"/>
      <c r="J577" s="3"/>
      <c r="K577" s="2"/>
      <c r="L577" s="3"/>
      <c r="M577" s="2"/>
      <c r="N577" s="3"/>
      <c r="O577" s="2"/>
      <c r="P577" s="3"/>
    </row>
    <row r="578" spans="4:16" ht="15.75" customHeight="1" x14ac:dyDescent="0.25">
      <c r="D578" s="2"/>
      <c r="E578" s="2"/>
      <c r="F578" s="2"/>
      <c r="G578" s="2"/>
      <c r="H578" s="2"/>
      <c r="I578" s="2"/>
      <c r="J578" s="3"/>
      <c r="K578" s="2"/>
      <c r="L578" s="3"/>
      <c r="M578" s="2"/>
      <c r="N578" s="3"/>
      <c r="O578" s="2"/>
      <c r="P578" s="3"/>
    </row>
    <row r="579" spans="4:16" ht="15.75" customHeight="1" x14ac:dyDescent="0.25">
      <c r="D579" s="2"/>
      <c r="E579" s="2"/>
      <c r="F579" s="2"/>
      <c r="G579" s="2"/>
      <c r="H579" s="2"/>
      <c r="I579" s="2"/>
      <c r="J579" s="3"/>
      <c r="K579" s="2"/>
      <c r="L579" s="3"/>
      <c r="M579" s="2"/>
      <c r="N579" s="3"/>
      <c r="O579" s="2"/>
      <c r="P579" s="3"/>
    </row>
    <row r="580" spans="4:16" ht="15.75" customHeight="1" x14ac:dyDescent="0.25">
      <c r="D580" s="2"/>
      <c r="E580" s="2"/>
      <c r="F580" s="2"/>
      <c r="G580" s="2"/>
      <c r="H580" s="2"/>
      <c r="I580" s="2"/>
      <c r="J580" s="3"/>
      <c r="K580" s="2"/>
      <c r="L580" s="3"/>
      <c r="M580" s="2"/>
      <c r="N580" s="3"/>
      <c r="O580" s="2"/>
      <c r="P580" s="3"/>
    </row>
    <row r="581" spans="4:16" ht="15.75" customHeight="1" x14ac:dyDescent="0.25">
      <c r="D581" s="2"/>
      <c r="E581" s="2"/>
      <c r="F581" s="2"/>
      <c r="G581" s="2"/>
      <c r="H581" s="2"/>
      <c r="I581" s="2"/>
      <c r="J581" s="3"/>
      <c r="K581" s="2"/>
      <c r="L581" s="3"/>
      <c r="M581" s="2"/>
      <c r="N581" s="3"/>
      <c r="O581" s="2"/>
      <c r="P581" s="3"/>
    </row>
    <row r="582" spans="4:16" ht="15.75" customHeight="1" x14ac:dyDescent="0.25">
      <c r="D582" s="2"/>
      <c r="E582" s="2"/>
      <c r="F582" s="2"/>
      <c r="G582" s="2"/>
      <c r="H582" s="2"/>
      <c r="I582" s="2"/>
      <c r="J582" s="3"/>
      <c r="K582" s="2"/>
      <c r="L582" s="3"/>
      <c r="M582" s="2"/>
      <c r="N582" s="3"/>
      <c r="O582" s="2"/>
      <c r="P582" s="3"/>
    </row>
    <row r="583" spans="4:16" ht="15.75" customHeight="1" x14ac:dyDescent="0.25">
      <c r="D583" s="2"/>
      <c r="E583" s="2"/>
      <c r="F583" s="2"/>
      <c r="G583" s="2"/>
      <c r="H583" s="2"/>
      <c r="I583" s="2"/>
      <c r="J583" s="3"/>
      <c r="K583" s="2"/>
      <c r="L583" s="3"/>
      <c r="M583" s="2"/>
      <c r="N583" s="3"/>
      <c r="O583" s="2"/>
      <c r="P583" s="3"/>
    </row>
    <row r="584" spans="4:16" ht="15.75" customHeight="1" x14ac:dyDescent="0.25">
      <c r="D584" s="2"/>
      <c r="E584" s="2"/>
      <c r="F584" s="2"/>
      <c r="G584" s="2"/>
      <c r="H584" s="2"/>
      <c r="I584" s="2"/>
      <c r="J584" s="3"/>
      <c r="K584" s="2"/>
      <c r="L584" s="3"/>
      <c r="M584" s="2"/>
      <c r="N584" s="3"/>
      <c r="O584" s="2"/>
      <c r="P584" s="3"/>
    </row>
    <row r="585" spans="4:16" ht="15.75" customHeight="1" x14ac:dyDescent="0.25">
      <c r="D585" s="2"/>
      <c r="E585" s="2"/>
      <c r="F585" s="2"/>
      <c r="G585" s="2"/>
      <c r="H585" s="2"/>
      <c r="I585" s="2"/>
      <c r="J585" s="3"/>
      <c r="K585" s="2"/>
      <c r="L585" s="3"/>
      <c r="M585" s="2"/>
      <c r="N585" s="3"/>
      <c r="O585" s="2"/>
      <c r="P585" s="3"/>
    </row>
    <row r="586" spans="4:16" ht="15.75" customHeight="1" x14ac:dyDescent="0.25">
      <c r="D586" s="2"/>
      <c r="E586" s="2"/>
      <c r="F586" s="2"/>
      <c r="G586" s="2"/>
      <c r="H586" s="2"/>
      <c r="I586" s="2"/>
      <c r="J586" s="3"/>
      <c r="K586" s="2"/>
      <c r="L586" s="3"/>
      <c r="M586" s="2"/>
      <c r="N586" s="3"/>
      <c r="O586" s="2"/>
      <c r="P586" s="3"/>
    </row>
    <row r="587" spans="4:16" ht="15.75" customHeight="1" x14ac:dyDescent="0.25">
      <c r="D587" s="2"/>
      <c r="E587" s="2"/>
      <c r="F587" s="2"/>
      <c r="G587" s="2"/>
      <c r="H587" s="2"/>
      <c r="I587" s="2"/>
      <c r="J587" s="3"/>
      <c r="K587" s="2"/>
      <c r="L587" s="3"/>
      <c r="M587" s="2"/>
      <c r="N587" s="3"/>
      <c r="O587" s="2"/>
      <c r="P587" s="3"/>
    </row>
    <row r="588" spans="4:16" ht="15.75" customHeight="1" x14ac:dyDescent="0.25">
      <c r="D588" s="2"/>
      <c r="E588" s="2"/>
      <c r="F588" s="2"/>
      <c r="G588" s="2"/>
      <c r="H588" s="2"/>
      <c r="I588" s="2"/>
      <c r="J588" s="3"/>
      <c r="K588" s="2"/>
      <c r="L588" s="3"/>
      <c r="M588" s="2"/>
      <c r="N588" s="3"/>
      <c r="O588" s="2"/>
      <c r="P588" s="3"/>
    </row>
    <row r="589" spans="4:16" ht="15.75" customHeight="1" x14ac:dyDescent="0.25">
      <c r="D589" s="2"/>
      <c r="E589" s="2"/>
      <c r="F589" s="2"/>
      <c r="G589" s="2"/>
      <c r="H589" s="2"/>
      <c r="I589" s="2"/>
      <c r="J589" s="3"/>
      <c r="K589" s="2"/>
      <c r="L589" s="3"/>
      <c r="M589" s="2"/>
      <c r="N589" s="3"/>
      <c r="O589" s="2"/>
      <c r="P589" s="3"/>
    </row>
    <row r="590" spans="4:16" ht="15.75" customHeight="1" x14ac:dyDescent="0.25">
      <c r="D590" s="2"/>
      <c r="E590" s="2"/>
      <c r="F590" s="2"/>
      <c r="G590" s="2"/>
      <c r="H590" s="2"/>
      <c r="I590" s="2"/>
      <c r="J590" s="3"/>
      <c r="K590" s="2"/>
      <c r="L590" s="3"/>
      <c r="M590" s="2"/>
      <c r="N590" s="3"/>
      <c r="O590" s="2"/>
      <c r="P590" s="3"/>
    </row>
    <row r="591" spans="4:16" ht="15.75" customHeight="1" x14ac:dyDescent="0.25">
      <c r="D591" s="2"/>
      <c r="E591" s="2"/>
      <c r="F591" s="2"/>
      <c r="G591" s="2"/>
      <c r="H591" s="2"/>
      <c r="I591" s="2"/>
      <c r="J591" s="3"/>
      <c r="K591" s="2"/>
      <c r="L591" s="3"/>
      <c r="M591" s="2"/>
      <c r="N591" s="3"/>
      <c r="O591" s="2"/>
      <c r="P591" s="3"/>
    </row>
    <row r="592" spans="4:16" ht="15.75" customHeight="1" x14ac:dyDescent="0.25">
      <c r="D592" s="2"/>
      <c r="E592" s="2"/>
      <c r="F592" s="2"/>
      <c r="G592" s="2"/>
      <c r="H592" s="2"/>
      <c r="I592" s="2"/>
      <c r="J592" s="3"/>
      <c r="K592" s="2"/>
      <c r="L592" s="3"/>
      <c r="M592" s="2"/>
      <c r="N592" s="3"/>
      <c r="O592" s="2"/>
      <c r="P592" s="3"/>
    </row>
    <row r="593" spans="4:16" ht="15.75" customHeight="1" x14ac:dyDescent="0.25">
      <c r="D593" s="2"/>
      <c r="E593" s="2"/>
      <c r="F593" s="2"/>
      <c r="G593" s="2"/>
      <c r="H593" s="2"/>
      <c r="I593" s="2"/>
      <c r="J593" s="3"/>
      <c r="K593" s="2"/>
      <c r="L593" s="3"/>
      <c r="M593" s="2"/>
      <c r="N593" s="3"/>
      <c r="O593" s="2"/>
      <c r="P593" s="3"/>
    </row>
    <row r="594" spans="4:16" ht="15.75" customHeight="1" x14ac:dyDescent="0.25">
      <c r="D594" s="2"/>
      <c r="E594" s="2"/>
      <c r="F594" s="2"/>
      <c r="G594" s="2"/>
      <c r="H594" s="2"/>
      <c r="I594" s="2"/>
      <c r="J594" s="3"/>
      <c r="K594" s="2"/>
      <c r="L594" s="3"/>
      <c r="M594" s="2"/>
      <c r="N594" s="3"/>
      <c r="O594" s="2"/>
      <c r="P594" s="3"/>
    </row>
    <row r="595" spans="4:16" ht="15.75" customHeight="1" x14ac:dyDescent="0.25">
      <c r="D595" s="2"/>
      <c r="E595" s="2"/>
      <c r="F595" s="2"/>
      <c r="G595" s="2"/>
      <c r="H595" s="2"/>
      <c r="I595" s="2"/>
      <c r="J595" s="3"/>
      <c r="K595" s="2"/>
      <c r="L595" s="3"/>
      <c r="M595" s="2"/>
      <c r="N595" s="3"/>
      <c r="O595" s="2"/>
      <c r="P595" s="3"/>
    </row>
    <row r="596" spans="4:16" ht="15.75" customHeight="1" x14ac:dyDescent="0.25">
      <c r="D596" s="2"/>
      <c r="E596" s="2"/>
      <c r="F596" s="2"/>
      <c r="G596" s="2"/>
      <c r="H596" s="2"/>
      <c r="I596" s="2"/>
      <c r="J596" s="3"/>
      <c r="K596" s="2"/>
      <c r="L596" s="3"/>
      <c r="M596" s="2"/>
      <c r="N596" s="3"/>
      <c r="O596" s="2"/>
      <c r="P596" s="3"/>
    </row>
    <row r="597" spans="4:16" ht="15.75" customHeight="1" x14ac:dyDescent="0.25">
      <c r="D597" s="2"/>
      <c r="E597" s="2"/>
      <c r="F597" s="2"/>
      <c r="G597" s="2"/>
      <c r="H597" s="2"/>
      <c r="I597" s="2"/>
      <c r="J597" s="3"/>
      <c r="K597" s="2"/>
      <c r="L597" s="3"/>
      <c r="M597" s="2"/>
      <c r="N597" s="3"/>
      <c r="O597" s="2"/>
      <c r="P597" s="3"/>
    </row>
    <row r="598" spans="4:16" ht="15.75" customHeight="1" x14ac:dyDescent="0.25">
      <c r="D598" s="2"/>
      <c r="E598" s="2"/>
      <c r="F598" s="2"/>
      <c r="G598" s="2"/>
      <c r="H598" s="2"/>
      <c r="I598" s="2"/>
      <c r="J598" s="3"/>
      <c r="K598" s="2"/>
      <c r="L598" s="3"/>
      <c r="M598" s="2"/>
      <c r="N598" s="3"/>
      <c r="O598" s="2"/>
      <c r="P598" s="3"/>
    </row>
    <row r="599" spans="4:16" ht="15.75" customHeight="1" x14ac:dyDescent="0.25">
      <c r="D599" s="2"/>
      <c r="E599" s="2"/>
      <c r="F599" s="2"/>
      <c r="G599" s="2"/>
      <c r="H599" s="2"/>
      <c r="I599" s="2"/>
      <c r="J599" s="3"/>
      <c r="K599" s="2"/>
      <c r="L599" s="3"/>
      <c r="M599" s="2"/>
      <c r="N599" s="3"/>
      <c r="O599" s="2"/>
      <c r="P599" s="3"/>
    </row>
    <row r="600" spans="4:16" ht="15.75" customHeight="1" x14ac:dyDescent="0.25">
      <c r="D600" s="2"/>
      <c r="E600" s="2"/>
      <c r="F600" s="2"/>
      <c r="G600" s="2"/>
      <c r="H600" s="2"/>
      <c r="I600" s="2"/>
      <c r="J600" s="3"/>
      <c r="K600" s="2"/>
      <c r="L600" s="3"/>
      <c r="M600" s="2"/>
      <c r="N600" s="3"/>
      <c r="O600" s="2"/>
      <c r="P600" s="3"/>
    </row>
    <row r="601" spans="4:16" ht="15.75" customHeight="1" x14ac:dyDescent="0.25">
      <c r="D601" s="2"/>
      <c r="E601" s="2"/>
      <c r="F601" s="2"/>
      <c r="G601" s="2"/>
      <c r="H601" s="2"/>
      <c r="I601" s="2"/>
      <c r="J601" s="3"/>
      <c r="K601" s="2"/>
      <c r="L601" s="3"/>
      <c r="M601" s="2"/>
      <c r="N601" s="3"/>
      <c r="O601" s="2"/>
      <c r="P601" s="3"/>
    </row>
    <row r="602" spans="4:16" ht="15.75" customHeight="1" x14ac:dyDescent="0.25">
      <c r="D602" s="2"/>
      <c r="E602" s="2"/>
      <c r="F602" s="2"/>
      <c r="G602" s="2"/>
      <c r="H602" s="2"/>
      <c r="I602" s="2"/>
      <c r="J602" s="3"/>
      <c r="K602" s="2"/>
      <c r="L602" s="3"/>
      <c r="M602" s="2"/>
      <c r="N602" s="3"/>
      <c r="O602" s="2"/>
      <c r="P602" s="3"/>
    </row>
    <row r="603" spans="4:16" ht="15.75" customHeight="1" x14ac:dyDescent="0.25">
      <c r="D603" s="2"/>
      <c r="E603" s="2"/>
      <c r="F603" s="2"/>
      <c r="G603" s="2"/>
      <c r="H603" s="2"/>
      <c r="I603" s="2"/>
      <c r="J603" s="3"/>
      <c r="K603" s="2"/>
      <c r="L603" s="3"/>
      <c r="M603" s="2"/>
      <c r="N603" s="3"/>
      <c r="O603" s="2"/>
      <c r="P603" s="3"/>
    </row>
    <row r="604" spans="4:16" ht="15.75" customHeight="1" x14ac:dyDescent="0.25">
      <c r="D604" s="2"/>
      <c r="E604" s="2"/>
      <c r="F604" s="2"/>
      <c r="G604" s="2"/>
      <c r="H604" s="2"/>
      <c r="I604" s="2"/>
      <c r="J604" s="3"/>
      <c r="K604" s="2"/>
      <c r="L604" s="3"/>
      <c r="M604" s="2"/>
      <c r="N604" s="3"/>
      <c r="O604" s="2"/>
      <c r="P604" s="3"/>
    </row>
    <row r="605" spans="4:16" ht="15.75" customHeight="1" x14ac:dyDescent="0.25">
      <c r="D605" s="2"/>
      <c r="E605" s="2"/>
      <c r="F605" s="2"/>
      <c r="G605" s="2"/>
      <c r="H605" s="2"/>
      <c r="I605" s="2"/>
      <c r="J605" s="3"/>
      <c r="K605" s="2"/>
      <c r="L605" s="3"/>
      <c r="M605" s="2"/>
      <c r="N605" s="3"/>
      <c r="O605" s="2"/>
      <c r="P605" s="3"/>
    </row>
    <row r="606" spans="4:16" ht="15.75" customHeight="1" x14ac:dyDescent="0.25">
      <c r="D606" s="2"/>
      <c r="E606" s="2"/>
      <c r="F606" s="2"/>
      <c r="G606" s="2"/>
      <c r="H606" s="2"/>
      <c r="I606" s="2"/>
      <c r="J606" s="3"/>
      <c r="K606" s="2"/>
      <c r="L606" s="3"/>
      <c r="M606" s="2"/>
      <c r="N606" s="3"/>
      <c r="O606" s="2"/>
      <c r="P606" s="3"/>
    </row>
    <row r="607" spans="4:16" ht="15.75" customHeight="1" x14ac:dyDescent="0.25">
      <c r="D607" s="2"/>
      <c r="E607" s="2"/>
      <c r="F607" s="2"/>
      <c r="G607" s="2"/>
      <c r="H607" s="2"/>
      <c r="I607" s="2"/>
      <c r="J607" s="3"/>
      <c r="K607" s="2"/>
      <c r="L607" s="3"/>
      <c r="M607" s="2"/>
      <c r="N607" s="3"/>
      <c r="O607" s="2"/>
      <c r="P607" s="3"/>
    </row>
    <row r="608" spans="4:16" ht="15.75" customHeight="1" x14ac:dyDescent="0.25">
      <c r="D608" s="2"/>
      <c r="E608" s="2"/>
      <c r="F608" s="2"/>
      <c r="G608" s="2"/>
      <c r="H608" s="2"/>
      <c r="I608" s="2"/>
      <c r="J608" s="3"/>
      <c r="K608" s="2"/>
      <c r="L608" s="3"/>
      <c r="M608" s="2"/>
      <c r="N608" s="3"/>
      <c r="O608" s="2"/>
      <c r="P608" s="3"/>
    </row>
    <row r="609" spans="4:16" ht="15.75" customHeight="1" x14ac:dyDescent="0.25">
      <c r="D609" s="2"/>
      <c r="E609" s="2"/>
      <c r="F609" s="2"/>
      <c r="G609" s="2"/>
      <c r="H609" s="2"/>
      <c r="I609" s="2"/>
      <c r="J609" s="3"/>
      <c r="K609" s="2"/>
      <c r="L609" s="3"/>
      <c r="M609" s="2"/>
      <c r="N609" s="3"/>
      <c r="O609" s="2"/>
      <c r="P609" s="3"/>
    </row>
    <row r="610" spans="4:16" ht="15.75" customHeight="1" x14ac:dyDescent="0.25">
      <c r="D610" s="2"/>
      <c r="E610" s="2"/>
      <c r="F610" s="2"/>
      <c r="G610" s="2"/>
      <c r="H610" s="2"/>
      <c r="I610" s="2"/>
      <c r="J610" s="3"/>
      <c r="K610" s="2"/>
      <c r="L610" s="3"/>
      <c r="M610" s="2"/>
      <c r="N610" s="3"/>
      <c r="O610" s="2"/>
      <c r="P610" s="3"/>
    </row>
    <row r="611" spans="4:16" ht="15.75" customHeight="1" x14ac:dyDescent="0.25">
      <c r="D611" s="2"/>
      <c r="E611" s="2"/>
      <c r="F611" s="2"/>
      <c r="G611" s="2"/>
      <c r="H611" s="2"/>
      <c r="I611" s="2"/>
      <c r="J611" s="3"/>
      <c r="K611" s="2"/>
      <c r="L611" s="3"/>
      <c r="M611" s="2"/>
      <c r="N611" s="3"/>
      <c r="O611" s="2"/>
      <c r="P611" s="3"/>
    </row>
    <row r="612" spans="4:16" ht="15.75" customHeight="1" x14ac:dyDescent="0.25">
      <c r="D612" s="2"/>
      <c r="E612" s="2"/>
      <c r="F612" s="2"/>
      <c r="G612" s="2"/>
      <c r="H612" s="2"/>
      <c r="I612" s="2"/>
      <c r="J612" s="3"/>
      <c r="K612" s="2"/>
      <c r="L612" s="3"/>
      <c r="M612" s="2"/>
      <c r="N612" s="3"/>
      <c r="O612" s="2"/>
      <c r="P612" s="3"/>
    </row>
    <row r="613" spans="4:16" ht="15.75" customHeight="1" x14ac:dyDescent="0.25">
      <c r="D613" s="2"/>
      <c r="E613" s="2"/>
      <c r="F613" s="2"/>
      <c r="G613" s="2"/>
      <c r="H613" s="2"/>
      <c r="I613" s="2"/>
      <c r="J613" s="3"/>
      <c r="K613" s="2"/>
      <c r="L613" s="3"/>
      <c r="M613" s="2"/>
      <c r="N613" s="3"/>
      <c r="O613" s="2"/>
      <c r="P613" s="3"/>
    </row>
    <row r="614" spans="4:16" ht="15.75" customHeight="1" x14ac:dyDescent="0.25">
      <c r="D614" s="2"/>
      <c r="E614" s="2"/>
      <c r="F614" s="2"/>
      <c r="G614" s="2"/>
      <c r="H614" s="2"/>
      <c r="I614" s="2"/>
      <c r="J614" s="3"/>
      <c r="K614" s="2"/>
      <c r="L614" s="3"/>
      <c r="M614" s="2"/>
      <c r="N614" s="3"/>
      <c r="O614" s="2"/>
      <c r="P614" s="3"/>
    </row>
    <row r="615" spans="4:16" ht="15.75" customHeight="1" x14ac:dyDescent="0.25">
      <c r="D615" s="2"/>
      <c r="E615" s="2"/>
      <c r="F615" s="2"/>
      <c r="G615" s="2"/>
      <c r="H615" s="2"/>
      <c r="I615" s="2"/>
      <c r="J615" s="3"/>
      <c r="K615" s="2"/>
      <c r="L615" s="3"/>
      <c r="M615" s="2"/>
      <c r="N615" s="3"/>
      <c r="O615" s="2"/>
      <c r="P615" s="3"/>
    </row>
    <row r="616" spans="4:16" ht="15.75" customHeight="1" x14ac:dyDescent="0.25">
      <c r="D616" s="2"/>
      <c r="E616" s="2"/>
      <c r="F616" s="2"/>
      <c r="G616" s="2"/>
      <c r="H616" s="2"/>
      <c r="I616" s="2"/>
      <c r="J616" s="3"/>
      <c r="K616" s="2"/>
      <c r="L616" s="3"/>
      <c r="M616" s="2"/>
      <c r="N616" s="3"/>
      <c r="O616" s="2"/>
      <c r="P616" s="3"/>
    </row>
    <row r="617" spans="4:16" ht="15.75" customHeight="1" x14ac:dyDescent="0.25">
      <c r="D617" s="2"/>
      <c r="E617" s="2"/>
      <c r="F617" s="2"/>
      <c r="G617" s="2"/>
      <c r="H617" s="2"/>
      <c r="I617" s="2"/>
      <c r="J617" s="3"/>
      <c r="K617" s="2"/>
      <c r="L617" s="3"/>
      <c r="M617" s="2"/>
      <c r="N617" s="3"/>
      <c r="O617" s="2"/>
      <c r="P617" s="3"/>
    </row>
    <row r="618" spans="4:16" ht="15.75" customHeight="1" x14ac:dyDescent="0.25">
      <c r="D618" s="2"/>
      <c r="E618" s="2"/>
      <c r="F618" s="2"/>
      <c r="G618" s="2"/>
      <c r="H618" s="2"/>
      <c r="I618" s="2"/>
      <c r="J618" s="3"/>
      <c r="K618" s="2"/>
      <c r="L618" s="3"/>
      <c r="M618" s="2"/>
      <c r="N618" s="3"/>
      <c r="O618" s="2"/>
      <c r="P618" s="3"/>
    </row>
    <row r="619" spans="4:16" ht="15.75" customHeight="1" x14ac:dyDescent="0.25">
      <c r="D619" s="2"/>
      <c r="E619" s="2"/>
      <c r="F619" s="2"/>
      <c r="G619" s="2"/>
      <c r="H619" s="2"/>
      <c r="I619" s="2"/>
      <c r="J619" s="3"/>
      <c r="K619" s="2"/>
      <c r="L619" s="3"/>
      <c r="M619" s="2"/>
      <c r="N619" s="3"/>
      <c r="O619" s="2"/>
      <c r="P619" s="3"/>
    </row>
    <row r="620" spans="4:16" ht="15.75" customHeight="1" x14ac:dyDescent="0.25">
      <c r="D620" s="2"/>
      <c r="E620" s="2"/>
      <c r="F620" s="2"/>
      <c r="G620" s="2"/>
      <c r="H620" s="2"/>
      <c r="I620" s="2"/>
      <c r="J620" s="3"/>
      <c r="K620" s="2"/>
      <c r="L620" s="3"/>
      <c r="M620" s="2"/>
      <c r="N620" s="3"/>
      <c r="O620" s="2"/>
      <c r="P620" s="3"/>
    </row>
    <row r="621" spans="4:16" ht="15.75" customHeight="1" x14ac:dyDescent="0.25">
      <c r="D621" s="2"/>
      <c r="E621" s="2"/>
      <c r="F621" s="2"/>
      <c r="G621" s="2"/>
      <c r="H621" s="2"/>
      <c r="I621" s="2"/>
      <c r="J621" s="3"/>
      <c r="K621" s="2"/>
      <c r="L621" s="3"/>
      <c r="M621" s="2"/>
      <c r="N621" s="3"/>
      <c r="O621" s="2"/>
      <c r="P621" s="3"/>
    </row>
    <row r="622" spans="4:16" ht="15.75" customHeight="1" x14ac:dyDescent="0.25">
      <c r="D622" s="2"/>
      <c r="E622" s="2"/>
      <c r="F622" s="2"/>
      <c r="G622" s="2"/>
      <c r="H622" s="2"/>
      <c r="I622" s="2"/>
      <c r="J622" s="3"/>
      <c r="K622" s="2"/>
      <c r="L622" s="3"/>
      <c r="M622" s="2"/>
      <c r="N622" s="3"/>
      <c r="O622" s="2"/>
      <c r="P622" s="3"/>
    </row>
    <row r="623" spans="4:16" ht="15.75" customHeight="1" x14ac:dyDescent="0.25">
      <c r="D623" s="2"/>
      <c r="E623" s="2"/>
      <c r="F623" s="2"/>
      <c r="G623" s="2"/>
      <c r="H623" s="2"/>
      <c r="I623" s="2"/>
      <c r="J623" s="3"/>
      <c r="K623" s="2"/>
      <c r="L623" s="3"/>
      <c r="M623" s="2"/>
      <c r="N623" s="3"/>
      <c r="O623" s="2"/>
      <c r="P623" s="3"/>
    </row>
    <row r="624" spans="4:16" ht="15.75" customHeight="1" x14ac:dyDescent="0.25">
      <c r="D624" s="2"/>
      <c r="E624" s="2"/>
      <c r="F624" s="2"/>
      <c r="G624" s="2"/>
      <c r="H624" s="2"/>
      <c r="I624" s="2"/>
      <c r="J624" s="3"/>
      <c r="K624" s="2"/>
      <c r="L624" s="3"/>
      <c r="M624" s="2"/>
      <c r="N624" s="3"/>
      <c r="O624" s="2"/>
      <c r="P624" s="3"/>
    </row>
    <row r="625" spans="4:16" ht="15.75" customHeight="1" x14ac:dyDescent="0.25">
      <c r="D625" s="2"/>
      <c r="E625" s="2"/>
      <c r="F625" s="2"/>
      <c r="G625" s="2"/>
      <c r="H625" s="2"/>
      <c r="I625" s="2"/>
      <c r="J625" s="3"/>
      <c r="K625" s="2"/>
      <c r="L625" s="3"/>
      <c r="M625" s="2"/>
      <c r="N625" s="3"/>
      <c r="O625" s="2"/>
      <c r="P625" s="3"/>
    </row>
    <row r="626" spans="4:16" ht="15.75" customHeight="1" x14ac:dyDescent="0.25">
      <c r="D626" s="2"/>
      <c r="E626" s="2"/>
      <c r="F626" s="2"/>
      <c r="G626" s="2"/>
      <c r="H626" s="2"/>
      <c r="I626" s="2"/>
      <c r="J626" s="3"/>
      <c r="K626" s="2"/>
      <c r="L626" s="3"/>
      <c r="M626" s="2"/>
      <c r="N626" s="3"/>
      <c r="O626" s="2"/>
      <c r="P626" s="3"/>
    </row>
    <row r="627" spans="4:16" ht="15.75" customHeight="1" x14ac:dyDescent="0.25">
      <c r="D627" s="2"/>
      <c r="E627" s="2"/>
      <c r="F627" s="2"/>
      <c r="G627" s="2"/>
      <c r="H627" s="2"/>
      <c r="I627" s="2"/>
      <c r="J627" s="3"/>
      <c r="K627" s="2"/>
      <c r="L627" s="3"/>
      <c r="M627" s="2"/>
      <c r="N627" s="3"/>
      <c r="O627" s="2"/>
      <c r="P627" s="3"/>
    </row>
    <row r="628" spans="4:16" ht="15.75" customHeight="1" x14ac:dyDescent="0.25">
      <c r="D628" s="2"/>
      <c r="E628" s="2"/>
      <c r="F628" s="2"/>
      <c r="G628" s="2"/>
      <c r="H628" s="2"/>
      <c r="I628" s="2"/>
      <c r="J628" s="3"/>
      <c r="K628" s="2"/>
      <c r="L628" s="3"/>
      <c r="M628" s="2"/>
      <c r="N628" s="3"/>
      <c r="O628" s="2"/>
      <c r="P628" s="3"/>
    </row>
    <row r="629" spans="4:16" ht="15.75" customHeight="1" x14ac:dyDescent="0.25">
      <c r="D629" s="2"/>
      <c r="E629" s="2"/>
      <c r="F629" s="2"/>
      <c r="G629" s="2"/>
      <c r="H629" s="2"/>
      <c r="I629" s="2"/>
      <c r="J629" s="3"/>
      <c r="K629" s="2"/>
      <c r="L629" s="3"/>
      <c r="M629" s="2"/>
      <c r="N629" s="3"/>
      <c r="O629" s="2"/>
      <c r="P629" s="3"/>
    </row>
    <row r="630" spans="4:16" ht="15.75" customHeight="1" x14ac:dyDescent="0.25">
      <c r="D630" s="2"/>
      <c r="E630" s="2"/>
      <c r="F630" s="2"/>
      <c r="G630" s="2"/>
      <c r="H630" s="2"/>
      <c r="I630" s="2"/>
      <c r="J630" s="3"/>
      <c r="K630" s="2"/>
      <c r="L630" s="3"/>
      <c r="M630" s="2"/>
      <c r="N630" s="3"/>
      <c r="O630" s="2"/>
      <c r="P630" s="3"/>
    </row>
    <row r="631" spans="4:16" ht="15.75" customHeight="1" x14ac:dyDescent="0.25">
      <c r="D631" s="2"/>
      <c r="E631" s="2"/>
      <c r="F631" s="2"/>
      <c r="G631" s="2"/>
      <c r="H631" s="2"/>
      <c r="I631" s="2"/>
      <c r="J631" s="3"/>
      <c r="K631" s="2"/>
      <c r="L631" s="3"/>
      <c r="M631" s="2"/>
      <c r="N631" s="3"/>
      <c r="O631" s="2"/>
      <c r="P631" s="3"/>
    </row>
    <row r="632" spans="4:16" ht="15.75" customHeight="1" x14ac:dyDescent="0.25">
      <c r="D632" s="2"/>
      <c r="E632" s="2"/>
      <c r="F632" s="2"/>
      <c r="G632" s="2"/>
      <c r="H632" s="2"/>
      <c r="I632" s="2"/>
      <c r="J632" s="3"/>
      <c r="K632" s="2"/>
      <c r="L632" s="3"/>
      <c r="M632" s="2"/>
      <c r="N632" s="3"/>
      <c r="O632" s="2"/>
      <c r="P632" s="3"/>
    </row>
    <row r="633" spans="4:16" ht="15.75" customHeight="1" x14ac:dyDescent="0.25">
      <c r="D633" s="2"/>
      <c r="E633" s="2"/>
      <c r="F633" s="2"/>
      <c r="G633" s="2"/>
      <c r="H633" s="2"/>
      <c r="I633" s="2"/>
      <c r="J633" s="3"/>
      <c r="K633" s="2"/>
      <c r="L633" s="3"/>
      <c r="M633" s="2"/>
      <c r="N633" s="3"/>
      <c r="O633" s="2"/>
      <c r="P633" s="3"/>
    </row>
    <row r="634" spans="4:16" ht="15.75" customHeight="1" x14ac:dyDescent="0.25">
      <c r="D634" s="2"/>
      <c r="E634" s="2"/>
      <c r="F634" s="2"/>
      <c r="G634" s="2"/>
      <c r="H634" s="2"/>
      <c r="I634" s="2"/>
      <c r="J634" s="3"/>
      <c r="K634" s="2"/>
      <c r="L634" s="3"/>
      <c r="M634" s="2"/>
      <c r="N634" s="3"/>
      <c r="O634" s="2"/>
      <c r="P634" s="3"/>
    </row>
    <row r="635" spans="4:16" ht="15.75" customHeight="1" x14ac:dyDescent="0.25">
      <c r="D635" s="2"/>
      <c r="E635" s="2"/>
      <c r="F635" s="2"/>
      <c r="G635" s="2"/>
      <c r="H635" s="2"/>
      <c r="I635" s="2"/>
      <c r="J635" s="3"/>
      <c r="K635" s="2"/>
      <c r="L635" s="3"/>
      <c r="M635" s="2"/>
      <c r="N635" s="3"/>
      <c r="O635" s="2"/>
      <c r="P635" s="3"/>
    </row>
    <row r="636" spans="4:16" ht="15.75" customHeight="1" x14ac:dyDescent="0.25">
      <c r="D636" s="2"/>
      <c r="E636" s="2"/>
      <c r="F636" s="2"/>
      <c r="G636" s="2"/>
      <c r="H636" s="2"/>
      <c r="I636" s="2"/>
      <c r="J636" s="3"/>
      <c r="K636" s="2"/>
      <c r="L636" s="3"/>
      <c r="M636" s="2"/>
      <c r="N636" s="3"/>
      <c r="O636" s="2"/>
      <c r="P636" s="3"/>
    </row>
    <row r="637" spans="4:16" ht="15.75" customHeight="1" x14ac:dyDescent="0.25">
      <c r="D637" s="2"/>
      <c r="E637" s="2"/>
      <c r="F637" s="2"/>
      <c r="G637" s="2"/>
      <c r="H637" s="2"/>
      <c r="I637" s="2"/>
      <c r="J637" s="3"/>
      <c r="K637" s="2"/>
      <c r="L637" s="3"/>
      <c r="M637" s="2"/>
      <c r="N637" s="3"/>
      <c r="O637" s="2"/>
      <c r="P637" s="3"/>
    </row>
    <row r="638" spans="4:16" ht="15.75" customHeight="1" x14ac:dyDescent="0.25">
      <c r="D638" s="2"/>
      <c r="E638" s="2"/>
      <c r="F638" s="2"/>
      <c r="G638" s="2"/>
      <c r="H638" s="2"/>
      <c r="I638" s="2"/>
      <c r="J638" s="3"/>
      <c r="K638" s="2"/>
      <c r="L638" s="3"/>
      <c r="M638" s="2"/>
      <c r="N638" s="3"/>
      <c r="O638" s="2"/>
      <c r="P638" s="3"/>
    </row>
    <row r="639" spans="4:16" ht="15.75" customHeight="1" x14ac:dyDescent="0.25">
      <c r="D639" s="2"/>
      <c r="E639" s="2"/>
      <c r="F639" s="2"/>
      <c r="G639" s="2"/>
      <c r="H639" s="2"/>
      <c r="I639" s="2"/>
      <c r="J639" s="3"/>
      <c r="K639" s="2"/>
      <c r="L639" s="3"/>
      <c r="M639" s="2"/>
      <c r="N639" s="3"/>
      <c r="O639" s="2"/>
      <c r="P639" s="3"/>
    </row>
    <row r="640" spans="4:16" ht="15.75" customHeight="1" x14ac:dyDescent="0.25">
      <c r="D640" s="2"/>
      <c r="E640" s="2"/>
      <c r="F640" s="2"/>
      <c r="G640" s="2"/>
      <c r="H640" s="2"/>
      <c r="I640" s="2"/>
      <c r="J640" s="3"/>
      <c r="K640" s="2"/>
      <c r="L640" s="3"/>
      <c r="M640" s="2"/>
      <c r="N640" s="3"/>
      <c r="O640" s="2"/>
      <c r="P640" s="3"/>
    </row>
    <row r="641" spans="4:16" ht="15.75" customHeight="1" x14ac:dyDescent="0.25">
      <c r="D641" s="2"/>
      <c r="E641" s="2"/>
      <c r="F641" s="2"/>
      <c r="G641" s="2"/>
      <c r="H641" s="2"/>
      <c r="I641" s="2"/>
      <c r="J641" s="3"/>
      <c r="K641" s="2"/>
      <c r="L641" s="3"/>
      <c r="M641" s="2"/>
      <c r="N641" s="3"/>
      <c r="O641" s="2"/>
      <c r="P641" s="3"/>
    </row>
    <row r="642" spans="4:16" ht="15.75" customHeight="1" x14ac:dyDescent="0.25">
      <c r="D642" s="2"/>
      <c r="E642" s="2"/>
      <c r="F642" s="2"/>
      <c r="G642" s="2"/>
      <c r="H642" s="2"/>
      <c r="I642" s="2"/>
      <c r="J642" s="3"/>
      <c r="K642" s="2"/>
      <c r="L642" s="3"/>
      <c r="M642" s="2"/>
      <c r="N642" s="3"/>
      <c r="O642" s="2"/>
      <c r="P642" s="3"/>
    </row>
    <row r="643" spans="4:16" ht="15.75" customHeight="1" x14ac:dyDescent="0.25">
      <c r="D643" s="2"/>
      <c r="E643" s="2"/>
      <c r="F643" s="2"/>
      <c r="G643" s="2"/>
      <c r="H643" s="2"/>
      <c r="I643" s="2"/>
      <c r="J643" s="3"/>
      <c r="K643" s="2"/>
      <c r="L643" s="3"/>
      <c r="M643" s="2"/>
      <c r="N643" s="3"/>
      <c r="O643" s="2"/>
      <c r="P643" s="3"/>
    </row>
    <row r="644" spans="4:16" ht="15.75" customHeight="1" x14ac:dyDescent="0.25">
      <c r="D644" s="2"/>
      <c r="E644" s="2"/>
      <c r="F644" s="2"/>
      <c r="G644" s="2"/>
      <c r="H644" s="2"/>
      <c r="I644" s="2"/>
      <c r="J644" s="3"/>
      <c r="K644" s="2"/>
      <c r="L644" s="3"/>
      <c r="M644" s="2"/>
      <c r="N644" s="3"/>
      <c r="O644" s="2"/>
      <c r="P644" s="3"/>
    </row>
    <row r="645" spans="4:16" ht="15.75" customHeight="1" x14ac:dyDescent="0.25">
      <c r="D645" s="2"/>
      <c r="E645" s="2"/>
      <c r="F645" s="2"/>
      <c r="G645" s="2"/>
      <c r="H645" s="2"/>
      <c r="I645" s="2"/>
      <c r="J645" s="3"/>
      <c r="K645" s="2"/>
      <c r="L645" s="3"/>
      <c r="M645" s="2"/>
      <c r="N645" s="3"/>
      <c r="O645" s="2"/>
      <c r="P645" s="3"/>
    </row>
    <row r="646" spans="4:16" ht="15.75" customHeight="1" x14ac:dyDescent="0.25">
      <c r="D646" s="2"/>
      <c r="E646" s="2"/>
      <c r="F646" s="2"/>
      <c r="G646" s="2"/>
      <c r="H646" s="2"/>
      <c r="I646" s="2"/>
      <c r="J646" s="3"/>
      <c r="K646" s="2"/>
      <c r="L646" s="3"/>
      <c r="M646" s="2"/>
      <c r="N646" s="3"/>
      <c r="O646" s="2"/>
      <c r="P646" s="3"/>
    </row>
    <row r="647" spans="4:16" ht="15.75" customHeight="1" x14ac:dyDescent="0.25">
      <c r="D647" s="2"/>
      <c r="E647" s="2"/>
      <c r="F647" s="2"/>
      <c r="G647" s="2"/>
      <c r="H647" s="2"/>
      <c r="I647" s="2"/>
      <c r="J647" s="3"/>
      <c r="K647" s="2"/>
      <c r="L647" s="3"/>
      <c r="M647" s="2"/>
      <c r="N647" s="3"/>
      <c r="O647" s="2"/>
      <c r="P647" s="3"/>
    </row>
    <row r="648" spans="4:16" ht="15.75" customHeight="1" x14ac:dyDescent="0.25">
      <c r="D648" s="2"/>
      <c r="E648" s="2"/>
      <c r="F648" s="2"/>
      <c r="G648" s="2"/>
      <c r="H648" s="2"/>
      <c r="I648" s="2"/>
      <c r="J648" s="3"/>
      <c r="K648" s="2"/>
      <c r="L648" s="3"/>
      <c r="M648" s="2"/>
      <c r="N648" s="3"/>
      <c r="O648" s="2"/>
      <c r="P648" s="3"/>
    </row>
    <row r="649" spans="4:16" ht="15.75" customHeight="1" x14ac:dyDescent="0.25">
      <c r="D649" s="2"/>
      <c r="E649" s="2"/>
      <c r="F649" s="2"/>
      <c r="G649" s="2"/>
      <c r="H649" s="2"/>
      <c r="I649" s="2"/>
      <c r="J649" s="3"/>
      <c r="K649" s="2"/>
      <c r="L649" s="3"/>
      <c r="M649" s="2"/>
      <c r="N649" s="3"/>
      <c r="O649" s="2"/>
      <c r="P649" s="3"/>
    </row>
    <row r="650" spans="4:16" ht="15.75" customHeight="1" x14ac:dyDescent="0.25">
      <c r="D650" s="2"/>
      <c r="E650" s="2"/>
      <c r="F650" s="2"/>
      <c r="G650" s="2"/>
      <c r="H650" s="2"/>
      <c r="I650" s="2"/>
      <c r="J650" s="3"/>
      <c r="K650" s="2"/>
      <c r="L650" s="3"/>
      <c r="M650" s="2"/>
      <c r="N650" s="3"/>
      <c r="O650" s="2"/>
      <c r="P650" s="3"/>
    </row>
    <row r="651" spans="4:16" ht="15.75" customHeight="1" x14ac:dyDescent="0.25">
      <c r="D651" s="2"/>
      <c r="E651" s="2"/>
      <c r="F651" s="2"/>
      <c r="G651" s="2"/>
      <c r="H651" s="2"/>
      <c r="I651" s="2"/>
      <c r="J651" s="3"/>
      <c r="K651" s="2"/>
      <c r="L651" s="3"/>
      <c r="M651" s="2"/>
      <c r="N651" s="3"/>
      <c r="O651" s="2"/>
      <c r="P651" s="3"/>
    </row>
    <row r="652" spans="4:16" ht="15.75" customHeight="1" x14ac:dyDescent="0.25">
      <c r="D652" s="2"/>
      <c r="E652" s="2"/>
      <c r="F652" s="2"/>
      <c r="G652" s="2"/>
      <c r="H652" s="2"/>
      <c r="I652" s="2"/>
      <c r="J652" s="3"/>
      <c r="K652" s="2"/>
      <c r="L652" s="3"/>
      <c r="M652" s="2"/>
      <c r="N652" s="3"/>
      <c r="O652" s="2"/>
      <c r="P652" s="3"/>
    </row>
    <row r="653" spans="4:16" ht="15.75" customHeight="1" x14ac:dyDescent="0.25">
      <c r="D653" s="2"/>
      <c r="E653" s="2"/>
      <c r="F653" s="2"/>
      <c r="G653" s="2"/>
      <c r="H653" s="2"/>
      <c r="I653" s="2"/>
      <c r="J653" s="3"/>
      <c r="K653" s="2"/>
      <c r="L653" s="3"/>
      <c r="M653" s="2"/>
      <c r="N653" s="3"/>
      <c r="O653" s="2"/>
      <c r="P653" s="3"/>
    </row>
    <row r="654" spans="4:16" ht="15.75" customHeight="1" x14ac:dyDescent="0.25">
      <c r="D654" s="2"/>
      <c r="E654" s="2"/>
      <c r="F654" s="2"/>
      <c r="G654" s="2"/>
      <c r="H654" s="2"/>
      <c r="I654" s="2"/>
      <c r="J654" s="3"/>
      <c r="K654" s="2"/>
      <c r="L654" s="3"/>
      <c r="M654" s="2"/>
      <c r="N654" s="3"/>
      <c r="O654" s="2"/>
      <c r="P654" s="3"/>
    </row>
    <row r="655" spans="4:16" ht="15.75" customHeight="1" x14ac:dyDescent="0.25">
      <c r="D655" s="2"/>
      <c r="E655" s="2"/>
      <c r="F655" s="2"/>
      <c r="G655" s="2"/>
      <c r="H655" s="2"/>
      <c r="I655" s="2"/>
      <c r="J655" s="3"/>
      <c r="K655" s="2"/>
      <c r="L655" s="3"/>
      <c r="M655" s="2"/>
      <c r="N655" s="3"/>
      <c r="O655" s="2"/>
      <c r="P655" s="3"/>
    </row>
    <row r="656" spans="4:16" ht="15.75" customHeight="1" x14ac:dyDescent="0.25">
      <c r="D656" s="2"/>
      <c r="E656" s="2"/>
      <c r="F656" s="2"/>
      <c r="G656" s="2"/>
      <c r="H656" s="2"/>
      <c r="I656" s="2"/>
      <c r="J656" s="3"/>
      <c r="K656" s="2"/>
      <c r="L656" s="3"/>
      <c r="M656" s="2"/>
      <c r="N656" s="3"/>
      <c r="O656" s="2"/>
      <c r="P656" s="3"/>
    </row>
    <row r="657" spans="4:16" ht="15.75" customHeight="1" x14ac:dyDescent="0.25">
      <c r="D657" s="2"/>
      <c r="E657" s="2"/>
      <c r="F657" s="2"/>
      <c r="G657" s="2"/>
      <c r="H657" s="2"/>
      <c r="I657" s="2"/>
      <c r="J657" s="3"/>
      <c r="K657" s="2"/>
      <c r="L657" s="3"/>
      <c r="M657" s="2"/>
      <c r="N657" s="3"/>
      <c r="O657" s="2"/>
      <c r="P657" s="3"/>
    </row>
    <row r="658" spans="4:16" ht="15.75" customHeight="1" x14ac:dyDescent="0.25">
      <c r="D658" s="2"/>
      <c r="E658" s="2"/>
      <c r="F658" s="2"/>
      <c r="G658" s="2"/>
      <c r="H658" s="2"/>
      <c r="I658" s="2"/>
      <c r="J658" s="3"/>
      <c r="K658" s="2"/>
      <c r="L658" s="3"/>
      <c r="M658" s="2"/>
      <c r="N658" s="3"/>
      <c r="O658" s="2"/>
      <c r="P658" s="3"/>
    </row>
    <row r="659" spans="4:16" ht="15.75" customHeight="1" x14ac:dyDescent="0.25">
      <c r="D659" s="2"/>
      <c r="E659" s="2"/>
      <c r="F659" s="2"/>
      <c r="G659" s="2"/>
      <c r="H659" s="2"/>
      <c r="I659" s="2"/>
      <c r="J659" s="3"/>
      <c r="K659" s="2"/>
      <c r="L659" s="3"/>
      <c r="M659" s="2"/>
      <c r="N659" s="3"/>
      <c r="O659" s="2"/>
      <c r="P659" s="3"/>
    </row>
    <row r="660" spans="4:16" ht="15.75" customHeight="1" x14ac:dyDescent="0.25">
      <c r="D660" s="2"/>
      <c r="E660" s="2"/>
      <c r="F660" s="2"/>
      <c r="G660" s="2"/>
      <c r="H660" s="2"/>
      <c r="I660" s="2"/>
      <c r="J660" s="3"/>
      <c r="K660" s="2"/>
      <c r="L660" s="3"/>
      <c r="M660" s="2"/>
      <c r="N660" s="3"/>
      <c r="O660" s="2"/>
      <c r="P660" s="3"/>
    </row>
    <row r="661" spans="4:16" ht="15.75" customHeight="1" x14ac:dyDescent="0.25">
      <c r="D661" s="2"/>
      <c r="E661" s="2"/>
      <c r="F661" s="2"/>
      <c r="G661" s="2"/>
      <c r="H661" s="2"/>
      <c r="I661" s="2"/>
      <c r="J661" s="3"/>
      <c r="K661" s="2"/>
      <c r="L661" s="3"/>
      <c r="M661" s="2"/>
      <c r="N661" s="3"/>
      <c r="O661" s="2"/>
      <c r="P661" s="3"/>
    </row>
    <row r="662" spans="4:16" ht="15.75" customHeight="1" x14ac:dyDescent="0.25">
      <c r="D662" s="2"/>
      <c r="E662" s="2"/>
      <c r="F662" s="2"/>
      <c r="G662" s="2"/>
      <c r="H662" s="2"/>
      <c r="I662" s="2"/>
      <c r="J662" s="3"/>
      <c r="K662" s="2"/>
      <c r="L662" s="3"/>
      <c r="M662" s="2"/>
      <c r="N662" s="3"/>
      <c r="O662" s="2"/>
      <c r="P662" s="3"/>
    </row>
    <row r="663" spans="4:16" ht="15.75" customHeight="1" x14ac:dyDescent="0.25">
      <c r="D663" s="2"/>
      <c r="E663" s="2"/>
      <c r="F663" s="2"/>
      <c r="G663" s="2"/>
      <c r="H663" s="2"/>
      <c r="I663" s="2"/>
      <c r="J663" s="3"/>
      <c r="K663" s="2"/>
      <c r="L663" s="3"/>
      <c r="M663" s="2"/>
      <c r="N663" s="3"/>
      <c r="O663" s="2"/>
      <c r="P663" s="3"/>
    </row>
    <row r="664" spans="4:16" ht="15.75" customHeight="1" x14ac:dyDescent="0.25">
      <c r="D664" s="2"/>
      <c r="E664" s="2"/>
      <c r="F664" s="2"/>
      <c r="G664" s="2"/>
      <c r="H664" s="2"/>
      <c r="I664" s="2"/>
      <c r="J664" s="3"/>
      <c r="K664" s="2"/>
      <c r="L664" s="3"/>
      <c r="M664" s="2"/>
      <c r="N664" s="3"/>
      <c r="O664" s="2"/>
      <c r="P664" s="3"/>
    </row>
    <row r="665" spans="4:16" ht="15.75" customHeight="1" x14ac:dyDescent="0.25">
      <c r="D665" s="2"/>
      <c r="E665" s="2"/>
      <c r="F665" s="2"/>
      <c r="G665" s="2"/>
      <c r="H665" s="2"/>
      <c r="I665" s="2"/>
      <c r="J665" s="3"/>
      <c r="K665" s="2"/>
      <c r="L665" s="3"/>
      <c r="M665" s="2"/>
      <c r="N665" s="3"/>
      <c r="O665" s="2"/>
      <c r="P665" s="3"/>
    </row>
    <row r="666" spans="4:16" ht="15.75" customHeight="1" x14ac:dyDescent="0.25">
      <c r="D666" s="2"/>
      <c r="E666" s="2"/>
      <c r="F666" s="2"/>
      <c r="G666" s="2"/>
      <c r="H666" s="2"/>
      <c r="I666" s="2"/>
      <c r="J666" s="3"/>
      <c r="K666" s="2"/>
      <c r="L666" s="3"/>
      <c r="M666" s="2"/>
      <c r="N666" s="3"/>
      <c r="O666" s="2"/>
      <c r="P666" s="3"/>
    </row>
    <row r="667" spans="4:16" ht="15.75" customHeight="1" x14ac:dyDescent="0.25">
      <c r="D667" s="2"/>
      <c r="E667" s="2"/>
      <c r="F667" s="2"/>
      <c r="G667" s="2"/>
      <c r="H667" s="2"/>
      <c r="I667" s="2"/>
      <c r="J667" s="3"/>
      <c r="K667" s="2"/>
      <c r="L667" s="3"/>
      <c r="M667" s="2"/>
      <c r="N667" s="3"/>
      <c r="O667" s="2"/>
      <c r="P667" s="3"/>
    </row>
    <row r="668" spans="4:16" ht="15.75" customHeight="1" x14ac:dyDescent="0.25">
      <c r="D668" s="2"/>
      <c r="E668" s="2"/>
      <c r="F668" s="2"/>
      <c r="G668" s="2"/>
      <c r="H668" s="2"/>
      <c r="I668" s="2"/>
      <c r="J668" s="3"/>
      <c r="K668" s="2"/>
      <c r="L668" s="3"/>
      <c r="M668" s="2"/>
      <c r="N668" s="3"/>
      <c r="O668" s="2"/>
      <c r="P668" s="3"/>
    </row>
    <row r="669" spans="4:16" ht="15.75" customHeight="1" x14ac:dyDescent="0.25">
      <c r="D669" s="2"/>
      <c r="E669" s="2"/>
      <c r="F669" s="2"/>
      <c r="G669" s="2"/>
      <c r="H669" s="2"/>
      <c r="I669" s="2"/>
      <c r="J669" s="3"/>
      <c r="K669" s="2"/>
      <c r="L669" s="3"/>
      <c r="M669" s="2"/>
      <c r="N669" s="3"/>
      <c r="O669" s="2"/>
      <c r="P669" s="3"/>
    </row>
    <row r="670" spans="4:16" ht="15.75" customHeight="1" x14ac:dyDescent="0.25">
      <c r="D670" s="2"/>
      <c r="E670" s="2"/>
      <c r="F670" s="2"/>
      <c r="G670" s="2"/>
      <c r="H670" s="2"/>
      <c r="I670" s="2"/>
      <c r="J670" s="3"/>
      <c r="K670" s="2"/>
      <c r="L670" s="3"/>
      <c r="M670" s="2"/>
      <c r="N670" s="3"/>
      <c r="O670" s="2"/>
      <c r="P670" s="3"/>
    </row>
    <row r="671" spans="4:16" ht="15.75" customHeight="1" x14ac:dyDescent="0.25">
      <c r="D671" s="2"/>
      <c r="E671" s="2"/>
      <c r="F671" s="2"/>
      <c r="G671" s="2"/>
      <c r="H671" s="2"/>
      <c r="I671" s="2"/>
      <c r="J671" s="3"/>
      <c r="K671" s="2"/>
      <c r="L671" s="3"/>
      <c r="M671" s="2"/>
      <c r="N671" s="3"/>
      <c r="O671" s="2"/>
      <c r="P671" s="3"/>
    </row>
    <row r="672" spans="4:16" ht="15.75" customHeight="1" x14ac:dyDescent="0.25">
      <c r="D672" s="2"/>
      <c r="E672" s="2"/>
      <c r="F672" s="2"/>
      <c r="G672" s="2"/>
      <c r="H672" s="2"/>
      <c r="I672" s="2"/>
      <c r="J672" s="3"/>
      <c r="K672" s="2"/>
      <c r="L672" s="3"/>
      <c r="M672" s="2"/>
      <c r="N672" s="3"/>
      <c r="O672" s="2"/>
      <c r="P672" s="3"/>
    </row>
    <row r="673" spans="4:16" ht="15.75" customHeight="1" x14ac:dyDescent="0.25">
      <c r="D673" s="2"/>
      <c r="E673" s="2"/>
      <c r="F673" s="2"/>
      <c r="G673" s="2"/>
      <c r="H673" s="2"/>
      <c r="I673" s="2"/>
      <c r="J673" s="3"/>
      <c r="K673" s="2"/>
      <c r="L673" s="3"/>
      <c r="M673" s="2"/>
      <c r="N673" s="3"/>
      <c r="O673" s="2"/>
      <c r="P673" s="3"/>
    </row>
    <row r="674" spans="4:16" ht="15.75" customHeight="1" x14ac:dyDescent="0.25">
      <c r="D674" s="2"/>
      <c r="E674" s="2"/>
      <c r="F674" s="2"/>
      <c r="G674" s="2"/>
      <c r="H674" s="2"/>
      <c r="I674" s="2"/>
      <c r="J674" s="3"/>
      <c r="K674" s="2"/>
      <c r="L674" s="3"/>
      <c r="M674" s="2"/>
      <c r="N674" s="3"/>
      <c r="O674" s="2"/>
      <c r="P674" s="3"/>
    </row>
    <row r="675" spans="4:16" ht="15.75" customHeight="1" x14ac:dyDescent="0.25">
      <c r="D675" s="2"/>
      <c r="E675" s="2"/>
      <c r="F675" s="2"/>
      <c r="G675" s="2"/>
      <c r="H675" s="2"/>
      <c r="I675" s="2"/>
      <c r="J675" s="3"/>
      <c r="K675" s="2"/>
      <c r="L675" s="3"/>
      <c r="M675" s="2"/>
      <c r="N675" s="3"/>
      <c r="O675" s="2"/>
      <c r="P675" s="3"/>
    </row>
    <row r="676" spans="4:16" ht="15.75" customHeight="1" x14ac:dyDescent="0.25">
      <c r="D676" s="2"/>
      <c r="E676" s="2"/>
      <c r="F676" s="2"/>
      <c r="G676" s="2"/>
      <c r="H676" s="2"/>
      <c r="I676" s="2"/>
      <c r="J676" s="3"/>
      <c r="K676" s="2"/>
      <c r="L676" s="3"/>
      <c r="M676" s="2"/>
      <c r="N676" s="3"/>
      <c r="O676" s="2"/>
      <c r="P676" s="3"/>
    </row>
    <row r="677" spans="4:16" ht="15.75" customHeight="1" x14ac:dyDescent="0.25">
      <c r="D677" s="2"/>
      <c r="E677" s="2"/>
      <c r="F677" s="2"/>
      <c r="G677" s="2"/>
      <c r="H677" s="2"/>
      <c r="I677" s="2"/>
      <c r="J677" s="3"/>
      <c r="K677" s="2"/>
      <c r="L677" s="3"/>
      <c r="M677" s="2"/>
      <c r="N677" s="3"/>
      <c r="O677" s="2"/>
      <c r="P677" s="3"/>
    </row>
    <row r="678" spans="4:16" ht="15.75" customHeight="1" x14ac:dyDescent="0.25">
      <c r="D678" s="2"/>
      <c r="E678" s="2"/>
      <c r="F678" s="2"/>
      <c r="G678" s="2"/>
      <c r="H678" s="2"/>
      <c r="I678" s="2"/>
      <c r="J678" s="3"/>
      <c r="K678" s="2"/>
      <c r="L678" s="3"/>
      <c r="M678" s="2"/>
      <c r="N678" s="3"/>
      <c r="O678" s="2"/>
      <c r="P678" s="3"/>
    </row>
    <row r="679" spans="4:16" ht="15.75" customHeight="1" x14ac:dyDescent="0.25">
      <c r="D679" s="2"/>
      <c r="E679" s="2"/>
      <c r="F679" s="2"/>
      <c r="G679" s="2"/>
      <c r="H679" s="2"/>
      <c r="I679" s="2"/>
      <c r="J679" s="3"/>
      <c r="K679" s="2"/>
      <c r="L679" s="3"/>
      <c r="M679" s="2"/>
      <c r="N679" s="3"/>
      <c r="O679" s="2"/>
      <c r="P679" s="3"/>
    </row>
    <row r="680" spans="4:16" ht="15.75" customHeight="1" x14ac:dyDescent="0.25">
      <c r="D680" s="2"/>
      <c r="E680" s="2"/>
      <c r="F680" s="2"/>
      <c r="G680" s="2"/>
      <c r="H680" s="2"/>
      <c r="I680" s="2"/>
      <c r="J680" s="3"/>
      <c r="K680" s="2"/>
      <c r="L680" s="3"/>
      <c r="M680" s="2"/>
      <c r="N680" s="3"/>
      <c r="O680" s="2"/>
      <c r="P680" s="3"/>
    </row>
    <row r="681" spans="4:16" ht="15.75" customHeight="1" x14ac:dyDescent="0.25">
      <c r="D681" s="2"/>
      <c r="E681" s="2"/>
      <c r="F681" s="2"/>
      <c r="G681" s="2"/>
      <c r="H681" s="2"/>
      <c r="I681" s="2"/>
      <c r="J681" s="3"/>
      <c r="K681" s="2"/>
      <c r="L681" s="3"/>
      <c r="M681" s="2"/>
      <c r="N681" s="3"/>
      <c r="O681" s="2"/>
      <c r="P681" s="3"/>
    </row>
    <row r="682" spans="4:16" ht="15.75" customHeight="1" x14ac:dyDescent="0.25">
      <c r="D682" s="2"/>
      <c r="E682" s="2"/>
      <c r="F682" s="2"/>
      <c r="G682" s="2"/>
      <c r="H682" s="2"/>
      <c r="I682" s="2"/>
      <c r="J682" s="3"/>
      <c r="K682" s="2"/>
      <c r="L682" s="3"/>
      <c r="M682" s="2"/>
      <c r="N682" s="3"/>
      <c r="O682" s="2"/>
      <c r="P682" s="3"/>
    </row>
    <row r="683" spans="4:16" ht="15.75" customHeight="1" x14ac:dyDescent="0.25">
      <c r="D683" s="2"/>
      <c r="E683" s="2"/>
      <c r="F683" s="2"/>
      <c r="G683" s="2"/>
      <c r="H683" s="2"/>
      <c r="I683" s="2"/>
      <c r="J683" s="3"/>
      <c r="K683" s="2"/>
      <c r="L683" s="3"/>
      <c r="M683" s="2"/>
      <c r="N683" s="3"/>
      <c r="O683" s="2"/>
      <c r="P683" s="3"/>
    </row>
    <row r="684" spans="4:16" ht="15.75" customHeight="1" x14ac:dyDescent="0.25">
      <c r="D684" s="2"/>
      <c r="E684" s="2"/>
      <c r="F684" s="2"/>
      <c r="G684" s="2"/>
      <c r="H684" s="2"/>
      <c r="I684" s="2"/>
      <c r="J684" s="3"/>
      <c r="K684" s="2"/>
      <c r="L684" s="3"/>
      <c r="M684" s="2"/>
      <c r="N684" s="3"/>
      <c r="O684" s="2"/>
      <c r="P684" s="3"/>
    </row>
    <row r="685" spans="4:16" ht="15.75" customHeight="1" x14ac:dyDescent="0.25">
      <c r="D685" s="2"/>
      <c r="E685" s="2"/>
      <c r="F685" s="2"/>
      <c r="G685" s="2"/>
      <c r="H685" s="2"/>
      <c r="I685" s="2"/>
      <c r="J685" s="3"/>
      <c r="K685" s="2"/>
      <c r="L685" s="3"/>
      <c r="M685" s="2"/>
      <c r="N685" s="3"/>
      <c r="O685" s="2"/>
      <c r="P685" s="3"/>
    </row>
    <row r="686" spans="4:16" ht="15.75" customHeight="1" x14ac:dyDescent="0.25">
      <c r="D686" s="2"/>
      <c r="E686" s="2"/>
      <c r="F686" s="2"/>
      <c r="G686" s="2"/>
      <c r="H686" s="2"/>
      <c r="I686" s="2"/>
      <c r="J686" s="3"/>
      <c r="K686" s="2"/>
      <c r="L686" s="3"/>
      <c r="M686" s="2"/>
      <c r="N686" s="3"/>
      <c r="O686" s="2"/>
      <c r="P686" s="3"/>
    </row>
    <row r="687" spans="4:16" ht="15.75" customHeight="1" x14ac:dyDescent="0.25">
      <c r="D687" s="2"/>
      <c r="E687" s="2"/>
      <c r="F687" s="2"/>
      <c r="G687" s="2"/>
      <c r="H687" s="2"/>
      <c r="I687" s="2"/>
      <c r="J687" s="3"/>
      <c r="K687" s="2"/>
      <c r="L687" s="3"/>
      <c r="M687" s="2"/>
      <c r="N687" s="3"/>
      <c r="O687" s="2"/>
      <c r="P687" s="3"/>
    </row>
    <row r="688" spans="4:16" ht="15.75" customHeight="1" x14ac:dyDescent="0.25">
      <c r="D688" s="2"/>
      <c r="E688" s="2"/>
      <c r="F688" s="2"/>
      <c r="G688" s="2"/>
      <c r="H688" s="2"/>
      <c r="I688" s="2"/>
      <c r="J688" s="3"/>
      <c r="K688" s="2"/>
      <c r="L688" s="3"/>
      <c r="M688" s="2"/>
      <c r="N688" s="3"/>
      <c r="O688" s="2"/>
      <c r="P688" s="3"/>
    </row>
    <row r="689" spans="4:16" ht="15.75" customHeight="1" x14ac:dyDescent="0.25">
      <c r="D689" s="2"/>
      <c r="E689" s="2"/>
      <c r="F689" s="2"/>
      <c r="G689" s="2"/>
      <c r="H689" s="2"/>
      <c r="I689" s="2"/>
      <c r="J689" s="3"/>
      <c r="K689" s="2"/>
      <c r="L689" s="3"/>
      <c r="M689" s="2"/>
      <c r="N689" s="3"/>
      <c r="O689" s="2"/>
      <c r="P689" s="3"/>
    </row>
    <row r="690" spans="4:16" ht="15.75" customHeight="1" x14ac:dyDescent="0.25">
      <c r="D690" s="2"/>
      <c r="E690" s="2"/>
      <c r="F690" s="2"/>
      <c r="G690" s="2"/>
      <c r="H690" s="2"/>
      <c r="I690" s="2"/>
      <c r="J690" s="3"/>
      <c r="K690" s="2"/>
      <c r="L690" s="3"/>
      <c r="M690" s="2"/>
      <c r="N690" s="3"/>
      <c r="O690" s="2"/>
      <c r="P690" s="3"/>
    </row>
    <row r="691" spans="4:16" ht="15.75" customHeight="1" x14ac:dyDescent="0.25">
      <c r="D691" s="2"/>
      <c r="E691" s="2"/>
      <c r="F691" s="2"/>
      <c r="G691" s="2"/>
      <c r="H691" s="2"/>
      <c r="I691" s="2"/>
      <c r="J691" s="3"/>
      <c r="K691" s="2"/>
      <c r="L691" s="3"/>
      <c r="M691" s="2"/>
      <c r="N691" s="3"/>
      <c r="O691" s="2"/>
      <c r="P691" s="3"/>
    </row>
    <row r="692" spans="4:16" ht="15.75" customHeight="1" x14ac:dyDescent="0.25">
      <c r="D692" s="2"/>
      <c r="E692" s="2"/>
      <c r="F692" s="2"/>
      <c r="G692" s="2"/>
      <c r="H692" s="2"/>
      <c r="I692" s="2"/>
      <c r="J692" s="3"/>
      <c r="K692" s="2"/>
      <c r="L692" s="3"/>
      <c r="M692" s="2"/>
      <c r="N692" s="3"/>
      <c r="O692" s="2"/>
      <c r="P692" s="3"/>
    </row>
    <row r="693" spans="4:16" ht="15.75" customHeight="1" x14ac:dyDescent="0.25">
      <c r="D693" s="2"/>
      <c r="E693" s="2"/>
      <c r="F693" s="2"/>
      <c r="G693" s="2"/>
      <c r="H693" s="2"/>
      <c r="I693" s="2"/>
      <c r="J693" s="3"/>
      <c r="K693" s="2"/>
      <c r="L693" s="3"/>
      <c r="M693" s="2"/>
      <c r="N693" s="3"/>
      <c r="O693" s="2"/>
      <c r="P693" s="3"/>
    </row>
    <row r="694" spans="4:16" ht="15.75" customHeight="1" x14ac:dyDescent="0.25">
      <c r="D694" s="2"/>
      <c r="E694" s="2"/>
      <c r="F694" s="2"/>
      <c r="G694" s="2"/>
      <c r="H694" s="2"/>
      <c r="I694" s="2"/>
      <c r="J694" s="3"/>
      <c r="K694" s="2"/>
      <c r="L694" s="3"/>
      <c r="M694" s="2"/>
      <c r="N694" s="3"/>
      <c r="O694" s="2"/>
      <c r="P694" s="3"/>
    </row>
    <row r="695" spans="4:16" ht="15.75" customHeight="1" x14ac:dyDescent="0.25">
      <c r="D695" s="2"/>
      <c r="E695" s="2"/>
      <c r="F695" s="2"/>
      <c r="G695" s="2"/>
      <c r="H695" s="2"/>
      <c r="I695" s="2"/>
      <c r="J695" s="3"/>
      <c r="K695" s="2"/>
      <c r="L695" s="3"/>
      <c r="M695" s="2"/>
      <c r="N695" s="3"/>
      <c r="O695" s="2"/>
      <c r="P695" s="3"/>
    </row>
    <row r="696" spans="4:16" ht="15.75" customHeight="1" x14ac:dyDescent="0.25">
      <c r="D696" s="2"/>
      <c r="E696" s="2"/>
      <c r="F696" s="2"/>
      <c r="G696" s="2"/>
      <c r="H696" s="2"/>
      <c r="I696" s="2"/>
      <c r="J696" s="3"/>
      <c r="K696" s="2"/>
      <c r="L696" s="3"/>
      <c r="M696" s="2"/>
      <c r="N696" s="3"/>
      <c r="O696" s="2"/>
      <c r="P696" s="3"/>
    </row>
    <row r="697" spans="4:16" ht="15.75" customHeight="1" x14ac:dyDescent="0.25">
      <c r="D697" s="2"/>
      <c r="E697" s="2"/>
      <c r="F697" s="2"/>
      <c r="G697" s="2"/>
      <c r="H697" s="2"/>
      <c r="I697" s="2"/>
      <c r="J697" s="3"/>
      <c r="K697" s="2"/>
      <c r="L697" s="3"/>
      <c r="M697" s="2"/>
      <c r="N697" s="3"/>
      <c r="O697" s="2"/>
      <c r="P697" s="3"/>
    </row>
    <row r="698" spans="4:16" ht="15.75" customHeight="1" x14ac:dyDescent="0.25">
      <c r="D698" s="2"/>
      <c r="E698" s="2"/>
      <c r="F698" s="2"/>
      <c r="G698" s="2"/>
      <c r="H698" s="2"/>
      <c r="I698" s="2"/>
      <c r="J698" s="3"/>
      <c r="K698" s="2"/>
      <c r="L698" s="3"/>
      <c r="M698" s="2"/>
      <c r="N698" s="3"/>
      <c r="O698" s="2"/>
      <c r="P698" s="3"/>
    </row>
    <row r="699" spans="4:16" ht="15.75" customHeight="1" x14ac:dyDescent="0.25">
      <c r="D699" s="2"/>
      <c r="E699" s="2"/>
      <c r="F699" s="2"/>
      <c r="G699" s="2"/>
      <c r="H699" s="2"/>
      <c r="I699" s="2"/>
      <c r="J699" s="3"/>
      <c r="K699" s="2"/>
      <c r="L699" s="3"/>
      <c r="M699" s="2"/>
      <c r="N699" s="3"/>
      <c r="O699" s="2"/>
      <c r="P699" s="3"/>
    </row>
    <row r="700" spans="4:16" ht="15.75" customHeight="1" x14ac:dyDescent="0.25">
      <c r="D700" s="2"/>
      <c r="E700" s="2"/>
      <c r="F700" s="2"/>
      <c r="G700" s="2"/>
      <c r="H700" s="2"/>
      <c r="I700" s="2"/>
      <c r="J700" s="3"/>
      <c r="K700" s="2"/>
      <c r="L700" s="3"/>
      <c r="M700" s="2"/>
      <c r="N700" s="3"/>
      <c r="O700" s="2"/>
      <c r="P700" s="3"/>
    </row>
    <row r="701" spans="4:16" ht="15.75" customHeight="1" x14ac:dyDescent="0.25">
      <c r="D701" s="2"/>
      <c r="E701" s="2"/>
      <c r="F701" s="2"/>
      <c r="G701" s="2"/>
      <c r="H701" s="2"/>
      <c r="I701" s="2"/>
      <c r="J701" s="3"/>
      <c r="K701" s="2"/>
      <c r="L701" s="3"/>
      <c r="M701" s="2"/>
      <c r="N701" s="3"/>
      <c r="O701" s="2"/>
      <c r="P701" s="3"/>
    </row>
    <row r="702" spans="4:16" ht="15.75" customHeight="1" x14ac:dyDescent="0.25">
      <c r="D702" s="2"/>
      <c r="E702" s="2"/>
      <c r="F702" s="2"/>
      <c r="G702" s="2"/>
      <c r="H702" s="2"/>
      <c r="I702" s="2"/>
      <c r="J702" s="3"/>
      <c r="K702" s="2"/>
      <c r="L702" s="3"/>
      <c r="M702" s="2"/>
      <c r="N702" s="3"/>
      <c r="O702" s="2"/>
      <c r="P702" s="3"/>
    </row>
    <row r="703" spans="4:16" ht="15.75" customHeight="1" x14ac:dyDescent="0.25">
      <c r="D703" s="2"/>
      <c r="E703" s="2"/>
      <c r="F703" s="2"/>
      <c r="G703" s="2"/>
      <c r="H703" s="2"/>
      <c r="I703" s="2"/>
      <c r="J703" s="3"/>
      <c r="K703" s="2"/>
      <c r="L703" s="3"/>
      <c r="M703" s="2"/>
      <c r="N703" s="3"/>
      <c r="O703" s="2"/>
      <c r="P703" s="3"/>
    </row>
    <row r="704" spans="4:16" ht="15.75" customHeight="1" x14ac:dyDescent="0.25">
      <c r="D704" s="2"/>
      <c r="E704" s="2"/>
      <c r="F704" s="2"/>
      <c r="G704" s="2"/>
      <c r="H704" s="2"/>
      <c r="I704" s="2"/>
      <c r="J704" s="3"/>
      <c r="K704" s="2"/>
      <c r="L704" s="3"/>
      <c r="M704" s="2"/>
      <c r="N704" s="3"/>
      <c r="O704" s="2"/>
      <c r="P704" s="3"/>
    </row>
    <row r="705" spans="4:16" ht="15.75" customHeight="1" x14ac:dyDescent="0.25">
      <c r="D705" s="2"/>
      <c r="E705" s="2"/>
      <c r="F705" s="2"/>
      <c r="G705" s="2"/>
      <c r="H705" s="2"/>
      <c r="I705" s="2"/>
      <c r="J705" s="3"/>
      <c r="K705" s="2"/>
      <c r="L705" s="3"/>
      <c r="M705" s="2"/>
      <c r="N705" s="3"/>
      <c r="O705" s="2"/>
      <c r="P705" s="3"/>
    </row>
    <row r="706" spans="4:16" ht="15.75" customHeight="1" x14ac:dyDescent="0.25">
      <c r="D706" s="2"/>
      <c r="E706" s="2"/>
      <c r="F706" s="2"/>
      <c r="G706" s="2"/>
      <c r="H706" s="2"/>
      <c r="I706" s="2"/>
      <c r="J706" s="3"/>
      <c r="K706" s="2"/>
      <c r="L706" s="3"/>
      <c r="M706" s="2"/>
      <c r="N706" s="3"/>
      <c r="O706" s="2"/>
      <c r="P706" s="3"/>
    </row>
    <row r="707" spans="4:16" ht="15.75" customHeight="1" x14ac:dyDescent="0.25">
      <c r="D707" s="2"/>
      <c r="E707" s="2"/>
      <c r="F707" s="2"/>
      <c r="G707" s="2"/>
      <c r="H707" s="2"/>
      <c r="I707" s="2"/>
      <c r="J707" s="3"/>
      <c r="K707" s="2"/>
      <c r="L707" s="3"/>
      <c r="M707" s="2"/>
      <c r="N707" s="3"/>
      <c r="O707" s="2"/>
      <c r="P707" s="3"/>
    </row>
    <row r="708" spans="4:16" ht="15.75" customHeight="1" x14ac:dyDescent="0.25">
      <c r="D708" s="2"/>
      <c r="E708" s="2"/>
      <c r="F708" s="2"/>
      <c r="G708" s="2"/>
      <c r="H708" s="2"/>
      <c r="I708" s="2"/>
      <c r="J708" s="3"/>
      <c r="K708" s="2"/>
      <c r="L708" s="3"/>
      <c r="M708" s="2"/>
      <c r="N708" s="3"/>
      <c r="O708" s="2"/>
      <c r="P708" s="3"/>
    </row>
    <row r="709" spans="4:16" ht="15.75" customHeight="1" x14ac:dyDescent="0.25">
      <c r="D709" s="2"/>
      <c r="E709" s="2"/>
      <c r="F709" s="2"/>
      <c r="G709" s="2"/>
      <c r="H709" s="2"/>
      <c r="I709" s="2"/>
      <c r="J709" s="3"/>
      <c r="K709" s="2"/>
      <c r="L709" s="3"/>
      <c r="M709" s="2"/>
      <c r="N709" s="3"/>
      <c r="O709" s="2"/>
      <c r="P709" s="3"/>
    </row>
    <row r="710" spans="4:16" ht="15.75" customHeight="1" x14ac:dyDescent="0.25">
      <c r="D710" s="2"/>
      <c r="E710" s="2"/>
      <c r="F710" s="2"/>
      <c r="G710" s="2"/>
      <c r="H710" s="2"/>
      <c r="I710" s="2"/>
      <c r="J710" s="3"/>
      <c r="K710" s="2"/>
      <c r="L710" s="3"/>
      <c r="M710" s="2"/>
      <c r="N710" s="3"/>
      <c r="O710" s="2"/>
      <c r="P710" s="3"/>
    </row>
    <row r="711" spans="4:16" ht="15.75" customHeight="1" x14ac:dyDescent="0.25">
      <c r="D711" s="2"/>
      <c r="E711" s="2"/>
      <c r="F711" s="2"/>
      <c r="G711" s="2"/>
      <c r="H711" s="2"/>
      <c r="I711" s="2"/>
      <c r="J711" s="3"/>
      <c r="K711" s="2"/>
      <c r="L711" s="3"/>
      <c r="M711" s="2"/>
      <c r="N711" s="3"/>
      <c r="O711" s="2"/>
      <c r="P711" s="3"/>
    </row>
    <row r="712" spans="4:16" ht="15.75" customHeight="1" x14ac:dyDescent="0.25">
      <c r="D712" s="2"/>
      <c r="E712" s="2"/>
      <c r="F712" s="2"/>
      <c r="G712" s="2"/>
      <c r="H712" s="2"/>
      <c r="I712" s="2"/>
      <c r="J712" s="3"/>
      <c r="K712" s="2"/>
      <c r="L712" s="3"/>
      <c r="M712" s="2"/>
      <c r="N712" s="3"/>
      <c r="O712" s="2"/>
      <c r="P712" s="3"/>
    </row>
    <row r="713" spans="4:16" ht="15.75" customHeight="1" x14ac:dyDescent="0.25">
      <c r="D713" s="2"/>
      <c r="E713" s="2"/>
      <c r="F713" s="2"/>
      <c r="G713" s="2"/>
      <c r="H713" s="2"/>
      <c r="I713" s="2"/>
      <c r="J713" s="3"/>
      <c r="K713" s="2"/>
      <c r="L713" s="3"/>
      <c r="M713" s="2"/>
      <c r="N713" s="3"/>
      <c r="O713" s="2"/>
      <c r="P713" s="3"/>
    </row>
    <row r="714" spans="4:16" ht="15.75" customHeight="1" x14ac:dyDescent="0.25">
      <c r="D714" s="2"/>
      <c r="E714" s="2"/>
      <c r="F714" s="2"/>
      <c r="G714" s="2"/>
      <c r="H714" s="2"/>
      <c r="I714" s="2"/>
      <c r="J714" s="3"/>
      <c r="K714" s="2"/>
      <c r="L714" s="3"/>
      <c r="M714" s="2"/>
      <c r="N714" s="3"/>
      <c r="O714" s="2"/>
      <c r="P714" s="3"/>
    </row>
    <row r="715" spans="4:16" ht="15.75" customHeight="1" x14ac:dyDescent="0.25">
      <c r="D715" s="2"/>
      <c r="E715" s="2"/>
      <c r="F715" s="2"/>
      <c r="G715" s="2"/>
      <c r="H715" s="2"/>
      <c r="I715" s="2"/>
      <c r="J715" s="3"/>
      <c r="K715" s="2"/>
      <c r="L715" s="3"/>
      <c r="M715" s="2"/>
      <c r="N715" s="3"/>
      <c r="O715" s="2"/>
      <c r="P715" s="3"/>
    </row>
    <row r="716" spans="4:16" ht="15.75" customHeight="1" x14ac:dyDescent="0.25">
      <c r="D716" s="2"/>
      <c r="E716" s="2"/>
      <c r="F716" s="2"/>
      <c r="G716" s="2"/>
      <c r="H716" s="2"/>
      <c r="I716" s="2"/>
      <c r="J716" s="3"/>
      <c r="K716" s="2"/>
      <c r="L716" s="3"/>
      <c r="M716" s="2"/>
      <c r="N716" s="3"/>
      <c r="O716" s="2"/>
      <c r="P716" s="3"/>
    </row>
    <row r="717" spans="4:16" ht="15.75" customHeight="1" x14ac:dyDescent="0.25">
      <c r="D717" s="2"/>
      <c r="E717" s="2"/>
      <c r="F717" s="2"/>
      <c r="G717" s="2"/>
      <c r="H717" s="2"/>
      <c r="I717" s="2"/>
      <c r="J717" s="3"/>
      <c r="K717" s="2"/>
      <c r="L717" s="3"/>
      <c r="M717" s="2"/>
      <c r="N717" s="3"/>
      <c r="O717" s="2"/>
      <c r="P717" s="3"/>
    </row>
    <row r="718" spans="4:16" ht="15.75" customHeight="1" x14ac:dyDescent="0.25">
      <c r="D718" s="2"/>
      <c r="E718" s="2"/>
      <c r="F718" s="2"/>
      <c r="G718" s="2"/>
      <c r="H718" s="2"/>
      <c r="I718" s="2"/>
      <c r="J718" s="3"/>
      <c r="K718" s="2"/>
      <c r="L718" s="3"/>
      <c r="M718" s="2"/>
      <c r="N718" s="3"/>
      <c r="O718" s="2"/>
      <c r="P718" s="3"/>
    </row>
    <row r="719" spans="4:16" ht="15.75" customHeight="1" x14ac:dyDescent="0.25">
      <c r="D719" s="2"/>
      <c r="E719" s="2"/>
      <c r="F719" s="2"/>
      <c r="G719" s="2"/>
      <c r="H719" s="2"/>
      <c r="I719" s="2"/>
      <c r="J719" s="3"/>
      <c r="K719" s="2"/>
      <c r="L719" s="3"/>
      <c r="M719" s="2"/>
      <c r="N719" s="3"/>
      <c r="O719" s="2"/>
      <c r="P719" s="3"/>
    </row>
    <row r="720" spans="4:16" ht="15.75" customHeight="1" x14ac:dyDescent="0.25">
      <c r="D720" s="2"/>
      <c r="E720" s="2"/>
      <c r="F720" s="2"/>
      <c r="G720" s="2"/>
      <c r="H720" s="2"/>
      <c r="I720" s="2"/>
      <c r="J720" s="3"/>
      <c r="K720" s="2"/>
      <c r="L720" s="3"/>
      <c r="M720" s="2"/>
      <c r="N720" s="3"/>
      <c r="O720" s="2"/>
      <c r="P720" s="3"/>
    </row>
    <row r="721" spans="4:16" ht="15.75" customHeight="1" x14ac:dyDescent="0.25">
      <c r="D721" s="2"/>
      <c r="E721" s="2"/>
      <c r="F721" s="2"/>
      <c r="G721" s="2"/>
      <c r="H721" s="2"/>
      <c r="I721" s="2"/>
      <c r="J721" s="3"/>
      <c r="K721" s="2"/>
      <c r="L721" s="3"/>
      <c r="M721" s="2"/>
      <c r="N721" s="3"/>
      <c r="O721" s="2"/>
      <c r="P721" s="3"/>
    </row>
    <row r="722" spans="4:16" ht="15.75" customHeight="1" x14ac:dyDescent="0.25">
      <c r="D722" s="2"/>
      <c r="E722" s="2"/>
      <c r="F722" s="2"/>
      <c r="G722" s="2"/>
      <c r="H722" s="2"/>
      <c r="I722" s="2"/>
      <c r="J722" s="3"/>
      <c r="K722" s="2"/>
      <c r="L722" s="3"/>
      <c r="M722" s="2"/>
      <c r="N722" s="3"/>
      <c r="O722" s="2"/>
      <c r="P722" s="3"/>
    </row>
    <row r="723" spans="4:16" ht="15.75" customHeight="1" x14ac:dyDescent="0.25">
      <c r="D723" s="2"/>
      <c r="E723" s="2"/>
      <c r="F723" s="2"/>
      <c r="G723" s="2"/>
      <c r="H723" s="2"/>
      <c r="I723" s="2"/>
      <c r="J723" s="3"/>
      <c r="K723" s="2"/>
      <c r="L723" s="3"/>
      <c r="M723" s="2"/>
      <c r="N723" s="3"/>
      <c r="O723" s="2"/>
      <c r="P723" s="3"/>
    </row>
    <row r="724" spans="4:16" ht="15.75" customHeight="1" x14ac:dyDescent="0.25">
      <c r="D724" s="2"/>
      <c r="E724" s="2"/>
      <c r="F724" s="2"/>
      <c r="G724" s="2"/>
      <c r="H724" s="2"/>
      <c r="I724" s="2"/>
      <c r="J724" s="3"/>
      <c r="K724" s="2"/>
      <c r="L724" s="3"/>
      <c r="M724" s="2"/>
      <c r="N724" s="3"/>
      <c r="O724" s="2"/>
      <c r="P724" s="3"/>
    </row>
    <row r="725" spans="4:16" ht="15.75" customHeight="1" x14ac:dyDescent="0.25">
      <c r="D725" s="2"/>
      <c r="E725" s="2"/>
      <c r="F725" s="2"/>
      <c r="G725" s="2"/>
      <c r="H725" s="2"/>
      <c r="I725" s="2"/>
      <c r="J725" s="3"/>
      <c r="K725" s="2"/>
      <c r="L725" s="3"/>
      <c r="M725" s="2"/>
      <c r="N725" s="3"/>
      <c r="O725" s="2"/>
      <c r="P725" s="3"/>
    </row>
    <row r="726" spans="4:16" ht="15.75" customHeight="1" x14ac:dyDescent="0.25">
      <c r="D726" s="2"/>
      <c r="E726" s="2"/>
      <c r="F726" s="2"/>
      <c r="G726" s="2"/>
      <c r="H726" s="2"/>
      <c r="I726" s="2"/>
      <c r="J726" s="3"/>
      <c r="K726" s="2"/>
      <c r="L726" s="3"/>
      <c r="M726" s="2"/>
      <c r="N726" s="3"/>
      <c r="O726" s="2"/>
      <c r="P726" s="3"/>
    </row>
    <row r="727" spans="4:16" ht="15.75" customHeight="1" x14ac:dyDescent="0.25">
      <c r="D727" s="2"/>
      <c r="E727" s="2"/>
      <c r="F727" s="2"/>
      <c r="G727" s="2"/>
      <c r="H727" s="2"/>
      <c r="I727" s="2"/>
      <c r="J727" s="3"/>
      <c r="K727" s="2"/>
      <c r="L727" s="3"/>
      <c r="M727" s="2"/>
      <c r="N727" s="3"/>
      <c r="O727" s="2"/>
      <c r="P727" s="3"/>
    </row>
    <row r="728" spans="4:16" ht="15.75" customHeight="1" x14ac:dyDescent="0.25">
      <c r="D728" s="2"/>
      <c r="E728" s="2"/>
      <c r="F728" s="2"/>
      <c r="G728" s="2"/>
      <c r="H728" s="2"/>
      <c r="I728" s="2"/>
      <c r="J728" s="3"/>
      <c r="K728" s="2"/>
      <c r="L728" s="3"/>
      <c r="M728" s="2"/>
      <c r="N728" s="3"/>
      <c r="O728" s="2"/>
      <c r="P728" s="3"/>
    </row>
    <row r="729" spans="4:16" ht="15.75" customHeight="1" x14ac:dyDescent="0.25">
      <c r="D729" s="2"/>
      <c r="E729" s="2"/>
      <c r="F729" s="2"/>
      <c r="G729" s="2"/>
      <c r="H729" s="2"/>
      <c r="I729" s="2"/>
      <c r="J729" s="3"/>
      <c r="K729" s="2"/>
      <c r="L729" s="3"/>
      <c r="M729" s="2"/>
      <c r="N729" s="3"/>
      <c r="O729" s="2"/>
      <c r="P729" s="3"/>
    </row>
    <row r="730" spans="4:16" ht="15.75" customHeight="1" x14ac:dyDescent="0.25">
      <c r="D730" s="2"/>
      <c r="E730" s="2"/>
      <c r="F730" s="2"/>
      <c r="G730" s="2"/>
      <c r="H730" s="2"/>
      <c r="I730" s="2"/>
      <c r="J730" s="3"/>
      <c r="K730" s="2"/>
      <c r="L730" s="3"/>
      <c r="M730" s="2"/>
      <c r="N730" s="3"/>
      <c r="O730" s="2"/>
      <c r="P730" s="3"/>
    </row>
    <row r="731" spans="4:16" ht="15.75" customHeight="1" x14ac:dyDescent="0.25">
      <c r="D731" s="2"/>
      <c r="E731" s="2"/>
      <c r="F731" s="2"/>
      <c r="G731" s="2"/>
      <c r="H731" s="2"/>
      <c r="I731" s="2"/>
      <c r="J731" s="3"/>
      <c r="K731" s="2"/>
      <c r="L731" s="3"/>
      <c r="M731" s="2"/>
      <c r="N731" s="3"/>
      <c r="O731" s="2"/>
      <c r="P731" s="3"/>
    </row>
    <row r="732" spans="4:16" ht="15.75" customHeight="1" x14ac:dyDescent="0.25">
      <c r="D732" s="2"/>
      <c r="E732" s="2"/>
      <c r="F732" s="2"/>
      <c r="G732" s="2"/>
      <c r="H732" s="2"/>
      <c r="I732" s="2"/>
      <c r="J732" s="3"/>
      <c r="K732" s="2"/>
      <c r="L732" s="3"/>
      <c r="M732" s="2"/>
      <c r="N732" s="3"/>
      <c r="O732" s="2"/>
      <c r="P732" s="3"/>
    </row>
    <row r="733" spans="4:16" ht="15.75" customHeight="1" x14ac:dyDescent="0.25">
      <c r="D733" s="2"/>
      <c r="E733" s="2"/>
      <c r="F733" s="2"/>
      <c r="G733" s="2"/>
      <c r="H733" s="2"/>
      <c r="I733" s="2"/>
      <c r="J733" s="3"/>
      <c r="K733" s="2"/>
      <c r="L733" s="3"/>
      <c r="M733" s="2"/>
      <c r="N733" s="3"/>
      <c r="O733" s="2"/>
      <c r="P733" s="3"/>
    </row>
    <row r="734" spans="4:16" ht="15.75" customHeight="1" x14ac:dyDescent="0.25">
      <c r="D734" s="2"/>
      <c r="E734" s="2"/>
      <c r="F734" s="2"/>
      <c r="G734" s="2"/>
      <c r="H734" s="2"/>
      <c r="I734" s="2"/>
      <c r="J734" s="3"/>
      <c r="K734" s="2"/>
      <c r="L734" s="3"/>
      <c r="M734" s="2"/>
      <c r="N734" s="3"/>
      <c r="O734" s="2"/>
      <c r="P734" s="3"/>
    </row>
    <row r="735" spans="4:16" ht="15.75" customHeight="1" x14ac:dyDescent="0.25">
      <c r="D735" s="2"/>
      <c r="E735" s="2"/>
      <c r="F735" s="2"/>
      <c r="G735" s="2"/>
      <c r="H735" s="2"/>
      <c r="I735" s="2"/>
      <c r="J735" s="3"/>
      <c r="K735" s="2"/>
      <c r="L735" s="3"/>
      <c r="M735" s="2"/>
      <c r="N735" s="3"/>
      <c r="O735" s="2"/>
      <c r="P735" s="3"/>
    </row>
    <row r="736" spans="4:16" ht="15.75" customHeight="1" x14ac:dyDescent="0.25">
      <c r="D736" s="2"/>
      <c r="E736" s="2"/>
      <c r="F736" s="2"/>
      <c r="G736" s="2"/>
      <c r="H736" s="2"/>
      <c r="I736" s="2"/>
      <c r="J736" s="3"/>
      <c r="K736" s="2"/>
      <c r="L736" s="3"/>
      <c r="M736" s="2"/>
      <c r="N736" s="3"/>
      <c r="O736" s="2"/>
      <c r="P736" s="3"/>
    </row>
    <row r="737" spans="4:16" ht="15.75" customHeight="1" x14ac:dyDescent="0.25">
      <c r="D737" s="2"/>
      <c r="E737" s="2"/>
      <c r="F737" s="2"/>
      <c r="G737" s="2"/>
      <c r="H737" s="2"/>
      <c r="I737" s="2"/>
      <c r="J737" s="3"/>
      <c r="K737" s="2"/>
      <c r="L737" s="3"/>
      <c r="M737" s="2"/>
      <c r="N737" s="3"/>
      <c r="O737" s="2"/>
      <c r="P737" s="3"/>
    </row>
    <row r="738" spans="4:16" ht="15.75" customHeight="1" x14ac:dyDescent="0.25">
      <c r="D738" s="2"/>
      <c r="E738" s="2"/>
      <c r="F738" s="2"/>
      <c r="G738" s="2"/>
      <c r="H738" s="2"/>
      <c r="I738" s="2"/>
      <c r="J738" s="3"/>
      <c r="K738" s="2"/>
      <c r="L738" s="3"/>
      <c r="M738" s="2"/>
      <c r="N738" s="3"/>
      <c r="O738" s="2"/>
      <c r="P738" s="3"/>
    </row>
    <row r="739" spans="4:16" ht="15.75" customHeight="1" x14ac:dyDescent="0.25">
      <c r="D739" s="2"/>
      <c r="E739" s="2"/>
      <c r="F739" s="2"/>
      <c r="G739" s="2"/>
      <c r="H739" s="2"/>
      <c r="I739" s="2"/>
      <c r="J739" s="3"/>
      <c r="K739" s="2"/>
      <c r="L739" s="3"/>
      <c r="M739" s="2"/>
      <c r="N739" s="3"/>
      <c r="O739" s="2"/>
      <c r="P739" s="3"/>
    </row>
    <row r="740" spans="4:16" ht="15.75" customHeight="1" x14ac:dyDescent="0.25">
      <c r="D740" s="2"/>
      <c r="E740" s="2"/>
      <c r="F740" s="2"/>
      <c r="G740" s="2"/>
      <c r="H740" s="2"/>
      <c r="I740" s="2"/>
      <c r="J740" s="3"/>
      <c r="K740" s="2"/>
      <c r="L740" s="3"/>
      <c r="M740" s="2"/>
      <c r="N740" s="3"/>
      <c r="O740" s="2"/>
      <c r="P740" s="3"/>
    </row>
    <row r="741" spans="4:16" ht="15.75" customHeight="1" x14ac:dyDescent="0.25">
      <c r="D741" s="2"/>
      <c r="E741" s="2"/>
      <c r="F741" s="2"/>
      <c r="G741" s="2"/>
      <c r="H741" s="2"/>
      <c r="I741" s="2"/>
      <c r="J741" s="3"/>
      <c r="K741" s="2"/>
      <c r="L741" s="3"/>
      <c r="M741" s="2"/>
      <c r="N741" s="3"/>
      <c r="O741" s="2"/>
      <c r="P741" s="3"/>
    </row>
    <row r="742" spans="4:16" ht="15.75" customHeight="1" x14ac:dyDescent="0.25">
      <c r="D742" s="2"/>
      <c r="E742" s="2"/>
      <c r="F742" s="2"/>
      <c r="G742" s="2"/>
      <c r="H742" s="2"/>
      <c r="I742" s="2"/>
      <c r="J742" s="3"/>
      <c r="K742" s="2"/>
      <c r="L742" s="3"/>
      <c r="M742" s="2"/>
      <c r="N742" s="3"/>
      <c r="O742" s="2"/>
      <c r="P742" s="3"/>
    </row>
    <row r="743" spans="4:16" ht="15.75" customHeight="1" x14ac:dyDescent="0.25">
      <c r="D743" s="2"/>
      <c r="E743" s="2"/>
      <c r="F743" s="2"/>
      <c r="G743" s="2"/>
      <c r="H743" s="2"/>
      <c r="I743" s="2"/>
      <c r="J743" s="3"/>
      <c r="K743" s="2"/>
      <c r="L743" s="3"/>
      <c r="M743" s="2"/>
      <c r="N743" s="3"/>
      <c r="O743" s="2"/>
      <c r="P743" s="3"/>
    </row>
    <row r="744" spans="4:16" ht="15.75" customHeight="1" x14ac:dyDescent="0.25">
      <c r="D744" s="2"/>
      <c r="E744" s="2"/>
      <c r="F744" s="2"/>
      <c r="G744" s="2"/>
      <c r="H744" s="2"/>
      <c r="I744" s="2"/>
      <c r="J744" s="3"/>
      <c r="K744" s="2"/>
      <c r="L744" s="3"/>
      <c r="M744" s="2"/>
      <c r="N744" s="3"/>
      <c r="O744" s="2"/>
      <c r="P744" s="3"/>
    </row>
    <row r="745" spans="4:16" ht="15.75" customHeight="1" x14ac:dyDescent="0.25">
      <c r="D745" s="2"/>
      <c r="E745" s="2"/>
      <c r="F745" s="2"/>
      <c r="G745" s="2"/>
      <c r="H745" s="2"/>
      <c r="I745" s="2"/>
      <c r="J745" s="3"/>
      <c r="K745" s="2"/>
      <c r="L745" s="3"/>
      <c r="M745" s="2"/>
      <c r="N745" s="3"/>
      <c r="O745" s="2"/>
      <c r="P745" s="3"/>
    </row>
    <row r="746" spans="4:16" ht="15.75" customHeight="1" x14ac:dyDescent="0.25">
      <c r="D746" s="2"/>
      <c r="E746" s="2"/>
      <c r="F746" s="2"/>
      <c r="G746" s="2"/>
      <c r="H746" s="2"/>
      <c r="I746" s="2"/>
      <c r="J746" s="3"/>
      <c r="K746" s="2"/>
      <c r="L746" s="3"/>
      <c r="M746" s="2"/>
      <c r="N746" s="3"/>
      <c r="O746" s="2"/>
      <c r="P746" s="3"/>
    </row>
    <row r="747" spans="4:16" ht="15.75" customHeight="1" x14ac:dyDescent="0.25">
      <c r="D747" s="2"/>
      <c r="E747" s="2"/>
      <c r="F747" s="2"/>
      <c r="G747" s="2"/>
      <c r="H747" s="2"/>
      <c r="I747" s="2"/>
      <c r="J747" s="3"/>
      <c r="K747" s="2"/>
      <c r="L747" s="3"/>
      <c r="M747" s="2"/>
      <c r="N747" s="3"/>
      <c r="O747" s="2"/>
      <c r="P747" s="3"/>
    </row>
    <row r="748" spans="4:16" ht="15.75" customHeight="1" x14ac:dyDescent="0.25">
      <c r="D748" s="2"/>
      <c r="E748" s="2"/>
      <c r="F748" s="2"/>
      <c r="G748" s="2"/>
      <c r="H748" s="2"/>
      <c r="I748" s="2"/>
      <c r="J748" s="3"/>
      <c r="K748" s="2"/>
      <c r="L748" s="3"/>
      <c r="M748" s="2"/>
      <c r="N748" s="3"/>
      <c r="O748" s="2"/>
      <c r="P748" s="3"/>
    </row>
    <row r="749" spans="4:16" ht="15.75" customHeight="1" x14ac:dyDescent="0.25">
      <c r="D749" s="2"/>
      <c r="E749" s="2"/>
      <c r="F749" s="2"/>
      <c r="G749" s="2"/>
      <c r="H749" s="2"/>
      <c r="I749" s="2"/>
      <c r="J749" s="3"/>
      <c r="K749" s="2"/>
      <c r="L749" s="3"/>
      <c r="M749" s="2"/>
      <c r="N749" s="3"/>
      <c r="O749" s="2"/>
      <c r="P749" s="3"/>
    </row>
    <row r="750" spans="4:16" ht="15.75" customHeight="1" x14ac:dyDescent="0.25">
      <c r="D750" s="2"/>
      <c r="E750" s="2"/>
      <c r="F750" s="2"/>
      <c r="G750" s="2"/>
      <c r="H750" s="2"/>
      <c r="I750" s="2"/>
      <c r="J750" s="3"/>
      <c r="K750" s="2"/>
      <c r="L750" s="3"/>
      <c r="M750" s="2"/>
      <c r="N750" s="3"/>
      <c r="O750" s="2"/>
      <c r="P750" s="3"/>
    </row>
    <row r="751" spans="4:16" ht="15.75" customHeight="1" x14ac:dyDescent="0.25">
      <c r="D751" s="2"/>
      <c r="E751" s="2"/>
      <c r="F751" s="2"/>
      <c r="G751" s="2"/>
      <c r="H751" s="2"/>
      <c r="I751" s="2"/>
      <c r="J751" s="3"/>
      <c r="K751" s="2"/>
      <c r="L751" s="3"/>
      <c r="M751" s="2"/>
      <c r="N751" s="3"/>
      <c r="O751" s="2"/>
      <c r="P751" s="3"/>
    </row>
    <row r="752" spans="4:16" ht="15.75" customHeight="1" x14ac:dyDescent="0.25">
      <c r="D752" s="2"/>
      <c r="E752" s="2"/>
      <c r="F752" s="2"/>
      <c r="G752" s="2"/>
      <c r="H752" s="2"/>
      <c r="I752" s="2"/>
      <c r="J752" s="3"/>
      <c r="K752" s="2"/>
      <c r="L752" s="3"/>
      <c r="M752" s="2"/>
      <c r="N752" s="3"/>
      <c r="O752" s="2"/>
      <c r="P752" s="3"/>
    </row>
    <row r="753" spans="4:16" ht="15.75" customHeight="1" x14ac:dyDescent="0.25">
      <c r="D753" s="2"/>
      <c r="E753" s="2"/>
      <c r="F753" s="2"/>
      <c r="G753" s="2"/>
      <c r="H753" s="2"/>
      <c r="I753" s="2"/>
      <c r="J753" s="3"/>
      <c r="K753" s="2"/>
      <c r="L753" s="3"/>
      <c r="M753" s="2"/>
      <c r="N753" s="3"/>
      <c r="O753" s="2"/>
      <c r="P753" s="3"/>
    </row>
    <row r="754" spans="4:16" ht="15.75" customHeight="1" x14ac:dyDescent="0.25">
      <c r="D754" s="2"/>
      <c r="E754" s="2"/>
      <c r="F754" s="2"/>
      <c r="G754" s="2"/>
      <c r="H754" s="2"/>
      <c r="I754" s="2"/>
      <c r="J754" s="3"/>
      <c r="K754" s="2"/>
      <c r="L754" s="3"/>
      <c r="M754" s="2"/>
      <c r="N754" s="3"/>
      <c r="O754" s="2"/>
      <c r="P754" s="3"/>
    </row>
    <row r="755" spans="4:16" ht="15.75" customHeight="1" x14ac:dyDescent="0.25">
      <c r="D755" s="2"/>
      <c r="E755" s="2"/>
      <c r="F755" s="2"/>
      <c r="G755" s="2"/>
      <c r="H755" s="2"/>
      <c r="I755" s="2"/>
      <c r="J755" s="3"/>
      <c r="K755" s="2"/>
      <c r="L755" s="3"/>
      <c r="M755" s="2"/>
      <c r="N755" s="3"/>
      <c r="O755" s="2"/>
      <c r="P755" s="3"/>
    </row>
    <row r="756" spans="4:16" ht="15.75" customHeight="1" x14ac:dyDescent="0.25">
      <c r="D756" s="2"/>
      <c r="E756" s="2"/>
      <c r="F756" s="2"/>
      <c r="G756" s="2"/>
      <c r="H756" s="2"/>
      <c r="I756" s="2"/>
      <c r="J756" s="3"/>
      <c r="K756" s="2"/>
      <c r="L756" s="3"/>
      <c r="M756" s="2"/>
      <c r="N756" s="3"/>
      <c r="O756" s="2"/>
      <c r="P756" s="3"/>
    </row>
    <row r="757" spans="4:16" ht="15.75" customHeight="1" x14ac:dyDescent="0.25">
      <c r="D757" s="2"/>
      <c r="E757" s="2"/>
      <c r="F757" s="2"/>
      <c r="G757" s="2"/>
      <c r="H757" s="2"/>
      <c r="I757" s="2"/>
      <c r="J757" s="3"/>
      <c r="K757" s="2"/>
      <c r="L757" s="3"/>
      <c r="M757" s="2"/>
      <c r="N757" s="3"/>
      <c r="O757" s="2"/>
      <c r="P757" s="3"/>
    </row>
    <row r="758" spans="4:16" ht="15.75" customHeight="1" x14ac:dyDescent="0.25">
      <c r="D758" s="2"/>
      <c r="E758" s="2"/>
      <c r="F758" s="2"/>
      <c r="G758" s="2"/>
      <c r="H758" s="2"/>
      <c r="I758" s="2"/>
      <c r="J758" s="3"/>
      <c r="K758" s="2"/>
      <c r="L758" s="3"/>
      <c r="M758" s="2"/>
      <c r="N758" s="3"/>
      <c r="O758" s="2"/>
      <c r="P758" s="3"/>
    </row>
    <row r="759" spans="4:16" ht="15.75" customHeight="1" x14ac:dyDescent="0.25">
      <c r="D759" s="2"/>
      <c r="E759" s="2"/>
      <c r="F759" s="2"/>
      <c r="G759" s="2"/>
      <c r="H759" s="2"/>
      <c r="I759" s="2"/>
      <c r="J759" s="3"/>
      <c r="K759" s="2"/>
      <c r="L759" s="3"/>
      <c r="M759" s="2"/>
      <c r="N759" s="3"/>
      <c r="O759" s="2"/>
      <c r="P759" s="3"/>
    </row>
    <row r="760" spans="4:16" ht="15.75" customHeight="1" x14ac:dyDescent="0.25">
      <c r="D760" s="2"/>
      <c r="E760" s="2"/>
      <c r="F760" s="2"/>
      <c r="G760" s="2"/>
      <c r="H760" s="2"/>
      <c r="I760" s="2"/>
      <c r="J760" s="3"/>
      <c r="K760" s="2"/>
      <c r="L760" s="3"/>
      <c r="M760" s="2"/>
      <c r="N760" s="3"/>
      <c r="O760" s="2"/>
      <c r="P760" s="3"/>
    </row>
    <row r="761" spans="4:16" ht="15.75" customHeight="1" x14ac:dyDescent="0.25">
      <c r="D761" s="2"/>
      <c r="E761" s="2"/>
      <c r="F761" s="2"/>
      <c r="G761" s="2"/>
      <c r="H761" s="2"/>
      <c r="I761" s="2"/>
      <c r="J761" s="3"/>
      <c r="K761" s="2"/>
      <c r="L761" s="3"/>
      <c r="M761" s="2"/>
      <c r="N761" s="3"/>
      <c r="O761" s="2"/>
      <c r="P761" s="3"/>
    </row>
    <row r="762" spans="4:16" ht="15.75" customHeight="1" x14ac:dyDescent="0.25">
      <c r="D762" s="2"/>
      <c r="E762" s="2"/>
      <c r="F762" s="2"/>
      <c r="G762" s="2"/>
      <c r="H762" s="2"/>
      <c r="I762" s="2"/>
      <c r="J762" s="3"/>
      <c r="K762" s="2"/>
      <c r="L762" s="3"/>
      <c r="M762" s="2"/>
      <c r="N762" s="3"/>
      <c r="O762" s="2"/>
      <c r="P762" s="3"/>
    </row>
    <row r="763" spans="4:16" ht="15.75" customHeight="1" x14ac:dyDescent="0.25">
      <c r="D763" s="2"/>
      <c r="E763" s="2"/>
      <c r="F763" s="2"/>
      <c r="G763" s="2"/>
      <c r="H763" s="2"/>
      <c r="I763" s="2"/>
      <c r="J763" s="3"/>
      <c r="K763" s="2"/>
      <c r="L763" s="3"/>
      <c r="M763" s="2"/>
      <c r="N763" s="3"/>
      <c r="O763" s="2"/>
      <c r="P763" s="3"/>
    </row>
    <row r="764" spans="4:16" ht="15.75" customHeight="1" x14ac:dyDescent="0.25">
      <c r="D764" s="2"/>
      <c r="E764" s="2"/>
      <c r="F764" s="2"/>
      <c r="G764" s="2"/>
      <c r="H764" s="2"/>
      <c r="I764" s="2"/>
      <c r="J764" s="3"/>
      <c r="K764" s="2"/>
      <c r="L764" s="3"/>
      <c r="M764" s="2"/>
      <c r="N764" s="3"/>
      <c r="O764" s="2"/>
      <c r="P764" s="3"/>
    </row>
    <row r="765" spans="4:16" ht="15.75" customHeight="1" x14ac:dyDescent="0.25">
      <c r="D765" s="2"/>
      <c r="E765" s="2"/>
      <c r="F765" s="2"/>
      <c r="G765" s="2"/>
      <c r="H765" s="2"/>
      <c r="I765" s="2"/>
      <c r="J765" s="3"/>
      <c r="K765" s="2"/>
      <c r="L765" s="3"/>
      <c r="M765" s="2"/>
      <c r="N765" s="3"/>
      <c r="O765" s="2"/>
      <c r="P765" s="3"/>
    </row>
    <row r="766" spans="4:16" ht="15.75" customHeight="1" x14ac:dyDescent="0.25">
      <c r="D766" s="2"/>
      <c r="E766" s="2"/>
      <c r="F766" s="2"/>
      <c r="G766" s="2"/>
      <c r="H766" s="2"/>
      <c r="I766" s="2"/>
      <c r="J766" s="3"/>
      <c r="K766" s="2"/>
      <c r="L766" s="3"/>
      <c r="M766" s="2"/>
      <c r="N766" s="3"/>
      <c r="O766" s="2"/>
      <c r="P766" s="3"/>
    </row>
    <row r="767" spans="4:16" ht="15.75" customHeight="1" x14ac:dyDescent="0.25">
      <c r="D767" s="2"/>
      <c r="E767" s="2"/>
      <c r="F767" s="2"/>
      <c r="G767" s="2"/>
      <c r="H767" s="2"/>
      <c r="I767" s="2"/>
      <c r="J767" s="3"/>
      <c r="K767" s="2"/>
      <c r="L767" s="3"/>
      <c r="M767" s="2"/>
      <c r="N767" s="3"/>
      <c r="O767" s="2"/>
      <c r="P767" s="3"/>
    </row>
    <row r="768" spans="4:16" ht="15.75" customHeight="1" x14ac:dyDescent="0.25">
      <c r="D768" s="2"/>
      <c r="E768" s="2"/>
      <c r="F768" s="2"/>
      <c r="G768" s="2"/>
      <c r="H768" s="2"/>
      <c r="I768" s="2"/>
      <c r="J768" s="3"/>
      <c r="K768" s="2"/>
      <c r="L768" s="3"/>
      <c r="M768" s="2"/>
      <c r="N768" s="3"/>
      <c r="O768" s="2"/>
      <c r="P768" s="3"/>
    </row>
    <row r="769" spans="4:16" ht="15.75" customHeight="1" x14ac:dyDescent="0.25">
      <c r="D769" s="2"/>
      <c r="E769" s="2"/>
      <c r="F769" s="2"/>
      <c r="G769" s="2"/>
      <c r="H769" s="2"/>
      <c r="I769" s="2"/>
      <c r="J769" s="3"/>
      <c r="K769" s="2"/>
      <c r="L769" s="3"/>
      <c r="M769" s="2"/>
      <c r="N769" s="3"/>
      <c r="O769" s="2"/>
      <c r="P769" s="3"/>
    </row>
    <row r="770" spans="4:16" ht="15.75" customHeight="1" x14ac:dyDescent="0.25">
      <c r="D770" s="2"/>
      <c r="E770" s="2"/>
      <c r="F770" s="2"/>
      <c r="G770" s="2"/>
      <c r="H770" s="2"/>
      <c r="I770" s="2"/>
      <c r="J770" s="3"/>
      <c r="K770" s="2"/>
      <c r="L770" s="3"/>
      <c r="M770" s="2"/>
      <c r="N770" s="3"/>
      <c r="O770" s="2"/>
      <c r="P770" s="3"/>
    </row>
    <row r="771" spans="4:16" ht="15.75" customHeight="1" x14ac:dyDescent="0.25">
      <c r="D771" s="2"/>
      <c r="E771" s="2"/>
      <c r="F771" s="2"/>
      <c r="G771" s="2"/>
      <c r="H771" s="2"/>
      <c r="I771" s="2"/>
      <c r="J771" s="3"/>
      <c r="K771" s="2"/>
      <c r="L771" s="3"/>
      <c r="M771" s="2"/>
      <c r="N771" s="3"/>
      <c r="O771" s="2"/>
      <c r="P771" s="3"/>
    </row>
    <row r="772" spans="4:16" ht="15.75" customHeight="1" x14ac:dyDescent="0.25">
      <c r="D772" s="2"/>
      <c r="E772" s="2"/>
      <c r="F772" s="2"/>
      <c r="G772" s="2"/>
      <c r="H772" s="2"/>
      <c r="I772" s="2"/>
      <c r="J772" s="3"/>
      <c r="K772" s="2"/>
      <c r="L772" s="3"/>
      <c r="M772" s="2"/>
      <c r="N772" s="3"/>
      <c r="O772" s="2"/>
      <c r="P772" s="3"/>
    </row>
    <row r="773" spans="4:16" ht="15.75" customHeight="1" x14ac:dyDescent="0.25">
      <c r="D773" s="2"/>
      <c r="E773" s="2"/>
      <c r="F773" s="2"/>
      <c r="G773" s="2"/>
      <c r="H773" s="2"/>
      <c r="I773" s="2"/>
      <c r="J773" s="3"/>
      <c r="K773" s="2"/>
      <c r="L773" s="3"/>
      <c r="M773" s="2"/>
      <c r="N773" s="3"/>
      <c r="O773" s="2"/>
      <c r="P773" s="3"/>
    </row>
    <row r="774" spans="4:16" ht="15.75" customHeight="1" x14ac:dyDescent="0.25">
      <c r="D774" s="2"/>
      <c r="E774" s="2"/>
      <c r="F774" s="2"/>
      <c r="G774" s="2"/>
      <c r="H774" s="2"/>
      <c r="I774" s="2"/>
      <c r="J774" s="3"/>
      <c r="K774" s="2"/>
      <c r="L774" s="3"/>
      <c r="M774" s="2"/>
      <c r="N774" s="3"/>
      <c r="O774" s="2"/>
      <c r="P774" s="3"/>
    </row>
    <row r="775" spans="4:16" ht="15.75" customHeight="1" x14ac:dyDescent="0.25">
      <c r="D775" s="2"/>
      <c r="E775" s="2"/>
      <c r="F775" s="2"/>
      <c r="G775" s="2"/>
      <c r="H775" s="2"/>
      <c r="I775" s="2"/>
      <c r="J775" s="3"/>
      <c r="K775" s="2"/>
      <c r="L775" s="3"/>
      <c r="M775" s="2"/>
      <c r="N775" s="3"/>
      <c r="O775" s="2"/>
      <c r="P775" s="3"/>
    </row>
    <row r="776" spans="4:16" ht="15.75" customHeight="1" x14ac:dyDescent="0.25">
      <c r="D776" s="2"/>
      <c r="E776" s="2"/>
      <c r="F776" s="2"/>
      <c r="G776" s="2"/>
      <c r="H776" s="2"/>
      <c r="I776" s="2"/>
      <c r="J776" s="3"/>
      <c r="K776" s="2"/>
      <c r="L776" s="3"/>
      <c r="M776" s="2"/>
      <c r="N776" s="3"/>
      <c r="O776" s="2"/>
      <c r="P776" s="3"/>
    </row>
    <row r="777" spans="4:16" ht="15.75" customHeight="1" x14ac:dyDescent="0.25">
      <c r="D777" s="2"/>
      <c r="E777" s="2"/>
      <c r="F777" s="2"/>
      <c r="G777" s="2"/>
      <c r="H777" s="2"/>
      <c r="I777" s="2"/>
      <c r="J777" s="3"/>
      <c r="K777" s="2"/>
      <c r="L777" s="3"/>
      <c r="M777" s="2"/>
      <c r="N777" s="3"/>
      <c r="O777" s="2"/>
      <c r="P777" s="3"/>
    </row>
    <row r="778" spans="4:16" ht="15.75" customHeight="1" x14ac:dyDescent="0.25">
      <c r="D778" s="2"/>
      <c r="E778" s="2"/>
      <c r="F778" s="2"/>
      <c r="G778" s="2"/>
      <c r="H778" s="2"/>
      <c r="I778" s="2"/>
      <c r="J778" s="3"/>
      <c r="K778" s="2"/>
      <c r="L778" s="3"/>
      <c r="M778" s="2"/>
      <c r="N778" s="3"/>
      <c r="O778" s="2"/>
      <c r="P778" s="3"/>
    </row>
    <row r="779" spans="4:16" ht="15.75" customHeight="1" x14ac:dyDescent="0.25">
      <c r="D779" s="2"/>
      <c r="E779" s="2"/>
      <c r="F779" s="2"/>
      <c r="G779" s="2"/>
      <c r="H779" s="2"/>
      <c r="I779" s="2"/>
      <c r="J779" s="3"/>
      <c r="K779" s="2"/>
      <c r="L779" s="3"/>
      <c r="M779" s="2"/>
      <c r="N779" s="3"/>
      <c r="O779" s="2"/>
      <c r="P779" s="3"/>
    </row>
    <row r="780" spans="4:16" ht="15.75" customHeight="1" x14ac:dyDescent="0.25">
      <c r="D780" s="2"/>
      <c r="E780" s="2"/>
      <c r="F780" s="2"/>
      <c r="G780" s="2"/>
      <c r="H780" s="2"/>
      <c r="I780" s="2"/>
      <c r="J780" s="3"/>
      <c r="K780" s="2"/>
      <c r="L780" s="3"/>
      <c r="M780" s="2"/>
      <c r="N780" s="3"/>
      <c r="O780" s="2"/>
      <c r="P780" s="3"/>
    </row>
    <row r="781" spans="4:16" ht="15.75" customHeight="1" x14ac:dyDescent="0.25">
      <c r="D781" s="2"/>
      <c r="E781" s="2"/>
      <c r="F781" s="2"/>
      <c r="G781" s="2"/>
      <c r="H781" s="2"/>
      <c r="I781" s="2"/>
      <c r="J781" s="3"/>
      <c r="K781" s="2"/>
      <c r="L781" s="3"/>
      <c r="M781" s="2"/>
      <c r="N781" s="3"/>
      <c r="O781" s="2"/>
      <c r="P781" s="3"/>
    </row>
    <row r="782" spans="4:16" ht="15.75" customHeight="1" x14ac:dyDescent="0.25">
      <c r="D782" s="2"/>
      <c r="E782" s="2"/>
      <c r="F782" s="2"/>
      <c r="G782" s="2"/>
      <c r="H782" s="2"/>
      <c r="I782" s="2"/>
      <c r="J782" s="3"/>
      <c r="K782" s="2"/>
      <c r="L782" s="3"/>
      <c r="M782" s="2"/>
      <c r="N782" s="3"/>
      <c r="O782" s="2"/>
      <c r="P782" s="3"/>
    </row>
    <row r="783" spans="4:16" ht="15.75" customHeight="1" x14ac:dyDescent="0.25">
      <c r="D783" s="2"/>
      <c r="E783" s="2"/>
      <c r="F783" s="2"/>
      <c r="G783" s="2"/>
      <c r="H783" s="2"/>
      <c r="I783" s="2"/>
      <c r="J783" s="3"/>
      <c r="K783" s="2"/>
      <c r="L783" s="3"/>
      <c r="M783" s="2"/>
      <c r="N783" s="3"/>
      <c r="O783" s="2"/>
      <c r="P783" s="3"/>
    </row>
    <row r="784" spans="4:16" ht="15.75" customHeight="1" x14ac:dyDescent="0.25">
      <c r="D784" s="2"/>
      <c r="E784" s="2"/>
      <c r="F784" s="2"/>
      <c r="G784" s="2"/>
      <c r="H784" s="2"/>
      <c r="I784" s="2"/>
      <c r="J784" s="3"/>
      <c r="K784" s="2"/>
      <c r="L784" s="3"/>
      <c r="M784" s="2"/>
      <c r="N784" s="3"/>
      <c r="O784" s="2"/>
      <c r="P784" s="3"/>
    </row>
    <row r="785" spans="4:16" ht="15.75" customHeight="1" x14ac:dyDescent="0.25">
      <c r="D785" s="2"/>
      <c r="E785" s="2"/>
      <c r="F785" s="2"/>
      <c r="G785" s="2"/>
      <c r="H785" s="2"/>
      <c r="I785" s="2"/>
      <c r="J785" s="3"/>
      <c r="K785" s="2"/>
      <c r="L785" s="3"/>
      <c r="M785" s="2"/>
      <c r="N785" s="3"/>
      <c r="O785" s="2"/>
      <c r="P785" s="3"/>
    </row>
    <row r="786" spans="4:16" ht="15.75" customHeight="1" x14ac:dyDescent="0.25">
      <c r="D786" s="2"/>
      <c r="E786" s="2"/>
      <c r="F786" s="2"/>
      <c r="G786" s="2"/>
      <c r="H786" s="2"/>
      <c r="I786" s="2"/>
      <c r="J786" s="3"/>
      <c r="K786" s="2"/>
      <c r="L786" s="3"/>
      <c r="M786" s="2"/>
      <c r="N786" s="3"/>
      <c r="O786" s="2"/>
      <c r="P786" s="3"/>
    </row>
    <row r="787" spans="4:16" ht="15.75" customHeight="1" x14ac:dyDescent="0.25">
      <c r="D787" s="2"/>
      <c r="E787" s="2"/>
      <c r="F787" s="2"/>
      <c r="G787" s="2"/>
      <c r="H787" s="2"/>
      <c r="I787" s="2"/>
      <c r="J787" s="3"/>
      <c r="K787" s="2"/>
      <c r="L787" s="3"/>
      <c r="M787" s="2"/>
      <c r="N787" s="3"/>
      <c r="O787" s="2"/>
      <c r="P787" s="3"/>
    </row>
    <row r="788" spans="4:16" ht="15.75" customHeight="1" x14ac:dyDescent="0.25">
      <c r="D788" s="2"/>
      <c r="E788" s="2"/>
      <c r="F788" s="2"/>
      <c r="G788" s="2"/>
      <c r="H788" s="2"/>
      <c r="I788" s="2"/>
      <c r="J788" s="3"/>
      <c r="K788" s="2"/>
      <c r="L788" s="3"/>
      <c r="M788" s="2"/>
      <c r="N788" s="3"/>
      <c r="O788" s="2"/>
      <c r="P788" s="3"/>
    </row>
    <row r="789" spans="4:16" ht="15.75" customHeight="1" x14ac:dyDescent="0.25">
      <c r="D789" s="2"/>
      <c r="E789" s="2"/>
      <c r="F789" s="2"/>
      <c r="G789" s="2"/>
      <c r="H789" s="2"/>
      <c r="I789" s="2"/>
      <c r="J789" s="3"/>
      <c r="K789" s="2"/>
      <c r="L789" s="3"/>
      <c r="M789" s="2"/>
      <c r="N789" s="3"/>
      <c r="O789" s="2"/>
      <c r="P789" s="3"/>
    </row>
    <row r="790" spans="4:16" ht="15.75" customHeight="1" x14ac:dyDescent="0.25">
      <c r="D790" s="2"/>
      <c r="E790" s="2"/>
      <c r="F790" s="2"/>
      <c r="G790" s="2"/>
      <c r="H790" s="2"/>
      <c r="I790" s="2"/>
      <c r="J790" s="3"/>
      <c r="K790" s="2"/>
      <c r="L790" s="3"/>
      <c r="M790" s="2"/>
      <c r="N790" s="3"/>
      <c r="O790" s="2"/>
      <c r="P790" s="3"/>
    </row>
    <row r="791" spans="4:16" ht="15.75" customHeight="1" x14ac:dyDescent="0.25">
      <c r="D791" s="2"/>
      <c r="E791" s="2"/>
      <c r="F791" s="2"/>
      <c r="G791" s="2"/>
      <c r="H791" s="2"/>
      <c r="I791" s="2"/>
      <c r="J791" s="3"/>
      <c r="K791" s="2"/>
      <c r="L791" s="3"/>
      <c r="M791" s="2"/>
      <c r="N791" s="3"/>
      <c r="O791" s="2"/>
      <c r="P791" s="3"/>
    </row>
    <row r="792" spans="4:16" ht="15.75" customHeight="1" x14ac:dyDescent="0.25">
      <c r="D792" s="2"/>
      <c r="E792" s="2"/>
      <c r="F792" s="2"/>
      <c r="G792" s="2"/>
      <c r="H792" s="2"/>
      <c r="I792" s="2"/>
      <c r="J792" s="3"/>
      <c r="K792" s="2"/>
      <c r="L792" s="3"/>
      <c r="M792" s="2"/>
      <c r="N792" s="3"/>
      <c r="O792" s="2"/>
      <c r="P792" s="3"/>
    </row>
    <row r="793" spans="4:16" ht="15.75" customHeight="1" x14ac:dyDescent="0.25">
      <c r="D793" s="2"/>
      <c r="E793" s="2"/>
      <c r="F793" s="2"/>
      <c r="G793" s="2"/>
      <c r="H793" s="2"/>
      <c r="I793" s="2"/>
      <c r="J793" s="3"/>
      <c r="K793" s="2"/>
      <c r="L793" s="3"/>
      <c r="M793" s="2"/>
      <c r="N793" s="3"/>
      <c r="O793" s="2"/>
      <c r="P793" s="3"/>
    </row>
    <row r="794" spans="4:16" ht="15.75" customHeight="1" x14ac:dyDescent="0.25">
      <c r="D794" s="2"/>
      <c r="E794" s="2"/>
      <c r="F794" s="2"/>
      <c r="G794" s="2"/>
      <c r="H794" s="2"/>
      <c r="I794" s="2"/>
      <c r="J794" s="3"/>
      <c r="K794" s="2"/>
      <c r="L794" s="3"/>
      <c r="M794" s="2"/>
      <c r="N794" s="3"/>
      <c r="O794" s="2"/>
      <c r="P794" s="3"/>
    </row>
    <row r="795" spans="4:16" ht="15.75" customHeight="1" x14ac:dyDescent="0.25">
      <c r="D795" s="2"/>
      <c r="E795" s="2"/>
      <c r="F795" s="2"/>
      <c r="G795" s="2"/>
      <c r="H795" s="2"/>
      <c r="I795" s="2"/>
      <c r="J795" s="3"/>
      <c r="K795" s="2"/>
      <c r="L795" s="3"/>
      <c r="M795" s="2"/>
      <c r="N795" s="3"/>
      <c r="O795" s="2"/>
      <c r="P795" s="3"/>
    </row>
    <row r="796" spans="4:16" ht="15.75" customHeight="1" x14ac:dyDescent="0.25">
      <c r="D796" s="2"/>
      <c r="E796" s="2"/>
      <c r="F796" s="2"/>
      <c r="G796" s="2"/>
      <c r="H796" s="2"/>
      <c r="I796" s="2"/>
      <c r="J796" s="3"/>
      <c r="K796" s="2"/>
      <c r="L796" s="3"/>
      <c r="M796" s="2"/>
      <c r="N796" s="3"/>
      <c r="O796" s="2"/>
      <c r="P796" s="3"/>
    </row>
    <row r="797" spans="4:16" ht="15.75" customHeight="1" x14ac:dyDescent="0.25">
      <c r="D797" s="2"/>
      <c r="E797" s="2"/>
      <c r="F797" s="2"/>
      <c r="G797" s="2"/>
      <c r="H797" s="2"/>
      <c r="I797" s="2"/>
      <c r="J797" s="3"/>
      <c r="K797" s="2"/>
      <c r="L797" s="3"/>
      <c r="M797" s="2"/>
      <c r="N797" s="3"/>
      <c r="O797" s="2"/>
      <c r="P797" s="3"/>
    </row>
    <row r="798" spans="4:16" ht="15.75" customHeight="1" x14ac:dyDescent="0.25">
      <c r="D798" s="2"/>
      <c r="E798" s="2"/>
      <c r="F798" s="2"/>
      <c r="G798" s="2"/>
      <c r="H798" s="2"/>
      <c r="I798" s="2"/>
      <c r="J798" s="3"/>
      <c r="K798" s="2"/>
      <c r="L798" s="3"/>
      <c r="M798" s="2"/>
      <c r="N798" s="3"/>
      <c r="O798" s="2"/>
      <c r="P798" s="3"/>
    </row>
    <row r="799" spans="4:16" ht="15.75" customHeight="1" x14ac:dyDescent="0.25">
      <c r="D799" s="2"/>
      <c r="E799" s="2"/>
      <c r="F799" s="2"/>
      <c r="G799" s="2"/>
      <c r="H799" s="2"/>
      <c r="I799" s="2"/>
      <c r="J799" s="3"/>
      <c r="K799" s="2"/>
      <c r="L799" s="3"/>
      <c r="M799" s="2"/>
      <c r="N799" s="3"/>
      <c r="O799" s="2"/>
      <c r="P799" s="3"/>
    </row>
    <row r="800" spans="4:16" ht="15.75" customHeight="1" x14ac:dyDescent="0.25">
      <c r="D800" s="2"/>
      <c r="E800" s="2"/>
      <c r="F800" s="2"/>
      <c r="G800" s="2"/>
      <c r="H800" s="2"/>
      <c r="I800" s="2"/>
      <c r="J800" s="3"/>
      <c r="K800" s="2"/>
      <c r="L800" s="3"/>
      <c r="M800" s="2"/>
      <c r="N800" s="3"/>
      <c r="O800" s="2"/>
      <c r="P800" s="3"/>
    </row>
    <row r="801" spans="4:16" ht="15.75" customHeight="1" x14ac:dyDescent="0.25">
      <c r="D801" s="2"/>
      <c r="E801" s="2"/>
      <c r="F801" s="2"/>
      <c r="G801" s="2"/>
      <c r="H801" s="2"/>
      <c r="I801" s="2"/>
      <c r="J801" s="3"/>
      <c r="K801" s="2"/>
      <c r="L801" s="3"/>
      <c r="M801" s="2"/>
      <c r="N801" s="3"/>
      <c r="O801" s="2"/>
      <c r="P801" s="3"/>
    </row>
    <row r="802" spans="4:16" ht="15.75" customHeight="1" x14ac:dyDescent="0.25">
      <c r="D802" s="2"/>
      <c r="E802" s="2"/>
      <c r="F802" s="2"/>
      <c r="G802" s="2"/>
      <c r="H802" s="2"/>
      <c r="I802" s="2"/>
      <c r="J802" s="3"/>
      <c r="K802" s="2"/>
      <c r="L802" s="3"/>
      <c r="M802" s="2"/>
      <c r="N802" s="3"/>
      <c r="O802" s="2"/>
      <c r="P802" s="3"/>
    </row>
    <row r="803" spans="4:16" ht="15.75" customHeight="1" x14ac:dyDescent="0.25">
      <c r="D803" s="2"/>
      <c r="E803" s="2"/>
      <c r="F803" s="2"/>
      <c r="G803" s="2"/>
      <c r="H803" s="2"/>
      <c r="I803" s="2"/>
      <c r="J803" s="3"/>
      <c r="K803" s="2"/>
      <c r="L803" s="3"/>
      <c r="M803" s="2"/>
      <c r="N803" s="3"/>
      <c r="O803" s="2"/>
      <c r="P803" s="3"/>
    </row>
    <row r="804" spans="4:16" ht="15.75" customHeight="1" x14ac:dyDescent="0.25">
      <c r="D804" s="2"/>
      <c r="E804" s="2"/>
      <c r="F804" s="2"/>
      <c r="G804" s="2"/>
      <c r="H804" s="2"/>
      <c r="I804" s="2"/>
      <c r="J804" s="3"/>
      <c r="K804" s="2"/>
      <c r="L804" s="3"/>
      <c r="M804" s="2"/>
      <c r="N804" s="3"/>
      <c r="O804" s="2"/>
      <c r="P804" s="3"/>
    </row>
    <row r="805" spans="4:16" ht="15.75" customHeight="1" x14ac:dyDescent="0.25">
      <c r="D805" s="2"/>
      <c r="E805" s="2"/>
      <c r="F805" s="2"/>
      <c r="G805" s="2"/>
      <c r="H805" s="2"/>
      <c r="I805" s="2"/>
      <c r="J805" s="3"/>
      <c r="K805" s="2"/>
      <c r="L805" s="3"/>
      <c r="M805" s="2"/>
      <c r="N805" s="3"/>
      <c r="O805" s="2"/>
      <c r="P805" s="3"/>
    </row>
    <row r="806" spans="4:16" ht="15.75" customHeight="1" x14ac:dyDescent="0.25">
      <c r="D806" s="2"/>
      <c r="E806" s="2"/>
      <c r="F806" s="2"/>
      <c r="G806" s="2"/>
      <c r="H806" s="2"/>
      <c r="I806" s="2"/>
      <c r="J806" s="3"/>
      <c r="K806" s="2"/>
      <c r="L806" s="3"/>
      <c r="M806" s="2"/>
      <c r="N806" s="3"/>
      <c r="O806" s="2"/>
      <c r="P806" s="3"/>
    </row>
    <row r="807" spans="4:16" ht="15.75" customHeight="1" x14ac:dyDescent="0.25">
      <c r="D807" s="2"/>
      <c r="E807" s="2"/>
      <c r="F807" s="2"/>
      <c r="G807" s="2"/>
      <c r="H807" s="2"/>
      <c r="I807" s="2"/>
      <c r="J807" s="3"/>
      <c r="K807" s="2"/>
      <c r="L807" s="3"/>
      <c r="M807" s="2"/>
      <c r="N807" s="3"/>
      <c r="O807" s="2"/>
      <c r="P807" s="3"/>
    </row>
    <row r="808" spans="4:16" ht="15.75" customHeight="1" x14ac:dyDescent="0.25">
      <c r="D808" s="2"/>
      <c r="E808" s="2"/>
      <c r="F808" s="2"/>
      <c r="G808" s="2"/>
      <c r="H808" s="2"/>
      <c r="I808" s="2"/>
      <c r="J808" s="3"/>
      <c r="K808" s="2"/>
      <c r="L808" s="3"/>
      <c r="M808" s="2"/>
      <c r="N808" s="3"/>
      <c r="O808" s="2"/>
      <c r="P808" s="3"/>
    </row>
    <row r="809" spans="4:16" ht="15.75" customHeight="1" x14ac:dyDescent="0.25">
      <c r="D809" s="2"/>
      <c r="E809" s="2"/>
      <c r="F809" s="2"/>
      <c r="G809" s="2"/>
      <c r="H809" s="2"/>
      <c r="I809" s="2"/>
      <c r="J809" s="3"/>
      <c r="K809" s="2"/>
      <c r="L809" s="3"/>
      <c r="M809" s="2"/>
      <c r="N809" s="3"/>
      <c r="O809" s="2"/>
      <c r="P809" s="3"/>
    </row>
    <row r="810" spans="4:16" ht="15.75" customHeight="1" x14ac:dyDescent="0.25">
      <c r="D810" s="2"/>
      <c r="E810" s="2"/>
      <c r="F810" s="2"/>
      <c r="G810" s="2"/>
      <c r="H810" s="2"/>
      <c r="I810" s="2"/>
      <c r="J810" s="3"/>
      <c r="K810" s="2"/>
      <c r="L810" s="3"/>
      <c r="M810" s="2"/>
      <c r="N810" s="3"/>
      <c r="O810" s="2"/>
      <c r="P810" s="3"/>
    </row>
    <row r="811" spans="4:16" ht="15.75" customHeight="1" x14ac:dyDescent="0.25">
      <c r="D811" s="2"/>
      <c r="E811" s="2"/>
      <c r="F811" s="2"/>
      <c r="G811" s="2"/>
      <c r="H811" s="2"/>
      <c r="I811" s="2"/>
      <c r="J811" s="3"/>
      <c r="K811" s="2"/>
      <c r="L811" s="3"/>
      <c r="M811" s="2"/>
      <c r="N811" s="3"/>
      <c r="O811" s="2"/>
      <c r="P811" s="3"/>
    </row>
    <row r="812" spans="4:16" ht="15.75" customHeight="1" x14ac:dyDescent="0.25">
      <c r="D812" s="2"/>
      <c r="E812" s="2"/>
      <c r="F812" s="2"/>
      <c r="G812" s="2"/>
      <c r="H812" s="2"/>
      <c r="I812" s="2"/>
      <c r="J812" s="3"/>
      <c r="K812" s="2"/>
      <c r="L812" s="3"/>
      <c r="M812" s="2"/>
      <c r="N812" s="3"/>
      <c r="O812" s="2"/>
      <c r="P812" s="3"/>
    </row>
    <row r="813" spans="4:16" ht="15.75" customHeight="1" x14ac:dyDescent="0.25">
      <c r="D813" s="2"/>
      <c r="E813" s="2"/>
      <c r="F813" s="2"/>
      <c r="G813" s="2"/>
      <c r="H813" s="2"/>
      <c r="I813" s="2"/>
      <c r="J813" s="3"/>
      <c r="K813" s="2"/>
      <c r="L813" s="3"/>
      <c r="M813" s="2"/>
      <c r="N813" s="3"/>
      <c r="O813" s="2"/>
      <c r="P813" s="3"/>
    </row>
    <row r="814" spans="4:16" ht="15.75" customHeight="1" x14ac:dyDescent="0.25">
      <c r="D814" s="2"/>
      <c r="E814" s="2"/>
      <c r="F814" s="2"/>
      <c r="G814" s="2"/>
      <c r="H814" s="2"/>
      <c r="I814" s="2"/>
      <c r="J814" s="3"/>
      <c r="K814" s="2"/>
      <c r="L814" s="3"/>
      <c r="M814" s="2"/>
      <c r="N814" s="3"/>
      <c r="O814" s="2"/>
      <c r="P814" s="3"/>
    </row>
    <row r="815" spans="4:16" ht="15.75" customHeight="1" x14ac:dyDescent="0.25">
      <c r="D815" s="2"/>
      <c r="E815" s="2"/>
      <c r="F815" s="2"/>
      <c r="G815" s="2"/>
      <c r="H815" s="2"/>
      <c r="I815" s="2"/>
      <c r="J815" s="3"/>
      <c r="K815" s="2"/>
      <c r="L815" s="3"/>
      <c r="M815" s="2"/>
      <c r="N815" s="3"/>
      <c r="O815" s="2"/>
      <c r="P815" s="3"/>
    </row>
    <row r="816" spans="4:16" ht="15.75" customHeight="1" x14ac:dyDescent="0.25">
      <c r="D816" s="2"/>
      <c r="E816" s="2"/>
      <c r="F816" s="2"/>
      <c r="G816" s="2"/>
      <c r="H816" s="2"/>
      <c r="I816" s="2"/>
      <c r="J816" s="3"/>
      <c r="K816" s="2"/>
      <c r="L816" s="3"/>
      <c r="M816" s="2"/>
      <c r="N816" s="3"/>
      <c r="O816" s="2"/>
      <c r="P816" s="3"/>
    </row>
    <row r="817" spans="4:16" ht="15.75" customHeight="1" x14ac:dyDescent="0.25">
      <c r="D817" s="2"/>
      <c r="E817" s="2"/>
      <c r="F817" s="2"/>
      <c r="G817" s="2"/>
      <c r="H817" s="2"/>
      <c r="I817" s="2"/>
      <c r="J817" s="3"/>
      <c r="K817" s="2"/>
      <c r="L817" s="3"/>
      <c r="M817" s="2"/>
      <c r="N817" s="3"/>
      <c r="O817" s="2"/>
      <c r="P817" s="3"/>
    </row>
    <row r="818" spans="4:16" ht="15.75" customHeight="1" x14ac:dyDescent="0.25">
      <c r="D818" s="2"/>
      <c r="E818" s="2"/>
      <c r="F818" s="2"/>
      <c r="G818" s="2"/>
      <c r="H818" s="2"/>
      <c r="I818" s="2"/>
      <c r="J818" s="3"/>
      <c r="K818" s="2"/>
      <c r="L818" s="3"/>
      <c r="M818" s="2"/>
      <c r="N818" s="3"/>
      <c r="O818" s="2"/>
      <c r="P818" s="3"/>
    </row>
    <row r="819" spans="4:16" ht="15.75" customHeight="1" x14ac:dyDescent="0.25">
      <c r="D819" s="2"/>
      <c r="E819" s="2"/>
      <c r="F819" s="2"/>
      <c r="G819" s="2"/>
      <c r="H819" s="2"/>
      <c r="I819" s="2"/>
      <c r="J819" s="3"/>
      <c r="K819" s="2"/>
      <c r="L819" s="3"/>
      <c r="M819" s="2"/>
      <c r="N819" s="3"/>
      <c r="O819" s="2"/>
      <c r="P819" s="3"/>
    </row>
    <row r="820" spans="4:16" ht="15.75" customHeight="1" x14ac:dyDescent="0.25">
      <c r="D820" s="2"/>
      <c r="E820" s="2"/>
      <c r="F820" s="2"/>
      <c r="G820" s="2"/>
      <c r="H820" s="2"/>
      <c r="I820" s="2"/>
      <c r="J820" s="3"/>
      <c r="K820" s="2"/>
      <c r="L820" s="3"/>
      <c r="M820" s="2"/>
      <c r="N820" s="3"/>
      <c r="O820" s="2"/>
      <c r="P820" s="3"/>
    </row>
    <row r="821" spans="4:16" ht="15.75" customHeight="1" x14ac:dyDescent="0.25">
      <c r="D821" s="2"/>
      <c r="E821" s="2"/>
      <c r="F821" s="2"/>
      <c r="G821" s="2"/>
      <c r="H821" s="2"/>
      <c r="I821" s="2"/>
      <c r="J821" s="3"/>
      <c r="K821" s="2"/>
      <c r="L821" s="3"/>
      <c r="M821" s="2"/>
      <c r="N821" s="3"/>
      <c r="O821" s="2"/>
      <c r="P821" s="3"/>
    </row>
    <row r="822" spans="4:16" ht="15.75" customHeight="1" x14ac:dyDescent="0.25">
      <c r="D822" s="2"/>
      <c r="E822" s="2"/>
      <c r="F822" s="2"/>
      <c r="G822" s="2"/>
      <c r="H822" s="2"/>
      <c r="I822" s="2"/>
      <c r="J822" s="3"/>
      <c r="K822" s="2"/>
      <c r="L822" s="3"/>
      <c r="M822" s="2"/>
      <c r="N822" s="3"/>
      <c r="O822" s="2"/>
      <c r="P822" s="3"/>
    </row>
    <row r="823" spans="4:16" ht="15.75" customHeight="1" x14ac:dyDescent="0.25">
      <c r="D823" s="2"/>
      <c r="E823" s="2"/>
      <c r="F823" s="2"/>
      <c r="G823" s="2"/>
      <c r="H823" s="2"/>
      <c r="I823" s="2"/>
      <c r="J823" s="3"/>
      <c r="K823" s="2"/>
      <c r="L823" s="3"/>
      <c r="M823" s="2"/>
      <c r="N823" s="3"/>
      <c r="O823" s="2"/>
      <c r="P823" s="3"/>
    </row>
    <row r="824" spans="4:16" ht="15.75" customHeight="1" x14ac:dyDescent="0.25">
      <c r="D824" s="2"/>
      <c r="E824" s="2"/>
      <c r="F824" s="2"/>
      <c r="G824" s="2"/>
      <c r="H824" s="2"/>
      <c r="I824" s="2"/>
      <c r="J824" s="3"/>
      <c r="K824" s="2"/>
      <c r="L824" s="3"/>
      <c r="M824" s="2"/>
      <c r="N824" s="3"/>
      <c r="O824" s="2"/>
      <c r="P824" s="3"/>
    </row>
    <row r="825" spans="4:16" ht="15.75" customHeight="1" x14ac:dyDescent="0.25">
      <c r="D825" s="2"/>
      <c r="E825" s="2"/>
      <c r="F825" s="2"/>
      <c r="G825" s="2"/>
      <c r="H825" s="2"/>
      <c r="I825" s="2"/>
      <c r="J825" s="3"/>
      <c r="K825" s="2"/>
      <c r="L825" s="3"/>
      <c r="M825" s="2"/>
      <c r="N825" s="3"/>
      <c r="O825" s="2"/>
      <c r="P825" s="3"/>
    </row>
    <row r="826" spans="4:16" ht="15.75" customHeight="1" x14ac:dyDescent="0.25">
      <c r="D826" s="2"/>
      <c r="E826" s="2"/>
      <c r="F826" s="2"/>
      <c r="G826" s="2"/>
      <c r="H826" s="2"/>
      <c r="I826" s="2"/>
      <c r="J826" s="3"/>
      <c r="K826" s="2"/>
      <c r="L826" s="3"/>
      <c r="M826" s="2"/>
      <c r="N826" s="3"/>
      <c r="O826" s="2"/>
      <c r="P826" s="3"/>
    </row>
    <row r="827" spans="4:16" ht="15.75" customHeight="1" x14ac:dyDescent="0.25">
      <c r="D827" s="2"/>
      <c r="E827" s="2"/>
      <c r="F827" s="2"/>
      <c r="G827" s="2"/>
      <c r="H827" s="2"/>
      <c r="I827" s="2"/>
      <c r="J827" s="3"/>
      <c r="K827" s="2"/>
      <c r="L827" s="3"/>
      <c r="M827" s="2"/>
      <c r="N827" s="3"/>
      <c r="O827" s="2"/>
      <c r="P827" s="3"/>
    </row>
    <row r="828" spans="4:16" ht="15.75" customHeight="1" x14ac:dyDescent="0.25">
      <c r="D828" s="2"/>
      <c r="E828" s="2"/>
      <c r="F828" s="2"/>
      <c r="G828" s="2"/>
      <c r="H828" s="2"/>
      <c r="I828" s="2"/>
      <c r="J828" s="3"/>
      <c r="K828" s="2"/>
      <c r="L828" s="3"/>
      <c r="M828" s="2"/>
      <c r="N828" s="3"/>
      <c r="O828" s="2"/>
      <c r="P828" s="3"/>
    </row>
    <row r="829" spans="4:16" ht="15.75" customHeight="1" x14ac:dyDescent="0.25">
      <c r="D829" s="2"/>
      <c r="E829" s="2"/>
      <c r="F829" s="2"/>
      <c r="G829" s="2"/>
      <c r="H829" s="2"/>
      <c r="I829" s="2"/>
      <c r="J829" s="3"/>
      <c r="K829" s="2"/>
      <c r="L829" s="3"/>
      <c r="M829" s="2"/>
      <c r="N829" s="3"/>
      <c r="O829" s="2"/>
      <c r="P829" s="3"/>
    </row>
    <row r="830" spans="4:16" ht="15.75" customHeight="1" x14ac:dyDescent="0.25">
      <c r="D830" s="2"/>
      <c r="E830" s="2"/>
      <c r="F830" s="2"/>
      <c r="G830" s="2"/>
      <c r="H830" s="2"/>
      <c r="I830" s="2"/>
      <c r="J830" s="3"/>
      <c r="K830" s="2"/>
      <c r="L830" s="3"/>
      <c r="M830" s="2"/>
      <c r="N830" s="3"/>
      <c r="O830" s="2"/>
      <c r="P830" s="3"/>
    </row>
    <row r="831" spans="4:16" ht="15.75" customHeight="1" x14ac:dyDescent="0.25">
      <c r="D831" s="2"/>
      <c r="E831" s="2"/>
      <c r="F831" s="2"/>
      <c r="G831" s="2"/>
      <c r="H831" s="2"/>
      <c r="I831" s="2"/>
      <c r="J831" s="3"/>
      <c r="K831" s="2"/>
      <c r="L831" s="3"/>
      <c r="M831" s="2"/>
      <c r="N831" s="3"/>
      <c r="O831" s="2"/>
      <c r="P831" s="3"/>
    </row>
    <row r="832" spans="4:16" ht="15.75" customHeight="1" x14ac:dyDescent="0.25">
      <c r="D832" s="2"/>
      <c r="E832" s="2"/>
      <c r="F832" s="2"/>
      <c r="G832" s="2"/>
      <c r="H832" s="2"/>
      <c r="I832" s="2"/>
      <c r="J832" s="3"/>
      <c r="K832" s="2"/>
      <c r="L832" s="3"/>
      <c r="M832" s="2"/>
      <c r="N832" s="3"/>
      <c r="O832" s="2"/>
      <c r="P832" s="3"/>
    </row>
    <row r="833" spans="4:16" ht="15.75" customHeight="1" x14ac:dyDescent="0.25">
      <c r="D833" s="2"/>
      <c r="E833" s="2"/>
      <c r="F833" s="2"/>
      <c r="G833" s="2"/>
      <c r="H833" s="2"/>
      <c r="I833" s="2"/>
      <c r="J833" s="3"/>
      <c r="K833" s="2"/>
      <c r="L833" s="3"/>
      <c r="M833" s="2"/>
      <c r="N833" s="3"/>
      <c r="O833" s="2"/>
      <c r="P833" s="3"/>
    </row>
    <row r="834" spans="4:16" ht="15.75" customHeight="1" x14ac:dyDescent="0.25">
      <c r="D834" s="2"/>
      <c r="E834" s="2"/>
      <c r="F834" s="2"/>
      <c r="G834" s="2"/>
      <c r="H834" s="2"/>
      <c r="I834" s="2"/>
      <c r="J834" s="3"/>
      <c r="K834" s="2"/>
      <c r="L834" s="3"/>
      <c r="M834" s="2"/>
      <c r="N834" s="3"/>
      <c r="O834" s="2"/>
      <c r="P834" s="3"/>
    </row>
    <row r="835" spans="4:16" ht="15.75" customHeight="1" x14ac:dyDescent="0.25">
      <c r="D835" s="2"/>
      <c r="E835" s="2"/>
      <c r="F835" s="2"/>
      <c r="G835" s="2"/>
      <c r="H835" s="2"/>
      <c r="I835" s="2"/>
      <c r="J835" s="3"/>
      <c r="K835" s="2"/>
      <c r="L835" s="3"/>
      <c r="M835" s="2"/>
      <c r="N835" s="3"/>
      <c r="O835" s="2"/>
      <c r="P835" s="3"/>
    </row>
    <row r="836" spans="4:16" ht="15.75" customHeight="1" x14ac:dyDescent="0.25">
      <c r="D836" s="2"/>
      <c r="E836" s="2"/>
      <c r="F836" s="2"/>
      <c r="G836" s="2"/>
      <c r="H836" s="2"/>
      <c r="I836" s="2"/>
      <c r="J836" s="3"/>
      <c r="K836" s="2"/>
      <c r="L836" s="3"/>
      <c r="M836" s="2"/>
      <c r="N836" s="3"/>
      <c r="O836" s="2"/>
      <c r="P836" s="3"/>
    </row>
    <row r="837" spans="4:16" ht="15.75" customHeight="1" x14ac:dyDescent="0.25">
      <c r="D837" s="2"/>
      <c r="E837" s="2"/>
      <c r="F837" s="2"/>
      <c r="G837" s="2"/>
      <c r="H837" s="2"/>
      <c r="I837" s="2"/>
      <c r="J837" s="3"/>
      <c r="K837" s="2"/>
      <c r="L837" s="3"/>
      <c r="M837" s="2"/>
      <c r="N837" s="3"/>
      <c r="O837" s="2"/>
      <c r="P837" s="3"/>
    </row>
    <row r="838" spans="4:16" ht="15.75" customHeight="1" x14ac:dyDescent="0.25">
      <c r="D838" s="2"/>
      <c r="E838" s="2"/>
      <c r="F838" s="2"/>
      <c r="G838" s="2"/>
      <c r="H838" s="2"/>
      <c r="I838" s="2"/>
      <c r="J838" s="3"/>
      <c r="K838" s="2"/>
      <c r="L838" s="3"/>
      <c r="M838" s="2"/>
      <c r="N838" s="3"/>
      <c r="O838" s="2"/>
      <c r="P838" s="3"/>
    </row>
    <row r="839" spans="4:16" ht="15.75" customHeight="1" x14ac:dyDescent="0.25">
      <c r="D839" s="2"/>
      <c r="E839" s="2"/>
      <c r="F839" s="2"/>
      <c r="G839" s="2"/>
      <c r="H839" s="2"/>
      <c r="I839" s="2"/>
      <c r="J839" s="3"/>
      <c r="K839" s="2"/>
      <c r="L839" s="3"/>
      <c r="M839" s="2"/>
      <c r="N839" s="3"/>
      <c r="O839" s="2"/>
      <c r="P839" s="3"/>
    </row>
    <row r="840" spans="4:16" ht="15.75" customHeight="1" x14ac:dyDescent="0.25">
      <c r="D840" s="2"/>
      <c r="E840" s="2"/>
      <c r="F840" s="2"/>
      <c r="G840" s="2"/>
      <c r="H840" s="2"/>
      <c r="I840" s="2"/>
      <c r="J840" s="3"/>
      <c r="K840" s="2"/>
      <c r="L840" s="3"/>
      <c r="M840" s="2"/>
      <c r="N840" s="3"/>
      <c r="O840" s="2"/>
      <c r="P840" s="3"/>
    </row>
    <row r="841" spans="4:16" ht="15.75" customHeight="1" x14ac:dyDescent="0.25">
      <c r="D841" s="2"/>
      <c r="E841" s="2"/>
      <c r="F841" s="2"/>
      <c r="G841" s="2"/>
      <c r="H841" s="2"/>
      <c r="I841" s="2"/>
      <c r="J841" s="3"/>
      <c r="K841" s="2"/>
      <c r="L841" s="3"/>
      <c r="M841" s="2"/>
      <c r="N841" s="3"/>
      <c r="O841" s="2"/>
      <c r="P841" s="3"/>
    </row>
    <row r="842" spans="4:16" ht="15.75" customHeight="1" x14ac:dyDescent="0.25">
      <c r="D842" s="2"/>
      <c r="E842" s="2"/>
      <c r="F842" s="2"/>
      <c r="G842" s="2"/>
      <c r="H842" s="2"/>
      <c r="I842" s="2"/>
      <c r="J842" s="3"/>
      <c r="K842" s="2"/>
      <c r="L842" s="3"/>
      <c r="M842" s="2"/>
      <c r="N842" s="3"/>
      <c r="O842" s="2"/>
      <c r="P842" s="3"/>
    </row>
    <row r="843" spans="4:16" ht="15.75" customHeight="1" x14ac:dyDescent="0.25">
      <c r="D843" s="2"/>
      <c r="E843" s="2"/>
      <c r="F843" s="2"/>
      <c r="G843" s="2"/>
      <c r="H843" s="2"/>
      <c r="I843" s="2"/>
      <c r="J843" s="3"/>
      <c r="K843" s="2"/>
      <c r="L843" s="3"/>
      <c r="M843" s="2"/>
      <c r="N843" s="3"/>
      <c r="O843" s="2"/>
      <c r="P843" s="3"/>
    </row>
    <row r="844" spans="4:16" ht="15.75" customHeight="1" x14ac:dyDescent="0.25">
      <c r="D844" s="2"/>
      <c r="E844" s="2"/>
      <c r="F844" s="2"/>
      <c r="G844" s="2"/>
      <c r="H844" s="2"/>
      <c r="I844" s="2"/>
      <c r="J844" s="3"/>
      <c r="K844" s="2"/>
      <c r="L844" s="3"/>
      <c r="M844" s="2"/>
      <c r="N844" s="3"/>
      <c r="O844" s="2"/>
      <c r="P844" s="3"/>
    </row>
    <row r="845" spans="4:16" ht="15.75" customHeight="1" x14ac:dyDescent="0.25">
      <c r="D845" s="2"/>
      <c r="E845" s="2"/>
      <c r="F845" s="2"/>
      <c r="G845" s="2"/>
      <c r="H845" s="2"/>
      <c r="I845" s="2"/>
      <c r="J845" s="3"/>
      <c r="K845" s="2"/>
      <c r="L845" s="3"/>
      <c r="M845" s="2"/>
      <c r="N845" s="3"/>
      <c r="O845" s="2"/>
      <c r="P845" s="3"/>
    </row>
    <row r="846" spans="4:16" ht="15.75" customHeight="1" x14ac:dyDescent="0.25">
      <c r="D846" s="2"/>
      <c r="E846" s="2"/>
      <c r="F846" s="2"/>
      <c r="G846" s="2"/>
      <c r="H846" s="2"/>
      <c r="I846" s="2"/>
      <c r="J846" s="3"/>
      <c r="K846" s="2"/>
      <c r="L846" s="3"/>
      <c r="M846" s="2"/>
      <c r="N846" s="3"/>
      <c r="O846" s="2"/>
      <c r="P846" s="3"/>
    </row>
    <row r="847" spans="4:16" ht="15.75" customHeight="1" x14ac:dyDescent="0.25">
      <c r="D847" s="2"/>
      <c r="E847" s="2"/>
      <c r="F847" s="2"/>
      <c r="G847" s="2"/>
      <c r="H847" s="2"/>
      <c r="I847" s="2"/>
      <c r="J847" s="3"/>
      <c r="K847" s="2"/>
      <c r="L847" s="3"/>
      <c r="M847" s="2"/>
      <c r="N847" s="3"/>
      <c r="O847" s="2"/>
      <c r="P847" s="3"/>
    </row>
    <row r="848" spans="4:16" ht="15.75" customHeight="1" x14ac:dyDescent="0.25">
      <c r="D848" s="2"/>
      <c r="E848" s="2"/>
      <c r="F848" s="2"/>
      <c r="G848" s="2"/>
      <c r="H848" s="2"/>
      <c r="I848" s="2"/>
      <c r="J848" s="3"/>
      <c r="K848" s="2"/>
      <c r="L848" s="3"/>
      <c r="M848" s="2"/>
      <c r="N848" s="3"/>
      <c r="O848" s="2"/>
      <c r="P848" s="3"/>
    </row>
    <row r="849" spans="4:16" ht="15.75" customHeight="1" x14ac:dyDescent="0.25">
      <c r="D849" s="2"/>
      <c r="E849" s="2"/>
      <c r="F849" s="2"/>
      <c r="G849" s="2"/>
      <c r="H849" s="2"/>
      <c r="I849" s="2"/>
      <c r="J849" s="3"/>
      <c r="K849" s="2"/>
      <c r="L849" s="3"/>
      <c r="M849" s="2"/>
      <c r="N849" s="3"/>
      <c r="O849" s="2"/>
      <c r="P849" s="3"/>
    </row>
    <row r="850" spans="4:16" ht="15.75" customHeight="1" x14ac:dyDescent="0.25">
      <c r="D850" s="2"/>
      <c r="E850" s="2"/>
      <c r="F850" s="2"/>
      <c r="G850" s="2"/>
      <c r="H850" s="2"/>
      <c r="I850" s="2"/>
      <c r="J850" s="3"/>
      <c r="K850" s="2"/>
      <c r="L850" s="3"/>
      <c r="M850" s="2"/>
      <c r="N850" s="3"/>
      <c r="O850" s="2"/>
      <c r="P850" s="3"/>
    </row>
    <row r="851" spans="4:16" ht="15.75" customHeight="1" x14ac:dyDescent="0.25">
      <c r="D851" s="2"/>
      <c r="E851" s="2"/>
      <c r="F851" s="2"/>
      <c r="G851" s="2"/>
      <c r="H851" s="2"/>
      <c r="I851" s="2"/>
      <c r="J851" s="3"/>
      <c r="K851" s="2"/>
      <c r="L851" s="3"/>
      <c r="M851" s="2"/>
      <c r="N851" s="3"/>
      <c r="O851" s="2"/>
      <c r="P851" s="3"/>
    </row>
    <row r="852" spans="4:16" ht="15.75" customHeight="1" x14ac:dyDescent="0.25">
      <c r="D852" s="2"/>
      <c r="E852" s="2"/>
      <c r="F852" s="2"/>
      <c r="G852" s="2"/>
      <c r="H852" s="2"/>
      <c r="I852" s="2"/>
      <c r="J852" s="3"/>
      <c r="K852" s="2"/>
      <c r="L852" s="3"/>
      <c r="M852" s="2"/>
      <c r="N852" s="3"/>
      <c r="O852" s="2"/>
      <c r="P852" s="3"/>
    </row>
    <row r="853" spans="4:16" ht="15.75" customHeight="1" x14ac:dyDescent="0.25">
      <c r="D853" s="2"/>
      <c r="E853" s="2"/>
      <c r="F853" s="2"/>
      <c r="G853" s="2"/>
      <c r="H853" s="2"/>
      <c r="I853" s="2"/>
      <c r="J853" s="3"/>
      <c r="K853" s="2"/>
      <c r="L853" s="3"/>
      <c r="M853" s="2"/>
      <c r="N853" s="3"/>
      <c r="O853" s="2"/>
      <c r="P853" s="3"/>
    </row>
    <row r="854" spans="4:16" ht="15.75" customHeight="1" x14ac:dyDescent="0.25">
      <c r="D854" s="2"/>
      <c r="E854" s="2"/>
      <c r="F854" s="2"/>
      <c r="G854" s="2"/>
      <c r="H854" s="2"/>
      <c r="I854" s="2"/>
      <c r="J854" s="3"/>
      <c r="K854" s="2"/>
      <c r="L854" s="3"/>
      <c r="M854" s="2"/>
      <c r="N854" s="3"/>
      <c r="O854" s="2"/>
      <c r="P854" s="3"/>
    </row>
    <row r="855" spans="4:16" ht="15.75" customHeight="1" x14ac:dyDescent="0.25">
      <c r="D855" s="2"/>
      <c r="E855" s="2"/>
      <c r="F855" s="2"/>
      <c r="G855" s="2"/>
      <c r="H855" s="2"/>
      <c r="I855" s="2"/>
      <c r="J855" s="3"/>
      <c r="K855" s="2"/>
      <c r="L855" s="3"/>
      <c r="M855" s="2"/>
      <c r="N855" s="3"/>
      <c r="O855" s="2"/>
      <c r="P855" s="3"/>
    </row>
    <row r="856" spans="4:16" ht="15.75" customHeight="1" x14ac:dyDescent="0.25">
      <c r="D856" s="2"/>
      <c r="E856" s="2"/>
      <c r="F856" s="2"/>
      <c r="G856" s="2"/>
      <c r="H856" s="2"/>
      <c r="I856" s="2"/>
      <c r="J856" s="3"/>
      <c r="K856" s="2"/>
      <c r="L856" s="3"/>
      <c r="M856" s="2"/>
      <c r="N856" s="3"/>
      <c r="O856" s="2"/>
      <c r="P856" s="3"/>
    </row>
    <row r="857" spans="4:16" ht="15.75" customHeight="1" x14ac:dyDescent="0.25">
      <c r="D857" s="2"/>
      <c r="E857" s="2"/>
      <c r="F857" s="2"/>
      <c r="G857" s="2"/>
      <c r="H857" s="2"/>
      <c r="I857" s="2"/>
      <c r="J857" s="3"/>
      <c r="K857" s="2"/>
      <c r="L857" s="3"/>
      <c r="M857" s="2"/>
      <c r="N857" s="3"/>
      <c r="O857" s="2"/>
      <c r="P857" s="3"/>
    </row>
    <row r="858" spans="4:16" ht="15.75" customHeight="1" x14ac:dyDescent="0.25">
      <c r="D858" s="2"/>
      <c r="E858" s="2"/>
      <c r="F858" s="2"/>
      <c r="G858" s="2"/>
      <c r="H858" s="2"/>
      <c r="I858" s="2"/>
      <c r="J858" s="3"/>
      <c r="K858" s="2"/>
      <c r="L858" s="3"/>
      <c r="M858" s="2"/>
      <c r="N858" s="3"/>
      <c r="O858" s="2"/>
      <c r="P858" s="3"/>
    </row>
    <row r="859" spans="4:16" ht="15.75" customHeight="1" x14ac:dyDescent="0.25">
      <c r="D859" s="2"/>
      <c r="E859" s="2"/>
      <c r="F859" s="2"/>
      <c r="G859" s="2"/>
      <c r="H859" s="2"/>
      <c r="I859" s="2"/>
      <c r="J859" s="3"/>
      <c r="K859" s="2"/>
      <c r="L859" s="3"/>
      <c r="M859" s="2"/>
      <c r="N859" s="3"/>
      <c r="O859" s="2"/>
      <c r="P859" s="3"/>
    </row>
    <row r="860" spans="4:16" ht="15.75" customHeight="1" x14ac:dyDescent="0.25">
      <c r="D860" s="2"/>
      <c r="E860" s="2"/>
      <c r="F860" s="2"/>
      <c r="G860" s="2"/>
      <c r="H860" s="2"/>
      <c r="I860" s="2"/>
      <c r="J860" s="3"/>
      <c r="K860" s="2"/>
      <c r="L860" s="3"/>
      <c r="M860" s="2"/>
      <c r="N860" s="3"/>
      <c r="O860" s="2"/>
      <c r="P860" s="3"/>
    </row>
    <row r="861" spans="4:16" ht="15.75" customHeight="1" x14ac:dyDescent="0.25">
      <c r="D861" s="2"/>
      <c r="E861" s="2"/>
      <c r="F861" s="2"/>
      <c r="G861" s="2"/>
      <c r="H861" s="2"/>
      <c r="I861" s="2"/>
      <c r="J861" s="3"/>
      <c r="K861" s="2"/>
      <c r="L861" s="3"/>
      <c r="M861" s="2"/>
      <c r="N861" s="3"/>
      <c r="O861" s="2"/>
      <c r="P861" s="3"/>
    </row>
    <row r="862" spans="4:16" ht="15.75" customHeight="1" x14ac:dyDescent="0.25">
      <c r="D862" s="2"/>
      <c r="E862" s="2"/>
      <c r="F862" s="2"/>
      <c r="G862" s="2"/>
      <c r="H862" s="2"/>
      <c r="I862" s="2"/>
      <c r="J862" s="3"/>
      <c r="K862" s="2"/>
      <c r="L862" s="3"/>
      <c r="M862" s="2"/>
      <c r="N862" s="3"/>
      <c r="O862" s="2"/>
      <c r="P862" s="3"/>
    </row>
    <row r="863" spans="4:16" ht="15.75" customHeight="1" x14ac:dyDescent="0.25">
      <c r="D863" s="2"/>
      <c r="E863" s="2"/>
      <c r="F863" s="2"/>
      <c r="G863" s="2"/>
      <c r="H863" s="2"/>
      <c r="I863" s="2"/>
      <c r="J863" s="3"/>
      <c r="K863" s="2"/>
      <c r="L863" s="3"/>
      <c r="M863" s="2"/>
      <c r="N863" s="3"/>
      <c r="O863" s="2"/>
      <c r="P863" s="3"/>
    </row>
    <row r="864" spans="4:16" ht="15.75" customHeight="1" x14ac:dyDescent="0.25">
      <c r="D864" s="2"/>
      <c r="E864" s="2"/>
      <c r="F864" s="2"/>
      <c r="G864" s="2"/>
      <c r="H864" s="2"/>
      <c r="I864" s="2"/>
      <c r="J864" s="3"/>
      <c r="K864" s="2"/>
      <c r="L864" s="3"/>
      <c r="M864" s="2"/>
      <c r="N864" s="3"/>
      <c r="O864" s="2"/>
      <c r="P864" s="3"/>
    </row>
    <row r="865" spans="4:16" ht="15.75" customHeight="1" x14ac:dyDescent="0.25">
      <c r="D865" s="2"/>
      <c r="E865" s="2"/>
      <c r="F865" s="2"/>
      <c r="G865" s="2"/>
      <c r="H865" s="2"/>
      <c r="I865" s="2"/>
      <c r="J865" s="3"/>
      <c r="K865" s="2"/>
      <c r="L865" s="3"/>
      <c r="M865" s="2"/>
      <c r="N865" s="3"/>
      <c r="O865" s="2"/>
      <c r="P865" s="3"/>
    </row>
    <row r="866" spans="4:16" ht="15.75" customHeight="1" x14ac:dyDescent="0.25">
      <c r="D866" s="2"/>
      <c r="E866" s="2"/>
      <c r="F866" s="2"/>
      <c r="G866" s="2"/>
      <c r="H866" s="2"/>
      <c r="I866" s="2"/>
      <c r="J866" s="3"/>
      <c r="K866" s="2"/>
      <c r="L866" s="3"/>
      <c r="M866" s="2"/>
      <c r="N866" s="3"/>
      <c r="O866" s="2"/>
      <c r="P866" s="3"/>
    </row>
    <row r="867" spans="4:16" ht="15.75" customHeight="1" x14ac:dyDescent="0.25">
      <c r="D867" s="2"/>
      <c r="E867" s="2"/>
      <c r="F867" s="2"/>
      <c r="G867" s="2"/>
      <c r="H867" s="2"/>
      <c r="I867" s="2"/>
      <c r="J867" s="3"/>
      <c r="K867" s="2"/>
      <c r="L867" s="3"/>
      <c r="M867" s="2"/>
      <c r="N867" s="3"/>
      <c r="O867" s="2"/>
      <c r="P867" s="3"/>
    </row>
    <row r="868" spans="4:16" ht="15.75" customHeight="1" x14ac:dyDescent="0.25">
      <c r="D868" s="2"/>
      <c r="E868" s="2"/>
      <c r="F868" s="2"/>
      <c r="G868" s="2"/>
      <c r="H868" s="2"/>
      <c r="I868" s="2"/>
      <c r="J868" s="3"/>
      <c r="K868" s="2"/>
      <c r="L868" s="3"/>
      <c r="M868" s="2"/>
      <c r="N868" s="3"/>
      <c r="O868" s="2"/>
      <c r="P868" s="3"/>
    </row>
    <row r="869" spans="4:16" ht="15.75" customHeight="1" x14ac:dyDescent="0.25">
      <c r="D869" s="2"/>
      <c r="E869" s="2"/>
      <c r="F869" s="2"/>
      <c r="G869" s="2"/>
      <c r="H869" s="2"/>
      <c r="I869" s="2"/>
      <c r="J869" s="3"/>
      <c r="K869" s="2"/>
      <c r="L869" s="3"/>
      <c r="M869" s="2"/>
      <c r="N869" s="3"/>
      <c r="O869" s="2"/>
      <c r="P869" s="3"/>
    </row>
    <row r="870" spans="4:16" ht="15.75" customHeight="1" x14ac:dyDescent="0.25">
      <c r="D870" s="2"/>
      <c r="E870" s="2"/>
      <c r="F870" s="2"/>
      <c r="G870" s="2"/>
      <c r="H870" s="2"/>
      <c r="I870" s="2"/>
      <c r="J870" s="3"/>
      <c r="K870" s="2"/>
      <c r="L870" s="3"/>
      <c r="M870" s="2"/>
      <c r="N870" s="3"/>
      <c r="O870" s="2"/>
      <c r="P870" s="3"/>
    </row>
    <row r="871" spans="4:16" ht="15.75" customHeight="1" x14ac:dyDescent="0.25">
      <c r="D871" s="2"/>
      <c r="E871" s="2"/>
      <c r="F871" s="2"/>
      <c r="G871" s="2"/>
      <c r="H871" s="2"/>
      <c r="I871" s="2"/>
      <c r="J871" s="3"/>
      <c r="K871" s="2"/>
      <c r="L871" s="3"/>
      <c r="M871" s="2"/>
      <c r="N871" s="3"/>
      <c r="O871" s="2"/>
      <c r="P871" s="3"/>
    </row>
    <row r="872" spans="4:16" ht="15.75" customHeight="1" x14ac:dyDescent="0.25">
      <c r="D872" s="2"/>
      <c r="E872" s="2"/>
      <c r="F872" s="2"/>
      <c r="G872" s="2"/>
      <c r="H872" s="2"/>
      <c r="I872" s="2"/>
      <c r="J872" s="3"/>
      <c r="K872" s="2"/>
      <c r="L872" s="3"/>
      <c r="M872" s="2"/>
      <c r="N872" s="3"/>
      <c r="O872" s="2"/>
      <c r="P872" s="3"/>
    </row>
    <row r="873" spans="4:16" ht="15.75" customHeight="1" x14ac:dyDescent="0.25">
      <c r="D873" s="2"/>
      <c r="E873" s="2"/>
      <c r="F873" s="2"/>
      <c r="G873" s="2"/>
      <c r="H873" s="2"/>
      <c r="I873" s="2"/>
      <c r="J873" s="3"/>
      <c r="K873" s="2"/>
      <c r="L873" s="3"/>
      <c r="M873" s="2"/>
      <c r="N873" s="3"/>
      <c r="O873" s="2"/>
      <c r="P873" s="3"/>
    </row>
    <row r="874" spans="4:16" ht="15.75" customHeight="1" x14ac:dyDescent="0.25">
      <c r="D874" s="2"/>
      <c r="E874" s="2"/>
      <c r="F874" s="2"/>
      <c r="G874" s="2"/>
      <c r="H874" s="2"/>
      <c r="I874" s="2"/>
      <c r="J874" s="3"/>
      <c r="K874" s="2"/>
      <c r="L874" s="3"/>
      <c r="M874" s="2"/>
      <c r="N874" s="3"/>
      <c r="O874" s="2"/>
      <c r="P874" s="3"/>
    </row>
    <row r="875" spans="4:16" ht="15.75" customHeight="1" x14ac:dyDescent="0.25">
      <c r="D875" s="2"/>
      <c r="E875" s="2"/>
      <c r="F875" s="2"/>
      <c r="G875" s="2"/>
      <c r="H875" s="2"/>
      <c r="I875" s="2"/>
      <c r="J875" s="3"/>
      <c r="K875" s="2"/>
      <c r="L875" s="3"/>
      <c r="M875" s="2"/>
      <c r="N875" s="3"/>
      <c r="O875" s="2"/>
      <c r="P875" s="3"/>
    </row>
    <row r="876" spans="4:16" ht="15.75" customHeight="1" x14ac:dyDescent="0.25">
      <c r="D876" s="2"/>
      <c r="E876" s="2"/>
      <c r="F876" s="2"/>
      <c r="G876" s="2"/>
      <c r="H876" s="2"/>
      <c r="I876" s="2"/>
      <c r="J876" s="3"/>
      <c r="K876" s="2"/>
      <c r="L876" s="3"/>
      <c r="M876" s="2"/>
      <c r="N876" s="3"/>
      <c r="O876" s="2"/>
      <c r="P876" s="3"/>
    </row>
    <row r="877" spans="4:16" ht="15.75" customHeight="1" x14ac:dyDescent="0.25">
      <c r="D877" s="2"/>
      <c r="E877" s="2"/>
      <c r="F877" s="2"/>
      <c r="G877" s="2"/>
      <c r="H877" s="2"/>
      <c r="I877" s="2"/>
      <c r="J877" s="3"/>
      <c r="K877" s="2"/>
      <c r="L877" s="3"/>
      <c r="M877" s="2"/>
      <c r="N877" s="3"/>
      <c r="O877" s="2"/>
      <c r="P877" s="3"/>
    </row>
    <row r="878" spans="4:16" ht="15.75" customHeight="1" x14ac:dyDescent="0.25">
      <c r="D878" s="2"/>
      <c r="E878" s="2"/>
      <c r="F878" s="2"/>
      <c r="G878" s="2"/>
      <c r="H878" s="2"/>
      <c r="I878" s="2"/>
      <c r="J878" s="3"/>
      <c r="K878" s="2"/>
      <c r="L878" s="3"/>
      <c r="M878" s="2"/>
      <c r="N878" s="3"/>
      <c r="O878" s="2"/>
      <c r="P878" s="3"/>
    </row>
    <row r="879" spans="4:16" ht="15.75" customHeight="1" x14ac:dyDescent="0.25">
      <c r="D879" s="2"/>
      <c r="E879" s="2"/>
      <c r="F879" s="2"/>
      <c r="G879" s="2"/>
      <c r="H879" s="2"/>
      <c r="I879" s="2"/>
      <c r="J879" s="3"/>
      <c r="K879" s="2"/>
      <c r="L879" s="3"/>
      <c r="M879" s="2"/>
      <c r="N879" s="3"/>
      <c r="O879" s="2"/>
      <c r="P879" s="3"/>
    </row>
    <row r="880" spans="4:16" ht="15.75" customHeight="1" x14ac:dyDescent="0.25">
      <c r="D880" s="2"/>
      <c r="E880" s="2"/>
      <c r="F880" s="2"/>
      <c r="G880" s="2"/>
      <c r="H880" s="2"/>
      <c r="I880" s="2"/>
      <c r="J880" s="3"/>
      <c r="K880" s="2"/>
      <c r="L880" s="3"/>
      <c r="M880" s="2"/>
      <c r="N880" s="3"/>
      <c r="O880" s="2"/>
      <c r="P880" s="3"/>
    </row>
    <row r="881" spans="4:16" ht="15.75" customHeight="1" x14ac:dyDescent="0.25">
      <c r="D881" s="2"/>
      <c r="E881" s="2"/>
      <c r="F881" s="2"/>
      <c r="G881" s="2"/>
      <c r="H881" s="2"/>
      <c r="I881" s="2"/>
      <c r="J881" s="3"/>
      <c r="K881" s="2"/>
      <c r="L881" s="3"/>
      <c r="M881" s="2"/>
      <c r="N881" s="3"/>
      <c r="O881" s="2"/>
      <c r="P881" s="3"/>
    </row>
    <row r="882" spans="4:16" ht="15.75" customHeight="1" x14ac:dyDescent="0.25">
      <c r="D882" s="2"/>
      <c r="E882" s="2"/>
      <c r="F882" s="2"/>
      <c r="G882" s="2"/>
      <c r="H882" s="2"/>
      <c r="I882" s="2"/>
      <c r="J882" s="3"/>
      <c r="K882" s="2"/>
      <c r="L882" s="3"/>
      <c r="M882" s="2"/>
      <c r="N882" s="3"/>
      <c r="O882" s="2"/>
      <c r="P882" s="3"/>
    </row>
    <row r="883" spans="4:16" ht="15.75" customHeight="1" x14ac:dyDescent="0.25">
      <c r="D883" s="2"/>
      <c r="E883" s="2"/>
      <c r="F883" s="2"/>
      <c r="G883" s="2"/>
      <c r="H883" s="2"/>
      <c r="I883" s="2"/>
      <c r="J883" s="3"/>
      <c r="K883" s="2"/>
      <c r="L883" s="3"/>
      <c r="M883" s="2"/>
      <c r="N883" s="3"/>
      <c r="O883" s="2"/>
      <c r="P883" s="3"/>
    </row>
    <row r="884" spans="4:16" ht="15.75" customHeight="1" x14ac:dyDescent="0.25">
      <c r="D884" s="2"/>
      <c r="E884" s="2"/>
      <c r="F884" s="2"/>
      <c r="G884" s="2"/>
      <c r="H884" s="2"/>
      <c r="I884" s="2"/>
      <c r="J884" s="3"/>
      <c r="K884" s="2"/>
      <c r="L884" s="3"/>
      <c r="M884" s="2"/>
      <c r="N884" s="3"/>
      <c r="O884" s="2"/>
      <c r="P884" s="3"/>
    </row>
    <row r="885" spans="4:16" ht="15.75" customHeight="1" x14ac:dyDescent="0.25">
      <c r="D885" s="2"/>
      <c r="E885" s="2"/>
      <c r="F885" s="2"/>
      <c r="G885" s="2"/>
      <c r="H885" s="2"/>
      <c r="I885" s="2"/>
      <c r="J885" s="3"/>
      <c r="K885" s="2"/>
      <c r="L885" s="3"/>
      <c r="M885" s="2"/>
      <c r="N885" s="3"/>
      <c r="O885" s="2"/>
      <c r="P885" s="3"/>
    </row>
    <row r="886" spans="4:16" ht="15.75" customHeight="1" x14ac:dyDescent="0.25">
      <c r="D886" s="2"/>
      <c r="E886" s="2"/>
      <c r="F886" s="2"/>
      <c r="G886" s="2"/>
      <c r="H886" s="2"/>
      <c r="I886" s="2"/>
      <c r="J886" s="3"/>
      <c r="K886" s="2"/>
      <c r="L886" s="3"/>
      <c r="M886" s="2"/>
      <c r="N886" s="3"/>
      <c r="O886" s="2"/>
      <c r="P886" s="3"/>
    </row>
    <row r="887" spans="4:16" ht="15.75" customHeight="1" x14ac:dyDescent="0.25">
      <c r="D887" s="2"/>
      <c r="E887" s="2"/>
      <c r="F887" s="2"/>
      <c r="G887" s="2"/>
      <c r="H887" s="2"/>
      <c r="I887" s="2"/>
      <c r="J887" s="3"/>
      <c r="K887" s="2"/>
      <c r="L887" s="3"/>
      <c r="M887" s="2"/>
      <c r="N887" s="3"/>
      <c r="O887" s="2"/>
      <c r="P887" s="3"/>
    </row>
    <row r="888" spans="4:16" ht="15.75" customHeight="1" x14ac:dyDescent="0.25">
      <c r="D888" s="2"/>
      <c r="E888" s="2"/>
      <c r="F888" s="2"/>
      <c r="G888" s="2"/>
      <c r="H888" s="2"/>
      <c r="I888" s="2"/>
      <c r="J888" s="3"/>
      <c r="K888" s="2"/>
      <c r="L888" s="3"/>
      <c r="M888" s="2"/>
      <c r="N888" s="3"/>
      <c r="O888" s="2"/>
      <c r="P888" s="3"/>
    </row>
    <row r="889" spans="4:16" ht="15.75" customHeight="1" x14ac:dyDescent="0.25">
      <c r="D889" s="2"/>
      <c r="E889" s="2"/>
      <c r="F889" s="2"/>
      <c r="G889" s="2"/>
      <c r="H889" s="2"/>
      <c r="I889" s="2"/>
      <c r="J889" s="3"/>
      <c r="K889" s="2"/>
      <c r="L889" s="3"/>
      <c r="M889" s="2"/>
      <c r="N889" s="3"/>
      <c r="O889" s="2"/>
      <c r="P889" s="3"/>
    </row>
    <row r="890" spans="4:16" ht="15.75" customHeight="1" x14ac:dyDescent="0.25">
      <c r="D890" s="2"/>
      <c r="E890" s="2"/>
      <c r="F890" s="2"/>
      <c r="G890" s="2"/>
      <c r="H890" s="2"/>
      <c r="I890" s="2"/>
      <c r="J890" s="3"/>
      <c r="K890" s="2"/>
      <c r="L890" s="3"/>
      <c r="M890" s="2"/>
      <c r="N890" s="3"/>
      <c r="O890" s="2"/>
      <c r="P890" s="3"/>
    </row>
    <row r="891" spans="4:16" ht="15.75" customHeight="1" x14ac:dyDescent="0.25">
      <c r="D891" s="2"/>
      <c r="E891" s="2"/>
      <c r="F891" s="2"/>
      <c r="G891" s="2"/>
      <c r="H891" s="2"/>
      <c r="I891" s="2"/>
      <c r="J891" s="3"/>
      <c r="K891" s="2"/>
      <c r="L891" s="3"/>
      <c r="M891" s="2"/>
      <c r="N891" s="3"/>
      <c r="O891" s="2"/>
      <c r="P891" s="3"/>
    </row>
    <row r="892" spans="4:16" ht="15.75" customHeight="1" x14ac:dyDescent="0.25">
      <c r="D892" s="2"/>
      <c r="E892" s="2"/>
      <c r="F892" s="2"/>
      <c r="G892" s="2"/>
      <c r="H892" s="2"/>
      <c r="I892" s="2"/>
      <c r="J892" s="3"/>
      <c r="K892" s="2"/>
      <c r="L892" s="3"/>
      <c r="M892" s="2"/>
      <c r="N892" s="3"/>
      <c r="O892" s="2"/>
      <c r="P892" s="3"/>
    </row>
    <row r="893" spans="4:16" ht="15.75" customHeight="1" x14ac:dyDescent="0.25">
      <c r="D893" s="2"/>
      <c r="E893" s="2"/>
      <c r="F893" s="2"/>
      <c r="G893" s="2"/>
      <c r="H893" s="2"/>
      <c r="I893" s="2"/>
      <c r="J893" s="3"/>
      <c r="K893" s="2"/>
      <c r="L893" s="3"/>
      <c r="M893" s="2"/>
      <c r="N893" s="3"/>
      <c r="O893" s="2"/>
      <c r="P893" s="3"/>
    </row>
    <row r="894" spans="4:16" ht="15.75" customHeight="1" x14ac:dyDescent="0.25">
      <c r="D894" s="2"/>
      <c r="E894" s="2"/>
      <c r="F894" s="2"/>
      <c r="G894" s="2"/>
      <c r="H894" s="2"/>
      <c r="I894" s="2"/>
      <c r="J894" s="3"/>
      <c r="K894" s="2"/>
      <c r="L894" s="3"/>
      <c r="M894" s="2"/>
      <c r="N894" s="3"/>
      <c r="O894" s="2"/>
      <c r="P894" s="3"/>
    </row>
    <row r="895" spans="4:16" ht="15.75" customHeight="1" x14ac:dyDescent="0.25">
      <c r="D895" s="2"/>
      <c r="E895" s="2"/>
      <c r="F895" s="2"/>
      <c r="G895" s="2"/>
      <c r="H895" s="2"/>
      <c r="I895" s="2"/>
      <c r="J895" s="3"/>
      <c r="K895" s="2"/>
      <c r="L895" s="3"/>
      <c r="M895" s="2"/>
      <c r="N895" s="3"/>
      <c r="O895" s="2"/>
      <c r="P895" s="3"/>
    </row>
    <row r="896" spans="4:16" ht="15.75" customHeight="1" x14ac:dyDescent="0.25">
      <c r="D896" s="2"/>
      <c r="E896" s="2"/>
      <c r="F896" s="2"/>
      <c r="G896" s="2"/>
      <c r="H896" s="2"/>
      <c r="I896" s="2"/>
      <c r="J896" s="3"/>
      <c r="K896" s="2"/>
      <c r="L896" s="3"/>
      <c r="M896" s="2"/>
      <c r="N896" s="3"/>
      <c r="O896" s="2"/>
      <c r="P896" s="3"/>
    </row>
    <row r="897" spans="4:16" ht="15.75" customHeight="1" x14ac:dyDescent="0.25">
      <c r="D897" s="2"/>
      <c r="E897" s="2"/>
      <c r="F897" s="2"/>
      <c r="G897" s="2"/>
      <c r="H897" s="2"/>
      <c r="I897" s="2"/>
      <c r="J897" s="3"/>
      <c r="K897" s="2"/>
      <c r="L897" s="3"/>
      <c r="M897" s="2"/>
      <c r="N897" s="3"/>
      <c r="O897" s="2"/>
      <c r="P897" s="3"/>
    </row>
    <row r="898" spans="4:16" ht="15.75" customHeight="1" x14ac:dyDescent="0.25">
      <c r="D898" s="2"/>
      <c r="E898" s="2"/>
      <c r="F898" s="2"/>
      <c r="G898" s="2"/>
      <c r="H898" s="2"/>
      <c r="I898" s="2"/>
      <c r="J898" s="3"/>
      <c r="K898" s="2"/>
      <c r="L898" s="3"/>
      <c r="M898" s="2"/>
      <c r="N898" s="3"/>
      <c r="O898" s="2"/>
      <c r="P898" s="3"/>
    </row>
    <row r="899" spans="4:16" ht="15.75" customHeight="1" x14ac:dyDescent="0.25">
      <c r="D899" s="2"/>
      <c r="E899" s="2"/>
      <c r="F899" s="2"/>
      <c r="G899" s="2"/>
      <c r="H899" s="2"/>
      <c r="I899" s="2"/>
      <c r="J899" s="3"/>
      <c r="K899" s="2"/>
      <c r="L899" s="3"/>
      <c r="M899" s="2"/>
      <c r="N899" s="3"/>
      <c r="O899" s="2"/>
      <c r="P899" s="3"/>
    </row>
    <row r="900" spans="4:16" ht="15.75" customHeight="1" x14ac:dyDescent="0.25">
      <c r="D900" s="2"/>
      <c r="E900" s="2"/>
      <c r="F900" s="2"/>
      <c r="G900" s="2"/>
      <c r="H900" s="2"/>
      <c r="I900" s="2"/>
      <c r="J900" s="3"/>
      <c r="K900" s="2"/>
      <c r="L900" s="3"/>
      <c r="M900" s="2"/>
      <c r="N900" s="3"/>
      <c r="O900" s="2"/>
      <c r="P900" s="3"/>
    </row>
    <row r="901" spans="4:16" ht="15.75" customHeight="1" x14ac:dyDescent="0.25">
      <c r="D901" s="2"/>
      <c r="E901" s="2"/>
      <c r="F901" s="2"/>
      <c r="G901" s="2"/>
      <c r="H901" s="2"/>
      <c r="I901" s="2"/>
      <c r="J901" s="3"/>
      <c r="K901" s="2"/>
      <c r="L901" s="3"/>
      <c r="M901" s="2"/>
      <c r="N901" s="3"/>
      <c r="O901" s="2"/>
      <c r="P901" s="3"/>
    </row>
    <row r="902" spans="4:16" ht="15.75" customHeight="1" x14ac:dyDescent="0.25">
      <c r="D902" s="2"/>
      <c r="E902" s="2"/>
      <c r="F902" s="2"/>
      <c r="G902" s="2"/>
      <c r="H902" s="2"/>
      <c r="I902" s="2"/>
      <c r="J902" s="3"/>
      <c r="K902" s="2"/>
      <c r="L902" s="3"/>
      <c r="M902" s="2"/>
      <c r="N902" s="3"/>
      <c r="O902" s="2"/>
      <c r="P902" s="3"/>
    </row>
    <row r="903" spans="4:16" ht="15.75" customHeight="1" x14ac:dyDescent="0.25">
      <c r="D903" s="2"/>
      <c r="E903" s="2"/>
      <c r="F903" s="2"/>
      <c r="G903" s="2"/>
      <c r="H903" s="2"/>
      <c r="I903" s="2"/>
      <c r="J903" s="3"/>
      <c r="K903" s="2"/>
      <c r="L903" s="3"/>
      <c r="M903" s="2"/>
      <c r="N903" s="3"/>
      <c r="O903" s="2"/>
      <c r="P903" s="3"/>
    </row>
    <row r="904" spans="4:16" ht="15.75" customHeight="1" x14ac:dyDescent="0.25">
      <c r="D904" s="2"/>
      <c r="E904" s="2"/>
      <c r="F904" s="2"/>
      <c r="G904" s="2"/>
      <c r="H904" s="2"/>
      <c r="I904" s="2"/>
      <c r="J904" s="3"/>
      <c r="K904" s="2"/>
      <c r="L904" s="3"/>
      <c r="M904" s="2"/>
      <c r="N904" s="3"/>
      <c r="O904" s="2"/>
      <c r="P904" s="3"/>
    </row>
    <row r="905" spans="4:16" ht="15.75" customHeight="1" x14ac:dyDescent="0.25">
      <c r="D905" s="2"/>
      <c r="E905" s="2"/>
      <c r="F905" s="2"/>
      <c r="G905" s="2"/>
      <c r="H905" s="2"/>
      <c r="I905" s="2"/>
      <c r="J905" s="3"/>
      <c r="K905" s="2"/>
      <c r="L905" s="3"/>
      <c r="M905" s="2"/>
      <c r="N905" s="3"/>
      <c r="O905" s="2"/>
      <c r="P905" s="3"/>
    </row>
    <row r="906" spans="4:16" ht="15.75" customHeight="1" x14ac:dyDescent="0.25">
      <c r="D906" s="2"/>
      <c r="E906" s="2"/>
      <c r="F906" s="2"/>
      <c r="G906" s="2"/>
      <c r="H906" s="2"/>
      <c r="I906" s="2"/>
      <c r="J906" s="3"/>
      <c r="K906" s="2"/>
      <c r="L906" s="3"/>
      <c r="M906" s="2"/>
      <c r="N906" s="3"/>
      <c r="O906" s="2"/>
      <c r="P906" s="3"/>
    </row>
    <row r="907" spans="4:16" ht="15.75" customHeight="1" x14ac:dyDescent="0.25">
      <c r="D907" s="2"/>
      <c r="E907" s="2"/>
      <c r="F907" s="2"/>
      <c r="G907" s="2"/>
      <c r="H907" s="2"/>
      <c r="I907" s="2"/>
      <c r="J907" s="3"/>
      <c r="K907" s="2"/>
      <c r="L907" s="3"/>
      <c r="M907" s="2"/>
      <c r="N907" s="3"/>
      <c r="O907" s="2"/>
      <c r="P907" s="3"/>
    </row>
    <row r="908" spans="4:16" ht="15.75" customHeight="1" x14ac:dyDescent="0.25">
      <c r="D908" s="2"/>
      <c r="E908" s="2"/>
      <c r="F908" s="2"/>
      <c r="G908" s="2"/>
      <c r="H908" s="2"/>
      <c r="I908" s="2"/>
      <c r="J908" s="3"/>
      <c r="K908" s="2"/>
      <c r="L908" s="3"/>
      <c r="M908" s="2"/>
      <c r="N908" s="3"/>
      <c r="O908" s="2"/>
      <c r="P908" s="3"/>
    </row>
    <row r="909" spans="4:16" ht="15.75" customHeight="1" x14ac:dyDescent="0.25">
      <c r="D909" s="2"/>
      <c r="E909" s="2"/>
      <c r="F909" s="2"/>
      <c r="G909" s="2"/>
      <c r="H909" s="2"/>
      <c r="I909" s="2"/>
      <c r="J909" s="3"/>
      <c r="K909" s="2"/>
      <c r="L909" s="3"/>
      <c r="M909" s="2"/>
      <c r="N909" s="3"/>
      <c r="O909" s="2"/>
      <c r="P909" s="3"/>
    </row>
    <row r="910" spans="4:16" ht="15.75" customHeight="1" x14ac:dyDescent="0.25">
      <c r="D910" s="2"/>
      <c r="E910" s="2"/>
      <c r="F910" s="2"/>
      <c r="G910" s="2"/>
      <c r="H910" s="2"/>
      <c r="I910" s="2"/>
      <c r="J910" s="3"/>
      <c r="K910" s="2"/>
      <c r="L910" s="3"/>
      <c r="M910" s="2"/>
      <c r="N910" s="3"/>
      <c r="O910" s="2"/>
      <c r="P910" s="3"/>
    </row>
    <row r="911" spans="4:16" ht="15.75" customHeight="1" x14ac:dyDescent="0.25">
      <c r="D911" s="2"/>
      <c r="E911" s="2"/>
      <c r="F911" s="2"/>
      <c r="G911" s="2"/>
      <c r="H911" s="2"/>
      <c r="I911" s="2"/>
      <c r="J911" s="3"/>
      <c r="K911" s="2"/>
      <c r="L911" s="3"/>
      <c r="M911" s="2"/>
      <c r="N911" s="3"/>
      <c r="O911" s="2"/>
      <c r="P911" s="3"/>
    </row>
    <row r="912" spans="4:16" ht="15.75" customHeight="1" x14ac:dyDescent="0.25">
      <c r="D912" s="2"/>
      <c r="E912" s="2"/>
      <c r="F912" s="2"/>
      <c r="G912" s="2"/>
      <c r="H912" s="2"/>
      <c r="I912" s="2"/>
      <c r="J912" s="3"/>
      <c r="K912" s="2"/>
      <c r="L912" s="3"/>
      <c r="M912" s="2"/>
      <c r="N912" s="3"/>
      <c r="O912" s="2"/>
      <c r="P912" s="3"/>
    </row>
    <row r="913" spans="4:16" ht="15.75" customHeight="1" x14ac:dyDescent="0.25">
      <c r="D913" s="2"/>
      <c r="E913" s="2"/>
      <c r="F913" s="2"/>
      <c r="G913" s="2"/>
      <c r="H913" s="2"/>
      <c r="I913" s="2"/>
      <c r="J913" s="3"/>
      <c r="K913" s="2"/>
      <c r="L913" s="3"/>
      <c r="M913" s="2"/>
      <c r="N913" s="3"/>
      <c r="O913" s="2"/>
      <c r="P913" s="3"/>
    </row>
    <row r="914" spans="4:16" ht="15.75" customHeight="1" x14ac:dyDescent="0.25">
      <c r="D914" s="2"/>
      <c r="E914" s="2"/>
      <c r="F914" s="2"/>
      <c r="G914" s="2"/>
      <c r="H914" s="2"/>
      <c r="I914" s="2"/>
      <c r="J914" s="3"/>
      <c r="K914" s="2"/>
      <c r="L914" s="3"/>
      <c r="M914" s="2"/>
      <c r="N914" s="3"/>
      <c r="O914" s="2"/>
      <c r="P914" s="3"/>
    </row>
    <row r="915" spans="4:16" ht="15.75" customHeight="1" x14ac:dyDescent="0.25">
      <c r="D915" s="2"/>
      <c r="E915" s="2"/>
      <c r="F915" s="2"/>
      <c r="G915" s="2"/>
      <c r="H915" s="2"/>
      <c r="I915" s="2"/>
      <c r="J915" s="3"/>
      <c r="K915" s="2"/>
      <c r="L915" s="3"/>
      <c r="M915" s="2"/>
      <c r="N915" s="3"/>
      <c r="O915" s="2"/>
      <c r="P915" s="3"/>
    </row>
    <row r="916" spans="4:16" ht="15.75" customHeight="1" x14ac:dyDescent="0.25">
      <c r="D916" s="2"/>
      <c r="E916" s="2"/>
      <c r="F916" s="2"/>
      <c r="G916" s="2"/>
      <c r="H916" s="2"/>
      <c r="I916" s="2"/>
      <c r="J916" s="3"/>
      <c r="K916" s="2"/>
      <c r="L916" s="3"/>
      <c r="M916" s="2"/>
      <c r="N916" s="3"/>
      <c r="O916" s="2"/>
      <c r="P916" s="3"/>
    </row>
    <row r="917" spans="4:16" ht="15.75" customHeight="1" x14ac:dyDescent="0.25">
      <c r="D917" s="2"/>
      <c r="E917" s="2"/>
      <c r="F917" s="2"/>
      <c r="G917" s="2"/>
      <c r="H917" s="2"/>
      <c r="I917" s="2"/>
      <c r="J917" s="3"/>
      <c r="K917" s="2"/>
      <c r="L917" s="3"/>
      <c r="M917" s="2"/>
      <c r="N917" s="3"/>
      <c r="O917" s="2"/>
      <c r="P917" s="3"/>
    </row>
    <row r="918" spans="4:16" ht="15.75" customHeight="1" x14ac:dyDescent="0.25">
      <c r="D918" s="2"/>
      <c r="E918" s="2"/>
      <c r="F918" s="2"/>
      <c r="G918" s="2"/>
      <c r="H918" s="2"/>
      <c r="I918" s="2"/>
      <c r="J918" s="3"/>
      <c r="K918" s="2"/>
      <c r="L918" s="3"/>
      <c r="M918" s="2"/>
      <c r="N918" s="3"/>
      <c r="O918" s="2"/>
      <c r="P918" s="3"/>
    </row>
    <row r="919" spans="4:16" ht="15.75" customHeight="1" x14ac:dyDescent="0.25">
      <c r="D919" s="2"/>
      <c r="E919" s="2"/>
      <c r="F919" s="2"/>
      <c r="G919" s="2"/>
      <c r="H919" s="2"/>
      <c r="I919" s="2"/>
      <c r="J919" s="3"/>
      <c r="K919" s="2"/>
      <c r="L919" s="3"/>
      <c r="M919" s="2"/>
      <c r="N919" s="3"/>
      <c r="O919" s="2"/>
      <c r="P919" s="3"/>
    </row>
    <row r="920" spans="4:16" ht="15.75" customHeight="1" x14ac:dyDescent="0.25">
      <c r="D920" s="2"/>
      <c r="E920" s="2"/>
      <c r="F920" s="2"/>
      <c r="G920" s="2"/>
      <c r="H920" s="2"/>
      <c r="I920" s="2"/>
      <c r="J920" s="3"/>
      <c r="K920" s="2"/>
      <c r="L920" s="3"/>
      <c r="M920" s="2"/>
      <c r="N920" s="3"/>
      <c r="O920" s="2"/>
      <c r="P920" s="3"/>
    </row>
    <row r="921" spans="4:16" ht="15.75" customHeight="1" x14ac:dyDescent="0.25">
      <c r="D921" s="2"/>
      <c r="E921" s="2"/>
      <c r="F921" s="2"/>
      <c r="G921" s="2"/>
      <c r="H921" s="2"/>
      <c r="I921" s="2"/>
      <c r="J921" s="3"/>
      <c r="K921" s="2"/>
      <c r="L921" s="3"/>
      <c r="M921" s="2"/>
      <c r="N921" s="3"/>
      <c r="O921" s="2"/>
      <c r="P921" s="3"/>
    </row>
    <row r="922" spans="4:16" ht="15.75" customHeight="1" x14ac:dyDescent="0.25">
      <c r="D922" s="2"/>
      <c r="E922" s="2"/>
      <c r="F922" s="2"/>
      <c r="G922" s="2"/>
      <c r="H922" s="2"/>
      <c r="I922" s="2"/>
      <c r="J922" s="3"/>
      <c r="K922" s="2"/>
      <c r="L922" s="3"/>
      <c r="M922" s="2"/>
      <c r="N922" s="3"/>
      <c r="O922" s="2"/>
      <c r="P922" s="3"/>
    </row>
    <row r="923" spans="4:16" ht="15.75" customHeight="1" x14ac:dyDescent="0.25">
      <c r="D923" s="2"/>
      <c r="E923" s="2"/>
      <c r="F923" s="2"/>
      <c r="G923" s="2"/>
      <c r="H923" s="2"/>
      <c r="I923" s="2"/>
      <c r="J923" s="3"/>
      <c r="K923" s="2"/>
      <c r="L923" s="3"/>
      <c r="M923" s="2"/>
      <c r="N923" s="3"/>
      <c r="O923" s="2"/>
      <c r="P923" s="3"/>
    </row>
    <row r="924" spans="4:16" ht="15.75" customHeight="1" x14ac:dyDescent="0.25">
      <c r="D924" s="2"/>
      <c r="E924" s="2"/>
      <c r="F924" s="2"/>
      <c r="G924" s="2"/>
      <c r="H924" s="2"/>
      <c r="I924" s="2"/>
      <c r="J924" s="3"/>
      <c r="K924" s="2"/>
      <c r="L924" s="3"/>
      <c r="M924" s="2"/>
      <c r="N924" s="3"/>
      <c r="O924" s="2"/>
      <c r="P924" s="3"/>
    </row>
    <row r="925" spans="4:16" ht="15.75" customHeight="1" x14ac:dyDescent="0.25">
      <c r="D925" s="2"/>
      <c r="E925" s="2"/>
      <c r="F925" s="2"/>
      <c r="G925" s="2"/>
      <c r="H925" s="2"/>
      <c r="I925" s="2"/>
      <c r="J925" s="3"/>
      <c r="K925" s="2"/>
      <c r="L925" s="3"/>
      <c r="M925" s="2"/>
      <c r="N925" s="3"/>
      <c r="O925" s="2"/>
      <c r="P925" s="3"/>
    </row>
    <row r="926" spans="4:16" ht="15.75" customHeight="1" x14ac:dyDescent="0.25">
      <c r="D926" s="2"/>
      <c r="E926" s="2"/>
      <c r="F926" s="2"/>
      <c r="G926" s="2"/>
      <c r="H926" s="2"/>
      <c r="I926" s="2"/>
      <c r="J926" s="3"/>
      <c r="K926" s="2"/>
      <c r="L926" s="3"/>
      <c r="M926" s="2"/>
      <c r="N926" s="3"/>
      <c r="O926" s="2"/>
      <c r="P926" s="3"/>
    </row>
    <row r="927" spans="4:16" ht="15.75" customHeight="1" x14ac:dyDescent="0.25">
      <c r="D927" s="2"/>
      <c r="E927" s="2"/>
      <c r="F927" s="2"/>
      <c r="G927" s="2"/>
      <c r="H927" s="2"/>
      <c r="I927" s="2"/>
      <c r="J927" s="3"/>
      <c r="K927" s="2"/>
      <c r="L927" s="3"/>
      <c r="M927" s="2"/>
      <c r="N927" s="3"/>
      <c r="O927" s="2"/>
      <c r="P927" s="3"/>
    </row>
    <row r="928" spans="4:16" ht="15.75" customHeight="1" x14ac:dyDescent="0.25">
      <c r="D928" s="2"/>
      <c r="E928" s="2"/>
      <c r="F928" s="2"/>
      <c r="G928" s="2"/>
      <c r="H928" s="2"/>
      <c r="I928" s="2"/>
      <c r="J928" s="3"/>
      <c r="K928" s="2"/>
      <c r="L928" s="3"/>
      <c r="M928" s="2"/>
      <c r="N928" s="3"/>
      <c r="O928" s="2"/>
      <c r="P928" s="3"/>
    </row>
    <row r="929" spans="4:16" ht="15.75" customHeight="1" x14ac:dyDescent="0.25">
      <c r="D929" s="2"/>
      <c r="E929" s="2"/>
      <c r="F929" s="2"/>
      <c r="G929" s="2"/>
      <c r="H929" s="2"/>
      <c r="I929" s="2"/>
      <c r="J929" s="3"/>
      <c r="K929" s="2"/>
      <c r="L929" s="3"/>
      <c r="M929" s="2"/>
      <c r="N929" s="3"/>
      <c r="O929" s="2"/>
      <c r="P929" s="3"/>
    </row>
    <row r="930" spans="4:16" ht="15.75" customHeight="1" x14ac:dyDescent="0.25">
      <c r="D930" s="2"/>
      <c r="E930" s="2"/>
      <c r="F930" s="2"/>
      <c r="G930" s="2"/>
      <c r="H930" s="2"/>
      <c r="I930" s="2"/>
      <c r="J930" s="3"/>
      <c r="K930" s="2"/>
      <c r="L930" s="3"/>
      <c r="M930" s="2"/>
      <c r="N930" s="3"/>
      <c r="O930" s="2"/>
      <c r="P930" s="3"/>
    </row>
    <row r="931" spans="4:16" ht="15.75" customHeight="1" x14ac:dyDescent="0.25">
      <c r="D931" s="2"/>
      <c r="E931" s="2"/>
      <c r="F931" s="2"/>
      <c r="G931" s="2"/>
      <c r="H931" s="2"/>
      <c r="I931" s="2"/>
      <c r="J931" s="3"/>
      <c r="K931" s="2"/>
      <c r="L931" s="3"/>
      <c r="M931" s="2"/>
      <c r="N931" s="3"/>
      <c r="O931" s="2"/>
      <c r="P931" s="3"/>
    </row>
    <row r="932" spans="4:16" ht="15.75" customHeight="1" x14ac:dyDescent="0.25">
      <c r="D932" s="2"/>
      <c r="E932" s="2"/>
      <c r="F932" s="2"/>
      <c r="G932" s="2"/>
      <c r="H932" s="2"/>
      <c r="I932" s="2"/>
      <c r="J932" s="3"/>
      <c r="K932" s="2"/>
      <c r="L932" s="3"/>
      <c r="M932" s="2"/>
      <c r="N932" s="3"/>
      <c r="O932" s="2"/>
      <c r="P932" s="3"/>
    </row>
    <row r="933" spans="4:16" ht="15.75" customHeight="1" x14ac:dyDescent="0.25">
      <c r="D933" s="2"/>
      <c r="E933" s="2"/>
      <c r="F933" s="2"/>
      <c r="G933" s="2"/>
      <c r="H933" s="2"/>
      <c r="I933" s="2"/>
      <c r="J933" s="3"/>
      <c r="K933" s="2"/>
      <c r="L933" s="3"/>
      <c r="M933" s="2"/>
      <c r="N933" s="3"/>
      <c r="O933" s="2"/>
      <c r="P933" s="3"/>
    </row>
    <row r="934" spans="4:16" ht="15.75" customHeight="1" x14ac:dyDescent="0.25">
      <c r="D934" s="2"/>
      <c r="E934" s="2"/>
      <c r="F934" s="2"/>
      <c r="G934" s="2"/>
      <c r="H934" s="2"/>
      <c r="I934" s="2"/>
      <c r="J934" s="3"/>
      <c r="K934" s="2"/>
      <c r="L934" s="3"/>
      <c r="M934" s="2"/>
      <c r="N934" s="3"/>
      <c r="O934" s="2"/>
      <c r="P934" s="3"/>
    </row>
    <row r="935" spans="4:16" ht="15.75" customHeight="1" x14ac:dyDescent="0.25">
      <c r="D935" s="2"/>
      <c r="E935" s="2"/>
      <c r="F935" s="2"/>
      <c r="G935" s="2"/>
      <c r="H935" s="2"/>
      <c r="I935" s="2"/>
      <c r="J935" s="3"/>
      <c r="K935" s="2"/>
      <c r="L935" s="3"/>
      <c r="M935" s="2"/>
      <c r="N935" s="3"/>
      <c r="O935" s="2"/>
      <c r="P935" s="3"/>
    </row>
    <row r="936" spans="4:16" ht="15.75" customHeight="1" x14ac:dyDescent="0.25">
      <c r="D936" s="2"/>
      <c r="E936" s="2"/>
      <c r="F936" s="2"/>
      <c r="G936" s="2"/>
      <c r="H936" s="2"/>
      <c r="I936" s="2"/>
      <c r="J936" s="3"/>
      <c r="K936" s="2"/>
      <c r="L936" s="3"/>
      <c r="M936" s="2"/>
      <c r="N936" s="3"/>
      <c r="O936" s="2"/>
      <c r="P936" s="3"/>
    </row>
    <row r="937" spans="4:16" ht="15.75" customHeight="1" x14ac:dyDescent="0.25">
      <c r="D937" s="2"/>
      <c r="E937" s="2"/>
      <c r="F937" s="2"/>
      <c r="G937" s="2"/>
      <c r="H937" s="2"/>
      <c r="I937" s="2"/>
      <c r="J937" s="3"/>
      <c r="K937" s="2"/>
      <c r="L937" s="3"/>
      <c r="M937" s="2"/>
      <c r="N937" s="3"/>
      <c r="O937" s="2"/>
      <c r="P937" s="3"/>
    </row>
    <row r="938" spans="4:16" ht="15.75" customHeight="1" x14ac:dyDescent="0.25">
      <c r="D938" s="2"/>
      <c r="E938" s="2"/>
      <c r="F938" s="2"/>
      <c r="G938" s="2"/>
      <c r="H938" s="2"/>
      <c r="I938" s="2"/>
      <c r="J938" s="3"/>
      <c r="K938" s="2"/>
      <c r="L938" s="3"/>
      <c r="M938" s="2"/>
      <c r="N938" s="3"/>
      <c r="O938" s="2"/>
      <c r="P938" s="3"/>
    </row>
    <row r="939" spans="4:16" ht="15.75" customHeight="1" x14ac:dyDescent="0.25">
      <c r="D939" s="2"/>
      <c r="E939" s="2"/>
      <c r="F939" s="2"/>
      <c r="G939" s="2"/>
      <c r="H939" s="2"/>
      <c r="I939" s="2"/>
      <c r="J939" s="3"/>
      <c r="K939" s="2"/>
      <c r="L939" s="3"/>
      <c r="M939" s="2"/>
      <c r="N939" s="3"/>
      <c r="O939" s="2"/>
      <c r="P939" s="3"/>
    </row>
    <row r="940" spans="4:16" ht="15.75" customHeight="1" x14ac:dyDescent="0.25">
      <c r="D940" s="2"/>
      <c r="E940" s="2"/>
      <c r="F940" s="2"/>
      <c r="G940" s="2"/>
      <c r="H940" s="2"/>
      <c r="I940" s="2"/>
      <c r="J940" s="3"/>
      <c r="K940" s="2"/>
      <c r="L940" s="3"/>
      <c r="M940" s="2"/>
      <c r="N940" s="3"/>
      <c r="O940" s="2"/>
      <c r="P940" s="3"/>
    </row>
    <row r="941" spans="4:16" ht="15.75" customHeight="1" x14ac:dyDescent="0.25">
      <c r="D941" s="2"/>
      <c r="E941" s="2"/>
      <c r="F941" s="2"/>
      <c r="G941" s="2"/>
      <c r="H941" s="2"/>
      <c r="I941" s="2"/>
      <c r="J941" s="3"/>
      <c r="K941" s="2"/>
      <c r="L941" s="3"/>
      <c r="M941" s="2"/>
      <c r="N941" s="3"/>
      <c r="O941" s="2"/>
      <c r="P941" s="3"/>
    </row>
    <row r="942" spans="4:16" ht="15.75" customHeight="1" x14ac:dyDescent="0.25">
      <c r="D942" s="2"/>
      <c r="E942" s="2"/>
      <c r="F942" s="2"/>
      <c r="G942" s="2"/>
      <c r="H942" s="2"/>
      <c r="I942" s="2"/>
      <c r="J942" s="3"/>
      <c r="K942" s="2"/>
      <c r="L942" s="3"/>
      <c r="M942" s="2"/>
      <c r="N942" s="3"/>
      <c r="O942" s="2"/>
      <c r="P942" s="3"/>
    </row>
    <row r="943" spans="4:16" ht="15.75" customHeight="1" x14ac:dyDescent="0.25">
      <c r="D943" s="2"/>
      <c r="E943" s="2"/>
      <c r="F943" s="2"/>
      <c r="G943" s="2"/>
      <c r="H943" s="2"/>
      <c r="I943" s="2"/>
      <c r="J943" s="3"/>
      <c r="K943" s="2"/>
      <c r="L943" s="3"/>
      <c r="M943" s="2"/>
      <c r="N943" s="3"/>
      <c r="O943" s="2"/>
      <c r="P943" s="3"/>
    </row>
    <row r="944" spans="4:16" ht="15.75" customHeight="1" x14ac:dyDescent="0.25">
      <c r="D944" s="2"/>
      <c r="E944" s="2"/>
      <c r="F944" s="2"/>
      <c r="G944" s="2"/>
      <c r="H944" s="2"/>
      <c r="I944" s="2"/>
      <c r="J944" s="3"/>
      <c r="K944" s="2"/>
      <c r="L944" s="3"/>
      <c r="M944" s="2"/>
      <c r="N944" s="3"/>
      <c r="O944" s="2"/>
      <c r="P944" s="3"/>
    </row>
    <row r="945" spans="4:16" ht="15.75" customHeight="1" x14ac:dyDescent="0.25">
      <c r="D945" s="2"/>
      <c r="E945" s="2"/>
      <c r="F945" s="2"/>
      <c r="G945" s="2"/>
      <c r="H945" s="2"/>
      <c r="I945" s="2"/>
      <c r="J945" s="3"/>
      <c r="K945" s="2"/>
      <c r="L945" s="3"/>
      <c r="M945" s="2"/>
      <c r="N945" s="3"/>
      <c r="O945" s="2"/>
      <c r="P945" s="3"/>
    </row>
    <row r="946" spans="4:16" ht="15.75" customHeight="1" x14ac:dyDescent="0.25">
      <c r="D946" s="2"/>
      <c r="E946" s="2"/>
      <c r="F946" s="2"/>
      <c r="G946" s="2"/>
      <c r="H946" s="2"/>
      <c r="I946" s="2"/>
      <c r="J946" s="3"/>
      <c r="K946" s="2"/>
      <c r="L946" s="3"/>
      <c r="M946" s="2"/>
      <c r="N946" s="3"/>
      <c r="O946" s="2"/>
      <c r="P946" s="3"/>
    </row>
    <row r="947" spans="4:16" ht="15.75" customHeight="1" x14ac:dyDescent="0.25">
      <c r="D947" s="2"/>
      <c r="E947" s="2"/>
      <c r="F947" s="2"/>
      <c r="G947" s="2"/>
      <c r="H947" s="2"/>
      <c r="I947" s="2"/>
      <c r="J947" s="3"/>
      <c r="K947" s="2"/>
      <c r="L947" s="3"/>
      <c r="M947" s="2"/>
      <c r="N947" s="3"/>
      <c r="O947" s="2"/>
      <c r="P947" s="3"/>
    </row>
    <row r="948" spans="4:16" ht="15.75" customHeight="1" x14ac:dyDescent="0.25">
      <c r="D948" s="2"/>
      <c r="E948" s="2"/>
      <c r="F948" s="2"/>
      <c r="G948" s="2"/>
      <c r="H948" s="2"/>
      <c r="I948" s="2"/>
      <c r="J948" s="3"/>
      <c r="K948" s="2"/>
      <c r="L948" s="3"/>
      <c r="M948" s="2"/>
      <c r="N948" s="3"/>
      <c r="O948" s="2"/>
      <c r="P948" s="3"/>
    </row>
    <row r="949" spans="4:16" ht="15.75" customHeight="1" x14ac:dyDescent="0.25">
      <c r="D949" s="2"/>
      <c r="E949" s="2"/>
      <c r="F949" s="2"/>
      <c r="G949" s="2"/>
      <c r="H949" s="2"/>
      <c r="I949" s="2"/>
      <c r="J949" s="3"/>
      <c r="K949" s="2"/>
      <c r="L949" s="3"/>
      <c r="M949" s="2"/>
      <c r="N949" s="3"/>
      <c r="O949" s="2"/>
      <c r="P949" s="3"/>
    </row>
    <row r="950" spans="4:16" ht="15.75" customHeight="1" x14ac:dyDescent="0.25">
      <c r="D950" s="2"/>
      <c r="E950" s="2"/>
      <c r="F950" s="2"/>
      <c r="G950" s="2"/>
      <c r="H950" s="2"/>
      <c r="I950" s="2"/>
      <c r="J950" s="3"/>
      <c r="K950" s="2"/>
      <c r="L950" s="3"/>
      <c r="M950" s="2"/>
      <c r="N950" s="3"/>
      <c r="O950" s="2"/>
      <c r="P950" s="3"/>
    </row>
    <row r="951" spans="4:16" ht="15.75" customHeight="1" x14ac:dyDescent="0.25">
      <c r="D951" s="2"/>
      <c r="E951" s="2"/>
      <c r="F951" s="2"/>
      <c r="G951" s="2"/>
      <c r="H951" s="2"/>
      <c r="I951" s="2"/>
      <c r="J951" s="3"/>
      <c r="K951" s="2"/>
      <c r="L951" s="3"/>
      <c r="M951" s="2"/>
      <c r="N951" s="3"/>
      <c r="O951" s="2"/>
      <c r="P951" s="3"/>
    </row>
    <row r="952" spans="4:16" ht="15.75" customHeight="1" x14ac:dyDescent="0.25">
      <c r="D952" s="2"/>
      <c r="E952" s="2"/>
      <c r="F952" s="2"/>
      <c r="G952" s="2"/>
      <c r="H952" s="2"/>
      <c r="I952" s="2"/>
      <c r="J952" s="3"/>
      <c r="K952" s="2"/>
      <c r="L952" s="3"/>
      <c r="M952" s="2"/>
      <c r="N952" s="3"/>
      <c r="O952" s="2"/>
      <c r="P952" s="3"/>
    </row>
    <row r="953" spans="4:16" ht="15.75" customHeight="1" x14ac:dyDescent="0.25">
      <c r="D953" s="2"/>
      <c r="E953" s="2"/>
      <c r="F953" s="2"/>
      <c r="G953" s="2"/>
      <c r="H953" s="2"/>
      <c r="I953" s="2"/>
      <c r="J953" s="3"/>
      <c r="K953" s="2"/>
      <c r="L953" s="3"/>
      <c r="M953" s="2"/>
      <c r="N953" s="3"/>
      <c r="O953" s="2"/>
      <c r="P953" s="3"/>
    </row>
    <row r="954" spans="4:16" ht="15.75" customHeight="1" x14ac:dyDescent="0.25">
      <c r="D954" s="2"/>
      <c r="E954" s="2"/>
      <c r="F954" s="2"/>
      <c r="G954" s="2"/>
      <c r="H954" s="2"/>
      <c r="I954" s="2"/>
      <c r="J954" s="3"/>
      <c r="K954" s="2"/>
      <c r="L954" s="3"/>
      <c r="M954" s="2"/>
      <c r="N954" s="3"/>
      <c r="O954" s="2"/>
      <c r="P954" s="3"/>
    </row>
    <row r="955" spans="4:16" ht="15.75" customHeight="1" x14ac:dyDescent="0.25">
      <c r="D955" s="2"/>
      <c r="E955" s="2"/>
      <c r="F955" s="2"/>
      <c r="G955" s="2"/>
      <c r="H955" s="2"/>
      <c r="I955" s="2"/>
      <c r="J955" s="3"/>
      <c r="K955" s="2"/>
      <c r="L955" s="3"/>
      <c r="M955" s="2"/>
      <c r="N955" s="3"/>
      <c r="O955" s="2"/>
      <c r="P955" s="3"/>
    </row>
    <row r="956" spans="4:16" ht="15.75" customHeight="1" x14ac:dyDescent="0.25">
      <c r="D956" s="2"/>
      <c r="E956" s="2"/>
      <c r="F956" s="2"/>
      <c r="G956" s="2"/>
      <c r="H956" s="2"/>
      <c r="I956" s="2"/>
      <c r="J956" s="3"/>
      <c r="K956" s="2"/>
      <c r="L956" s="3"/>
      <c r="M956" s="2"/>
      <c r="N956" s="3"/>
      <c r="O956" s="2"/>
      <c r="P956" s="3"/>
    </row>
    <row r="957" spans="4:16" ht="15.75" customHeight="1" x14ac:dyDescent="0.25">
      <c r="D957" s="2"/>
      <c r="E957" s="2"/>
      <c r="F957" s="2"/>
      <c r="G957" s="2"/>
      <c r="H957" s="2"/>
      <c r="I957" s="2"/>
      <c r="J957" s="3"/>
      <c r="K957" s="2"/>
      <c r="L957" s="3"/>
      <c r="M957" s="2"/>
      <c r="N957" s="3"/>
      <c r="O957" s="2"/>
      <c r="P957" s="3"/>
    </row>
    <row r="958" spans="4:16" ht="15.75" customHeight="1" x14ac:dyDescent="0.25">
      <c r="D958" s="2"/>
      <c r="E958" s="2"/>
      <c r="F958" s="2"/>
      <c r="G958" s="2"/>
      <c r="H958" s="2"/>
      <c r="I958" s="2"/>
      <c r="J958" s="3"/>
      <c r="K958" s="2"/>
      <c r="L958" s="3"/>
      <c r="M958" s="2"/>
      <c r="N958" s="3"/>
      <c r="O958" s="2"/>
      <c r="P958" s="3"/>
    </row>
    <row r="959" spans="4:16" ht="15.75" customHeight="1" x14ac:dyDescent="0.25">
      <c r="D959" s="2"/>
      <c r="E959" s="2"/>
      <c r="F959" s="2"/>
      <c r="G959" s="2"/>
      <c r="H959" s="2"/>
      <c r="I959" s="2"/>
      <c r="J959" s="3"/>
      <c r="K959" s="2"/>
      <c r="L959" s="3"/>
      <c r="M959" s="2"/>
      <c r="N959" s="3"/>
      <c r="O959" s="2"/>
      <c r="P959" s="3"/>
    </row>
    <row r="960" spans="4:16" ht="15.75" customHeight="1" x14ac:dyDescent="0.25">
      <c r="D960" s="2"/>
      <c r="E960" s="2"/>
      <c r="F960" s="2"/>
      <c r="G960" s="2"/>
      <c r="H960" s="2"/>
      <c r="I960" s="2"/>
      <c r="J960" s="3"/>
      <c r="K960" s="2"/>
      <c r="L960" s="3"/>
      <c r="M960" s="2"/>
      <c r="N960" s="3"/>
      <c r="O960" s="2"/>
      <c r="P960" s="3"/>
    </row>
    <row r="961" spans="4:16" ht="15.75" customHeight="1" x14ac:dyDescent="0.25">
      <c r="D961" s="2"/>
      <c r="E961" s="2"/>
      <c r="F961" s="2"/>
      <c r="G961" s="2"/>
      <c r="H961" s="2"/>
      <c r="I961" s="2"/>
      <c r="J961" s="3"/>
      <c r="K961" s="2"/>
      <c r="L961" s="3"/>
      <c r="M961" s="2"/>
      <c r="N961" s="3"/>
      <c r="O961" s="2"/>
      <c r="P961" s="3"/>
    </row>
    <row r="962" spans="4:16" ht="15.75" customHeight="1" x14ac:dyDescent="0.25">
      <c r="D962" s="2"/>
      <c r="E962" s="2"/>
      <c r="F962" s="2"/>
      <c r="G962" s="2"/>
      <c r="H962" s="2"/>
      <c r="I962" s="2"/>
      <c r="J962" s="3"/>
      <c r="K962" s="2"/>
      <c r="L962" s="3"/>
      <c r="M962" s="2"/>
      <c r="N962" s="3"/>
      <c r="O962" s="2"/>
      <c r="P962" s="3"/>
    </row>
    <row r="963" spans="4:16" ht="15.75" customHeight="1" x14ac:dyDescent="0.25">
      <c r="D963" s="2"/>
      <c r="E963" s="2"/>
      <c r="F963" s="2"/>
      <c r="G963" s="2"/>
      <c r="H963" s="2"/>
      <c r="I963" s="2"/>
      <c r="J963" s="3"/>
      <c r="K963" s="2"/>
      <c r="L963" s="3"/>
      <c r="M963" s="2"/>
      <c r="N963" s="3"/>
      <c r="O963" s="2"/>
      <c r="P963" s="3"/>
    </row>
    <row r="964" spans="4:16" ht="15.75" customHeight="1" x14ac:dyDescent="0.25">
      <c r="D964" s="2"/>
      <c r="E964" s="2"/>
      <c r="F964" s="2"/>
      <c r="G964" s="2"/>
      <c r="H964" s="2"/>
      <c r="I964" s="2"/>
      <c r="J964" s="3"/>
      <c r="K964" s="2"/>
      <c r="L964" s="3"/>
      <c r="M964" s="2"/>
      <c r="N964" s="3"/>
      <c r="O964" s="2"/>
      <c r="P964" s="3"/>
    </row>
    <row r="965" spans="4:16" ht="15.75" customHeight="1" x14ac:dyDescent="0.25">
      <c r="D965" s="2"/>
      <c r="E965" s="2"/>
      <c r="F965" s="2"/>
      <c r="G965" s="2"/>
      <c r="H965" s="2"/>
      <c r="I965" s="2"/>
      <c r="J965" s="3"/>
      <c r="K965" s="2"/>
      <c r="L965" s="3"/>
      <c r="M965" s="2"/>
      <c r="N965" s="3"/>
      <c r="O965" s="2"/>
      <c r="P965" s="3"/>
    </row>
    <row r="966" spans="4:16" ht="15.75" customHeight="1" x14ac:dyDescent="0.25">
      <c r="D966" s="2"/>
      <c r="E966" s="2"/>
      <c r="F966" s="2"/>
      <c r="G966" s="2"/>
      <c r="H966" s="2"/>
      <c r="I966" s="2"/>
      <c r="J966" s="3"/>
      <c r="K966" s="2"/>
      <c r="L966" s="3"/>
      <c r="M966" s="2"/>
      <c r="N966" s="3"/>
      <c r="O966" s="2"/>
      <c r="P966" s="3"/>
    </row>
    <row r="967" spans="4:16" ht="15.75" customHeight="1" x14ac:dyDescent="0.25">
      <c r="D967" s="2"/>
      <c r="E967" s="2"/>
      <c r="F967" s="2"/>
      <c r="G967" s="2"/>
      <c r="H967" s="2"/>
      <c r="I967" s="2"/>
      <c r="J967" s="3"/>
      <c r="K967" s="2"/>
      <c r="L967" s="3"/>
      <c r="M967" s="2"/>
      <c r="N967" s="3"/>
      <c r="O967" s="2"/>
      <c r="P967" s="3"/>
    </row>
    <row r="968" spans="4:16" ht="15.75" customHeight="1" x14ac:dyDescent="0.25">
      <c r="D968" s="2"/>
      <c r="E968" s="2"/>
      <c r="F968" s="2"/>
      <c r="G968" s="2"/>
      <c r="H968" s="2"/>
      <c r="I968" s="2"/>
      <c r="J968" s="3"/>
      <c r="K968" s="2"/>
      <c r="L968" s="3"/>
      <c r="M968" s="2"/>
      <c r="N968" s="3"/>
      <c r="O968" s="2"/>
      <c r="P968" s="3"/>
    </row>
    <row r="969" spans="4:16" ht="15.75" customHeight="1" x14ac:dyDescent="0.25">
      <c r="D969" s="2"/>
      <c r="E969" s="2"/>
      <c r="F969" s="2"/>
      <c r="G969" s="2"/>
      <c r="H969" s="2"/>
      <c r="I969" s="2"/>
      <c r="J969" s="3"/>
      <c r="K969" s="2"/>
      <c r="L969" s="3"/>
      <c r="M969" s="2"/>
      <c r="N969" s="3"/>
      <c r="O969" s="2"/>
      <c r="P969" s="3"/>
    </row>
    <row r="970" spans="4:16" ht="15.75" customHeight="1" x14ac:dyDescent="0.25">
      <c r="D970" s="2"/>
      <c r="E970" s="2"/>
      <c r="F970" s="2"/>
      <c r="G970" s="2"/>
      <c r="H970" s="2"/>
      <c r="I970" s="2"/>
      <c r="J970" s="3"/>
      <c r="K970" s="2"/>
      <c r="L970" s="3"/>
      <c r="M970" s="2"/>
      <c r="N970" s="3"/>
      <c r="O970" s="2"/>
      <c r="P970" s="3"/>
    </row>
    <row r="971" spans="4:16" ht="15.75" customHeight="1" x14ac:dyDescent="0.25">
      <c r="D971" s="2"/>
      <c r="E971" s="2"/>
      <c r="F971" s="2"/>
      <c r="G971" s="2"/>
      <c r="H971" s="2"/>
      <c r="I971" s="2"/>
      <c r="J971" s="3"/>
      <c r="K971" s="2"/>
      <c r="L971" s="3"/>
      <c r="M971" s="2"/>
      <c r="N971" s="3"/>
      <c r="O971" s="2"/>
      <c r="P971" s="3"/>
    </row>
    <row r="972" spans="4:16" ht="15.75" customHeight="1" x14ac:dyDescent="0.25">
      <c r="D972" s="2"/>
      <c r="E972" s="2"/>
      <c r="F972" s="2"/>
      <c r="G972" s="2"/>
      <c r="H972" s="2"/>
      <c r="I972" s="2"/>
      <c r="J972" s="3"/>
      <c r="K972" s="2"/>
      <c r="L972" s="3"/>
      <c r="M972" s="2"/>
      <c r="N972" s="3"/>
      <c r="O972" s="2"/>
      <c r="P972" s="3"/>
    </row>
    <row r="973" spans="4:16" ht="15.75" customHeight="1" x14ac:dyDescent="0.25">
      <c r="D973" s="2"/>
      <c r="E973" s="2"/>
      <c r="F973" s="2"/>
      <c r="G973" s="2"/>
      <c r="H973" s="2"/>
      <c r="I973" s="2"/>
      <c r="J973" s="3"/>
      <c r="K973" s="2"/>
      <c r="L973" s="3"/>
      <c r="M973" s="2"/>
      <c r="N973" s="3"/>
      <c r="O973" s="2"/>
      <c r="P973" s="3"/>
    </row>
    <row r="974" spans="4:16" ht="15.75" customHeight="1" x14ac:dyDescent="0.25">
      <c r="D974" s="2"/>
      <c r="E974" s="2"/>
      <c r="F974" s="2"/>
      <c r="G974" s="2"/>
      <c r="H974" s="2"/>
      <c r="I974" s="2"/>
      <c r="J974" s="3"/>
      <c r="K974" s="2"/>
      <c r="L974" s="3"/>
      <c r="M974" s="2"/>
      <c r="N974" s="3"/>
      <c r="O974" s="2"/>
      <c r="P974" s="3"/>
    </row>
    <row r="975" spans="4:16" ht="15.75" customHeight="1" x14ac:dyDescent="0.25">
      <c r="D975" s="2"/>
      <c r="E975" s="2"/>
      <c r="F975" s="2"/>
      <c r="G975" s="2"/>
      <c r="H975" s="2"/>
      <c r="I975" s="2"/>
      <c r="J975" s="3"/>
      <c r="K975" s="2"/>
      <c r="L975" s="3"/>
      <c r="M975" s="2"/>
      <c r="N975" s="3"/>
      <c r="O975" s="2"/>
      <c r="P975" s="3"/>
    </row>
    <row r="976" spans="4:16" ht="15.75" customHeight="1" x14ac:dyDescent="0.25">
      <c r="D976" s="2"/>
      <c r="E976" s="2"/>
      <c r="F976" s="2"/>
      <c r="G976" s="2"/>
      <c r="H976" s="2"/>
      <c r="I976" s="2"/>
      <c r="J976" s="3"/>
      <c r="K976" s="2"/>
      <c r="L976" s="3"/>
      <c r="M976" s="2"/>
      <c r="N976" s="3"/>
      <c r="O976" s="2"/>
      <c r="P976" s="3"/>
    </row>
    <row r="977" spans="4:16" ht="15.75" customHeight="1" x14ac:dyDescent="0.25">
      <c r="D977" s="2"/>
      <c r="E977" s="2"/>
      <c r="F977" s="2"/>
      <c r="G977" s="2"/>
      <c r="H977" s="2"/>
      <c r="I977" s="2"/>
      <c r="J977" s="3"/>
      <c r="K977" s="2"/>
      <c r="L977" s="3"/>
      <c r="M977" s="2"/>
      <c r="N977" s="3"/>
      <c r="O977" s="2"/>
      <c r="P977" s="3"/>
    </row>
    <row r="978" spans="4:16" ht="15.75" customHeight="1" x14ac:dyDescent="0.25">
      <c r="D978" s="2"/>
      <c r="E978" s="2"/>
      <c r="F978" s="2"/>
      <c r="G978" s="2"/>
      <c r="H978" s="2"/>
      <c r="I978" s="2"/>
      <c r="J978" s="3"/>
      <c r="K978" s="2"/>
      <c r="L978" s="3"/>
      <c r="M978" s="2"/>
      <c r="N978" s="3"/>
      <c r="O978" s="2"/>
      <c r="P978" s="3"/>
    </row>
    <row r="979" spans="4:16" ht="15.75" customHeight="1" x14ac:dyDescent="0.25">
      <c r="D979" s="2"/>
      <c r="E979" s="2"/>
      <c r="F979" s="2"/>
      <c r="G979" s="2"/>
      <c r="H979" s="2"/>
      <c r="I979" s="2"/>
      <c r="J979" s="3"/>
      <c r="K979" s="2"/>
      <c r="L979" s="3"/>
      <c r="M979" s="2"/>
      <c r="N979" s="3"/>
      <c r="O979" s="2"/>
      <c r="P979" s="3"/>
    </row>
    <row r="980" spans="4:16" ht="15.75" customHeight="1" x14ac:dyDescent="0.25">
      <c r="D980" s="2"/>
      <c r="E980" s="2"/>
      <c r="F980" s="2"/>
      <c r="G980" s="2"/>
      <c r="H980" s="2"/>
      <c r="I980" s="2"/>
      <c r="J980" s="3"/>
      <c r="K980" s="2"/>
      <c r="L980" s="3"/>
      <c r="M980" s="2"/>
      <c r="N980" s="3"/>
      <c r="O980" s="2"/>
      <c r="P980" s="3"/>
    </row>
    <row r="981" spans="4:16" ht="15.75" customHeight="1" x14ac:dyDescent="0.25">
      <c r="D981" s="2"/>
      <c r="E981" s="2"/>
      <c r="F981" s="2"/>
      <c r="G981" s="2"/>
      <c r="H981" s="2"/>
      <c r="I981" s="2"/>
      <c r="J981" s="3"/>
      <c r="K981" s="2"/>
      <c r="L981" s="3"/>
      <c r="M981" s="2"/>
      <c r="N981" s="3"/>
      <c r="O981" s="2"/>
      <c r="P981" s="3"/>
    </row>
    <row r="982" spans="4:16" ht="15.75" customHeight="1" x14ac:dyDescent="0.25">
      <c r="D982" s="2"/>
      <c r="E982" s="2"/>
      <c r="F982" s="2"/>
      <c r="G982" s="2"/>
      <c r="H982" s="2"/>
      <c r="I982" s="2"/>
      <c r="J982" s="3"/>
      <c r="K982" s="2"/>
      <c r="L982" s="3"/>
      <c r="M982" s="2"/>
      <c r="N982" s="3"/>
      <c r="O982" s="2"/>
      <c r="P982" s="3"/>
    </row>
    <row r="983" spans="4:16" ht="15.75" customHeight="1" x14ac:dyDescent="0.25">
      <c r="D983" s="2"/>
      <c r="E983" s="2"/>
      <c r="F983" s="2"/>
      <c r="G983" s="2"/>
      <c r="H983" s="2"/>
      <c r="I983" s="2"/>
      <c r="J983" s="3"/>
      <c r="K983" s="2"/>
      <c r="L983" s="3"/>
      <c r="M983" s="2"/>
      <c r="N983" s="3"/>
      <c r="O983" s="2"/>
      <c r="P983" s="3"/>
    </row>
    <row r="984" spans="4:16" ht="15.75" customHeight="1" x14ac:dyDescent="0.25">
      <c r="D984" s="2"/>
      <c r="E984" s="2"/>
      <c r="F984" s="2"/>
      <c r="G984" s="2"/>
      <c r="H984" s="2"/>
      <c r="I984" s="2"/>
      <c r="J984" s="3"/>
      <c r="K984" s="2"/>
      <c r="L984" s="3"/>
      <c r="M984" s="2"/>
      <c r="N984" s="3"/>
      <c r="O984" s="2"/>
      <c r="P984" s="3"/>
    </row>
    <row r="985" spans="4:16" ht="15.75" customHeight="1" x14ac:dyDescent="0.25">
      <c r="D985" s="2"/>
      <c r="E985" s="2"/>
      <c r="F985" s="2"/>
      <c r="G985" s="2"/>
      <c r="H985" s="2"/>
      <c r="I985" s="2"/>
      <c r="J985" s="3"/>
      <c r="K985" s="2"/>
      <c r="L985" s="3"/>
      <c r="M985" s="2"/>
      <c r="N985" s="3"/>
      <c r="O985" s="2"/>
      <c r="P985" s="3"/>
    </row>
    <row r="986" spans="4:16" ht="15.75" customHeight="1" x14ac:dyDescent="0.25">
      <c r="D986" s="2"/>
      <c r="E986" s="2"/>
      <c r="F986" s="2"/>
      <c r="G986" s="2"/>
      <c r="H986" s="2"/>
      <c r="I986" s="2"/>
      <c r="J986" s="3"/>
      <c r="K986" s="2"/>
      <c r="L986" s="3"/>
      <c r="M986" s="2"/>
      <c r="N986" s="3"/>
      <c r="O986" s="2"/>
      <c r="P986" s="3"/>
    </row>
    <row r="987" spans="4:16" ht="15.75" customHeight="1" x14ac:dyDescent="0.25">
      <c r="D987" s="2"/>
      <c r="E987" s="2"/>
      <c r="F987" s="2"/>
      <c r="G987" s="2"/>
      <c r="H987" s="2"/>
      <c r="I987" s="2"/>
      <c r="J987" s="3"/>
      <c r="K987" s="2"/>
      <c r="L987" s="3"/>
      <c r="M987" s="2"/>
      <c r="N987" s="3"/>
      <c r="O987" s="2"/>
      <c r="P987" s="3"/>
    </row>
    <row r="988" spans="4:16" ht="15.75" customHeight="1" x14ac:dyDescent="0.25">
      <c r="D988" s="2"/>
      <c r="E988" s="2"/>
      <c r="F988" s="2"/>
      <c r="G988" s="2"/>
      <c r="H988" s="2"/>
      <c r="I988" s="2"/>
      <c r="J988" s="3"/>
      <c r="K988" s="2"/>
      <c r="L988" s="3"/>
      <c r="M988" s="2"/>
      <c r="N988" s="3"/>
      <c r="O988" s="2"/>
      <c r="P988" s="3"/>
    </row>
    <row r="989" spans="4:16" ht="15.75" customHeight="1" x14ac:dyDescent="0.25">
      <c r="D989" s="2"/>
      <c r="E989" s="2"/>
      <c r="F989" s="2"/>
      <c r="G989" s="2"/>
      <c r="H989" s="2"/>
      <c r="I989" s="2"/>
      <c r="J989" s="3"/>
      <c r="K989" s="2"/>
      <c r="L989" s="3"/>
      <c r="M989" s="2"/>
      <c r="N989" s="3"/>
      <c r="O989" s="2"/>
      <c r="P989" s="3"/>
    </row>
    <row r="990" spans="4:16" ht="15.75" customHeight="1" x14ac:dyDescent="0.25">
      <c r="D990" s="2"/>
      <c r="E990" s="2"/>
      <c r="F990" s="2"/>
      <c r="G990" s="2"/>
      <c r="H990" s="2"/>
      <c r="I990" s="2"/>
      <c r="J990" s="3"/>
      <c r="K990" s="2"/>
      <c r="L990" s="3"/>
      <c r="M990" s="2"/>
      <c r="N990" s="3"/>
      <c r="O990" s="2"/>
      <c r="P990" s="3"/>
    </row>
    <row r="991" spans="4:16" ht="15.75" customHeight="1" x14ac:dyDescent="0.25">
      <c r="D991" s="2"/>
      <c r="E991" s="2"/>
      <c r="F991" s="2"/>
      <c r="G991" s="2"/>
      <c r="H991" s="2"/>
      <c r="I991" s="2"/>
      <c r="J991" s="3"/>
      <c r="K991" s="2"/>
      <c r="L991" s="3"/>
      <c r="M991" s="2"/>
      <c r="N991" s="3"/>
      <c r="O991" s="2"/>
      <c r="P991" s="3"/>
    </row>
    <row r="992" spans="4:16" ht="15.75" customHeight="1" x14ac:dyDescent="0.25">
      <c r="D992" s="2"/>
      <c r="E992" s="2"/>
      <c r="F992" s="2"/>
      <c r="G992" s="2"/>
      <c r="H992" s="2"/>
      <c r="I992" s="2"/>
      <c r="J992" s="3"/>
      <c r="K992" s="2"/>
      <c r="L992" s="3"/>
      <c r="M992" s="2"/>
      <c r="N992" s="3"/>
      <c r="O992" s="2"/>
      <c r="P992" s="3"/>
    </row>
    <row r="993" spans="4:16" ht="15.75" customHeight="1" x14ac:dyDescent="0.25">
      <c r="D993" s="2"/>
      <c r="E993" s="2"/>
      <c r="F993" s="2"/>
      <c r="G993" s="2"/>
      <c r="H993" s="2"/>
      <c r="I993" s="2"/>
      <c r="J993" s="3"/>
      <c r="K993" s="2"/>
      <c r="L993" s="3"/>
      <c r="M993" s="2"/>
      <c r="N993" s="3"/>
      <c r="O993" s="2"/>
      <c r="P993" s="3"/>
    </row>
    <row r="994" spans="4:16" ht="15.75" customHeight="1" x14ac:dyDescent="0.25">
      <c r="D994" s="2"/>
      <c r="E994" s="2"/>
      <c r="F994" s="2"/>
      <c r="G994" s="2"/>
      <c r="H994" s="2"/>
      <c r="I994" s="2"/>
      <c r="J994" s="3"/>
      <c r="K994" s="2"/>
      <c r="L994" s="3"/>
      <c r="M994" s="2"/>
      <c r="N994" s="3"/>
      <c r="O994" s="2"/>
      <c r="P994" s="3"/>
    </row>
    <row r="995" spans="4:16" ht="15.75" customHeight="1" x14ac:dyDescent="0.25">
      <c r="D995" s="2"/>
      <c r="E995" s="2"/>
      <c r="F995" s="2"/>
      <c r="G995" s="2"/>
      <c r="H995" s="2"/>
      <c r="I995" s="2"/>
      <c r="J995" s="3"/>
      <c r="K995" s="2"/>
      <c r="L995" s="3"/>
      <c r="M995" s="2"/>
      <c r="N995" s="3"/>
      <c r="O995" s="2"/>
      <c r="P995" s="3"/>
    </row>
    <row r="996" spans="4:16" ht="15.75" customHeight="1" x14ac:dyDescent="0.25">
      <c r="D996" s="2"/>
      <c r="E996" s="2"/>
      <c r="F996" s="2"/>
      <c r="G996" s="2"/>
      <c r="H996" s="2"/>
      <c r="I996" s="2"/>
      <c r="J996" s="3"/>
      <c r="K996" s="2"/>
      <c r="L996" s="3"/>
      <c r="M996" s="2"/>
      <c r="N996" s="3"/>
      <c r="O996" s="2"/>
      <c r="P996" s="3"/>
    </row>
    <row r="997" spans="4:16" ht="15.75" customHeight="1" x14ac:dyDescent="0.25">
      <c r="D997" s="2"/>
      <c r="E997" s="2"/>
      <c r="F997" s="2"/>
      <c r="G997" s="2"/>
      <c r="H997" s="2"/>
      <c r="I997" s="2"/>
      <c r="J997" s="3"/>
      <c r="K997" s="2"/>
      <c r="L997" s="3"/>
      <c r="M997" s="2"/>
      <c r="N997" s="3"/>
      <c r="O997" s="2"/>
      <c r="P997" s="3"/>
    </row>
    <row r="998" spans="4:16" ht="15.75" customHeight="1" x14ac:dyDescent="0.25">
      <c r="D998" s="2"/>
      <c r="E998" s="2"/>
      <c r="F998" s="2"/>
      <c r="G998" s="2"/>
      <c r="H998" s="2"/>
      <c r="I998" s="2"/>
      <c r="J998" s="3"/>
      <c r="K998" s="2"/>
      <c r="L998" s="3"/>
      <c r="M998" s="2"/>
      <c r="N998" s="3"/>
      <c r="O998" s="2"/>
      <c r="P998" s="3"/>
    </row>
    <row r="999" spans="4:16" ht="15.75" customHeight="1" x14ac:dyDescent="0.25">
      <c r="D999" s="2"/>
      <c r="E999" s="2"/>
      <c r="F999" s="2"/>
      <c r="G999" s="2"/>
      <c r="H999" s="2"/>
      <c r="I999" s="2"/>
      <c r="J999" s="3"/>
      <c r="K999" s="2"/>
      <c r="L999" s="3"/>
      <c r="M999" s="2"/>
      <c r="N999" s="3"/>
      <c r="O999" s="2"/>
      <c r="P999" s="3"/>
    </row>
    <row r="1000" spans="4:16" ht="15.75" customHeight="1" x14ac:dyDescent="0.25">
      <c r="D1000" s="2"/>
      <c r="E1000" s="2"/>
      <c r="F1000" s="2"/>
      <c r="G1000" s="2"/>
      <c r="H1000" s="2"/>
      <c r="I1000" s="2"/>
      <c r="J1000" s="3"/>
      <c r="K1000" s="2"/>
      <c r="L1000" s="3"/>
      <c r="M1000" s="2"/>
      <c r="N1000" s="3"/>
      <c r="O1000" s="2"/>
      <c r="P1000" s="3"/>
    </row>
  </sheetData>
  <mergeCells count="9">
    <mergeCell ref="B11:N11"/>
    <mergeCell ref="B12:N12"/>
    <mergeCell ref="B13:N13"/>
    <mergeCell ref="A16:A18"/>
    <mergeCell ref="B16:C17"/>
    <mergeCell ref="D16:J16"/>
    <mergeCell ref="M16:N17"/>
    <mergeCell ref="K16:L17"/>
    <mergeCell ref="I17:J17"/>
  </mergeCells>
  <pageMargins left="0.70866141732283472" right="0.70866141732283472" top="0.74803149606299213" bottom="0.74803149606299213" header="0" footer="0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I993"/>
  <sheetViews>
    <sheetView tabSelected="1" zoomScale="70" zoomScaleNormal="70" workbookViewId="0">
      <pane xSplit="3" ySplit="9" topLeftCell="M77" activePane="bottomRight" state="frozen"/>
      <selection pane="topRight" activeCell="D1" sqref="D1"/>
      <selection pane="bottomLeft" activeCell="A10" sqref="A10"/>
      <selection pane="bottomRight" activeCell="P21" sqref="P21"/>
    </sheetView>
  </sheetViews>
  <sheetFormatPr defaultColWidth="12.625" defaultRowHeight="15" customHeight="1" outlineLevelCol="1" x14ac:dyDescent="0.2"/>
  <cols>
    <col min="1" max="1" width="10" customWidth="1"/>
    <col min="2" max="2" width="5.875" customWidth="1"/>
    <col min="3" max="3" width="31.5" customWidth="1"/>
    <col min="4" max="4" width="10.375" customWidth="1"/>
    <col min="5" max="5" width="9.375" customWidth="1"/>
    <col min="6" max="6" width="11.125" customWidth="1"/>
    <col min="7" max="7" width="16.375" customWidth="1"/>
    <col min="8" max="8" width="9" customWidth="1"/>
    <col min="9" max="9" width="11.5" customWidth="1"/>
    <col min="10" max="10" width="16.375" customWidth="1"/>
    <col min="11" max="11" width="9.375" customWidth="1" outlineLevel="1"/>
    <col min="12" max="12" width="11.125" customWidth="1" outlineLevel="1"/>
    <col min="13" max="13" width="16.375" customWidth="1" outlineLevel="1"/>
    <col min="14" max="14" width="9.375" customWidth="1" outlineLevel="1"/>
    <col min="15" max="15" width="11.125" customWidth="1" outlineLevel="1"/>
    <col min="16" max="16" width="16.375" customWidth="1" outlineLevel="1"/>
    <col min="17" max="17" width="9.375" hidden="1" customWidth="1" outlineLevel="1"/>
    <col min="18" max="18" width="11.125" hidden="1" customWidth="1" outlineLevel="1"/>
    <col min="19" max="19" width="16.375" hidden="1" customWidth="1" outlineLevel="1"/>
    <col min="20" max="20" width="9.375" hidden="1" customWidth="1" outlineLevel="1"/>
    <col min="21" max="21" width="11.125" hidden="1" customWidth="1" outlineLevel="1"/>
    <col min="22" max="22" width="16.375" hidden="1" customWidth="1" outlineLevel="1"/>
    <col min="23" max="23" width="0.125" customWidth="1" outlineLevel="1"/>
    <col min="24" max="24" width="11.125" hidden="1" customWidth="1" outlineLevel="1"/>
    <col min="25" max="25" width="16.375" hidden="1" customWidth="1" outlineLevel="1"/>
    <col min="26" max="26" width="9.375" hidden="1" customWidth="1" outlineLevel="1"/>
    <col min="27" max="27" width="11.125" hidden="1" customWidth="1" outlineLevel="1"/>
    <col min="28" max="28" width="16.375" hidden="1" customWidth="1" outlineLevel="1"/>
    <col min="29" max="29" width="16.375" customWidth="1" collapsed="1"/>
    <col min="30" max="32" width="16.375" customWidth="1"/>
    <col min="33" max="33" width="20.625" customWidth="1"/>
    <col min="34" max="35" width="7.75" customWidth="1"/>
  </cols>
  <sheetData>
    <row r="1" spans="1:35" ht="15.75" x14ac:dyDescent="0.25">
      <c r="A1" s="47" t="s">
        <v>38</v>
      </c>
      <c r="B1" s="47"/>
      <c r="C1" s="47"/>
      <c r="D1" s="47"/>
      <c r="E1" s="47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1"/>
      <c r="AD1" s="11"/>
      <c r="AE1" s="11"/>
      <c r="AF1" s="11"/>
      <c r="AG1" s="48"/>
    </row>
    <row r="2" spans="1:35" ht="15.75" x14ac:dyDescent="0.25">
      <c r="A2" s="11" t="s">
        <v>255</v>
      </c>
      <c r="B2" s="47"/>
      <c r="C2" s="47"/>
      <c r="D2" s="47"/>
      <c r="E2" s="47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1"/>
      <c r="AD2" s="11"/>
      <c r="AE2" s="11"/>
      <c r="AF2" s="11"/>
      <c r="AG2" s="11"/>
      <c r="AH2" s="46"/>
      <c r="AI2" s="46"/>
    </row>
    <row r="3" spans="1:35" x14ac:dyDescent="0.25">
      <c r="A3" s="11" t="s">
        <v>257</v>
      </c>
      <c r="B3" s="50"/>
      <c r="C3" s="49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2"/>
      <c r="AD3" s="52"/>
      <c r="AE3" s="52"/>
      <c r="AF3" s="52"/>
      <c r="AG3" s="52"/>
      <c r="AH3" s="46"/>
      <c r="AI3" s="46"/>
    </row>
    <row r="4" spans="1:35" ht="15.75" customHeight="1" x14ac:dyDescent="0.25">
      <c r="A4" s="514" t="s">
        <v>258</v>
      </c>
      <c r="B4" s="50"/>
      <c r="C4" s="49"/>
      <c r="D4" s="51"/>
      <c r="E4" s="51"/>
      <c r="F4" s="51"/>
      <c r="G4" s="51"/>
      <c r="H4" s="51"/>
      <c r="I4" s="51"/>
      <c r="J4" s="51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4"/>
      <c r="AD4" s="54"/>
      <c r="AE4" s="54"/>
      <c r="AF4" s="54"/>
      <c r="AG4" s="54"/>
      <c r="AH4" s="46"/>
      <c r="AI4" s="46"/>
    </row>
    <row r="5" spans="1:35" thickBot="1" x14ac:dyDescent="0.25">
      <c r="A5" s="11"/>
      <c r="B5" s="50"/>
      <c r="C5" s="55"/>
      <c r="D5" s="51"/>
      <c r="E5" s="51"/>
      <c r="F5" s="51"/>
      <c r="G5" s="51"/>
      <c r="H5" s="51"/>
      <c r="I5" s="51"/>
      <c r="J5" s="51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7"/>
      <c r="AD5" s="57"/>
      <c r="AE5" s="57"/>
      <c r="AF5" s="57"/>
      <c r="AG5" s="57"/>
    </row>
    <row r="6" spans="1:35" ht="26.25" customHeight="1" thickBot="1" x14ac:dyDescent="0.25">
      <c r="A6" s="535" t="s">
        <v>39</v>
      </c>
      <c r="B6" s="537" t="s">
        <v>40</v>
      </c>
      <c r="C6" s="540" t="s">
        <v>41</v>
      </c>
      <c r="D6" s="543" t="s">
        <v>42</v>
      </c>
      <c r="E6" s="544" t="s">
        <v>43</v>
      </c>
      <c r="F6" s="545"/>
      <c r="G6" s="545"/>
      <c r="H6" s="545"/>
      <c r="I6" s="545"/>
      <c r="J6" s="546"/>
      <c r="K6" s="544" t="s">
        <v>44</v>
      </c>
      <c r="L6" s="545"/>
      <c r="M6" s="545"/>
      <c r="N6" s="545"/>
      <c r="O6" s="545"/>
      <c r="P6" s="546"/>
      <c r="Q6" s="547" t="s">
        <v>44</v>
      </c>
      <c r="R6" s="548"/>
      <c r="S6" s="548"/>
      <c r="T6" s="548"/>
      <c r="U6" s="548"/>
      <c r="V6" s="549"/>
      <c r="W6" s="547" t="s">
        <v>44</v>
      </c>
      <c r="X6" s="548"/>
      <c r="Y6" s="548"/>
      <c r="Z6" s="548"/>
      <c r="AA6" s="548"/>
      <c r="AB6" s="549"/>
      <c r="AC6" s="559" t="s">
        <v>45</v>
      </c>
      <c r="AD6" s="545"/>
      <c r="AE6" s="545"/>
      <c r="AF6" s="551"/>
      <c r="AG6" s="535" t="s">
        <v>46</v>
      </c>
    </row>
    <row r="7" spans="1:35" ht="71.25" customHeight="1" thickBot="1" x14ac:dyDescent="0.25">
      <c r="A7" s="519"/>
      <c r="B7" s="538"/>
      <c r="C7" s="541"/>
      <c r="D7" s="541"/>
      <c r="E7" s="554" t="s">
        <v>47</v>
      </c>
      <c r="F7" s="545"/>
      <c r="G7" s="546"/>
      <c r="H7" s="554" t="s">
        <v>48</v>
      </c>
      <c r="I7" s="545"/>
      <c r="J7" s="546"/>
      <c r="K7" s="554" t="s">
        <v>47</v>
      </c>
      <c r="L7" s="545"/>
      <c r="M7" s="546"/>
      <c r="N7" s="554" t="s">
        <v>48</v>
      </c>
      <c r="O7" s="545"/>
      <c r="P7" s="546"/>
      <c r="Q7" s="532" t="s">
        <v>47</v>
      </c>
      <c r="R7" s="533"/>
      <c r="S7" s="534"/>
      <c r="T7" s="532" t="s">
        <v>48</v>
      </c>
      <c r="U7" s="533"/>
      <c r="V7" s="534"/>
      <c r="W7" s="532" t="s">
        <v>47</v>
      </c>
      <c r="X7" s="533"/>
      <c r="Y7" s="534"/>
      <c r="Z7" s="532" t="s">
        <v>48</v>
      </c>
      <c r="AA7" s="533"/>
      <c r="AB7" s="534"/>
      <c r="AC7" s="561" t="s">
        <v>49</v>
      </c>
      <c r="AD7" s="561" t="s">
        <v>50</v>
      </c>
      <c r="AE7" s="559" t="s">
        <v>51</v>
      </c>
      <c r="AF7" s="551"/>
      <c r="AG7" s="519"/>
    </row>
    <row r="8" spans="1:35" ht="41.25" customHeight="1" thickBot="1" x14ac:dyDescent="0.25">
      <c r="A8" s="536"/>
      <c r="B8" s="539"/>
      <c r="C8" s="542"/>
      <c r="D8" s="542"/>
      <c r="E8" s="58" t="s">
        <v>52</v>
      </c>
      <c r="F8" s="59" t="s">
        <v>53</v>
      </c>
      <c r="G8" s="60" t="s">
        <v>54</v>
      </c>
      <c r="H8" s="58" t="s">
        <v>52</v>
      </c>
      <c r="I8" s="59" t="s">
        <v>53</v>
      </c>
      <c r="J8" s="60" t="s">
        <v>55</v>
      </c>
      <c r="K8" s="58" t="s">
        <v>52</v>
      </c>
      <c r="L8" s="59" t="s">
        <v>56</v>
      </c>
      <c r="M8" s="60" t="s">
        <v>57</v>
      </c>
      <c r="N8" s="58" t="s">
        <v>52</v>
      </c>
      <c r="O8" s="59" t="s">
        <v>56</v>
      </c>
      <c r="P8" s="60" t="s">
        <v>58</v>
      </c>
      <c r="Q8" s="58" t="s">
        <v>52</v>
      </c>
      <c r="R8" s="59" t="s">
        <v>56</v>
      </c>
      <c r="S8" s="60" t="s">
        <v>59</v>
      </c>
      <c r="T8" s="58" t="s">
        <v>52</v>
      </c>
      <c r="U8" s="59" t="s">
        <v>56</v>
      </c>
      <c r="V8" s="60" t="s">
        <v>60</v>
      </c>
      <c r="W8" s="58" t="s">
        <v>52</v>
      </c>
      <c r="X8" s="59" t="s">
        <v>56</v>
      </c>
      <c r="Y8" s="60" t="s">
        <v>61</v>
      </c>
      <c r="Z8" s="58" t="s">
        <v>52</v>
      </c>
      <c r="AA8" s="59" t="s">
        <v>56</v>
      </c>
      <c r="AB8" s="60" t="s">
        <v>62</v>
      </c>
      <c r="AC8" s="560"/>
      <c r="AD8" s="560"/>
      <c r="AE8" s="61" t="s">
        <v>63</v>
      </c>
      <c r="AF8" s="62" t="s">
        <v>13</v>
      </c>
      <c r="AG8" s="560"/>
    </row>
    <row r="9" spans="1:35" thickBot="1" x14ac:dyDescent="0.25">
      <c r="A9" s="63" t="s">
        <v>64</v>
      </c>
      <c r="B9" s="64">
        <v>1</v>
      </c>
      <c r="C9" s="65">
        <v>2</v>
      </c>
      <c r="D9" s="66">
        <v>3</v>
      </c>
      <c r="E9" s="67">
        <v>4</v>
      </c>
      <c r="F9" s="67">
        <v>5</v>
      </c>
      <c r="G9" s="67">
        <v>6</v>
      </c>
      <c r="H9" s="67">
        <v>7</v>
      </c>
      <c r="I9" s="67">
        <v>8</v>
      </c>
      <c r="J9" s="67">
        <v>9</v>
      </c>
      <c r="K9" s="68">
        <v>10</v>
      </c>
      <c r="L9" s="68">
        <v>11</v>
      </c>
      <c r="M9" s="68">
        <v>12</v>
      </c>
      <c r="N9" s="68">
        <v>13</v>
      </c>
      <c r="O9" s="68">
        <v>14</v>
      </c>
      <c r="P9" s="68">
        <v>15</v>
      </c>
      <c r="Q9" s="68">
        <v>16</v>
      </c>
      <c r="R9" s="68">
        <v>17</v>
      </c>
      <c r="S9" s="68">
        <v>18</v>
      </c>
      <c r="T9" s="68">
        <v>19</v>
      </c>
      <c r="U9" s="68">
        <v>20</v>
      </c>
      <c r="V9" s="68">
        <v>21</v>
      </c>
      <c r="W9" s="68">
        <v>22</v>
      </c>
      <c r="X9" s="68">
        <v>23</v>
      </c>
      <c r="Y9" s="68">
        <v>24</v>
      </c>
      <c r="Z9" s="68">
        <v>25</v>
      </c>
      <c r="AA9" s="68">
        <v>26</v>
      </c>
      <c r="AB9" s="68">
        <v>27</v>
      </c>
      <c r="AC9" s="69">
        <v>28</v>
      </c>
      <c r="AD9" s="69">
        <v>29</v>
      </c>
      <c r="AE9" s="69">
        <v>30</v>
      </c>
      <c r="AF9" s="70">
        <v>31</v>
      </c>
      <c r="AG9" s="68">
        <v>32</v>
      </c>
    </row>
    <row r="10" spans="1:35" thickBot="1" x14ac:dyDescent="0.25">
      <c r="A10" s="71"/>
      <c r="B10" s="72"/>
      <c r="C10" s="70" t="s">
        <v>65</v>
      </c>
      <c r="D10" s="73"/>
      <c r="E10" s="66" t="s">
        <v>66</v>
      </c>
      <c r="F10" s="73" t="s">
        <v>67</v>
      </c>
      <c r="G10" s="74" t="s">
        <v>68</v>
      </c>
      <c r="H10" s="73" t="s">
        <v>69</v>
      </c>
      <c r="I10" s="73" t="s">
        <v>70</v>
      </c>
      <c r="J10" s="73" t="s">
        <v>71</v>
      </c>
      <c r="K10" s="65" t="s">
        <v>72</v>
      </c>
      <c r="L10" s="70" t="s">
        <v>73</v>
      </c>
      <c r="M10" s="69" t="s">
        <v>74</v>
      </c>
      <c r="N10" s="65" t="s">
        <v>75</v>
      </c>
      <c r="O10" s="70" t="s">
        <v>76</v>
      </c>
      <c r="P10" s="69" t="s">
        <v>77</v>
      </c>
      <c r="Q10" s="65" t="s">
        <v>78</v>
      </c>
      <c r="R10" s="70" t="s">
        <v>79</v>
      </c>
      <c r="S10" s="69" t="s">
        <v>80</v>
      </c>
      <c r="T10" s="65" t="s">
        <v>81</v>
      </c>
      <c r="U10" s="70" t="s">
        <v>82</v>
      </c>
      <c r="V10" s="69" t="s">
        <v>83</v>
      </c>
      <c r="W10" s="65" t="s">
        <v>84</v>
      </c>
      <c r="X10" s="70" t="s">
        <v>85</v>
      </c>
      <c r="Y10" s="69" t="s">
        <v>86</v>
      </c>
      <c r="Z10" s="65" t="s">
        <v>87</v>
      </c>
      <c r="AA10" s="70" t="s">
        <v>88</v>
      </c>
      <c r="AB10" s="69" t="s">
        <v>89</v>
      </c>
      <c r="AC10" s="70" t="s">
        <v>90</v>
      </c>
      <c r="AD10" s="70" t="s">
        <v>91</v>
      </c>
      <c r="AE10" s="70" t="s">
        <v>92</v>
      </c>
      <c r="AF10" s="70" t="s">
        <v>93</v>
      </c>
      <c r="AG10" s="68"/>
    </row>
    <row r="11" spans="1:35" ht="19.5" customHeight="1" thickBot="1" x14ac:dyDescent="0.25">
      <c r="A11" s="75"/>
      <c r="B11" s="76"/>
      <c r="C11" s="77" t="s">
        <v>94</v>
      </c>
      <c r="D11" s="78"/>
      <c r="E11" s="79"/>
      <c r="F11" s="78"/>
      <c r="G11" s="80"/>
      <c r="H11" s="78"/>
      <c r="I11" s="78"/>
      <c r="J11" s="78"/>
      <c r="K11" s="79"/>
      <c r="L11" s="78"/>
      <c r="M11" s="80"/>
      <c r="N11" s="79"/>
      <c r="O11" s="78"/>
      <c r="P11" s="80"/>
      <c r="Q11" s="79"/>
      <c r="R11" s="78"/>
      <c r="S11" s="80"/>
      <c r="T11" s="79"/>
      <c r="U11" s="78"/>
      <c r="V11" s="80"/>
      <c r="W11" s="79"/>
      <c r="X11" s="78"/>
      <c r="Y11" s="80"/>
      <c r="Z11" s="79"/>
      <c r="AA11" s="78"/>
      <c r="AB11" s="80"/>
      <c r="AC11" s="81"/>
      <c r="AD11" s="82"/>
      <c r="AE11" s="82"/>
      <c r="AF11" s="82"/>
      <c r="AG11" s="83"/>
      <c r="AH11" s="84"/>
      <c r="AI11" s="84"/>
    </row>
    <row r="12" spans="1:35" ht="22.5" customHeight="1" thickBot="1" x14ac:dyDescent="0.25">
      <c r="A12" s="85" t="s">
        <v>95</v>
      </c>
      <c r="B12" s="86">
        <v>1</v>
      </c>
      <c r="C12" s="87" t="s">
        <v>96</v>
      </c>
      <c r="D12" s="88"/>
      <c r="E12" s="89"/>
      <c r="F12" s="90"/>
      <c r="G12" s="90"/>
      <c r="H12" s="91"/>
      <c r="I12" s="92"/>
      <c r="J12" s="93"/>
      <c r="K12" s="90"/>
      <c r="L12" s="90"/>
      <c r="M12" s="94"/>
      <c r="N12" s="89"/>
      <c r="O12" s="90"/>
      <c r="P12" s="94"/>
      <c r="Q12" s="90"/>
      <c r="R12" s="90"/>
      <c r="S12" s="94"/>
      <c r="T12" s="89"/>
      <c r="U12" s="90"/>
      <c r="V12" s="94"/>
      <c r="W12" s="90"/>
      <c r="X12" s="90"/>
      <c r="Y12" s="94"/>
      <c r="Z12" s="89"/>
      <c r="AA12" s="90"/>
      <c r="AB12" s="90"/>
      <c r="AC12" s="95"/>
      <c r="AD12" s="96"/>
      <c r="AE12" s="96"/>
      <c r="AF12" s="97"/>
      <c r="AG12" s="98"/>
      <c r="AH12" s="99"/>
      <c r="AI12" s="99"/>
    </row>
    <row r="13" spans="1:35" ht="30" customHeight="1" x14ac:dyDescent="0.2">
      <c r="A13" s="100" t="s">
        <v>97</v>
      </c>
      <c r="B13" s="101" t="s">
        <v>98</v>
      </c>
      <c r="C13" s="102" t="s">
        <v>99</v>
      </c>
      <c r="D13" s="103"/>
      <c r="E13" s="104"/>
      <c r="F13" s="105"/>
      <c r="G13" s="106">
        <f>SUM(G14:G15)</f>
        <v>0</v>
      </c>
      <c r="H13" s="104"/>
      <c r="I13" s="105"/>
      <c r="J13" s="106">
        <f>SUM(J14:J15)</f>
        <v>0</v>
      </c>
      <c r="K13" s="104"/>
      <c r="L13" s="105"/>
      <c r="M13" s="106">
        <f>SUM(M14:M15)</f>
        <v>15150</v>
      </c>
      <c r="N13" s="104"/>
      <c r="O13" s="105"/>
      <c r="P13" s="106">
        <f>SUM(P14:P15)</f>
        <v>15150</v>
      </c>
      <c r="Q13" s="104"/>
      <c r="R13" s="105"/>
      <c r="S13" s="106">
        <f>SUM(S14:S15)</f>
        <v>0</v>
      </c>
      <c r="T13" s="104"/>
      <c r="U13" s="105"/>
      <c r="V13" s="106">
        <f>SUM(V14:V15)</f>
        <v>0</v>
      </c>
      <c r="W13" s="104"/>
      <c r="X13" s="105"/>
      <c r="Y13" s="106">
        <f>SUM(Y14:Y15)</f>
        <v>0</v>
      </c>
      <c r="Z13" s="104"/>
      <c r="AA13" s="105"/>
      <c r="AB13" s="106">
        <f>SUM(AB14:AB15)</f>
        <v>0</v>
      </c>
      <c r="AC13" s="107">
        <f t="shared" ref="AC13:AC20" si="0">G13+M13+S13+Y13</f>
        <v>15150</v>
      </c>
      <c r="AD13" s="108">
        <f t="shared" ref="AD13:AD20" si="1">J13+P13+V13+AB13</f>
        <v>15150</v>
      </c>
      <c r="AE13" s="109">
        <f t="shared" ref="AE13:AE21" si="2">AC13-AD13</f>
        <v>0</v>
      </c>
      <c r="AF13" s="110">
        <f t="shared" ref="AF13:AF21" si="3">AE13/AC13</f>
        <v>0</v>
      </c>
      <c r="AG13" s="111"/>
      <c r="AH13" s="112"/>
      <c r="AI13" s="112"/>
    </row>
    <row r="14" spans="1:35" ht="25.5" x14ac:dyDescent="0.2">
      <c r="A14" s="113" t="s">
        <v>100</v>
      </c>
      <c r="B14" s="114" t="s">
        <v>101</v>
      </c>
      <c r="C14" s="415" t="s">
        <v>227</v>
      </c>
      <c r="D14" s="116" t="s">
        <v>102</v>
      </c>
      <c r="E14" s="118">
        <v>0</v>
      </c>
      <c r="F14" s="119">
        <v>0</v>
      </c>
      <c r="G14" s="117">
        <f t="shared" ref="G14" si="4">E14*F14</f>
        <v>0</v>
      </c>
      <c r="H14" s="118">
        <v>0</v>
      </c>
      <c r="I14" s="119">
        <v>0</v>
      </c>
      <c r="J14" s="117">
        <f t="shared" ref="J14" si="5">H14*I14</f>
        <v>0</v>
      </c>
      <c r="K14" s="383">
        <v>1.5</v>
      </c>
      <c r="L14" s="384">
        <v>5100</v>
      </c>
      <c r="M14" s="385">
        <f t="shared" ref="M14:M15" si="6">K14*L14</f>
        <v>7650</v>
      </c>
      <c r="N14" s="383">
        <v>1.5</v>
      </c>
      <c r="O14" s="384">
        <v>5100</v>
      </c>
      <c r="P14" s="117">
        <f t="shared" ref="P14:P15" si="7">N14*O14</f>
        <v>7650</v>
      </c>
      <c r="Q14" s="118"/>
      <c r="R14" s="119"/>
      <c r="S14" s="117">
        <f t="shared" ref="S14:S15" si="8">Q14*R14</f>
        <v>0</v>
      </c>
      <c r="T14" s="118"/>
      <c r="U14" s="119"/>
      <c r="V14" s="117">
        <f t="shared" ref="V14:V15" si="9">T14*U14</f>
        <v>0</v>
      </c>
      <c r="W14" s="118"/>
      <c r="X14" s="119"/>
      <c r="Y14" s="117">
        <f t="shared" ref="Y14:Y15" si="10">W14*X14</f>
        <v>0</v>
      </c>
      <c r="Z14" s="118"/>
      <c r="AA14" s="119"/>
      <c r="AB14" s="117">
        <f t="shared" ref="AB14:AB15" si="11">Z14*AA14</f>
        <v>0</v>
      </c>
      <c r="AC14" s="120">
        <f t="shared" si="0"/>
        <v>7650</v>
      </c>
      <c r="AD14" s="121">
        <f t="shared" si="1"/>
        <v>7650</v>
      </c>
      <c r="AE14" s="122">
        <f t="shared" si="2"/>
        <v>0</v>
      </c>
      <c r="AF14" s="123">
        <f t="shared" si="3"/>
        <v>0</v>
      </c>
      <c r="AG14" s="124"/>
      <c r="AH14" s="99"/>
      <c r="AI14" s="99"/>
    </row>
    <row r="15" spans="1:35" ht="26.25" thickBot="1" x14ac:dyDescent="0.25">
      <c r="A15" s="113" t="s">
        <v>100</v>
      </c>
      <c r="B15" s="114" t="s">
        <v>103</v>
      </c>
      <c r="C15" s="415" t="s">
        <v>228</v>
      </c>
      <c r="D15" s="116" t="s">
        <v>102</v>
      </c>
      <c r="E15" s="118">
        <v>0</v>
      </c>
      <c r="F15" s="119">
        <v>0</v>
      </c>
      <c r="G15" s="117">
        <f t="shared" ref="G15" si="12">E15*F15</f>
        <v>0</v>
      </c>
      <c r="H15" s="118">
        <v>0</v>
      </c>
      <c r="I15" s="119">
        <v>0</v>
      </c>
      <c r="J15" s="117">
        <f t="shared" ref="J15" si="13">H15*I15</f>
        <v>0</v>
      </c>
      <c r="K15" s="383">
        <v>1.5</v>
      </c>
      <c r="L15" s="384">
        <v>5000</v>
      </c>
      <c r="M15" s="385">
        <f t="shared" si="6"/>
        <v>7500</v>
      </c>
      <c r="N15" s="383">
        <v>1.5</v>
      </c>
      <c r="O15" s="384">
        <v>5000</v>
      </c>
      <c r="P15" s="117">
        <f t="shared" si="7"/>
        <v>7500</v>
      </c>
      <c r="Q15" s="118"/>
      <c r="R15" s="119"/>
      <c r="S15" s="117">
        <f t="shared" si="8"/>
        <v>0</v>
      </c>
      <c r="T15" s="118"/>
      <c r="U15" s="119"/>
      <c r="V15" s="117">
        <f t="shared" si="9"/>
        <v>0</v>
      </c>
      <c r="W15" s="118"/>
      <c r="X15" s="119"/>
      <c r="Y15" s="117">
        <f t="shared" si="10"/>
        <v>0</v>
      </c>
      <c r="Z15" s="118"/>
      <c r="AA15" s="119"/>
      <c r="AB15" s="117">
        <f t="shared" si="11"/>
        <v>0</v>
      </c>
      <c r="AC15" s="120">
        <f t="shared" si="0"/>
        <v>7500</v>
      </c>
      <c r="AD15" s="121">
        <f t="shared" si="1"/>
        <v>7500</v>
      </c>
      <c r="AE15" s="122">
        <f t="shared" si="2"/>
        <v>0</v>
      </c>
      <c r="AF15" s="123">
        <f t="shared" si="3"/>
        <v>0</v>
      </c>
      <c r="AG15" s="124"/>
      <c r="AH15" s="99"/>
      <c r="AI15" s="99"/>
    </row>
    <row r="16" spans="1:35" x14ac:dyDescent="0.2">
      <c r="A16" s="100" t="s">
        <v>97</v>
      </c>
      <c r="B16" s="101" t="s">
        <v>105</v>
      </c>
      <c r="C16" s="102" t="s">
        <v>106</v>
      </c>
      <c r="D16" s="103"/>
      <c r="E16" s="104"/>
      <c r="F16" s="105"/>
      <c r="G16" s="106">
        <f>SUM(G17:G17)</f>
        <v>50000</v>
      </c>
      <c r="H16" s="104"/>
      <c r="I16" s="105"/>
      <c r="J16" s="106">
        <f>SUM(J17:J17)</f>
        <v>50000</v>
      </c>
      <c r="K16" s="104"/>
      <c r="L16" s="105"/>
      <c r="M16" s="106">
        <f>SUM(M17:M17)</f>
        <v>0</v>
      </c>
      <c r="N16" s="104"/>
      <c r="O16" s="105"/>
      <c r="P16" s="135">
        <v>0</v>
      </c>
      <c r="Q16" s="104"/>
      <c r="R16" s="105"/>
      <c r="S16" s="106">
        <f>SUM(S17:S17)</f>
        <v>0</v>
      </c>
      <c r="T16" s="104"/>
      <c r="U16" s="105"/>
      <c r="V16" s="135">
        <v>0</v>
      </c>
      <c r="W16" s="104"/>
      <c r="X16" s="105"/>
      <c r="Y16" s="106">
        <f>SUM(Y17:Y17)</f>
        <v>0</v>
      </c>
      <c r="Z16" s="104"/>
      <c r="AA16" s="105"/>
      <c r="AB16" s="135">
        <v>0</v>
      </c>
      <c r="AC16" s="107">
        <f t="shared" si="0"/>
        <v>50000</v>
      </c>
      <c r="AD16" s="108">
        <f t="shared" si="1"/>
        <v>50000</v>
      </c>
      <c r="AE16" s="109">
        <f t="shared" si="2"/>
        <v>0</v>
      </c>
      <c r="AF16" s="110">
        <f t="shared" si="3"/>
        <v>0</v>
      </c>
      <c r="AG16" s="111"/>
      <c r="AH16" s="112"/>
      <c r="AI16" s="112"/>
    </row>
    <row r="17" spans="1:35" ht="26.25" thickBot="1" x14ac:dyDescent="0.25">
      <c r="A17" s="113" t="s">
        <v>100</v>
      </c>
      <c r="B17" s="114" t="s">
        <v>101</v>
      </c>
      <c r="C17" s="386" t="s">
        <v>229</v>
      </c>
      <c r="D17" s="387" t="s">
        <v>102</v>
      </c>
      <c r="E17" s="420">
        <v>5</v>
      </c>
      <c r="F17" s="471">
        <v>10000</v>
      </c>
      <c r="G17" s="422">
        <f>E17*F17</f>
        <v>50000</v>
      </c>
      <c r="H17" s="420">
        <v>5</v>
      </c>
      <c r="I17" s="471">
        <v>10000</v>
      </c>
      <c r="J17" s="117">
        <f t="shared" ref="J17" si="14">H17*I17</f>
        <v>50000</v>
      </c>
      <c r="K17" s="118">
        <v>0</v>
      </c>
      <c r="L17" s="119">
        <v>0</v>
      </c>
      <c r="M17" s="117">
        <f t="shared" ref="M17" si="15">K17*L17</f>
        <v>0</v>
      </c>
      <c r="N17" s="118">
        <v>0</v>
      </c>
      <c r="O17" s="119">
        <v>0</v>
      </c>
      <c r="P17" s="136">
        <v>0</v>
      </c>
      <c r="Q17" s="118"/>
      <c r="R17" s="119"/>
      <c r="S17" s="117">
        <f t="shared" ref="S17" si="16">Q17*R17</f>
        <v>0</v>
      </c>
      <c r="T17" s="118"/>
      <c r="U17" s="119"/>
      <c r="V17" s="136">
        <v>0</v>
      </c>
      <c r="W17" s="118"/>
      <c r="X17" s="119"/>
      <c r="Y17" s="117">
        <f t="shared" ref="Y17" si="17">W17*X17</f>
        <v>0</v>
      </c>
      <c r="Z17" s="118"/>
      <c r="AA17" s="119"/>
      <c r="AB17" s="136">
        <v>0</v>
      </c>
      <c r="AC17" s="120">
        <f t="shared" si="0"/>
        <v>50000</v>
      </c>
      <c r="AD17" s="121">
        <f t="shared" si="1"/>
        <v>50000</v>
      </c>
      <c r="AE17" s="122">
        <f t="shared" si="2"/>
        <v>0</v>
      </c>
      <c r="AF17" s="123">
        <f t="shared" si="3"/>
        <v>0</v>
      </c>
      <c r="AG17" s="124"/>
      <c r="AH17" s="99"/>
      <c r="AI17" s="99"/>
    </row>
    <row r="18" spans="1:35" x14ac:dyDescent="0.2">
      <c r="A18" s="100" t="s">
        <v>97</v>
      </c>
      <c r="B18" s="101" t="s">
        <v>107</v>
      </c>
      <c r="C18" s="102" t="s">
        <v>108</v>
      </c>
      <c r="D18" s="103"/>
      <c r="E18" s="104"/>
      <c r="F18" s="105"/>
      <c r="G18" s="106">
        <f>SUM(G19:G20)</f>
        <v>39000</v>
      </c>
      <c r="H18" s="104"/>
      <c r="I18" s="105"/>
      <c r="J18" s="106">
        <f>SUM(J19:J20)</f>
        <v>39000</v>
      </c>
      <c r="K18" s="104"/>
      <c r="L18" s="105"/>
      <c r="M18" s="106">
        <f>SUM(M19:M20)</f>
        <v>0</v>
      </c>
      <c r="N18" s="104"/>
      <c r="O18" s="105"/>
      <c r="P18" s="135">
        <f>SUM(P19:P20)</f>
        <v>0</v>
      </c>
      <c r="Q18" s="104"/>
      <c r="R18" s="105"/>
      <c r="S18" s="106">
        <f>SUM(S19:S20)</f>
        <v>0</v>
      </c>
      <c r="T18" s="104"/>
      <c r="U18" s="105"/>
      <c r="V18" s="135">
        <f>SUM(V19:V20)</f>
        <v>0</v>
      </c>
      <c r="W18" s="104"/>
      <c r="X18" s="105"/>
      <c r="Y18" s="106">
        <f>SUM(Y19:Y20)</f>
        <v>0</v>
      </c>
      <c r="Z18" s="104"/>
      <c r="AA18" s="105"/>
      <c r="AB18" s="135">
        <f>SUM(AB19:AB20)</f>
        <v>0</v>
      </c>
      <c r="AC18" s="107">
        <f t="shared" si="0"/>
        <v>39000</v>
      </c>
      <c r="AD18" s="108">
        <f t="shared" si="1"/>
        <v>39000</v>
      </c>
      <c r="AE18" s="109">
        <f t="shared" si="2"/>
        <v>0</v>
      </c>
      <c r="AF18" s="145">
        <f t="shared" si="3"/>
        <v>0</v>
      </c>
      <c r="AG18" s="146"/>
      <c r="AH18" s="112"/>
      <c r="AI18" s="112"/>
    </row>
    <row r="19" spans="1:35" ht="25.5" x14ac:dyDescent="0.2">
      <c r="A19" s="113" t="s">
        <v>100</v>
      </c>
      <c r="B19" s="114" t="s">
        <v>101</v>
      </c>
      <c r="C19" s="390" t="s">
        <v>230</v>
      </c>
      <c r="D19" s="392" t="s">
        <v>199</v>
      </c>
      <c r="E19" s="420">
        <v>1</v>
      </c>
      <c r="F19" s="421">
        <v>16000</v>
      </c>
      <c r="G19" s="422">
        <f t="shared" ref="G19:G20" si="18">E19*F19</f>
        <v>16000</v>
      </c>
      <c r="H19" s="420">
        <v>1</v>
      </c>
      <c r="I19" s="421">
        <v>16000</v>
      </c>
      <c r="J19" s="117">
        <f t="shared" ref="J19:J20" si="19">H19*I19</f>
        <v>16000</v>
      </c>
      <c r="K19" s="118">
        <v>0</v>
      </c>
      <c r="L19" s="119">
        <v>0</v>
      </c>
      <c r="M19" s="117">
        <f t="shared" ref="M19:M20" si="20">K19*L19</f>
        <v>0</v>
      </c>
      <c r="N19" s="118">
        <v>0</v>
      </c>
      <c r="O19" s="119">
        <v>0</v>
      </c>
      <c r="P19" s="136">
        <f t="shared" ref="P19:P20" si="21">N19*O19</f>
        <v>0</v>
      </c>
      <c r="Q19" s="118"/>
      <c r="R19" s="119"/>
      <c r="S19" s="117">
        <f t="shared" ref="S19:S20" si="22">Q19*R19</f>
        <v>0</v>
      </c>
      <c r="T19" s="118"/>
      <c r="U19" s="119"/>
      <c r="V19" s="136">
        <f t="shared" ref="V19:V20" si="23">T19*U19</f>
        <v>0</v>
      </c>
      <c r="W19" s="118"/>
      <c r="X19" s="119"/>
      <c r="Y19" s="117">
        <f t="shared" ref="Y19:Y20" si="24">W19*X19</f>
        <v>0</v>
      </c>
      <c r="Z19" s="118"/>
      <c r="AA19" s="119"/>
      <c r="AB19" s="136">
        <f t="shared" ref="AB19:AB20" si="25">Z19*AA19</f>
        <v>0</v>
      </c>
      <c r="AC19" s="120">
        <f t="shared" si="0"/>
        <v>16000</v>
      </c>
      <c r="AD19" s="121">
        <f t="shared" si="1"/>
        <v>16000</v>
      </c>
      <c r="AE19" s="122">
        <f t="shared" si="2"/>
        <v>0</v>
      </c>
      <c r="AF19" s="123">
        <f t="shared" si="3"/>
        <v>0</v>
      </c>
      <c r="AG19" s="124"/>
      <c r="AH19" s="99"/>
      <c r="AI19" s="99"/>
    </row>
    <row r="20" spans="1:35" ht="26.25" thickBot="1" x14ac:dyDescent="0.25">
      <c r="A20" s="113" t="s">
        <v>100</v>
      </c>
      <c r="B20" s="114" t="s">
        <v>103</v>
      </c>
      <c r="C20" s="391" t="s">
        <v>231</v>
      </c>
      <c r="D20" s="394" t="s">
        <v>199</v>
      </c>
      <c r="E20" s="423">
        <v>1</v>
      </c>
      <c r="F20" s="424">
        <v>23000</v>
      </c>
      <c r="G20" s="425">
        <f t="shared" si="18"/>
        <v>23000</v>
      </c>
      <c r="H20" s="423">
        <v>1</v>
      </c>
      <c r="I20" s="424">
        <v>23000</v>
      </c>
      <c r="J20" s="117">
        <f t="shared" si="19"/>
        <v>23000</v>
      </c>
      <c r="K20" s="118">
        <v>0</v>
      </c>
      <c r="L20" s="119">
        <v>0</v>
      </c>
      <c r="M20" s="117">
        <f t="shared" si="20"/>
        <v>0</v>
      </c>
      <c r="N20" s="118">
        <v>0</v>
      </c>
      <c r="O20" s="119">
        <v>0</v>
      </c>
      <c r="P20" s="136">
        <f t="shared" si="21"/>
        <v>0</v>
      </c>
      <c r="Q20" s="118"/>
      <c r="R20" s="119"/>
      <c r="S20" s="117">
        <f t="shared" si="22"/>
        <v>0</v>
      </c>
      <c r="T20" s="118"/>
      <c r="U20" s="119"/>
      <c r="V20" s="136">
        <f t="shared" si="23"/>
        <v>0</v>
      </c>
      <c r="W20" s="118"/>
      <c r="X20" s="119"/>
      <c r="Y20" s="117">
        <f t="shared" si="24"/>
        <v>0</v>
      </c>
      <c r="Z20" s="118"/>
      <c r="AA20" s="119"/>
      <c r="AB20" s="136">
        <f t="shared" si="25"/>
        <v>0</v>
      </c>
      <c r="AC20" s="120">
        <f t="shared" si="0"/>
        <v>23000</v>
      </c>
      <c r="AD20" s="121">
        <f t="shared" si="1"/>
        <v>23000</v>
      </c>
      <c r="AE20" s="122">
        <f t="shared" si="2"/>
        <v>0</v>
      </c>
      <c r="AF20" s="123">
        <f t="shared" si="3"/>
        <v>0</v>
      </c>
      <c r="AG20" s="124"/>
      <c r="AH20" s="99"/>
      <c r="AI20" s="99"/>
    </row>
    <row r="21" spans="1:35" ht="15.75" customHeight="1" thickBot="1" x14ac:dyDescent="0.25">
      <c r="A21" s="149" t="s">
        <v>109</v>
      </c>
      <c r="B21" s="150"/>
      <c r="C21" s="151"/>
      <c r="D21" s="152"/>
      <c r="E21" s="153"/>
      <c r="F21" s="153"/>
      <c r="G21" s="154">
        <f>G18+G16+G13</f>
        <v>89000</v>
      </c>
      <c r="H21" s="153"/>
      <c r="I21" s="155"/>
      <c r="J21" s="156">
        <f>J18+J16+J13</f>
        <v>89000</v>
      </c>
      <c r="K21" s="157"/>
      <c r="L21" s="153"/>
      <c r="M21" s="154">
        <f>M18+M16+M13</f>
        <v>15150</v>
      </c>
      <c r="N21" s="153"/>
      <c r="O21" s="153"/>
      <c r="P21" s="156">
        <f>P18+P16+P13</f>
        <v>15150</v>
      </c>
      <c r="Q21" s="157"/>
      <c r="R21" s="153"/>
      <c r="S21" s="154">
        <f>S18+S16+S13</f>
        <v>0</v>
      </c>
      <c r="T21" s="153"/>
      <c r="U21" s="153"/>
      <c r="V21" s="156">
        <f>V18+V16+V13</f>
        <v>0</v>
      </c>
      <c r="W21" s="157"/>
      <c r="X21" s="153"/>
      <c r="Y21" s="154">
        <f>Y18+Y16+Y13</f>
        <v>0</v>
      </c>
      <c r="Z21" s="153"/>
      <c r="AA21" s="153"/>
      <c r="AB21" s="156">
        <f>AB18+AB16+AB13</f>
        <v>0</v>
      </c>
      <c r="AC21" s="156">
        <f>AC18+AC16+AC13</f>
        <v>104150</v>
      </c>
      <c r="AD21" s="158">
        <f>AD18+AD16+AD13</f>
        <v>104150</v>
      </c>
      <c r="AE21" s="155">
        <f t="shared" si="2"/>
        <v>0</v>
      </c>
      <c r="AF21" s="159">
        <f t="shared" si="3"/>
        <v>0</v>
      </c>
      <c r="AG21" s="160"/>
      <c r="AH21" s="99"/>
      <c r="AI21" s="99"/>
    </row>
    <row r="22" spans="1:35" ht="15.75" thickBot="1" x14ac:dyDescent="0.25">
      <c r="A22" s="161" t="s">
        <v>95</v>
      </c>
      <c r="B22" s="162">
        <v>2</v>
      </c>
      <c r="C22" s="163" t="s">
        <v>110</v>
      </c>
      <c r="D22" s="164"/>
      <c r="E22" s="165"/>
      <c r="F22" s="165"/>
      <c r="G22" s="165"/>
      <c r="H22" s="166"/>
      <c r="I22" s="165"/>
      <c r="J22" s="165"/>
      <c r="K22" s="165"/>
      <c r="L22" s="165"/>
      <c r="M22" s="167"/>
      <c r="N22" s="166"/>
      <c r="O22" s="165"/>
      <c r="P22" s="167"/>
      <c r="Q22" s="165"/>
      <c r="R22" s="165"/>
      <c r="S22" s="167"/>
      <c r="T22" s="166"/>
      <c r="U22" s="165"/>
      <c r="V22" s="167"/>
      <c r="W22" s="165"/>
      <c r="X22" s="165"/>
      <c r="Y22" s="167"/>
      <c r="Z22" s="166"/>
      <c r="AA22" s="165"/>
      <c r="AB22" s="165"/>
      <c r="AC22" s="95"/>
      <c r="AD22" s="96"/>
      <c r="AE22" s="96"/>
      <c r="AF22" s="97"/>
      <c r="AG22" s="98"/>
      <c r="AH22" s="99"/>
      <c r="AI22" s="99"/>
    </row>
    <row r="23" spans="1:35" ht="15.75" thickBot="1" x14ac:dyDescent="0.25">
      <c r="A23" s="100" t="s">
        <v>97</v>
      </c>
      <c r="B23" s="101" t="s">
        <v>111</v>
      </c>
      <c r="C23" s="168" t="s">
        <v>112</v>
      </c>
      <c r="D23" s="169"/>
      <c r="E23" s="405"/>
      <c r="F23" s="406"/>
      <c r="G23" s="407">
        <f>G25+G24</f>
        <v>19580</v>
      </c>
      <c r="H23" s="405"/>
      <c r="I23" s="406"/>
      <c r="J23" s="407">
        <f>J25+J24</f>
        <v>19580</v>
      </c>
      <c r="K23" s="489"/>
      <c r="L23" s="490"/>
      <c r="M23" s="504">
        <f>M24+M25</f>
        <v>3333</v>
      </c>
      <c r="N23" s="405"/>
      <c r="O23" s="406"/>
      <c r="P23" s="407">
        <f>P24+P25</f>
        <v>3333</v>
      </c>
      <c r="Q23" s="403"/>
      <c r="R23" s="105"/>
      <c r="S23" s="106">
        <f>S25</f>
        <v>0</v>
      </c>
      <c r="T23" s="104"/>
      <c r="U23" s="105"/>
      <c r="V23" s="135">
        <f>V25</f>
        <v>0</v>
      </c>
      <c r="W23" s="104"/>
      <c r="X23" s="105"/>
      <c r="Y23" s="106">
        <f>Y25</f>
        <v>0</v>
      </c>
      <c r="Z23" s="104"/>
      <c r="AA23" s="105"/>
      <c r="AB23" s="135">
        <f>AB25</f>
        <v>0</v>
      </c>
      <c r="AC23" s="107">
        <f>G23+M23+S23+Y23</f>
        <v>22913</v>
      </c>
      <c r="AD23" s="108">
        <f>J23+P23+V23+AB23</f>
        <v>22913</v>
      </c>
      <c r="AE23" s="109">
        <f t="shared" ref="AE23:AE25" si="26">AC23-AD23</f>
        <v>0</v>
      </c>
      <c r="AF23" s="110">
        <f t="shared" ref="AF23:AF26" si="27">AE23/AC23</f>
        <v>0</v>
      </c>
      <c r="AG23" s="111"/>
      <c r="AH23" s="112"/>
      <c r="AI23" s="112"/>
    </row>
    <row r="24" spans="1:35" ht="15.75" thickBot="1" x14ac:dyDescent="0.25">
      <c r="A24" s="125" t="s">
        <v>100</v>
      </c>
      <c r="B24" s="126" t="s">
        <v>101</v>
      </c>
      <c r="C24" s="397" t="s">
        <v>112</v>
      </c>
      <c r="D24" s="486" t="s">
        <v>102</v>
      </c>
      <c r="E24" s="496">
        <v>5</v>
      </c>
      <c r="F24" s="491">
        <v>2200</v>
      </c>
      <c r="G24" s="497">
        <f t="shared" ref="G24:G25" si="28">E24*F24</f>
        <v>11000</v>
      </c>
      <c r="H24" s="496">
        <v>5</v>
      </c>
      <c r="I24" s="491">
        <v>2200</v>
      </c>
      <c r="J24" s="409">
        <f>H24*I24</f>
        <v>11000</v>
      </c>
      <c r="K24" s="501">
        <v>5</v>
      </c>
      <c r="L24" s="399">
        <v>666.6</v>
      </c>
      <c r="M24" s="401">
        <f t="shared" ref="M24" si="29">K24*L24</f>
        <v>3333</v>
      </c>
      <c r="N24" s="507">
        <v>5</v>
      </c>
      <c r="O24" s="505">
        <v>666.6</v>
      </c>
      <c r="P24" s="508">
        <f t="shared" ref="P24" si="30">N24*O24</f>
        <v>3333</v>
      </c>
      <c r="Q24" s="205"/>
      <c r="R24" s="142"/>
      <c r="S24" s="143">
        <f>S20*22%</f>
        <v>0</v>
      </c>
      <c r="T24" s="141"/>
      <c r="U24" s="142"/>
      <c r="V24" s="144">
        <f>V20*22%</f>
        <v>0</v>
      </c>
      <c r="W24" s="141"/>
      <c r="X24" s="142"/>
      <c r="Y24" s="143">
        <f>Y20*22%</f>
        <v>0</v>
      </c>
      <c r="Z24" s="141"/>
      <c r="AA24" s="142"/>
      <c r="AB24" s="144">
        <f>AB20*22%</f>
        <v>0</v>
      </c>
      <c r="AC24" s="132">
        <f>G24+M24+S24+Y24</f>
        <v>14333</v>
      </c>
      <c r="AD24" s="133">
        <f>J24+P24+V24+AB24</f>
        <v>14333</v>
      </c>
      <c r="AE24" s="134">
        <f t="shared" ref="AE24" si="31">AC24-AD24</f>
        <v>0</v>
      </c>
      <c r="AF24" s="147">
        <f t="shared" ref="AF24" si="32">AE24/AC24</f>
        <v>0</v>
      </c>
      <c r="AG24" s="395"/>
      <c r="AH24" s="112"/>
      <c r="AI24" s="112"/>
    </row>
    <row r="25" spans="1:35" ht="15.75" thickBot="1" x14ac:dyDescent="0.25">
      <c r="A25" s="125" t="s">
        <v>100</v>
      </c>
      <c r="B25" s="396" t="s">
        <v>103</v>
      </c>
      <c r="C25" s="398" t="s">
        <v>232</v>
      </c>
      <c r="D25" s="487" t="s">
        <v>102</v>
      </c>
      <c r="E25" s="498">
        <v>1</v>
      </c>
      <c r="F25" s="492">
        <v>8580</v>
      </c>
      <c r="G25" s="499">
        <f t="shared" si="28"/>
        <v>8580</v>
      </c>
      <c r="H25" s="498">
        <v>1</v>
      </c>
      <c r="I25" s="492">
        <v>8580</v>
      </c>
      <c r="J25" s="410">
        <f>H25*I25</f>
        <v>8580</v>
      </c>
      <c r="K25" s="502">
        <v>0</v>
      </c>
      <c r="L25" s="503">
        <v>0</v>
      </c>
      <c r="M25" s="506">
        <v>0</v>
      </c>
      <c r="N25" s="438">
        <v>0</v>
      </c>
      <c r="O25" s="439">
        <v>0</v>
      </c>
      <c r="P25" s="440">
        <v>0</v>
      </c>
      <c r="Q25" s="205"/>
      <c r="R25" s="142"/>
      <c r="S25" s="143">
        <f>S21*22%</f>
        <v>0</v>
      </c>
      <c r="T25" s="141"/>
      <c r="U25" s="142"/>
      <c r="V25" s="144">
        <f>V21*22%</f>
        <v>0</v>
      </c>
      <c r="W25" s="141"/>
      <c r="X25" s="142"/>
      <c r="Y25" s="143">
        <f>Y21*22%</f>
        <v>0</v>
      </c>
      <c r="Z25" s="141"/>
      <c r="AA25" s="142"/>
      <c r="AB25" s="144">
        <f>AB21*22%</f>
        <v>0</v>
      </c>
      <c r="AC25" s="132">
        <f>G25+M25+S25+Y25</f>
        <v>8580</v>
      </c>
      <c r="AD25" s="133">
        <f>J25+P25+V25+AB25</f>
        <v>8580</v>
      </c>
      <c r="AE25" s="134">
        <f t="shared" si="26"/>
        <v>0</v>
      </c>
      <c r="AF25" s="147">
        <f t="shared" si="27"/>
        <v>0</v>
      </c>
      <c r="AG25" s="148"/>
      <c r="AH25" s="99"/>
      <c r="AI25" s="99"/>
    </row>
    <row r="26" spans="1:35" ht="15.75" customHeight="1" thickBot="1" x14ac:dyDescent="0.25">
      <c r="A26" s="149" t="s">
        <v>113</v>
      </c>
      <c r="B26" s="150"/>
      <c r="C26" s="170"/>
      <c r="D26" s="171"/>
      <c r="E26" s="493"/>
      <c r="F26" s="494"/>
      <c r="G26" s="495">
        <f>G23</f>
        <v>19580</v>
      </c>
      <c r="H26" s="411"/>
      <c r="I26" s="412"/>
      <c r="J26" s="413">
        <f>J23</f>
        <v>19580</v>
      </c>
      <c r="K26" s="500"/>
      <c r="L26" s="283"/>
      <c r="M26" s="488">
        <f>M23</f>
        <v>3333</v>
      </c>
      <c r="N26" s="509"/>
      <c r="O26" s="510"/>
      <c r="P26" s="511">
        <f>P23</f>
        <v>3333</v>
      </c>
      <c r="Q26" s="157"/>
      <c r="R26" s="153"/>
      <c r="S26" s="154">
        <f>S23</f>
        <v>0</v>
      </c>
      <c r="T26" s="153"/>
      <c r="U26" s="153"/>
      <c r="V26" s="156">
        <f>V23</f>
        <v>0</v>
      </c>
      <c r="W26" s="157"/>
      <c r="X26" s="153"/>
      <c r="Y26" s="154">
        <f>Y23</f>
        <v>0</v>
      </c>
      <c r="Z26" s="153"/>
      <c r="AA26" s="153"/>
      <c r="AB26" s="156">
        <f>AB23</f>
        <v>0</v>
      </c>
      <c r="AC26" s="156">
        <f>AC25+AC24</f>
        <v>22913</v>
      </c>
      <c r="AD26" s="158">
        <f>AD25+AD24</f>
        <v>22913</v>
      </c>
      <c r="AE26" s="155">
        <f t="shared" ref="AE26" si="33">AE25</f>
        <v>0</v>
      </c>
      <c r="AF26" s="159">
        <f t="shared" si="27"/>
        <v>0</v>
      </c>
      <c r="AG26" s="160"/>
      <c r="AH26" s="99"/>
      <c r="AI26" s="99"/>
    </row>
    <row r="27" spans="1:35" ht="33" customHeight="1" thickBot="1" x14ac:dyDescent="0.25">
      <c r="A27" s="161" t="s">
        <v>114</v>
      </c>
      <c r="B27" s="172" t="s">
        <v>19</v>
      </c>
      <c r="C27" s="173" t="s">
        <v>115</v>
      </c>
      <c r="D27" s="174"/>
      <c r="E27" s="175"/>
      <c r="F27" s="176"/>
      <c r="G27" s="176"/>
      <c r="H27" s="175"/>
      <c r="I27" s="176"/>
      <c r="J27" s="404"/>
      <c r="K27" s="90"/>
      <c r="L27" s="90"/>
      <c r="M27" s="94"/>
      <c r="N27" s="175"/>
      <c r="O27" s="176"/>
      <c r="P27" s="404"/>
      <c r="Q27" s="90"/>
      <c r="R27" s="90"/>
      <c r="S27" s="94"/>
      <c r="T27" s="89"/>
      <c r="U27" s="90"/>
      <c r="V27" s="94"/>
      <c r="W27" s="90"/>
      <c r="X27" s="90"/>
      <c r="Y27" s="94"/>
      <c r="Z27" s="89"/>
      <c r="AA27" s="90"/>
      <c r="AB27" s="90"/>
      <c r="AC27" s="95"/>
      <c r="AD27" s="96"/>
      <c r="AE27" s="96"/>
      <c r="AF27" s="97"/>
      <c r="AG27" s="98"/>
      <c r="AH27" s="99"/>
      <c r="AI27" s="99"/>
    </row>
    <row r="28" spans="1:35" ht="28.5" customHeight="1" thickBot="1" x14ac:dyDescent="0.25">
      <c r="A28" s="100" t="s">
        <v>97</v>
      </c>
      <c r="B28" s="101" t="s">
        <v>116</v>
      </c>
      <c r="C28" s="168" t="s">
        <v>117</v>
      </c>
      <c r="D28" s="177"/>
      <c r="E28" s="104"/>
      <c r="F28" s="105"/>
      <c r="G28" s="135">
        <f>SUM(G29:G31)</f>
        <v>0</v>
      </c>
      <c r="H28" s="104"/>
      <c r="I28" s="105"/>
      <c r="J28" s="106">
        <f>SUM(J29:J31)</f>
        <v>0</v>
      </c>
      <c r="K28" s="104"/>
      <c r="L28" s="105"/>
      <c r="M28" s="106">
        <f>SUM(M29:M31)</f>
        <v>0</v>
      </c>
      <c r="N28" s="104"/>
      <c r="O28" s="105"/>
      <c r="P28" s="135">
        <f>SUM(P29:P31)</f>
        <v>0</v>
      </c>
      <c r="Q28" s="104"/>
      <c r="R28" s="105"/>
      <c r="S28" s="106">
        <f>SUM(S29:S31)</f>
        <v>0</v>
      </c>
      <c r="T28" s="104"/>
      <c r="U28" s="105"/>
      <c r="V28" s="135">
        <f>SUM(V29:V31)</f>
        <v>0</v>
      </c>
      <c r="W28" s="104"/>
      <c r="X28" s="105"/>
      <c r="Y28" s="106">
        <f>SUM(Y29:Y31)</f>
        <v>0</v>
      </c>
      <c r="Z28" s="104"/>
      <c r="AA28" s="105"/>
      <c r="AB28" s="135">
        <f>SUM(AB29:AB31)</f>
        <v>0</v>
      </c>
      <c r="AC28" s="107">
        <f t="shared" ref="AC28:AC39" si="34">G28+M28+S28+Y28</f>
        <v>0</v>
      </c>
      <c r="AD28" s="108">
        <f t="shared" ref="AD28:AD39" si="35">J28+P28+V28+AB28</f>
        <v>0</v>
      </c>
      <c r="AE28" s="108">
        <f t="shared" ref="AE28:AE40" si="36">AC28-AD28</f>
        <v>0</v>
      </c>
      <c r="AF28" s="178" t="e">
        <f t="shared" ref="AF28:AF40" si="37">AE28/AC28</f>
        <v>#DIV/0!</v>
      </c>
      <c r="AG28" s="111"/>
      <c r="AH28" s="112"/>
      <c r="AI28" s="112"/>
    </row>
    <row r="29" spans="1:35" ht="39.75" hidden="1" customHeight="1" thickBot="1" x14ac:dyDescent="0.25">
      <c r="A29" s="113" t="s">
        <v>100</v>
      </c>
      <c r="B29" s="114" t="s">
        <v>101</v>
      </c>
      <c r="C29" s="115" t="s">
        <v>118</v>
      </c>
      <c r="D29" s="116" t="s">
        <v>119</v>
      </c>
      <c r="E29" s="118"/>
      <c r="F29" s="119"/>
      <c r="G29" s="136">
        <f t="shared" ref="G29:G31" si="38">E29*F29</f>
        <v>0</v>
      </c>
      <c r="H29" s="118"/>
      <c r="I29" s="119"/>
      <c r="J29" s="117">
        <f t="shared" ref="J29:J31" si="39">H29*I29</f>
        <v>0</v>
      </c>
      <c r="K29" s="118"/>
      <c r="L29" s="119"/>
      <c r="M29" s="117">
        <f t="shared" ref="M29:M31" si="40">K29*L29</f>
        <v>0</v>
      </c>
      <c r="N29" s="118"/>
      <c r="O29" s="119"/>
      <c r="P29" s="136">
        <f t="shared" ref="P29:P31" si="41">N29*O29</f>
        <v>0</v>
      </c>
      <c r="Q29" s="118"/>
      <c r="R29" s="119"/>
      <c r="S29" s="117">
        <f t="shared" ref="S29:S31" si="42">Q29*R29</f>
        <v>0</v>
      </c>
      <c r="T29" s="118"/>
      <c r="U29" s="119"/>
      <c r="V29" s="136">
        <f t="shared" ref="V29:V31" si="43">T29*U29</f>
        <v>0</v>
      </c>
      <c r="W29" s="118"/>
      <c r="X29" s="119"/>
      <c r="Y29" s="117">
        <f t="shared" ref="Y29:Y31" si="44">W29*X29</f>
        <v>0</v>
      </c>
      <c r="Z29" s="118"/>
      <c r="AA29" s="119"/>
      <c r="AB29" s="136">
        <f t="shared" ref="AB29:AB31" si="45">Z29*AA29</f>
        <v>0</v>
      </c>
      <c r="AC29" s="120">
        <f t="shared" si="34"/>
        <v>0</v>
      </c>
      <c r="AD29" s="121">
        <f t="shared" si="35"/>
        <v>0</v>
      </c>
      <c r="AE29" s="179">
        <f t="shared" si="36"/>
        <v>0</v>
      </c>
      <c r="AF29" s="180" t="e">
        <f t="shared" si="37"/>
        <v>#DIV/0!</v>
      </c>
      <c r="AG29" s="124"/>
      <c r="AH29" s="99"/>
      <c r="AI29" s="99"/>
    </row>
    <row r="30" spans="1:35" ht="39.75" hidden="1" customHeight="1" thickBot="1" x14ac:dyDescent="0.25">
      <c r="A30" s="113" t="s">
        <v>100</v>
      </c>
      <c r="B30" s="114" t="s">
        <v>103</v>
      </c>
      <c r="C30" s="115" t="s">
        <v>118</v>
      </c>
      <c r="D30" s="116" t="s">
        <v>119</v>
      </c>
      <c r="E30" s="118"/>
      <c r="F30" s="119"/>
      <c r="G30" s="136">
        <f t="shared" si="38"/>
        <v>0</v>
      </c>
      <c r="H30" s="118"/>
      <c r="I30" s="119"/>
      <c r="J30" s="117">
        <f t="shared" si="39"/>
        <v>0</v>
      </c>
      <c r="K30" s="118"/>
      <c r="L30" s="119"/>
      <c r="M30" s="117">
        <f t="shared" si="40"/>
        <v>0</v>
      </c>
      <c r="N30" s="118"/>
      <c r="O30" s="119"/>
      <c r="P30" s="136">
        <f t="shared" si="41"/>
        <v>0</v>
      </c>
      <c r="Q30" s="118"/>
      <c r="R30" s="119"/>
      <c r="S30" s="117">
        <f t="shared" si="42"/>
        <v>0</v>
      </c>
      <c r="T30" s="118"/>
      <c r="U30" s="119"/>
      <c r="V30" s="136">
        <f t="shared" si="43"/>
        <v>0</v>
      </c>
      <c r="W30" s="118"/>
      <c r="X30" s="119"/>
      <c r="Y30" s="117">
        <f t="shared" si="44"/>
        <v>0</v>
      </c>
      <c r="Z30" s="118"/>
      <c r="AA30" s="119"/>
      <c r="AB30" s="136">
        <f t="shared" si="45"/>
        <v>0</v>
      </c>
      <c r="AC30" s="120">
        <f t="shared" si="34"/>
        <v>0</v>
      </c>
      <c r="AD30" s="121">
        <f t="shared" si="35"/>
        <v>0</v>
      </c>
      <c r="AE30" s="179">
        <f t="shared" si="36"/>
        <v>0</v>
      </c>
      <c r="AF30" s="180" t="e">
        <f t="shared" si="37"/>
        <v>#DIV/0!</v>
      </c>
      <c r="AG30" s="124"/>
      <c r="AH30" s="99"/>
      <c r="AI30" s="99"/>
    </row>
    <row r="31" spans="1:35" ht="39.75" hidden="1" customHeight="1" thickBot="1" x14ac:dyDescent="0.25">
      <c r="A31" s="137" t="s">
        <v>100</v>
      </c>
      <c r="B31" s="138" t="s">
        <v>104</v>
      </c>
      <c r="C31" s="139" t="s">
        <v>118</v>
      </c>
      <c r="D31" s="140" t="s">
        <v>119</v>
      </c>
      <c r="E31" s="141"/>
      <c r="F31" s="142"/>
      <c r="G31" s="144">
        <f t="shared" si="38"/>
        <v>0</v>
      </c>
      <c r="H31" s="141"/>
      <c r="I31" s="142"/>
      <c r="J31" s="143">
        <f t="shared" si="39"/>
        <v>0</v>
      </c>
      <c r="K31" s="141"/>
      <c r="L31" s="142"/>
      <c r="M31" s="143">
        <f t="shared" si="40"/>
        <v>0</v>
      </c>
      <c r="N31" s="141"/>
      <c r="O31" s="142"/>
      <c r="P31" s="144">
        <f t="shared" si="41"/>
        <v>0</v>
      </c>
      <c r="Q31" s="141"/>
      <c r="R31" s="142"/>
      <c r="S31" s="143">
        <f t="shared" si="42"/>
        <v>0</v>
      </c>
      <c r="T31" s="141"/>
      <c r="U31" s="142"/>
      <c r="V31" s="144">
        <f t="shared" si="43"/>
        <v>0</v>
      </c>
      <c r="W31" s="141"/>
      <c r="X31" s="142"/>
      <c r="Y31" s="143">
        <f t="shared" si="44"/>
        <v>0</v>
      </c>
      <c r="Z31" s="141"/>
      <c r="AA31" s="142"/>
      <c r="AB31" s="144">
        <f t="shared" si="45"/>
        <v>0</v>
      </c>
      <c r="AC31" s="132">
        <f t="shared" si="34"/>
        <v>0</v>
      </c>
      <c r="AD31" s="133">
        <f t="shared" si="35"/>
        <v>0</v>
      </c>
      <c r="AE31" s="181">
        <f t="shared" si="36"/>
        <v>0</v>
      </c>
      <c r="AF31" s="180" t="e">
        <f t="shared" si="37"/>
        <v>#DIV/0!</v>
      </c>
      <c r="AG31" s="124"/>
      <c r="AH31" s="99"/>
      <c r="AI31" s="99"/>
    </row>
    <row r="32" spans="1:35" ht="30" customHeight="1" thickBot="1" x14ac:dyDescent="0.25">
      <c r="A32" s="100" t="s">
        <v>97</v>
      </c>
      <c r="B32" s="101" t="s">
        <v>120</v>
      </c>
      <c r="C32" s="102" t="s">
        <v>121</v>
      </c>
      <c r="D32" s="103"/>
      <c r="E32" s="104">
        <f t="shared" ref="E32:AB32" si="46">SUM(E33:E35)</f>
        <v>0</v>
      </c>
      <c r="F32" s="105">
        <f t="shared" si="46"/>
        <v>0</v>
      </c>
      <c r="G32" s="106">
        <f t="shared" si="46"/>
        <v>0</v>
      </c>
      <c r="H32" s="104">
        <f t="shared" si="46"/>
        <v>0</v>
      </c>
      <c r="I32" s="105">
        <f t="shared" si="46"/>
        <v>0</v>
      </c>
      <c r="J32" s="106">
        <f t="shared" si="46"/>
        <v>0</v>
      </c>
      <c r="K32" s="104">
        <f t="shared" si="46"/>
        <v>0</v>
      </c>
      <c r="L32" s="105">
        <f t="shared" si="46"/>
        <v>0</v>
      </c>
      <c r="M32" s="106">
        <f t="shared" si="46"/>
        <v>0</v>
      </c>
      <c r="N32" s="104">
        <f t="shared" si="46"/>
        <v>0</v>
      </c>
      <c r="O32" s="105">
        <f t="shared" si="46"/>
        <v>0</v>
      </c>
      <c r="P32" s="135">
        <f t="shared" si="46"/>
        <v>0</v>
      </c>
      <c r="Q32" s="104">
        <f t="shared" si="46"/>
        <v>0</v>
      </c>
      <c r="R32" s="105">
        <f t="shared" si="46"/>
        <v>0</v>
      </c>
      <c r="S32" s="106">
        <f t="shared" si="46"/>
        <v>0</v>
      </c>
      <c r="T32" s="104">
        <f t="shared" si="46"/>
        <v>0</v>
      </c>
      <c r="U32" s="105">
        <f t="shared" si="46"/>
        <v>0</v>
      </c>
      <c r="V32" s="135">
        <f t="shared" si="46"/>
        <v>0</v>
      </c>
      <c r="W32" s="104">
        <f t="shared" si="46"/>
        <v>0</v>
      </c>
      <c r="X32" s="105">
        <f t="shared" si="46"/>
        <v>0</v>
      </c>
      <c r="Y32" s="106">
        <f t="shared" si="46"/>
        <v>0</v>
      </c>
      <c r="Z32" s="104">
        <f t="shared" si="46"/>
        <v>0</v>
      </c>
      <c r="AA32" s="105">
        <f t="shared" si="46"/>
        <v>0</v>
      </c>
      <c r="AB32" s="135">
        <f t="shared" si="46"/>
        <v>0</v>
      </c>
      <c r="AC32" s="107">
        <f t="shared" si="34"/>
        <v>0</v>
      </c>
      <c r="AD32" s="108">
        <f t="shared" si="35"/>
        <v>0</v>
      </c>
      <c r="AE32" s="108">
        <f t="shared" si="36"/>
        <v>0</v>
      </c>
      <c r="AF32" s="182" t="e">
        <f t="shared" si="37"/>
        <v>#DIV/0!</v>
      </c>
      <c r="AG32" s="146"/>
      <c r="AH32" s="112"/>
      <c r="AI32" s="112"/>
    </row>
    <row r="33" spans="1:35" ht="39.75" hidden="1" customHeight="1" thickBot="1" x14ac:dyDescent="0.25">
      <c r="A33" s="113" t="s">
        <v>100</v>
      </c>
      <c r="B33" s="114" t="s">
        <v>101</v>
      </c>
      <c r="C33" s="115" t="s">
        <v>122</v>
      </c>
      <c r="D33" s="116" t="s">
        <v>123</v>
      </c>
      <c r="E33" s="118"/>
      <c r="F33" s="119"/>
      <c r="G33" s="117">
        <f t="shared" ref="G33:G35" si="47">E33*F33</f>
        <v>0</v>
      </c>
      <c r="H33" s="118"/>
      <c r="I33" s="119"/>
      <c r="J33" s="117">
        <f t="shared" ref="J33:J35" si="48">H33*I33</f>
        <v>0</v>
      </c>
      <c r="K33" s="118"/>
      <c r="L33" s="119"/>
      <c r="M33" s="117">
        <f t="shared" ref="M33:M35" si="49">K33*L33</f>
        <v>0</v>
      </c>
      <c r="N33" s="118"/>
      <c r="O33" s="119"/>
      <c r="P33" s="136">
        <f t="shared" ref="P33:P35" si="50">N33*O33</f>
        <v>0</v>
      </c>
      <c r="Q33" s="118"/>
      <c r="R33" s="119"/>
      <c r="S33" s="117">
        <f t="shared" ref="S33:S35" si="51">Q33*R33</f>
        <v>0</v>
      </c>
      <c r="T33" s="118"/>
      <c r="U33" s="119"/>
      <c r="V33" s="136">
        <f t="shared" ref="V33:V35" si="52">T33*U33</f>
        <v>0</v>
      </c>
      <c r="W33" s="118"/>
      <c r="X33" s="119"/>
      <c r="Y33" s="117">
        <f t="shared" ref="Y33:Y35" si="53">W33*X33</f>
        <v>0</v>
      </c>
      <c r="Z33" s="118"/>
      <c r="AA33" s="119"/>
      <c r="AB33" s="136">
        <f t="shared" ref="AB33:AB35" si="54">Z33*AA33</f>
        <v>0</v>
      </c>
      <c r="AC33" s="120">
        <f t="shared" si="34"/>
        <v>0</v>
      </c>
      <c r="AD33" s="121">
        <f t="shared" si="35"/>
        <v>0</v>
      </c>
      <c r="AE33" s="179">
        <f t="shared" si="36"/>
        <v>0</v>
      </c>
      <c r="AF33" s="180" t="e">
        <f t="shared" si="37"/>
        <v>#DIV/0!</v>
      </c>
      <c r="AG33" s="124"/>
      <c r="AH33" s="99"/>
      <c r="AI33" s="99"/>
    </row>
    <row r="34" spans="1:35" ht="39.75" hidden="1" customHeight="1" thickBot="1" x14ac:dyDescent="0.25">
      <c r="A34" s="113" t="s">
        <v>100</v>
      </c>
      <c r="B34" s="114" t="s">
        <v>103</v>
      </c>
      <c r="C34" s="115" t="s">
        <v>122</v>
      </c>
      <c r="D34" s="116" t="s">
        <v>123</v>
      </c>
      <c r="E34" s="118"/>
      <c r="F34" s="119"/>
      <c r="G34" s="117">
        <f t="shared" si="47"/>
        <v>0</v>
      </c>
      <c r="H34" s="118"/>
      <c r="I34" s="119"/>
      <c r="J34" s="117">
        <f t="shared" si="48"/>
        <v>0</v>
      </c>
      <c r="K34" s="118"/>
      <c r="L34" s="119"/>
      <c r="M34" s="117">
        <f t="shared" si="49"/>
        <v>0</v>
      </c>
      <c r="N34" s="118"/>
      <c r="O34" s="119"/>
      <c r="P34" s="136">
        <f t="shared" si="50"/>
        <v>0</v>
      </c>
      <c r="Q34" s="118"/>
      <c r="R34" s="119"/>
      <c r="S34" s="117">
        <f t="shared" si="51"/>
        <v>0</v>
      </c>
      <c r="T34" s="118"/>
      <c r="U34" s="119"/>
      <c r="V34" s="136">
        <f t="shared" si="52"/>
        <v>0</v>
      </c>
      <c r="W34" s="118"/>
      <c r="X34" s="119"/>
      <c r="Y34" s="117">
        <f t="shared" si="53"/>
        <v>0</v>
      </c>
      <c r="Z34" s="118"/>
      <c r="AA34" s="119"/>
      <c r="AB34" s="136">
        <f t="shared" si="54"/>
        <v>0</v>
      </c>
      <c r="AC34" s="120">
        <f t="shared" si="34"/>
        <v>0</v>
      </c>
      <c r="AD34" s="121">
        <f t="shared" si="35"/>
        <v>0</v>
      </c>
      <c r="AE34" s="179">
        <f t="shared" si="36"/>
        <v>0</v>
      </c>
      <c r="AF34" s="180" t="e">
        <f t="shared" si="37"/>
        <v>#DIV/0!</v>
      </c>
      <c r="AG34" s="124"/>
      <c r="AH34" s="99"/>
      <c r="AI34" s="99"/>
    </row>
    <row r="35" spans="1:35" ht="39.75" hidden="1" customHeight="1" thickBot="1" x14ac:dyDescent="0.25">
      <c r="A35" s="137" t="s">
        <v>100</v>
      </c>
      <c r="B35" s="138" t="s">
        <v>104</v>
      </c>
      <c r="C35" s="139" t="s">
        <v>122</v>
      </c>
      <c r="D35" s="140" t="s">
        <v>123</v>
      </c>
      <c r="E35" s="141"/>
      <c r="F35" s="142"/>
      <c r="G35" s="143">
        <f t="shared" si="47"/>
        <v>0</v>
      </c>
      <c r="H35" s="141"/>
      <c r="I35" s="142"/>
      <c r="J35" s="143">
        <f t="shared" si="48"/>
        <v>0</v>
      </c>
      <c r="K35" s="141"/>
      <c r="L35" s="142"/>
      <c r="M35" s="143">
        <f t="shared" si="49"/>
        <v>0</v>
      </c>
      <c r="N35" s="141"/>
      <c r="O35" s="142"/>
      <c r="P35" s="144">
        <f t="shared" si="50"/>
        <v>0</v>
      </c>
      <c r="Q35" s="141"/>
      <c r="R35" s="142"/>
      <c r="S35" s="143">
        <f t="shared" si="51"/>
        <v>0</v>
      </c>
      <c r="T35" s="141"/>
      <c r="U35" s="142"/>
      <c r="V35" s="144">
        <f t="shared" si="52"/>
        <v>0</v>
      </c>
      <c r="W35" s="141"/>
      <c r="X35" s="142"/>
      <c r="Y35" s="143">
        <f t="shared" si="53"/>
        <v>0</v>
      </c>
      <c r="Z35" s="141"/>
      <c r="AA35" s="142"/>
      <c r="AB35" s="144">
        <f t="shared" si="54"/>
        <v>0</v>
      </c>
      <c r="AC35" s="132">
        <f t="shared" si="34"/>
        <v>0</v>
      </c>
      <c r="AD35" s="133">
        <f t="shared" si="35"/>
        <v>0</v>
      </c>
      <c r="AE35" s="181">
        <f t="shared" si="36"/>
        <v>0</v>
      </c>
      <c r="AF35" s="180" t="e">
        <f t="shared" si="37"/>
        <v>#DIV/0!</v>
      </c>
      <c r="AG35" s="124"/>
      <c r="AH35" s="99"/>
      <c r="AI35" s="99"/>
    </row>
    <row r="36" spans="1:35" ht="30" customHeight="1" x14ac:dyDescent="0.2">
      <c r="A36" s="100" t="s">
        <v>97</v>
      </c>
      <c r="B36" s="101" t="s">
        <v>124</v>
      </c>
      <c r="C36" s="102" t="s">
        <v>125</v>
      </c>
      <c r="D36" s="103"/>
      <c r="E36" s="104">
        <f t="shared" ref="E36:AB36" si="55">SUM(E37:E39)</f>
        <v>0</v>
      </c>
      <c r="F36" s="105">
        <f t="shared" si="55"/>
        <v>0</v>
      </c>
      <c r="G36" s="106">
        <f t="shared" si="55"/>
        <v>0</v>
      </c>
      <c r="H36" s="104">
        <f t="shared" si="55"/>
        <v>0</v>
      </c>
      <c r="I36" s="105">
        <f t="shared" si="55"/>
        <v>0</v>
      </c>
      <c r="J36" s="135">
        <f t="shared" si="55"/>
        <v>0</v>
      </c>
      <c r="K36" s="104">
        <f t="shared" si="55"/>
        <v>0</v>
      </c>
      <c r="L36" s="105">
        <f t="shared" si="55"/>
        <v>0</v>
      </c>
      <c r="M36" s="106">
        <f t="shared" si="55"/>
        <v>0</v>
      </c>
      <c r="N36" s="104">
        <f t="shared" si="55"/>
        <v>0</v>
      </c>
      <c r="O36" s="105">
        <f t="shared" si="55"/>
        <v>0</v>
      </c>
      <c r="P36" s="135">
        <f t="shared" si="55"/>
        <v>0</v>
      </c>
      <c r="Q36" s="104">
        <f t="shared" si="55"/>
        <v>0</v>
      </c>
      <c r="R36" s="105">
        <f t="shared" si="55"/>
        <v>0</v>
      </c>
      <c r="S36" s="106">
        <f t="shared" si="55"/>
        <v>0</v>
      </c>
      <c r="T36" s="104">
        <f t="shared" si="55"/>
        <v>0</v>
      </c>
      <c r="U36" s="105">
        <f t="shared" si="55"/>
        <v>0</v>
      </c>
      <c r="V36" s="135">
        <f t="shared" si="55"/>
        <v>0</v>
      </c>
      <c r="W36" s="104">
        <f t="shared" si="55"/>
        <v>0</v>
      </c>
      <c r="X36" s="105">
        <f t="shared" si="55"/>
        <v>0</v>
      </c>
      <c r="Y36" s="106">
        <f t="shared" si="55"/>
        <v>0</v>
      </c>
      <c r="Z36" s="104">
        <f t="shared" si="55"/>
        <v>0</v>
      </c>
      <c r="AA36" s="105">
        <f t="shared" si="55"/>
        <v>0</v>
      </c>
      <c r="AB36" s="135">
        <f t="shared" si="55"/>
        <v>0</v>
      </c>
      <c r="AC36" s="107">
        <f t="shared" si="34"/>
        <v>0</v>
      </c>
      <c r="AD36" s="108">
        <f t="shared" si="35"/>
        <v>0</v>
      </c>
      <c r="AE36" s="108">
        <f t="shared" si="36"/>
        <v>0</v>
      </c>
      <c r="AF36" s="182" t="e">
        <f t="shared" si="37"/>
        <v>#DIV/0!</v>
      </c>
      <c r="AG36" s="146"/>
      <c r="AH36" s="112"/>
      <c r="AI36" s="112"/>
    </row>
    <row r="37" spans="1:35" ht="0.75" customHeight="1" thickBot="1" x14ac:dyDescent="0.25">
      <c r="A37" s="113" t="s">
        <v>100</v>
      </c>
      <c r="B37" s="114" t="s">
        <v>101</v>
      </c>
      <c r="C37" s="115" t="s">
        <v>126</v>
      </c>
      <c r="D37" s="116" t="s">
        <v>123</v>
      </c>
      <c r="E37" s="118"/>
      <c r="F37" s="119"/>
      <c r="G37" s="117">
        <f t="shared" ref="G37:G39" si="56">E37*F37</f>
        <v>0</v>
      </c>
      <c r="H37" s="118"/>
      <c r="I37" s="119"/>
      <c r="J37" s="136">
        <f t="shared" ref="J37:J39" si="57">H37*I37</f>
        <v>0</v>
      </c>
      <c r="K37" s="118"/>
      <c r="L37" s="119"/>
      <c r="M37" s="117">
        <f t="shared" ref="M37:M39" si="58">K37*L37</f>
        <v>0</v>
      </c>
      <c r="N37" s="118"/>
      <c r="O37" s="119"/>
      <c r="P37" s="136">
        <f t="shared" ref="P37:P39" si="59">N37*O37</f>
        <v>0</v>
      </c>
      <c r="Q37" s="118"/>
      <c r="R37" s="119"/>
      <c r="S37" s="117">
        <f t="shared" ref="S37:S39" si="60">Q37*R37</f>
        <v>0</v>
      </c>
      <c r="T37" s="118"/>
      <c r="U37" s="119"/>
      <c r="V37" s="136">
        <f t="shared" ref="V37:V39" si="61">T37*U37</f>
        <v>0</v>
      </c>
      <c r="W37" s="118"/>
      <c r="X37" s="119"/>
      <c r="Y37" s="117">
        <f t="shared" ref="Y37:Y39" si="62">W37*X37</f>
        <v>0</v>
      </c>
      <c r="Z37" s="118"/>
      <c r="AA37" s="119"/>
      <c r="AB37" s="136">
        <f t="shared" ref="AB37:AB39" si="63">Z37*AA37</f>
        <v>0</v>
      </c>
      <c r="AC37" s="120">
        <f t="shared" si="34"/>
        <v>0</v>
      </c>
      <c r="AD37" s="121">
        <f t="shared" si="35"/>
        <v>0</v>
      </c>
      <c r="AE37" s="179">
        <f t="shared" si="36"/>
        <v>0</v>
      </c>
      <c r="AF37" s="180" t="e">
        <f t="shared" si="37"/>
        <v>#DIV/0!</v>
      </c>
      <c r="AG37" s="124"/>
      <c r="AH37" s="99"/>
      <c r="AI37" s="99"/>
    </row>
    <row r="38" spans="1:35" ht="34.5" hidden="1" customHeight="1" thickBot="1" x14ac:dyDescent="0.25">
      <c r="A38" s="113" t="s">
        <v>100</v>
      </c>
      <c r="B38" s="114" t="s">
        <v>103</v>
      </c>
      <c r="C38" s="115" t="s">
        <v>126</v>
      </c>
      <c r="D38" s="116" t="s">
        <v>123</v>
      </c>
      <c r="E38" s="118"/>
      <c r="F38" s="119"/>
      <c r="G38" s="117">
        <f t="shared" si="56"/>
        <v>0</v>
      </c>
      <c r="H38" s="118"/>
      <c r="I38" s="119"/>
      <c r="J38" s="136">
        <f t="shared" si="57"/>
        <v>0</v>
      </c>
      <c r="K38" s="118"/>
      <c r="L38" s="119"/>
      <c r="M38" s="117">
        <f t="shared" si="58"/>
        <v>0</v>
      </c>
      <c r="N38" s="118"/>
      <c r="O38" s="119"/>
      <c r="P38" s="136">
        <f t="shared" si="59"/>
        <v>0</v>
      </c>
      <c r="Q38" s="118"/>
      <c r="R38" s="119"/>
      <c r="S38" s="117">
        <f t="shared" si="60"/>
        <v>0</v>
      </c>
      <c r="T38" s="118"/>
      <c r="U38" s="119"/>
      <c r="V38" s="136">
        <f t="shared" si="61"/>
        <v>0</v>
      </c>
      <c r="W38" s="118"/>
      <c r="X38" s="119"/>
      <c r="Y38" s="117">
        <f t="shared" si="62"/>
        <v>0</v>
      </c>
      <c r="Z38" s="118"/>
      <c r="AA38" s="119"/>
      <c r="AB38" s="136">
        <f t="shared" si="63"/>
        <v>0</v>
      </c>
      <c r="AC38" s="120">
        <f t="shared" si="34"/>
        <v>0</v>
      </c>
      <c r="AD38" s="121">
        <f t="shared" si="35"/>
        <v>0</v>
      </c>
      <c r="AE38" s="179">
        <f t="shared" si="36"/>
        <v>0</v>
      </c>
      <c r="AF38" s="180" t="e">
        <f t="shared" si="37"/>
        <v>#DIV/0!</v>
      </c>
      <c r="AG38" s="124"/>
      <c r="AH38" s="99"/>
      <c r="AI38" s="99"/>
    </row>
    <row r="39" spans="1:35" ht="34.5" hidden="1" customHeight="1" thickBot="1" x14ac:dyDescent="0.25">
      <c r="A39" s="137" t="s">
        <v>100</v>
      </c>
      <c r="B39" s="138" t="s">
        <v>104</v>
      </c>
      <c r="C39" s="139" t="s">
        <v>126</v>
      </c>
      <c r="D39" s="140" t="s">
        <v>123</v>
      </c>
      <c r="E39" s="141"/>
      <c r="F39" s="142"/>
      <c r="G39" s="143">
        <f t="shared" si="56"/>
        <v>0</v>
      </c>
      <c r="H39" s="141"/>
      <c r="I39" s="142"/>
      <c r="J39" s="144">
        <f t="shared" si="57"/>
        <v>0</v>
      </c>
      <c r="K39" s="141"/>
      <c r="L39" s="142"/>
      <c r="M39" s="143">
        <f t="shared" si="58"/>
        <v>0</v>
      </c>
      <c r="N39" s="141"/>
      <c r="O39" s="142"/>
      <c r="P39" s="144">
        <f t="shared" si="59"/>
        <v>0</v>
      </c>
      <c r="Q39" s="141"/>
      <c r="R39" s="142"/>
      <c r="S39" s="143">
        <f t="shared" si="60"/>
        <v>0</v>
      </c>
      <c r="T39" s="141"/>
      <c r="U39" s="142"/>
      <c r="V39" s="144">
        <f t="shared" si="61"/>
        <v>0</v>
      </c>
      <c r="W39" s="141"/>
      <c r="X39" s="142"/>
      <c r="Y39" s="143">
        <f t="shared" si="62"/>
        <v>0</v>
      </c>
      <c r="Z39" s="141"/>
      <c r="AA39" s="142"/>
      <c r="AB39" s="144">
        <f t="shared" si="63"/>
        <v>0</v>
      </c>
      <c r="AC39" s="132">
        <f t="shared" si="34"/>
        <v>0</v>
      </c>
      <c r="AD39" s="133">
        <f t="shared" si="35"/>
        <v>0</v>
      </c>
      <c r="AE39" s="181">
        <f t="shared" si="36"/>
        <v>0</v>
      </c>
      <c r="AF39" s="180" t="e">
        <f t="shared" si="37"/>
        <v>#DIV/0!</v>
      </c>
      <c r="AG39" s="124"/>
      <c r="AH39" s="99"/>
      <c r="AI39" s="99"/>
    </row>
    <row r="40" spans="1:35" ht="15" customHeight="1" thickBot="1" x14ac:dyDescent="0.25">
      <c r="A40" s="183" t="s">
        <v>127</v>
      </c>
      <c r="B40" s="184"/>
      <c r="C40" s="185"/>
      <c r="D40" s="186"/>
      <c r="E40" s="187"/>
      <c r="F40" s="188"/>
      <c r="G40" s="189">
        <f>G36+G32+G28</f>
        <v>0</v>
      </c>
      <c r="H40" s="153"/>
      <c r="I40" s="155"/>
      <c r="J40" s="189">
        <f>J36+J32+J28</f>
        <v>0</v>
      </c>
      <c r="K40" s="190"/>
      <c r="L40" s="188"/>
      <c r="M40" s="191">
        <f>M36+M32+M28</f>
        <v>0</v>
      </c>
      <c r="N40" s="187"/>
      <c r="O40" s="188"/>
      <c r="P40" s="191">
        <f>P36+P32+P28</f>
        <v>0</v>
      </c>
      <c r="Q40" s="190"/>
      <c r="R40" s="188"/>
      <c r="S40" s="191">
        <f>S36+S32+S28</f>
        <v>0</v>
      </c>
      <c r="T40" s="187"/>
      <c r="U40" s="188"/>
      <c r="V40" s="191">
        <f>V36+V32+V28</f>
        <v>0</v>
      </c>
      <c r="W40" s="190"/>
      <c r="X40" s="188"/>
      <c r="Y40" s="191">
        <f>Y36+Y32+Y28</f>
        <v>0</v>
      </c>
      <c r="Z40" s="187"/>
      <c r="AA40" s="188"/>
      <c r="AB40" s="191">
        <f>AB36+AB32+AB28</f>
        <v>0</v>
      </c>
      <c r="AC40" s="187">
        <f t="shared" ref="AC40:AD40" si="64">AC28+AC32+AC36</f>
        <v>0</v>
      </c>
      <c r="AD40" s="192">
        <f t="shared" si="64"/>
        <v>0</v>
      </c>
      <c r="AE40" s="191">
        <f t="shared" si="36"/>
        <v>0</v>
      </c>
      <c r="AF40" s="193" t="e">
        <f t="shared" si="37"/>
        <v>#DIV/0!</v>
      </c>
      <c r="AG40" s="194"/>
      <c r="AH40" s="99"/>
      <c r="AI40" s="99"/>
    </row>
    <row r="41" spans="1:35" ht="15.75" customHeight="1" thickBot="1" x14ac:dyDescent="0.25">
      <c r="A41" s="195" t="s">
        <v>95</v>
      </c>
      <c r="B41" s="196" t="s">
        <v>20</v>
      </c>
      <c r="C41" s="163" t="s">
        <v>128</v>
      </c>
      <c r="D41" s="197"/>
      <c r="E41" s="89"/>
      <c r="F41" s="90"/>
      <c r="G41" s="90"/>
      <c r="H41" s="89"/>
      <c r="I41" s="90"/>
      <c r="J41" s="94"/>
      <c r="K41" s="90"/>
      <c r="L41" s="90"/>
      <c r="M41" s="94"/>
      <c r="N41" s="89"/>
      <c r="O41" s="90"/>
      <c r="P41" s="94"/>
      <c r="Q41" s="90"/>
      <c r="R41" s="90"/>
      <c r="S41" s="94"/>
      <c r="T41" s="89"/>
      <c r="U41" s="90"/>
      <c r="V41" s="94"/>
      <c r="W41" s="90"/>
      <c r="X41" s="90"/>
      <c r="Y41" s="94"/>
      <c r="Z41" s="89"/>
      <c r="AA41" s="90"/>
      <c r="AB41" s="90"/>
      <c r="AC41" s="95"/>
      <c r="AD41" s="96"/>
      <c r="AE41" s="96"/>
      <c r="AF41" s="97"/>
      <c r="AG41" s="98"/>
      <c r="AH41" s="99"/>
      <c r="AI41" s="99"/>
    </row>
    <row r="42" spans="1:35" ht="57.75" customHeight="1" x14ac:dyDescent="0.2">
      <c r="A42" s="100" t="s">
        <v>97</v>
      </c>
      <c r="B42" s="101" t="s">
        <v>129</v>
      </c>
      <c r="C42" s="168" t="s">
        <v>130</v>
      </c>
      <c r="D42" s="177"/>
      <c r="E42" s="198">
        <f t="shared" ref="E42:AB42" si="65">SUM(E44:E44)</f>
        <v>0</v>
      </c>
      <c r="F42" s="199">
        <f t="shared" si="65"/>
        <v>0</v>
      </c>
      <c r="G42" s="200">
        <f t="shared" si="65"/>
        <v>0</v>
      </c>
      <c r="H42" s="104">
        <f t="shared" si="65"/>
        <v>0</v>
      </c>
      <c r="I42" s="105">
        <f t="shared" si="65"/>
        <v>0</v>
      </c>
      <c r="J42" s="135">
        <f t="shared" si="65"/>
        <v>0</v>
      </c>
      <c r="K42" s="198">
        <f t="shared" si="65"/>
        <v>0</v>
      </c>
      <c r="L42" s="199">
        <f t="shared" si="65"/>
        <v>0</v>
      </c>
      <c r="M42" s="200">
        <f>SUM(M43:M44)</f>
        <v>6000</v>
      </c>
      <c r="N42" s="104">
        <f t="shared" si="65"/>
        <v>1</v>
      </c>
      <c r="O42" s="105">
        <f t="shared" si="65"/>
        <v>18839.349999999999</v>
      </c>
      <c r="P42" s="135">
        <f>SUM(P43:P44)</f>
        <v>32055.35</v>
      </c>
      <c r="Q42" s="198">
        <f t="shared" si="65"/>
        <v>0</v>
      </c>
      <c r="R42" s="199">
        <f t="shared" si="65"/>
        <v>0</v>
      </c>
      <c r="S42" s="200">
        <f t="shared" si="65"/>
        <v>0</v>
      </c>
      <c r="T42" s="104">
        <f t="shared" si="65"/>
        <v>0</v>
      </c>
      <c r="U42" s="105">
        <f t="shared" si="65"/>
        <v>0</v>
      </c>
      <c r="V42" s="135">
        <f t="shared" si="65"/>
        <v>0</v>
      </c>
      <c r="W42" s="198">
        <f t="shared" si="65"/>
        <v>0</v>
      </c>
      <c r="X42" s="199">
        <f t="shared" si="65"/>
        <v>0</v>
      </c>
      <c r="Y42" s="200">
        <f t="shared" si="65"/>
        <v>0</v>
      </c>
      <c r="Z42" s="104">
        <f t="shared" si="65"/>
        <v>0</v>
      </c>
      <c r="AA42" s="105">
        <f t="shared" si="65"/>
        <v>0</v>
      </c>
      <c r="AB42" s="135">
        <f t="shared" si="65"/>
        <v>0</v>
      </c>
      <c r="AC42" s="107">
        <f t="shared" ref="AC42:AC48" si="66">G42+M42+S42+Y42</f>
        <v>6000</v>
      </c>
      <c r="AD42" s="108">
        <f>J42+P42+V42+AB42</f>
        <v>32055.35</v>
      </c>
      <c r="AE42" s="108">
        <f t="shared" ref="AE42:AE49" si="67">AC42-AD42</f>
        <v>-26055.35</v>
      </c>
      <c r="AF42" s="110">
        <f t="shared" ref="AF42:AF49" si="68">AE42/AC42</f>
        <v>-4.3425583333333329</v>
      </c>
      <c r="AG42" s="111"/>
      <c r="AH42" s="112"/>
      <c r="AI42" s="112"/>
    </row>
    <row r="43" spans="1:35" ht="191.25" x14ac:dyDescent="0.2">
      <c r="A43" s="113" t="s">
        <v>100</v>
      </c>
      <c r="B43" s="114" t="s">
        <v>101</v>
      </c>
      <c r="C43" s="400" t="s">
        <v>233</v>
      </c>
      <c r="D43" s="116" t="s">
        <v>119</v>
      </c>
      <c r="E43" s="118">
        <v>0</v>
      </c>
      <c r="F43" s="119">
        <v>0</v>
      </c>
      <c r="G43" s="117">
        <f t="shared" ref="G43" si="69">E43*F43</f>
        <v>0</v>
      </c>
      <c r="H43" s="118">
        <v>0</v>
      </c>
      <c r="I43" s="119">
        <v>0</v>
      </c>
      <c r="J43" s="136">
        <f t="shared" ref="J43" si="70">H43*I43</f>
        <v>0</v>
      </c>
      <c r="K43" s="388">
        <v>4</v>
      </c>
      <c r="L43" s="393">
        <v>1500</v>
      </c>
      <c r="M43" s="389">
        <f t="shared" ref="M43:M44" si="71">K43*L43</f>
        <v>6000</v>
      </c>
      <c r="N43" s="472">
        <v>1</v>
      </c>
      <c r="O43" s="473">
        <v>13216</v>
      </c>
      <c r="P43" s="136">
        <f t="shared" ref="P43" si="72">N43*O43</f>
        <v>13216</v>
      </c>
      <c r="Q43" s="118"/>
      <c r="R43" s="119"/>
      <c r="S43" s="117">
        <f t="shared" ref="S43" si="73">Q43*R43</f>
        <v>0</v>
      </c>
      <c r="T43" s="118"/>
      <c r="U43" s="119"/>
      <c r="V43" s="136">
        <f t="shared" ref="V43" si="74">T43*U43</f>
        <v>0</v>
      </c>
      <c r="W43" s="118"/>
      <c r="X43" s="119"/>
      <c r="Y43" s="117">
        <f t="shared" ref="Y43" si="75">W43*X43</f>
        <v>0</v>
      </c>
      <c r="Z43" s="118"/>
      <c r="AA43" s="119"/>
      <c r="AB43" s="136">
        <f t="shared" ref="AB43" si="76">Z43*AA43</f>
        <v>0</v>
      </c>
      <c r="AC43" s="120">
        <f t="shared" si="66"/>
        <v>6000</v>
      </c>
      <c r="AD43" s="121">
        <f t="shared" ref="AD43:AD48" si="77">J43+P43+V43+AB43</f>
        <v>13216</v>
      </c>
      <c r="AE43" s="179">
        <f t="shared" ref="AE43" si="78">AC43-AD43</f>
        <v>-7216</v>
      </c>
      <c r="AF43" s="123">
        <f t="shared" ref="AF43" si="79">AE43/AC43</f>
        <v>-1.2026666666666668</v>
      </c>
      <c r="AG43" s="124" t="s">
        <v>267</v>
      </c>
      <c r="AH43" s="112"/>
      <c r="AI43" s="112"/>
    </row>
    <row r="44" spans="1:35" ht="192" thickBot="1" x14ac:dyDescent="0.25">
      <c r="A44" s="113" t="s">
        <v>100</v>
      </c>
      <c r="B44" s="414" t="s">
        <v>103</v>
      </c>
      <c r="C44" s="400" t="s">
        <v>253</v>
      </c>
      <c r="D44" s="387" t="s">
        <v>199</v>
      </c>
      <c r="E44" s="118">
        <v>0</v>
      </c>
      <c r="F44" s="119">
        <v>0</v>
      </c>
      <c r="G44" s="117">
        <f t="shared" ref="G44" si="80">E44*F44</f>
        <v>0</v>
      </c>
      <c r="H44" s="118">
        <v>0</v>
      </c>
      <c r="I44" s="119">
        <v>0</v>
      </c>
      <c r="J44" s="136">
        <f t="shared" ref="J44" si="81">H44*I44</f>
        <v>0</v>
      </c>
      <c r="K44" s="118">
        <v>0</v>
      </c>
      <c r="L44" s="119">
        <v>0</v>
      </c>
      <c r="M44" s="136">
        <f t="shared" si="71"/>
        <v>0</v>
      </c>
      <c r="N44" s="474">
        <v>1</v>
      </c>
      <c r="O44" s="475">
        <v>18839.349999999999</v>
      </c>
      <c r="P44" s="513">
        <f t="shared" ref="P44" si="82">N44*O44</f>
        <v>18839.349999999999</v>
      </c>
      <c r="Q44" s="118"/>
      <c r="R44" s="119"/>
      <c r="S44" s="117">
        <f t="shared" ref="S44" si="83">Q44*R44</f>
        <v>0</v>
      </c>
      <c r="T44" s="118"/>
      <c r="U44" s="119"/>
      <c r="V44" s="136">
        <f t="shared" ref="V44" si="84">T44*U44</f>
        <v>0</v>
      </c>
      <c r="W44" s="118"/>
      <c r="X44" s="119"/>
      <c r="Y44" s="117">
        <f t="shared" ref="Y44" si="85">W44*X44</f>
        <v>0</v>
      </c>
      <c r="Z44" s="118"/>
      <c r="AA44" s="119"/>
      <c r="AB44" s="136">
        <f t="shared" ref="AB44" si="86">Z44*AA44</f>
        <v>0</v>
      </c>
      <c r="AC44" s="120">
        <f t="shared" si="66"/>
        <v>0</v>
      </c>
      <c r="AD44" s="121">
        <f t="shared" si="77"/>
        <v>18839.349999999999</v>
      </c>
      <c r="AE44" s="179">
        <f t="shared" si="67"/>
        <v>-18839.349999999999</v>
      </c>
      <c r="AF44" s="123" t="e">
        <f t="shared" si="68"/>
        <v>#DIV/0!</v>
      </c>
      <c r="AG44" s="124" t="s">
        <v>267</v>
      </c>
      <c r="AH44" s="99"/>
      <c r="AI44" s="99"/>
    </row>
    <row r="45" spans="1:35" ht="56.25" customHeight="1" x14ac:dyDescent="0.2">
      <c r="A45" s="100" t="s">
        <v>97</v>
      </c>
      <c r="B45" s="101" t="s">
        <v>133</v>
      </c>
      <c r="C45" s="102" t="s">
        <v>134</v>
      </c>
      <c r="D45" s="103"/>
      <c r="E45" s="104">
        <f t="shared" ref="E45:AB45" si="87">SUM(E46:E48)</f>
        <v>0</v>
      </c>
      <c r="F45" s="105">
        <f t="shared" si="87"/>
        <v>0</v>
      </c>
      <c r="G45" s="106">
        <f t="shared" si="87"/>
        <v>0</v>
      </c>
      <c r="H45" s="104">
        <f t="shared" si="87"/>
        <v>0</v>
      </c>
      <c r="I45" s="105">
        <f t="shared" si="87"/>
        <v>0</v>
      </c>
      <c r="J45" s="135">
        <f t="shared" si="87"/>
        <v>0</v>
      </c>
      <c r="K45" s="201">
        <f t="shared" si="87"/>
        <v>0</v>
      </c>
      <c r="L45" s="105">
        <f t="shared" si="87"/>
        <v>0</v>
      </c>
      <c r="M45" s="135">
        <f t="shared" si="87"/>
        <v>0</v>
      </c>
      <c r="N45" s="104">
        <f t="shared" si="87"/>
        <v>0</v>
      </c>
      <c r="O45" s="105">
        <f t="shared" si="87"/>
        <v>0</v>
      </c>
      <c r="P45" s="135">
        <f t="shared" si="87"/>
        <v>0</v>
      </c>
      <c r="Q45" s="201">
        <f t="shared" si="87"/>
        <v>0</v>
      </c>
      <c r="R45" s="105">
        <f t="shared" si="87"/>
        <v>0</v>
      </c>
      <c r="S45" s="135">
        <f t="shared" si="87"/>
        <v>0</v>
      </c>
      <c r="T45" s="104">
        <f t="shared" si="87"/>
        <v>0</v>
      </c>
      <c r="U45" s="105">
        <f t="shared" si="87"/>
        <v>0</v>
      </c>
      <c r="V45" s="135">
        <f t="shared" si="87"/>
        <v>0</v>
      </c>
      <c r="W45" s="201">
        <f t="shared" si="87"/>
        <v>0</v>
      </c>
      <c r="X45" s="105">
        <f t="shared" si="87"/>
        <v>0</v>
      </c>
      <c r="Y45" s="135">
        <f t="shared" si="87"/>
        <v>0</v>
      </c>
      <c r="Z45" s="104">
        <f t="shared" si="87"/>
        <v>0</v>
      </c>
      <c r="AA45" s="105">
        <f t="shared" si="87"/>
        <v>0</v>
      </c>
      <c r="AB45" s="135">
        <f t="shared" si="87"/>
        <v>0</v>
      </c>
      <c r="AC45" s="107">
        <f t="shared" si="66"/>
        <v>0</v>
      </c>
      <c r="AD45" s="108">
        <f t="shared" si="77"/>
        <v>0</v>
      </c>
      <c r="AE45" s="108">
        <f t="shared" si="67"/>
        <v>0</v>
      </c>
      <c r="AF45" s="145" t="e">
        <f t="shared" si="68"/>
        <v>#DIV/0!</v>
      </c>
      <c r="AG45" s="146"/>
      <c r="AH45" s="112"/>
      <c r="AI45" s="112"/>
    </row>
    <row r="46" spans="1:35" ht="0.75" customHeight="1" thickBot="1" x14ac:dyDescent="0.25">
      <c r="A46" s="113" t="s">
        <v>100</v>
      </c>
      <c r="B46" s="114" t="s">
        <v>101</v>
      </c>
      <c r="C46" s="115" t="s">
        <v>135</v>
      </c>
      <c r="D46" s="202"/>
      <c r="E46" s="118"/>
      <c r="F46" s="119"/>
      <c r="G46" s="117">
        <f t="shared" ref="G46:G48" si="88">E46*F46</f>
        <v>0</v>
      </c>
      <c r="H46" s="118"/>
      <c r="I46" s="119"/>
      <c r="J46" s="136">
        <f t="shared" ref="J46:J48" si="89">H46*I46</f>
        <v>0</v>
      </c>
      <c r="K46" s="203"/>
      <c r="L46" s="119"/>
      <c r="M46" s="136">
        <f t="shared" ref="M46:M48" si="90">K46*L46</f>
        <v>0</v>
      </c>
      <c r="N46" s="118"/>
      <c r="O46" s="119"/>
      <c r="P46" s="136">
        <f t="shared" ref="P46:P48" si="91">N46*O46</f>
        <v>0</v>
      </c>
      <c r="Q46" s="203"/>
      <c r="R46" s="119"/>
      <c r="S46" s="136">
        <f t="shared" ref="S46:S48" si="92">Q46*R46</f>
        <v>0</v>
      </c>
      <c r="T46" s="118"/>
      <c r="U46" s="119"/>
      <c r="V46" s="136">
        <f t="shared" ref="V46:V48" si="93">T46*U46</f>
        <v>0</v>
      </c>
      <c r="W46" s="203"/>
      <c r="X46" s="119"/>
      <c r="Y46" s="136">
        <f t="shared" ref="Y46:Y48" si="94">W46*X46</f>
        <v>0</v>
      </c>
      <c r="Z46" s="118"/>
      <c r="AA46" s="119"/>
      <c r="AB46" s="136">
        <f t="shared" ref="AB46:AB48" si="95">Z46*AA46</f>
        <v>0</v>
      </c>
      <c r="AC46" s="120">
        <f t="shared" si="66"/>
        <v>0</v>
      </c>
      <c r="AD46" s="121">
        <f t="shared" si="77"/>
        <v>0</v>
      </c>
      <c r="AE46" s="179">
        <f t="shared" si="67"/>
        <v>0</v>
      </c>
      <c r="AF46" s="123" t="e">
        <f t="shared" si="68"/>
        <v>#DIV/0!</v>
      </c>
      <c r="AG46" s="124"/>
      <c r="AH46" s="99"/>
      <c r="AI46" s="99"/>
    </row>
    <row r="47" spans="1:35" ht="24.75" hidden="1" customHeight="1" thickBot="1" x14ac:dyDescent="0.25">
      <c r="A47" s="113" t="s">
        <v>100</v>
      </c>
      <c r="B47" s="114" t="s">
        <v>103</v>
      </c>
      <c r="C47" s="115" t="s">
        <v>136</v>
      </c>
      <c r="D47" s="202"/>
      <c r="E47" s="118"/>
      <c r="F47" s="119"/>
      <c r="G47" s="117">
        <f t="shared" si="88"/>
        <v>0</v>
      </c>
      <c r="H47" s="118"/>
      <c r="I47" s="119"/>
      <c r="J47" s="136">
        <f t="shared" si="89"/>
        <v>0</v>
      </c>
      <c r="K47" s="203"/>
      <c r="L47" s="119"/>
      <c r="M47" s="136">
        <f t="shared" si="90"/>
        <v>0</v>
      </c>
      <c r="N47" s="118"/>
      <c r="O47" s="119"/>
      <c r="P47" s="136">
        <f t="shared" si="91"/>
        <v>0</v>
      </c>
      <c r="Q47" s="203"/>
      <c r="R47" s="119"/>
      <c r="S47" s="136">
        <f t="shared" si="92"/>
        <v>0</v>
      </c>
      <c r="T47" s="118"/>
      <c r="U47" s="119"/>
      <c r="V47" s="136">
        <f t="shared" si="93"/>
        <v>0</v>
      </c>
      <c r="W47" s="203"/>
      <c r="X47" s="119"/>
      <c r="Y47" s="136">
        <f t="shared" si="94"/>
        <v>0</v>
      </c>
      <c r="Z47" s="118"/>
      <c r="AA47" s="119"/>
      <c r="AB47" s="136">
        <f t="shared" si="95"/>
        <v>0</v>
      </c>
      <c r="AC47" s="120">
        <f t="shared" si="66"/>
        <v>0</v>
      </c>
      <c r="AD47" s="121">
        <f t="shared" si="77"/>
        <v>0</v>
      </c>
      <c r="AE47" s="179">
        <f t="shared" si="67"/>
        <v>0</v>
      </c>
      <c r="AF47" s="123" t="e">
        <f t="shared" si="68"/>
        <v>#DIV/0!</v>
      </c>
      <c r="AG47" s="124"/>
      <c r="AH47" s="99"/>
      <c r="AI47" s="99"/>
    </row>
    <row r="48" spans="1:35" ht="21" hidden="1" customHeight="1" thickBot="1" x14ac:dyDescent="0.25">
      <c r="A48" s="137" t="s">
        <v>100</v>
      </c>
      <c r="B48" s="138" t="s">
        <v>104</v>
      </c>
      <c r="C48" s="139" t="s">
        <v>137</v>
      </c>
      <c r="D48" s="204"/>
      <c r="E48" s="141"/>
      <c r="F48" s="142"/>
      <c r="G48" s="143">
        <f t="shared" si="88"/>
        <v>0</v>
      </c>
      <c r="H48" s="141"/>
      <c r="I48" s="142"/>
      <c r="J48" s="144">
        <f t="shared" si="89"/>
        <v>0</v>
      </c>
      <c r="K48" s="205"/>
      <c r="L48" s="142"/>
      <c r="M48" s="144">
        <f t="shared" si="90"/>
        <v>0</v>
      </c>
      <c r="N48" s="141"/>
      <c r="O48" s="142"/>
      <c r="P48" s="144">
        <f t="shared" si="91"/>
        <v>0</v>
      </c>
      <c r="Q48" s="205"/>
      <c r="R48" s="142"/>
      <c r="S48" s="144">
        <f t="shared" si="92"/>
        <v>0</v>
      </c>
      <c r="T48" s="141"/>
      <c r="U48" s="142"/>
      <c r="V48" s="144">
        <f t="shared" si="93"/>
        <v>0</v>
      </c>
      <c r="W48" s="205"/>
      <c r="X48" s="142"/>
      <c r="Y48" s="144">
        <f t="shared" si="94"/>
        <v>0</v>
      </c>
      <c r="Z48" s="141"/>
      <c r="AA48" s="142"/>
      <c r="AB48" s="144">
        <f t="shared" si="95"/>
        <v>0</v>
      </c>
      <c r="AC48" s="132">
        <f t="shared" si="66"/>
        <v>0</v>
      </c>
      <c r="AD48" s="133">
        <f t="shared" si="77"/>
        <v>0</v>
      </c>
      <c r="AE48" s="181">
        <f t="shared" si="67"/>
        <v>0</v>
      </c>
      <c r="AF48" s="147" t="e">
        <f t="shared" si="68"/>
        <v>#DIV/0!</v>
      </c>
      <c r="AG48" s="148"/>
      <c r="AH48" s="99"/>
      <c r="AI48" s="99"/>
    </row>
    <row r="49" spans="1:35" ht="15" customHeight="1" thickBot="1" x14ac:dyDescent="0.25">
      <c r="A49" s="183" t="s">
        <v>138</v>
      </c>
      <c r="B49" s="184"/>
      <c r="C49" s="185"/>
      <c r="D49" s="186"/>
      <c r="E49" s="187">
        <f t="shared" ref="E49:AB49" si="96">E45+E42</f>
        <v>0</v>
      </c>
      <c r="F49" s="188">
        <f t="shared" si="96"/>
        <v>0</v>
      </c>
      <c r="G49" s="189">
        <f t="shared" si="96"/>
        <v>0</v>
      </c>
      <c r="H49" s="153">
        <f t="shared" si="96"/>
        <v>0</v>
      </c>
      <c r="I49" s="155">
        <f t="shared" si="96"/>
        <v>0</v>
      </c>
      <c r="J49" s="206">
        <f t="shared" si="96"/>
        <v>0</v>
      </c>
      <c r="K49" s="190">
        <f t="shared" si="96"/>
        <v>0</v>
      </c>
      <c r="L49" s="188">
        <f t="shared" si="96"/>
        <v>0</v>
      </c>
      <c r="M49" s="191">
        <f t="shared" si="96"/>
        <v>6000</v>
      </c>
      <c r="N49" s="187">
        <f t="shared" si="96"/>
        <v>1</v>
      </c>
      <c r="O49" s="188">
        <f t="shared" si="96"/>
        <v>18839.349999999999</v>
      </c>
      <c r="P49" s="191">
        <f t="shared" si="96"/>
        <v>32055.35</v>
      </c>
      <c r="Q49" s="190">
        <f t="shared" si="96"/>
        <v>0</v>
      </c>
      <c r="R49" s="188">
        <f t="shared" si="96"/>
        <v>0</v>
      </c>
      <c r="S49" s="191">
        <f t="shared" si="96"/>
        <v>0</v>
      </c>
      <c r="T49" s="187">
        <f t="shared" si="96"/>
        <v>0</v>
      </c>
      <c r="U49" s="188">
        <f t="shared" si="96"/>
        <v>0</v>
      </c>
      <c r="V49" s="191">
        <f t="shared" si="96"/>
        <v>0</v>
      </c>
      <c r="W49" s="190">
        <f t="shared" si="96"/>
        <v>0</v>
      </c>
      <c r="X49" s="188">
        <f t="shared" si="96"/>
        <v>0</v>
      </c>
      <c r="Y49" s="191">
        <f t="shared" si="96"/>
        <v>0</v>
      </c>
      <c r="Z49" s="187">
        <f t="shared" si="96"/>
        <v>0</v>
      </c>
      <c r="AA49" s="188">
        <f t="shared" si="96"/>
        <v>0</v>
      </c>
      <c r="AB49" s="191">
        <f t="shared" si="96"/>
        <v>0</v>
      </c>
      <c r="AC49" s="190">
        <f>AC42+AC45</f>
        <v>6000</v>
      </c>
      <c r="AD49" s="192">
        <f>AD42+AD45</f>
        <v>32055.35</v>
      </c>
      <c r="AE49" s="187">
        <f t="shared" si="67"/>
        <v>-26055.35</v>
      </c>
      <c r="AF49" s="207">
        <f t="shared" si="68"/>
        <v>-4.3425583333333329</v>
      </c>
      <c r="AG49" s="208"/>
      <c r="AH49" s="99"/>
      <c r="AI49" s="99"/>
    </row>
    <row r="50" spans="1:35" ht="15" customHeight="1" thickBot="1" x14ac:dyDescent="0.25">
      <c r="A50" s="209" t="s">
        <v>95</v>
      </c>
      <c r="B50" s="210" t="s">
        <v>21</v>
      </c>
      <c r="C50" s="163" t="s">
        <v>139</v>
      </c>
      <c r="D50" s="197"/>
      <c r="E50" s="89"/>
      <c r="F50" s="90"/>
      <c r="G50" s="90"/>
      <c r="H50" s="89"/>
      <c r="I50" s="90"/>
      <c r="J50" s="94"/>
      <c r="K50" s="90"/>
      <c r="L50" s="90"/>
      <c r="M50" s="94"/>
      <c r="N50" s="89"/>
      <c r="O50" s="90"/>
      <c r="P50" s="94"/>
      <c r="Q50" s="90"/>
      <c r="R50" s="90"/>
      <c r="S50" s="94"/>
      <c r="T50" s="89"/>
      <c r="U50" s="90"/>
      <c r="V50" s="94"/>
      <c r="W50" s="90"/>
      <c r="X50" s="90"/>
      <c r="Y50" s="94"/>
      <c r="Z50" s="89"/>
      <c r="AA50" s="90"/>
      <c r="AB50" s="90"/>
      <c r="AC50" s="95"/>
      <c r="AD50" s="96"/>
      <c r="AE50" s="96"/>
      <c r="AF50" s="97"/>
      <c r="AG50" s="98"/>
      <c r="AH50" s="99"/>
      <c r="AI50" s="99"/>
    </row>
    <row r="51" spans="1:35" ht="15" customHeight="1" x14ac:dyDescent="0.2">
      <c r="A51" s="100" t="s">
        <v>97</v>
      </c>
      <c r="B51" s="101" t="s">
        <v>140</v>
      </c>
      <c r="C51" s="168" t="s">
        <v>141</v>
      </c>
      <c r="D51" s="177"/>
      <c r="E51" s="198">
        <f t="shared" ref="E51:AB51" si="97">SUM(E52:E54)</f>
        <v>0</v>
      </c>
      <c r="F51" s="199">
        <f t="shared" si="97"/>
        <v>0</v>
      </c>
      <c r="G51" s="200">
        <f t="shared" si="97"/>
        <v>0</v>
      </c>
      <c r="H51" s="104">
        <f t="shared" si="97"/>
        <v>0</v>
      </c>
      <c r="I51" s="105">
        <f t="shared" si="97"/>
        <v>0</v>
      </c>
      <c r="J51" s="135">
        <f t="shared" si="97"/>
        <v>0</v>
      </c>
      <c r="K51" s="211">
        <f t="shared" si="97"/>
        <v>0</v>
      </c>
      <c r="L51" s="199">
        <f t="shared" si="97"/>
        <v>0</v>
      </c>
      <c r="M51" s="212">
        <f t="shared" si="97"/>
        <v>0</v>
      </c>
      <c r="N51" s="198">
        <f t="shared" si="97"/>
        <v>0</v>
      </c>
      <c r="O51" s="199">
        <f t="shared" si="97"/>
        <v>0</v>
      </c>
      <c r="P51" s="212">
        <f t="shared" si="97"/>
        <v>0</v>
      </c>
      <c r="Q51" s="211">
        <f t="shared" si="97"/>
        <v>0</v>
      </c>
      <c r="R51" s="199">
        <f t="shared" si="97"/>
        <v>0</v>
      </c>
      <c r="S51" s="212">
        <f t="shared" si="97"/>
        <v>0</v>
      </c>
      <c r="T51" s="198">
        <f t="shared" si="97"/>
        <v>0</v>
      </c>
      <c r="U51" s="199">
        <f t="shared" si="97"/>
        <v>0</v>
      </c>
      <c r="V51" s="212">
        <f t="shared" si="97"/>
        <v>0</v>
      </c>
      <c r="W51" s="211">
        <f t="shared" si="97"/>
        <v>0</v>
      </c>
      <c r="X51" s="199">
        <f t="shared" si="97"/>
        <v>0</v>
      </c>
      <c r="Y51" s="212">
        <f t="shared" si="97"/>
        <v>0</v>
      </c>
      <c r="Z51" s="198">
        <f t="shared" si="97"/>
        <v>0</v>
      </c>
      <c r="AA51" s="199">
        <f t="shared" si="97"/>
        <v>0</v>
      </c>
      <c r="AB51" s="212">
        <f t="shared" si="97"/>
        <v>0</v>
      </c>
      <c r="AC51" s="107">
        <f t="shared" ref="AC51:AC70" si="98">G51+M51+S51+Y51</f>
        <v>0</v>
      </c>
      <c r="AD51" s="108">
        <f t="shared" ref="AD51:AD70" si="99">J51+P51+V51+AB51</f>
        <v>0</v>
      </c>
      <c r="AE51" s="108">
        <f t="shared" ref="AE51:AE77" si="100">AC51-AD51</f>
        <v>0</v>
      </c>
      <c r="AF51" s="110" t="e">
        <f t="shared" ref="AF51:AF77" si="101">AE51/AC51</f>
        <v>#DIV/0!</v>
      </c>
      <c r="AG51" s="111"/>
      <c r="AH51" s="112"/>
      <c r="AI51" s="112"/>
    </row>
    <row r="52" spans="1:35" ht="2.25" customHeight="1" thickBot="1" x14ac:dyDescent="0.25">
      <c r="A52" s="113" t="s">
        <v>100</v>
      </c>
      <c r="B52" s="114" t="s">
        <v>101</v>
      </c>
      <c r="C52" s="115" t="s">
        <v>142</v>
      </c>
      <c r="D52" s="213" t="s">
        <v>143</v>
      </c>
      <c r="E52" s="214"/>
      <c r="F52" s="215"/>
      <c r="G52" s="216">
        <f t="shared" ref="G52:G54" si="102">E52*F52</f>
        <v>0</v>
      </c>
      <c r="H52" s="214"/>
      <c r="I52" s="215"/>
      <c r="J52" s="217">
        <f t="shared" ref="J52:J54" si="103">H52*I52</f>
        <v>0</v>
      </c>
      <c r="K52" s="203"/>
      <c r="L52" s="215"/>
      <c r="M52" s="136">
        <f t="shared" ref="M52:M54" si="104">K52*L52</f>
        <v>0</v>
      </c>
      <c r="N52" s="118"/>
      <c r="O52" s="215"/>
      <c r="P52" s="136">
        <f t="shared" ref="P52:P54" si="105">N52*O52</f>
        <v>0</v>
      </c>
      <c r="Q52" s="203"/>
      <c r="R52" s="215"/>
      <c r="S52" s="136">
        <f t="shared" ref="S52:S54" si="106">Q52*R52</f>
        <v>0</v>
      </c>
      <c r="T52" s="118"/>
      <c r="U52" s="215"/>
      <c r="V52" s="136">
        <f t="shared" ref="V52:V54" si="107">T52*U52</f>
        <v>0</v>
      </c>
      <c r="W52" s="203"/>
      <c r="X52" s="215"/>
      <c r="Y52" s="136">
        <f t="shared" ref="Y52:Y54" si="108">W52*X52</f>
        <v>0</v>
      </c>
      <c r="Z52" s="118"/>
      <c r="AA52" s="215"/>
      <c r="AB52" s="136">
        <f t="shared" ref="AB52:AB54" si="109">Z52*AA52</f>
        <v>0</v>
      </c>
      <c r="AC52" s="120">
        <f t="shared" si="98"/>
        <v>0</v>
      </c>
      <c r="AD52" s="121">
        <f t="shared" si="99"/>
        <v>0</v>
      </c>
      <c r="AE52" s="179">
        <f t="shared" si="100"/>
        <v>0</v>
      </c>
      <c r="AF52" s="123" t="e">
        <f t="shared" si="101"/>
        <v>#DIV/0!</v>
      </c>
      <c r="AG52" s="124"/>
      <c r="AH52" s="99"/>
      <c r="AI52" s="99"/>
    </row>
    <row r="53" spans="1:35" ht="34.5" hidden="1" customHeight="1" thickBot="1" x14ac:dyDescent="0.25">
      <c r="A53" s="113" t="s">
        <v>100</v>
      </c>
      <c r="B53" s="114" t="s">
        <v>103</v>
      </c>
      <c r="C53" s="115" t="s">
        <v>142</v>
      </c>
      <c r="D53" s="213" t="s">
        <v>143</v>
      </c>
      <c r="E53" s="214"/>
      <c r="F53" s="215"/>
      <c r="G53" s="216">
        <f t="shared" si="102"/>
        <v>0</v>
      </c>
      <c r="H53" s="214"/>
      <c r="I53" s="215"/>
      <c r="J53" s="217">
        <f t="shared" si="103"/>
        <v>0</v>
      </c>
      <c r="K53" s="203"/>
      <c r="L53" s="215"/>
      <c r="M53" s="136">
        <f t="shared" si="104"/>
        <v>0</v>
      </c>
      <c r="N53" s="118"/>
      <c r="O53" s="215"/>
      <c r="P53" s="136">
        <f t="shared" si="105"/>
        <v>0</v>
      </c>
      <c r="Q53" s="203"/>
      <c r="R53" s="215"/>
      <c r="S53" s="136">
        <f t="shared" si="106"/>
        <v>0</v>
      </c>
      <c r="T53" s="118"/>
      <c r="U53" s="215"/>
      <c r="V53" s="136">
        <f t="shared" si="107"/>
        <v>0</v>
      </c>
      <c r="W53" s="203"/>
      <c r="X53" s="215"/>
      <c r="Y53" s="136">
        <f t="shared" si="108"/>
        <v>0</v>
      </c>
      <c r="Z53" s="118"/>
      <c r="AA53" s="215"/>
      <c r="AB53" s="136">
        <f t="shared" si="109"/>
        <v>0</v>
      </c>
      <c r="AC53" s="120">
        <f t="shared" si="98"/>
        <v>0</v>
      </c>
      <c r="AD53" s="121">
        <f t="shared" si="99"/>
        <v>0</v>
      </c>
      <c r="AE53" s="179">
        <f t="shared" si="100"/>
        <v>0</v>
      </c>
      <c r="AF53" s="123" t="e">
        <f t="shared" si="101"/>
        <v>#DIV/0!</v>
      </c>
      <c r="AG53" s="124"/>
      <c r="AH53" s="99"/>
      <c r="AI53" s="99"/>
    </row>
    <row r="54" spans="1:35" ht="34.5" hidden="1" customHeight="1" thickBot="1" x14ac:dyDescent="0.25">
      <c r="A54" s="137" t="s">
        <v>100</v>
      </c>
      <c r="B54" s="126" t="s">
        <v>104</v>
      </c>
      <c r="C54" s="127" t="s">
        <v>142</v>
      </c>
      <c r="D54" s="218" t="s">
        <v>143</v>
      </c>
      <c r="E54" s="219"/>
      <c r="F54" s="220"/>
      <c r="G54" s="221">
        <f t="shared" si="102"/>
        <v>0</v>
      </c>
      <c r="H54" s="222"/>
      <c r="I54" s="223"/>
      <c r="J54" s="224">
        <f t="shared" si="103"/>
        <v>0</v>
      </c>
      <c r="K54" s="225"/>
      <c r="L54" s="220"/>
      <c r="M54" s="226">
        <f t="shared" si="104"/>
        <v>0</v>
      </c>
      <c r="N54" s="129"/>
      <c r="O54" s="220"/>
      <c r="P54" s="226">
        <f t="shared" si="105"/>
        <v>0</v>
      </c>
      <c r="Q54" s="225"/>
      <c r="R54" s="220"/>
      <c r="S54" s="226">
        <f t="shared" si="106"/>
        <v>0</v>
      </c>
      <c r="T54" s="129"/>
      <c r="U54" s="220"/>
      <c r="V54" s="226">
        <f t="shared" si="107"/>
        <v>0</v>
      </c>
      <c r="W54" s="225"/>
      <c r="X54" s="220"/>
      <c r="Y54" s="226">
        <f t="shared" si="108"/>
        <v>0</v>
      </c>
      <c r="Z54" s="129"/>
      <c r="AA54" s="220"/>
      <c r="AB54" s="226">
        <f t="shared" si="109"/>
        <v>0</v>
      </c>
      <c r="AC54" s="132">
        <f t="shared" si="98"/>
        <v>0</v>
      </c>
      <c r="AD54" s="133">
        <f t="shared" si="99"/>
        <v>0</v>
      </c>
      <c r="AE54" s="181">
        <f t="shared" si="100"/>
        <v>0</v>
      </c>
      <c r="AF54" s="123" t="e">
        <f t="shared" si="101"/>
        <v>#DIV/0!</v>
      </c>
      <c r="AG54" s="124"/>
      <c r="AH54" s="99"/>
      <c r="AI54" s="99"/>
    </row>
    <row r="55" spans="1:35" ht="27.75" customHeight="1" thickBot="1" x14ac:dyDescent="0.25">
      <c r="A55" s="100" t="s">
        <v>97</v>
      </c>
      <c r="B55" s="101" t="s">
        <v>144</v>
      </c>
      <c r="C55" s="102" t="s">
        <v>145</v>
      </c>
      <c r="D55" s="103"/>
      <c r="E55" s="104">
        <f t="shared" ref="E55:AB55" si="110">SUM(E56:E58)</f>
        <v>0</v>
      </c>
      <c r="F55" s="105">
        <f t="shared" si="110"/>
        <v>0</v>
      </c>
      <c r="G55" s="106">
        <f t="shared" si="110"/>
        <v>0</v>
      </c>
      <c r="H55" s="104">
        <f t="shared" si="110"/>
        <v>0</v>
      </c>
      <c r="I55" s="105">
        <f t="shared" si="110"/>
        <v>0</v>
      </c>
      <c r="J55" s="135">
        <f t="shared" si="110"/>
        <v>0</v>
      </c>
      <c r="K55" s="201">
        <f t="shared" si="110"/>
        <v>0</v>
      </c>
      <c r="L55" s="105">
        <f t="shared" si="110"/>
        <v>0</v>
      </c>
      <c r="M55" s="135">
        <f t="shared" si="110"/>
        <v>0</v>
      </c>
      <c r="N55" s="104">
        <f t="shared" si="110"/>
        <v>0</v>
      </c>
      <c r="O55" s="105">
        <f t="shared" si="110"/>
        <v>0</v>
      </c>
      <c r="P55" s="135">
        <f t="shared" si="110"/>
        <v>0</v>
      </c>
      <c r="Q55" s="201">
        <f t="shared" si="110"/>
        <v>0</v>
      </c>
      <c r="R55" s="105">
        <f t="shared" si="110"/>
        <v>0</v>
      </c>
      <c r="S55" s="135">
        <f t="shared" si="110"/>
        <v>0</v>
      </c>
      <c r="T55" s="104">
        <f t="shared" si="110"/>
        <v>0</v>
      </c>
      <c r="U55" s="105">
        <f t="shared" si="110"/>
        <v>0</v>
      </c>
      <c r="V55" s="135">
        <f t="shared" si="110"/>
        <v>0</v>
      </c>
      <c r="W55" s="201">
        <f t="shared" si="110"/>
        <v>0</v>
      </c>
      <c r="X55" s="105">
        <f t="shared" si="110"/>
        <v>0</v>
      </c>
      <c r="Y55" s="135">
        <f t="shared" si="110"/>
        <v>0</v>
      </c>
      <c r="Z55" s="104">
        <f t="shared" si="110"/>
        <v>0</v>
      </c>
      <c r="AA55" s="105">
        <f t="shared" si="110"/>
        <v>0</v>
      </c>
      <c r="AB55" s="135">
        <f t="shared" si="110"/>
        <v>0</v>
      </c>
      <c r="AC55" s="107">
        <f t="shared" si="98"/>
        <v>0</v>
      </c>
      <c r="AD55" s="108">
        <f t="shared" si="99"/>
        <v>0</v>
      </c>
      <c r="AE55" s="108">
        <f t="shared" si="100"/>
        <v>0</v>
      </c>
      <c r="AF55" s="145" t="e">
        <f t="shared" si="101"/>
        <v>#DIV/0!</v>
      </c>
      <c r="AG55" s="146"/>
      <c r="AH55" s="112"/>
      <c r="AI55" s="112"/>
    </row>
    <row r="56" spans="1:35" ht="30" hidden="1" customHeight="1" thickBot="1" x14ac:dyDescent="0.25">
      <c r="A56" s="113" t="s">
        <v>100</v>
      </c>
      <c r="B56" s="114" t="s">
        <v>101</v>
      </c>
      <c r="C56" s="227" t="s">
        <v>146</v>
      </c>
      <c r="D56" s="116" t="s">
        <v>147</v>
      </c>
      <c r="E56" s="118"/>
      <c r="F56" s="119"/>
      <c r="G56" s="117">
        <f t="shared" ref="G56:G58" si="111">E56*F56</f>
        <v>0</v>
      </c>
      <c r="H56" s="118"/>
      <c r="I56" s="119"/>
      <c r="J56" s="136">
        <f t="shared" ref="J56:J58" si="112">H56*I56</f>
        <v>0</v>
      </c>
      <c r="K56" s="203"/>
      <c r="L56" s="119"/>
      <c r="M56" s="136">
        <f t="shared" ref="M56:M58" si="113">K56*L56</f>
        <v>0</v>
      </c>
      <c r="N56" s="118"/>
      <c r="O56" s="119"/>
      <c r="P56" s="136">
        <f t="shared" ref="P56:P58" si="114">N56*O56</f>
        <v>0</v>
      </c>
      <c r="Q56" s="203"/>
      <c r="R56" s="119"/>
      <c r="S56" s="136">
        <f t="shared" ref="S56:S58" si="115">Q56*R56</f>
        <v>0</v>
      </c>
      <c r="T56" s="118"/>
      <c r="U56" s="119"/>
      <c r="V56" s="136">
        <f t="shared" ref="V56:V58" si="116">T56*U56</f>
        <v>0</v>
      </c>
      <c r="W56" s="203"/>
      <c r="X56" s="119"/>
      <c r="Y56" s="136">
        <f t="shared" ref="Y56:Y58" si="117">W56*X56</f>
        <v>0</v>
      </c>
      <c r="Z56" s="118"/>
      <c r="AA56" s="119"/>
      <c r="AB56" s="136">
        <f t="shared" ref="AB56:AB58" si="118">Z56*AA56</f>
        <v>0</v>
      </c>
      <c r="AC56" s="120">
        <f t="shared" si="98"/>
        <v>0</v>
      </c>
      <c r="AD56" s="121">
        <f t="shared" si="99"/>
        <v>0</v>
      </c>
      <c r="AE56" s="179">
        <f t="shared" si="100"/>
        <v>0</v>
      </c>
      <c r="AF56" s="123" t="e">
        <f t="shared" si="101"/>
        <v>#DIV/0!</v>
      </c>
      <c r="AG56" s="124"/>
      <c r="AH56" s="99"/>
      <c r="AI56" s="99"/>
    </row>
    <row r="57" spans="1:35" ht="30" hidden="1" customHeight="1" thickBot="1" x14ac:dyDescent="0.25">
      <c r="A57" s="113" t="s">
        <v>100</v>
      </c>
      <c r="B57" s="114" t="s">
        <v>103</v>
      </c>
      <c r="C57" s="227" t="s">
        <v>131</v>
      </c>
      <c r="D57" s="116" t="s">
        <v>147</v>
      </c>
      <c r="E57" s="118"/>
      <c r="F57" s="119"/>
      <c r="G57" s="117">
        <f t="shared" si="111"/>
        <v>0</v>
      </c>
      <c r="H57" s="118"/>
      <c r="I57" s="119"/>
      <c r="J57" s="136">
        <f t="shared" si="112"/>
        <v>0</v>
      </c>
      <c r="K57" s="203"/>
      <c r="L57" s="119"/>
      <c r="M57" s="136">
        <f t="shared" si="113"/>
        <v>0</v>
      </c>
      <c r="N57" s="118"/>
      <c r="O57" s="119"/>
      <c r="P57" s="136">
        <f t="shared" si="114"/>
        <v>0</v>
      </c>
      <c r="Q57" s="203"/>
      <c r="R57" s="119"/>
      <c r="S57" s="136">
        <f t="shared" si="115"/>
        <v>0</v>
      </c>
      <c r="T57" s="118"/>
      <c r="U57" s="119"/>
      <c r="V57" s="136">
        <f t="shared" si="116"/>
        <v>0</v>
      </c>
      <c r="W57" s="203"/>
      <c r="X57" s="119"/>
      <c r="Y57" s="136">
        <f t="shared" si="117"/>
        <v>0</v>
      </c>
      <c r="Z57" s="118"/>
      <c r="AA57" s="119"/>
      <c r="AB57" s="136">
        <f t="shared" si="118"/>
        <v>0</v>
      </c>
      <c r="AC57" s="120">
        <f t="shared" si="98"/>
        <v>0</v>
      </c>
      <c r="AD57" s="121">
        <f t="shared" si="99"/>
        <v>0</v>
      </c>
      <c r="AE57" s="179">
        <f t="shared" si="100"/>
        <v>0</v>
      </c>
      <c r="AF57" s="123" t="e">
        <f t="shared" si="101"/>
        <v>#DIV/0!</v>
      </c>
      <c r="AG57" s="124"/>
      <c r="AH57" s="99"/>
      <c r="AI57" s="99"/>
    </row>
    <row r="58" spans="1:35" ht="30" hidden="1" customHeight="1" thickBot="1" x14ac:dyDescent="0.25">
      <c r="A58" s="125" t="s">
        <v>100</v>
      </c>
      <c r="B58" s="138" t="s">
        <v>104</v>
      </c>
      <c r="C58" s="228" t="s">
        <v>132</v>
      </c>
      <c r="D58" s="128" t="s">
        <v>147</v>
      </c>
      <c r="E58" s="129"/>
      <c r="F58" s="130"/>
      <c r="G58" s="131">
        <f t="shared" si="111"/>
        <v>0</v>
      </c>
      <c r="H58" s="141"/>
      <c r="I58" s="142"/>
      <c r="J58" s="144">
        <f t="shared" si="112"/>
        <v>0</v>
      </c>
      <c r="K58" s="225"/>
      <c r="L58" s="130"/>
      <c r="M58" s="226">
        <f t="shared" si="113"/>
        <v>0</v>
      </c>
      <c r="N58" s="129"/>
      <c r="O58" s="130"/>
      <c r="P58" s="226">
        <f t="shared" si="114"/>
        <v>0</v>
      </c>
      <c r="Q58" s="225"/>
      <c r="R58" s="130"/>
      <c r="S58" s="226">
        <f t="shared" si="115"/>
        <v>0</v>
      </c>
      <c r="T58" s="129"/>
      <c r="U58" s="130"/>
      <c r="V58" s="226">
        <f t="shared" si="116"/>
        <v>0</v>
      </c>
      <c r="W58" s="225"/>
      <c r="X58" s="130"/>
      <c r="Y58" s="226">
        <f t="shared" si="117"/>
        <v>0</v>
      </c>
      <c r="Z58" s="129"/>
      <c r="AA58" s="130"/>
      <c r="AB58" s="226">
        <f t="shared" si="118"/>
        <v>0</v>
      </c>
      <c r="AC58" s="132">
        <f t="shared" si="98"/>
        <v>0</v>
      </c>
      <c r="AD58" s="133">
        <f t="shared" si="99"/>
        <v>0</v>
      </c>
      <c r="AE58" s="181">
        <f t="shared" si="100"/>
        <v>0</v>
      </c>
      <c r="AF58" s="123" t="e">
        <f t="shared" si="101"/>
        <v>#DIV/0!</v>
      </c>
      <c r="AG58" s="124"/>
      <c r="AH58" s="99"/>
      <c r="AI58" s="99"/>
    </row>
    <row r="59" spans="1:35" ht="15" customHeight="1" x14ac:dyDescent="0.2">
      <c r="A59" s="100" t="s">
        <v>97</v>
      </c>
      <c r="B59" s="101" t="s">
        <v>148</v>
      </c>
      <c r="C59" s="102" t="s">
        <v>149</v>
      </c>
      <c r="D59" s="103"/>
      <c r="E59" s="104">
        <f t="shared" ref="E59:AB59" si="119">SUM(E60:E62)</f>
        <v>0</v>
      </c>
      <c r="F59" s="105">
        <f t="shared" si="119"/>
        <v>0</v>
      </c>
      <c r="G59" s="106">
        <f t="shared" si="119"/>
        <v>0</v>
      </c>
      <c r="H59" s="104">
        <f t="shared" si="119"/>
        <v>0</v>
      </c>
      <c r="I59" s="105">
        <f t="shared" si="119"/>
        <v>0</v>
      </c>
      <c r="J59" s="135">
        <f t="shared" si="119"/>
        <v>0</v>
      </c>
      <c r="K59" s="201">
        <f t="shared" si="119"/>
        <v>0</v>
      </c>
      <c r="L59" s="105">
        <f t="shared" si="119"/>
        <v>0</v>
      </c>
      <c r="M59" s="135">
        <f t="shared" si="119"/>
        <v>0</v>
      </c>
      <c r="N59" s="104">
        <f t="shared" si="119"/>
        <v>0</v>
      </c>
      <c r="O59" s="105">
        <f t="shared" si="119"/>
        <v>0</v>
      </c>
      <c r="P59" s="135">
        <f t="shared" si="119"/>
        <v>0</v>
      </c>
      <c r="Q59" s="201">
        <f t="shared" si="119"/>
        <v>0</v>
      </c>
      <c r="R59" s="105">
        <f t="shared" si="119"/>
        <v>0</v>
      </c>
      <c r="S59" s="135">
        <f t="shared" si="119"/>
        <v>0</v>
      </c>
      <c r="T59" s="104">
        <f t="shared" si="119"/>
        <v>0</v>
      </c>
      <c r="U59" s="105">
        <f t="shared" si="119"/>
        <v>0</v>
      </c>
      <c r="V59" s="135">
        <f t="shared" si="119"/>
        <v>0</v>
      </c>
      <c r="W59" s="201">
        <f t="shared" si="119"/>
        <v>0</v>
      </c>
      <c r="X59" s="105">
        <f t="shared" si="119"/>
        <v>0</v>
      </c>
      <c r="Y59" s="135">
        <f t="shared" si="119"/>
        <v>0</v>
      </c>
      <c r="Z59" s="104">
        <f t="shared" si="119"/>
        <v>0</v>
      </c>
      <c r="AA59" s="105">
        <f t="shared" si="119"/>
        <v>0</v>
      </c>
      <c r="AB59" s="135">
        <f t="shared" si="119"/>
        <v>0</v>
      </c>
      <c r="AC59" s="107">
        <f t="shared" si="98"/>
        <v>0</v>
      </c>
      <c r="AD59" s="108">
        <f t="shared" si="99"/>
        <v>0</v>
      </c>
      <c r="AE59" s="108">
        <f t="shared" si="100"/>
        <v>0</v>
      </c>
      <c r="AF59" s="145" t="e">
        <f t="shared" si="101"/>
        <v>#DIV/0!</v>
      </c>
      <c r="AG59" s="146"/>
      <c r="AH59" s="112"/>
      <c r="AI59" s="112"/>
    </row>
    <row r="60" spans="1:35" ht="0.75" customHeight="1" thickBot="1" x14ac:dyDescent="0.25">
      <c r="A60" s="113" t="s">
        <v>100</v>
      </c>
      <c r="B60" s="114" t="s">
        <v>101</v>
      </c>
      <c r="C60" s="227" t="s">
        <v>150</v>
      </c>
      <c r="D60" s="116" t="s">
        <v>151</v>
      </c>
      <c r="E60" s="118"/>
      <c r="F60" s="119"/>
      <c r="G60" s="117">
        <f t="shared" ref="G60:G62" si="120">E60*F60</f>
        <v>0</v>
      </c>
      <c r="H60" s="118"/>
      <c r="I60" s="119"/>
      <c r="J60" s="136">
        <f t="shared" ref="J60:J62" si="121">H60*I60</f>
        <v>0</v>
      </c>
      <c r="K60" s="203"/>
      <c r="L60" s="119"/>
      <c r="M60" s="136">
        <f t="shared" ref="M60:M62" si="122">K60*L60</f>
        <v>0</v>
      </c>
      <c r="N60" s="118"/>
      <c r="O60" s="119"/>
      <c r="P60" s="136">
        <f t="shared" ref="P60:P62" si="123">N60*O60</f>
        <v>0</v>
      </c>
      <c r="Q60" s="203"/>
      <c r="R60" s="119"/>
      <c r="S60" s="136">
        <f t="shared" ref="S60:S62" si="124">Q60*R60</f>
        <v>0</v>
      </c>
      <c r="T60" s="118"/>
      <c r="U60" s="119"/>
      <c r="V60" s="136">
        <f t="shared" ref="V60:V62" si="125">T60*U60</f>
        <v>0</v>
      </c>
      <c r="W60" s="203"/>
      <c r="X60" s="119"/>
      <c r="Y60" s="136">
        <f t="shared" ref="Y60:Y62" si="126">W60*X60</f>
        <v>0</v>
      </c>
      <c r="Z60" s="118"/>
      <c r="AA60" s="119"/>
      <c r="AB60" s="136">
        <f t="shared" ref="AB60:AB62" si="127">Z60*AA60</f>
        <v>0</v>
      </c>
      <c r="AC60" s="120">
        <f t="shared" si="98"/>
        <v>0</v>
      </c>
      <c r="AD60" s="121">
        <f t="shared" si="99"/>
        <v>0</v>
      </c>
      <c r="AE60" s="179">
        <f t="shared" si="100"/>
        <v>0</v>
      </c>
      <c r="AF60" s="123" t="e">
        <f t="shared" si="101"/>
        <v>#DIV/0!</v>
      </c>
      <c r="AG60" s="124"/>
      <c r="AH60" s="99"/>
      <c r="AI60" s="99"/>
    </row>
    <row r="61" spans="1:35" ht="41.25" hidden="1" customHeight="1" thickBot="1" x14ac:dyDescent="0.25">
      <c r="A61" s="113" t="s">
        <v>100</v>
      </c>
      <c r="B61" s="114" t="s">
        <v>103</v>
      </c>
      <c r="C61" s="227" t="s">
        <v>152</v>
      </c>
      <c r="D61" s="116" t="s">
        <v>151</v>
      </c>
      <c r="E61" s="118"/>
      <c r="F61" s="119"/>
      <c r="G61" s="117">
        <f t="shared" si="120"/>
        <v>0</v>
      </c>
      <c r="H61" s="118"/>
      <c r="I61" s="119"/>
      <c r="J61" s="136">
        <f t="shared" si="121"/>
        <v>0</v>
      </c>
      <c r="K61" s="203"/>
      <c r="L61" s="119"/>
      <c r="M61" s="136">
        <f t="shared" si="122"/>
        <v>0</v>
      </c>
      <c r="N61" s="118"/>
      <c r="O61" s="119"/>
      <c r="P61" s="136">
        <f t="shared" si="123"/>
        <v>0</v>
      </c>
      <c r="Q61" s="203"/>
      <c r="R61" s="119"/>
      <c r="S61" s="136">
        <f t="shared" si="124"/>
        <v>0</v>
      </c>
      <c r="T61" s="118"/>
      <c r="U61" s="119"/>
      <c r="V61" s="136">
        <f t="shared" si="125"/>
        <v>0</v>
      </c>
      <c r="W61" s="203"/>
      <c r="X61" s="119"/>
      <c r="Y61" s="136">
        <f t="shared" si="126"/>
        <v>0</v>
      </c>
      <c r="Z61" s="118"/>
      <c r="AA61" s="119"/>
      <c r="AB61" s="136">
        <f t="shared" si="127"/>
        <v>0</v>
      </c>
      <c r="AC61" s="120">
        <f t="shared" si="98"/>
        <v>0</v>
      </c>
      <c r="AD61" s="121">
        <f t="shared" si="99"/>
        <v>0</v>
      </c>
      <c r="AE61" s="179">
        <f t="shared" si="100"/>
        <v>0</v>
      </c>
      <c r="AF61" s="123" t="e">
        <f t="shared" si="101"/>
        <v>#DIV/0!</v>
      </c>
      <c r="AG61" s="124"/>
      <c r="AH61" s="99"/>
      <c r="AI61" s="99"/>
    </row>
    <row r="62" spans="1:35" ht="40.5" hidden="1" customHeight="1" thickBot="1" x14ac:dyDescent="0.25">
      <c r="A62" s="125" t="s">
        <v>100</v>
      </c>
      <c r="B62" s="138" t="s">
        <v>104</v>
      </c>
      <c r="C62" s="228" t="s">
        <v>153</v>
      </c>
      <c r="D62" s="128" t="s">
        <v>151</v>
      </c>
      <c r="E62" s="129"/>
      <c r="F62" s="130"/>
      <c r="G62" s="131">
        <f t="shared" si="120"/>
        <v>0</v>
      </c>
      <c r="H62" s="141"/>
      <c r="I62" s="142"/>
      <c r="J62" s="144">
        <f t="shared" si="121"/>
        <v>0</v>
      </c>
      <c r="K62" s="225"/>
      <c r="L62" s="130"/>
      <c r="M62" s="226">
        <f t="shared" si="122"/>
        <v>0</v>
      </c>
      <c r="N62" s="129"/>
      <c r="O62" s="130"/>
      <c r="P62" s="226">
        <f t="shared" si="123"/>
        <v>0</v>
      </c>
      <c r="Q62" s="225"/>
      <c r="R62" s="130"/>
      <c r="S62" s="226">
        <f t="shared" si="124"/>
        <v>0</v>
      </c>
      <c r="T62" s="129"/>
      <c r="U62" s="130"/>
      <c r="V62" s="226">
        <f t="shared" si="125"/>
        <v>0</v>
      </c>
      <c r="W62" s="225"/>
      <c r="X62" s="130"/>
      <c r="Y62" s="226">
        <f t="shared" si="126"/>
        <v>0</v>
      </c>
      <c r="Z62" s="129"/>
      <c r="AA62" s="130"/>
      <c r="AB62" s="226">
        <f t="shared" si="127"/>
        <v>0</v>
      </c>
      <c r="AC62" s="132">
        <f t="shared" si="98"/>
        <v>0</v>
      </c>
      <c r="AD62" s="133">
        <f t="shared" si="99"/>
        <v>0</v>
      </c>
      <c r="AE62" s="181">
        <f t="shared" si="100"/>
        <v>0</v>
      </c>
      <c r="AF62" s="123" t="e">
        <f t="shared" si="101"/>
        <v>#DIV/0!</v>
      </c>
      <c r="AG62" s="124"/>
      <c r="AH62" s="99"/>
      <c r="AI62" s="99"/>
    </row>
    <row r="63" spans="1:35" ht="15.75" customHeight="1" x14ac:dyDescent="0.2">
      <c r="A63" s="100" t="s">
        <v>97</v>
      </c>
      <c r="B63" s="101" t="s">
        <v>154</v>
      </c>
      <c r="C63" s="102" t="s">
        <v>155</v>
      </c>
      <c r="D63" s="103"/>
      <c r="E63" s="104">
        <f t="shared" ref="E63:AB63" si="128">SUM(E64:E66)</f>
        <v>0</v>
      </c>
      <c r="F63" s="105">
        <f t="shared" si="128"/>
        <v>0</v>
      </c>
      <c r="G63" s="106">
        <f t="shared" si="128"/>
        <v>0</v>
      </c>
      <c r="H63" s="104">
        <f t="shared" si="128"/>
        <v>0</v>
      </c>
      <c r="I63" s="105">
        <f t="shared" si="128"/>
        <v>0</v>
      </c>
      <c r="J63" s="135">
        <f t="shared" si="128"/>
        <v>0</v>
      </c>
      <c r="K63" s="201">
        <f t="shared" si="128"/>
        <v>0</v>
      </c>
      <c r="L63" s="105">
        <f t="shared" si="128"/>
        <v>0</v>
      </c>
      <c r="M63" s="135">
        <f t="shared" si="128"/>
        <v>0</v>
      </c>
      <c r="N63" s="104">
        <f t="shared" si="128"/>
        <v>0</v>
      </c>
      <c r="O63" s="105">
        <f t="shared" si="128"/>
        <v>0</v>
      </c>
      <c r="P63" s="135">
        <f t="shared" si="128"/>
        <v>0</v>
      </c>
      <c r="Q63" s="201">
        <f t="shared" si="128"/>
        <v>0</v>
      </c>
      <c r="R63" s="105">
        <f t="shared" si="128"/>
        <v>0</v>
      </c>
      <c r="S63" s="135">
        <f t="shared" si="128"/>
        <v>0</v>
      </c>
      <c r="T63" s="104">
        <f t="shared" si="128"/>
        <v>0</v>
      </c>
      <c r="U63" s="105">
        <f t="shared" si="128"/>
        <v>0</v>
      </c>
      <c r="V63" s="135">
        <f t="shared" si="128"/>
        <v>0</v>
      </c>
      <c r="W63" s="201">
        <f t="shared" si="128"/>
        <v>0</v>
      </c>
      <c r="X63" s="105">
        <f t="shared" si="128"/>
        <v>0</v>
      </c>
      <c r="Y63" s="135">
        <f t="shared" si="128"/>
        <v>0</v>
      </c>
      <c r="Z63" s="104">
        <f t="shared" si="128"/>
        <v>0</v>
      </c>
      <c r="AA63" s="105">
        <f t="shared" si="128"/>
        <v>0</v>
      </c>
      <c r="AB63" s="135">
        <f t="shared" si="128"/>
        <v>0</v>
      </c>
      <c r="AC63" s="107">
        <f t="shared" si="98"/>
        <v>0</v>
      </c>
      <c r="AD63" s="108">
        <f t="shared" si="99"/>
        <v>0</v>
      </c>
      <c r="AE63" s="108">
        <f t="shared" si="100"/>
        <v>0</v>
      </c>
      <c r="AF63" s="145" t="e">
        <f t="shared" si="101"/>
        <v>#DIV/0!</v>
      </c>
      <c r="AG63" s="146"/>
      <c r="AH63" s="112"/>
      <c r="AI63" s="112"/>
    </row>
    <row r="64" spans="1:35" ht="1.5" customHeight="1" thickBot="1" x14ac:dyDescent="0.25">
      <c r="A64" s="113" t="s">
        <v>100</v>
      </c>
      <c r="B64" s="114" t="s">
        <v>101</v>
      </c>
      <c r="C64" s="115" t="s">
        <v>156</v>
      </c>
      <c r="D64" s="116" t="s">
        <v>147</v>
      </c>
      <c r="E64" s="118"/>
      <c r="F64" s="119"/>
      <c r="G64" s="117">
        <f t="shared" ref="G64:G66" si="129">E64*F64</f>
        <v>0</v>
      </c>
      <c r="H64" s="118"/>
      <c r="I64" s="119"/>
      <c r="J64" s="136">
        <f t="shared" ref="J64:J66" si="130">H64*I64</f>
        <v>0</v>
      </c>
      <c r="K64" s="203"/>
      <c r="L64" s="119"/>
      <c r="M64" s="136">
        <f t="shared" ref="M64:M66" si="131">K64*L64</f>
        <v>0</v>
      </c>
      <c r="N64" s="118"/>
      <c r="O64" s="119"/>
      <c r="P64" s="136">
        <f t="shared" ref="P64:P66" si="132">N64*O64</f>
        <v>0</v>
      </c>
      <c r="Q64" s="203"/>
      <c r="R64" s="119"/>
      <c r="S64" s="136">
        <f t="shared" ref="S64:S66" si="133">Q64*R64</f>
        <v>0</v>
      </c>
      <c r="T64" s="118"/>
      <c r="U64" s="119"/>
      <c r="V64" s="136">
        <f t="shared" ref="V64:V66" si="134">T64*U64</f>
        <v>0</v>
      </c>
      <c r="W64" s="203"/>
      <c r="X64" s="119"/>
      <c r="Y64" s="136">
        <f t="shared" ref="Y64:Y66" si="135">W64*X64</f>
        <v>0</v>
      </c>
      <c r="Z64" s="118"/>
      <c r="AA64" s="119"/>
      <c r="AB64" s="136">
        <f t="shared" ref="AB64:AB66" si="136">Z64*AA64</f>
        <v>0</v>
      </c>
      <c r="AC64" s="120">
        <f t="shared" si="98"/>
        <v>0</v>
      </c>
      <c r="AD64" s="121">
        <f t="shared" si="99"/>
        <v>0</v>
      </c>
      <c r="AE64" s="179">
        <f t="shared" si="100"/>
        <v>0</v>
      </c>
      <c r="AF64" s="123" t="e">
        <f t="shared" si="101"/>
        <v>#DIV/0!</v>
      </c>
      <c r="AG64" s="124"/>
      <c r="AH64" s="99"/>
      <c r="AI64" s="99"/>
    </row>
    <row r="65" spans="1:35" ht="30" hidden="1" customHeight="1" thickBot="1" x14ac:dyDescent="0.25">
      <c r="A65" s="113" t="s">
        <v>100</v>
      </c>
      <c r="B65" s="114" t="s">
        <v>103</v>
      </c>
      <c r="C65" s="115" t="s">
        <v>156</v>
      </c>
      <c r="D65" s="116" t="s">
        <v>147</v>
      </c>
      <c r="E65" s="118"/>
      <c r="F65" s="119"/>
      <c r="G65" s="117">
        <f t="shared" si="129"/>
        <v>0</v>
      </c>
      <c r="H65" s="118"/>
      <c r="I65" s="119"/>
      <c r="J65" s="136">
        <f t="shared" si="130"/>
        <v>0</v>
      </c>
      <c r="K65" s="203"/>
      <c r="L65" s="119"/>
      <c r="M65" s="136">
        <f t="shared" si="131"/>
        <v>0</v>
      </c>
      <c r="N65" s="118"/>
      <c r="O65" s="119"/>
      <c r="P65" s="136">
        <f t="shared" si="132"/>
        <v>0</v>
      </c>
      <c r="Q65" s="203"/>
      <c r="R65" s="119"/>
      <c r="S65" s="136">
        <f t="shared" si="133"/>
        <v>0</v>
      </c>
      <c r="T65" s="118"/>
      <c r="U65" s="119"/>
      <c r="V65" s="136">
        <f t="shared" si="134"/>
        <v>0</v>
      </c>
      <c r="W65" s="203"/>
      <c r="X65" s="119"/>
      <c r="Y65" s="136">
        <f t="shared" si="135"/>
        <v>0</v>
      </c>
      <c r="Z65" s="118"/>
      <c r="AA65" s="119"/>
      <c r="AB65" s="136">
        <f t="shared" si="136"/>
        <v>0</v>
      </c>
      <c r="AC65" s="120">
        <f t="shared" si="98"/>
        <v>0</v>
      </c>
      <c r="AD65" s="121">
        <f t="shared" si="99"/>
        <v>0</v>
      </c>
      <c r="AE65" s="179">
        <f t="shared" si="100"/>
        <v>0</v>
      </c>
      <c r="AF65" s="123" t="e">
        <f t="shared" si="101"/>
        <v>#DIV/0!</v>
      </c>
      <c r="AG65" s="124"/>
      <c r="AH65" s="99"/>
      <c r="AI65" s="99"/>
    </row>
    <row r="66" spans="1:35" ht="30" hidden="1" customHeight="1" thickBot="1" x14ac:dyDescent="0.25">
      <c r="A66" s="125" t="s">
        <v>100</v>
      </c>
      <c r="B66" s="126" t="s">
        <v>104</v>
      </c>
      <c r="C66" s="127" t="s">
        <v>156</v>
      </c>
      <c r="D66" s="128" t="s">
        <v>147</v>
      </c>
      <c r="E66" s="129"/>
      <c r="F66" s="130"/>
      <c r="G66" s="131">
        <f t="shared" si="129"/>
        <v>0</v>
      </c>
      <c r="H66" s="141"/>
      <c r="I66" s="142"/>
      <c r="J66" s="144">
        <f t="shared" si="130"/>
        <v>0</v>
      </c>
      <c r="K66" s="225"/>
      <c r="L66" s="130"/>
      <c r="M66" s="226">
        <f t="shared" si="131"/>
        <v>0</v>
      </c>
      <c r="N66" s="129"/>
      <c r="O66" s="130"/>
      <c r="P66" s="226">
        <f t="shared" si="132"/>
        <v>0</v>
      </c>
      <c r="Q66" s="225"/>
      <c r="R66" s="130"/>
      <c r="S66" s="226">
        <f t="shared" si="133"/>
        <v>0</v>
      </c>
      <c r="T66" s="129"/>
      <c r="U66" s="130"/>
      <c r="V66" s="226">
        <f t="shared" si="134"/>
        <v>0</v>
      </c>
      <c r="W66" s="225"/>
      <c r="X66" s="130"/>
      <c r="Y66" s="226">
        <f t="shared" si="135"/>
        <v>0</v>
      </c>
      <c r="Z66" s="129"/>
      <c r="AA66" s="130"/>
      <c r="AB66" s="226">
        <f t="shared" si="136"/>
        <v>0</v>
      </c>
      <c r="AC66" s="132">
        <f t="shared" si="98"/>
        <v>0</v>
      </c>
      <c r="AD66" s="133">
        <f t="shared" si="99"/>
        <v>0</v>
      </c>
      <c r="AE66" s="181">
        <f t="shared" si="100"/>
        <v>0</v>
      </c>
      <c r="AF66" s="123" t="e">
        <f t="shared" si="101"/>
        <v>#DIV/0!</v>
      </c>
      <c r="AG66" s="124"/>
      <c r="AH66" s="99"/>
      <c r="AI66" s="99"/>
    </row>
    <row r="67" spans="1:35" ht="15" customHeight="1" thickBot="1" x14ac:dyDescent="0.25">
      <c r="A67" s="100" t="s">
        <v>97</v>
      </c>
      <c r="B67" s="101" t="s">
        <v>157</v>
      </c>
      <c r="C67" s="102" t="s">
        <v>158</v>
      </c>
      <c r="D67" s="103"/>
      <c r="E67" s="104">
        <f t="shared" ref="E67:AB67" si="137">SUM(E68:E70)</f>
        <v>0</v>
      </c>
      <c r="F67" s="105">
        <f t="shared" si="137"/>
        <v>0</v>
      </c>
      <c r="G67" s="106">
        <f t="shared" si="137"/>
        <v>0</v>
      </c>
      <c r="H67" s="104">
        <f t="shared" si="137"/>
        <v>0</v>
      </c>
      <c r="I67" s="105">
        <f t="shared" si="137"/>
        <v>0</v>
      </c>
      <c r="J67" s="135">
        <f t="shared" si="137"/>
        <v>0</v>
      </c>
      <c r="K67" s="201">
        <f t="shared" si="137"/>
        <v>0</v>
      </c>
      <c r="L67" s="105">
        <f t="shared" si="137"/>
        <v>0</v>
      </c>
      <c r="M67" s="135">
        <f t="shared" si="137"/>
        <v>0</v>
      </c>
      <c r="N67" s="104">
        <f t="shared" si="137"/>
        <v>0</v>
      </c>
      <c r="O67" s="105">
        <f t="shared" si="137"/>
        <v>0</v>
      </c>
      <c r="P67" s="135">
        <f t="shared" si="137"/>
        <v>0</v>
      </c>
      <c r="Q67" s="201">
        <f t="shared" si="137"/>
        <v>0</v>
      </c>
      <c r="R67" s="105">
        <f t="shared" si="137"/>
        <v>0</v>
      </c>
      <c r="S67" s="135">
        <f t="shared" si="137"/>
        <v>0</v>
      </c>
      <c r="T67" s="104">
        <f t="shared" si="137"/>
        <v>0</v>
      </c>
      <c r="U67" s="105">
        <f t="shared" si="137"/>
        <v>0</v>
      </c>
      <c r="V67" s="135">
        <f t="shared" si="137"/>
        <v>0</v>
      </c>
      <c r="W67" s="201">
        <f t="shared" si="137"/>
        <v>0</v>
      </c>
      <c r="X67" s="105">
        <f t="shared" si="137"/>
        <v>0</v>
      </c>
      <c r="Y67" s="135">
        <f t="shared" si="137"/>
        <v>0</v>
      </c>
      <c r="Z67" s="104">
        <f t="shared" si="137"/>
        <v>0</v>
      </c>
      <c r="AA67" s="105">
        <f t="shared" si="137"/>
        <v>0</v>
      </c>
      <c r="AB67" s="135">
        <f t="shared" si="137"/>
        <v>0</v>
      </c>
      <c r="AC67" s="107">
        <f t="shared" si="98"/>
        <v>0</v>
      </c>
      <c r="AD67" s="108">
        <f t="shared" si="99"/>
        <v>0</v>
      </c>
      <c r="AE67" s="108">
        <f t="shared" si="100"/>
        <v>0</v>
      </c>
      <c r="AF67" s="145" t="e">
        <f t="shared" si="101"/>
        <v>#DIV/0!</v>
      </c>
      <c r="AG67" s="146"/>
      <c r="AH67" s="112"/>
      <c r="AI67" s="112"/>
    </row>
    <row r="68" spans="1:35" ht="30" hidden="1" customHeight="1" thickBot="1" x14ac:dyDescent="0.25">
      <c r="A68" s="113" t="s">
        <v>100</v>
      </c>
      <c r="B68" s="114" t="s">
        <v>101</v>
      </c>
      <c r="C68" s="115" t="s">
        <v>156</v>
      </c>
      <c r="D68" s="116" t="s">
        <v>147</v>
      </c>
      <c r="E68" s="118"/>
      <c r="F68" s="119"/>
      <c r="G68" s="117">
        <f t="shared" ref="G68:G70" si="138">E68*F68</f>
        <v>0</v>
      </c>
      <c r="H68" s="118"/>
      <c r="I68" s="119"/>
      <c r="J68" s="136">
        <f t="shared" ref="J68:J70" si="139">H68*I68</f>
        <v>0</v>
      </c>
      <c r="K68" s="203"/>
      <c r="L68" s="119"/>
      <c r="M68" s="136">
        <f t="shared" ref="M68:M70" si="140">K68*L68</f>
        <v>0</v>
      </c>
      <c r="N68" s="118"/>
      <c r="O68" s="119"/>
      <c r="P68" s="136">
        <f t="shared" ref="P68:P70" si="141">N68*O68</f>
        <v>0</v>
      </c>
      <c r="Q68" s="203"/>
      <c r="R68" s="119"/>
      <c r="S68" s="136">
        <f t="shared" ref="S68:S70" si="142">Q68*R68</f>
        <v>0</v>
      </c>
      <c r="T68" s="118"/>
      <c r="U68" s="119"/>
      <c r="V68" s="136">
        <f t="shared" ref="V68:V70" si="143">T68*U68</f>
        <v>0</v>
      </c>
      <c r="W68" s="203"/>
      <c r="X68" s="119"/>
      <c r="Y68" s="136">
        <f t="shared" ref="Y68:Y70" si="144">W68*X68</f>
        <v>0</v>
      </c>
      <c r="Z68" s="118"/>
      <c r="AA68" s="119"/>
      <c r="AB68" s="136">
        <f t="shared" ref="AB68:AB70" si="145">Z68*AA68</f>
        <v>0</v>
      </c>
      <c r="AC68" s="120">
        <f t="shared" si="98"/>
        <v>0</v>
      </c>
      <c r="AD68" s="121">
        <f t="shared" si="99"/>
        <v>0</v>
      </c>
      <c r="AE68" s="179">
        <f t="shared" si="100"/>
        <v>0</v>
      </c>
      <c r="AF68" s="123" t="e">
        <f t="shared" si="101"/>
        <v>#DIV/0!</v>
      </c>
      <c r="AG68" s="124"/>
      <c r="AH68" s="99"/>
      <c r="AI68" s="99"/>
    </row>
    <row r="69" spans="1:35" ht="30" hidden="1" customHeight="1" thickBot="1" x14ac:dyDescent="0.25">
      <c r="A69" s="113" t="s">
        <v>100</v>
      </c>
      <c r="B69" s="114" t="s">
        <v>103</v>
      </c>
      <c r="C69" s="115" t="s">
        <v>156</v>
      </c>
      <c r="D69" s="116" t="s">
        <v>147</v>
      </c>
      <c r="E69" s="118"/>
      <c r="F69" s="119"/>
      <c r="G69" s="117">
        <f t="shared" si="138"/>
        <v>0</v>
      </c>
      <c r="H69" s="118"/>
      <c r="I69" s="119"/>
      <c r="J69" s="136">
        <f t="shared" si="139"/>
        <v>0</v>
      </c>
      <c r="K69" s="203"/>
      <c r="L69" s="119"/>
      <c r="M69" s="136">
        <f t="shared" si="140"/>
        <v>0</v>
      </c>
      <c r="N69" s="118"/>
      <c r="O69" s="119"/>
      <c r="P69" s="136">
        <f t="shared" si="141"/>
        <v>0</v>
      </c>
      <c r="Q69" s="203"/>
      <c r="R69" s="119"/>
      <c r="S69" s="136">
        <f t="shared" si="142"/>
        <v>0</v>
      </c>
      <c r="T69" s="118"/>
      <c r="U69" s="119"/>
      <c r="V69" s="136">
        <f t="shared" si="143"/>
        <v>0</v>
      </c>
      <c r="W69" s="203"/>
      <c r="X69" s="119"/>
      <c r="Y69" s="136">
        <f t="shared" si="144"/>
        <v>0</v>
      </c>
      <c r="Z69" s="118"/>
      <c r="AA69" s="119"/>
      <c r="AB69" s="136">
        <f t="shared" si="145"/>
        <v>0</v>
      </c>
      <c r="AC69" s="120">
        <f t="shared" si="98"/>
        <v>0</v>
      </c>
      <c r="AD69" s="121">
        <f t="shared" si="99"/>
        <v>0</v>
      </c>
      <c r="AE69" s="179">
        <f t="shared" si="100"/>
        <v>0</v>
      </c>
      <c r="AF69" s="123" t="e">
        <f t="shared" si="101"/>
        <v>#DIV/0!</v>
      </c>
      <c r="AG69" s="124"/>
      <c r="AH69" s="99"/>
      <c r="AI69" s="99"/>
    </row>
    <row r="70" spans="1:35" ht="30" hidden="1" customHeight="1" thickBot="1" x14ac:dyDescent="0.25">
      <c r="A70" s="125" t="s">
        <v>100</v>
      </c>
      <c r="B70" s="126" t="s">
        <v>104</v>
      </c>
      <c r="C70" s="127" t="s">
        <v>156</v>
      </c>
      <c r="D70" s="128" t="s">
        <v>147</v>
      </c>
      <c r="E70" s="129"/>
      <c r="F70" s="130"/>
      <c r="G70" s="131">
        <f t="shared" si="138"/>
        <v>0</v>
      </c>
      <c r="H70" s="141"/>
      <c r="I70" s="142"/>
      <c r="J70" s="144">
        <f t="shared" si="139"/>
        <v>0</v>
      </c>
      <c r="K70" s="225"/>
      <c r="L70" s="130"/>
      <c r="M70" s="226">
        <f t="shared" si="140"/>
        <v>0</v>
      </c>
      <c r="N70" s="129"/>
      <c r="O70" s="130"/>
      <c r="P70" s="226">
        <f t="shared" si="141"/>
        <v>0</v>
      </c>
      <c r="Q70" s="225"/>
      <c r="R70" s="130"/>
      <c r="S70" s="226">
        <f t="shared" si="142"/>
        <v>0</v>
      </c>
      <c r="T70" s="129"/>
      <c r="U70" s="130"/>
      <c r="V70" s="226">
        <f t="shared" si="143"/>
        <v>0</v>
      </c>
      <c r="W70" s="225"/>
      <c r="X70" s="130"/>
      <c r="Y70" s="226">
        <f t="shared" si="144"/>
        <v>0</v>
      </c>
      <c r="Z70" s="129"/>
      <c r="AA70" s="130"/>
      <c r="AB70" s="226">
        <f t="shared" si="145"/>
        <v>0</v>
      </c>
      <c r="AC70" s="132">
        <f t="shared" si="98"/>
        <v>0</v>
      </c>
      <c r="AD70" s="133">
        <f t="shared" si="99"/>
        <v>0</v>
      </c>
      <c r="AE70" s="181">
        <f t="shared" si="100"/>
        <v>0</v>
      </c>
      <c r="AF70" s="147" t="e">
        <f t="shared" si="101"/>
        <v>#DIV/0!</v>
      </c>
      <c r="AG70" s="148"/>
      <c r="AH70" s="99"/>
      <c r="AI70" s="99"/>
    </row>
    <row r="71" spans="1:35" ht="15" customHeight="1" thickBot="1" x14ac:dyDescent="0.25">
      <c r="A71" s="183" t="s">
        <v>159</v>
      </c>
      <c r="B71" s="184"/>
      <c r="C71" s="185"/>
      <c r="D71" s="186"/>
      <c r="E71" s="187">
        <f t="shared" ref="E71:AD71" si="146">E67+E63+E59+E55+E51</f>
        <v>0</v>
      </c>
      <c r="F71" s="188">
        <f t="shared" si="146"/>
        <v>0</v>
      </c>
      <c r="G71" s="189">
        <f t="shared" si="146"/>
        <v>0</v>
      </c>
      <c r="H71" s="153">
        <f t="shared" si="146"/>
        <v>0</v>
      </c>
      <c r="I71" s="155">
        <f t="shared" si="146"/>
        <v>0</v>
      </c>
      <c r="J71" s="206">
        <f t="shared" si="146"/>
        <v>0</v>
      </c>
      <c r="K71" s="190">
        <f t="shared" si="146"/>
        <v>0</v>
      </c>
      <c r="L71" s="188">
        <f t="shared" si="146"/>
        <v>0</v>
      </c>
      <c r="M71" s="191">
        <f t="shared" si="146"/>
        <v>0</v>
      </c>
      <c r="N71" s="187">
        <f t="shared" si="146"/>
        <v>0</v>
      </c>
      <c r="O71" s="188">
        <f t="shared" si="146"/>
        <v>0</v>
      </c>
      <c r="P71" s="191">
        <f t="shared" si="146"/>
        <v>0</v>
      </c>
      <c r="Q71" s="190">
        <f t="shared" si="146"/>
        <v>0</v>
      </c>
      <c r="R71" s="188">
        <f t="shared" si="146"/>
        <v>0</v>
      </c>
      <c r="S71" s="191">
        <f t="shared" si="146"/>
        <v>0</v>
      </c>
      <c r="T71" s="187">
        <f t="shared" si="146"/>
        <v>0</v>
      </c>
      <c r="U71" s="188">
        <f t="shared" si="146"/>
        <v>0</v>
      </c>
      <c r="V71" s="191">
        <f t="shared" si="146"/>
        <v>0</v>
      </c>
      <c r="W71" s="190">
        <f t="shared" si="146"/>
        <v>0</v>
      </c>
      <c r="X71" s="188">
        <f t="shared" si="146"/>
        <v>0</v>
      </c>
      <c r="Y71" s="191">
        <f t="shared" si="146"/>
        <v>0</v>
      </c>
      <c r="Z71" s="187">
        <f t="shared" si="146"/>
        <v>0</v>
      </c>
      <c r="AA71" s="188">
        <f t="shared" si="146"/>
        <v>0</v>
      </c>
      <c r="AB71" s="191">
        <f t="shared" si="146"/>
        <v>0</v>
      </c>
      <c r="AC71" s="153">
        <f t="shared" si="146"/>
        <v>0</v>
      </c>
      <c r="AD71" s="158">
        <f t="shared" si="146"/>
        <v>0</v>
      </c>
      <c r="AE71" s="153">
        <f t="shared" si="100"/>
        <v>0</v>
      </c>
      <c r="AF71" s="159" t="e">
        <f t="shared" si="101"/>
        <v>#DIV/0!</v>
      </c>
      <c r="AG71" s="160"/>
      <c r="AH71" s="99"/>
      <c r="AI71" s="99"/>
    </row>
    <row r="72" spans="1:35" ht="15.75" customHeight="1" thickBot="1" x14ac:dyDescent="0.25">
      <c r="A72" s="209" t="s">
        <v>95</v>
      </c>
      <c r="B72" s="229" t="s">
        <v>22</v>
      </c>
      <c r="C72" s="163" t="s">
        <v>160</v>
      </c>
      <c r="D72" s="197"/>
      <c r="E72" s="89"/>
      <c r="F72" s="90"/>
      <c r="G72" s="90"/>
      <c r="H72" s="89"/>
      <c r="I72" s="90"/>
      <c r="J72" s="94"/>
      <c r="K72" s="90"/>
      <c r="L72" s="90"/>
      <c r="M72" s="94"/>
      <c r="N72" s="89"/>
      <c r="O72" s="90"/>
      <c r="P72" s="94"/>
      <c r="Q72" s="90"/>
      <c r="R72" s="90"/>
      <c r="S72" s="94"/>
      <c r="T72" s="89"/>
      <c r="U72" s="90"/>
      <c r="V72" s="94"/>
      <c r="W72" s="90"/>
      <c r="X72" s="90"/>
      <c r="Y72" s="94"/>
      <c r="Z72" s="89"/>
      <c r="AA72" s="90"/>
      <c r="AB72" s="94"/>
      <c r="AC72" s="230"/>
      <c r="AD72" s="230"/>
      <c r="AE72" s="231">
        <f t="shared" si="100"/>
        <v>0</v>
      </c>
      <c r="AF72" s="232" t="e">
        <f t="shared" si="101"/>
        <v>#DIV/0!</v>
      </c>
      <c r="AG72" s="233"/>
      <c r="AH72" s="99"/>
      <c r="AI72" s="99"/>
    </row>
    <row r="73" spans="1:35" ht="47.25" customHeight="1" thickBot="1" x14ac:dyDescent="0.25">
      <c r="A73" s="100" t="s">
        <v>97</v>
      </c>
      <c r="B73" s="101" t="s">
        <v>161</v>
      </c>
      <c r="C73" s="168" t="s">
        <v>162</v>
      </c>
      <c r="D73" s="177"/>
      <c r="E73" s="198">
        <f t="shared" ref="E73:AB73" si="147">SUM(E74:E76)</f>
        <v>0</v>
      </c>
      <c r="F73" s="199">
        <f t="shared" si="147"/>
        <v>0</v>
      </c>
      <c r="G73" s="200">
        <f t="shared" si="147"/>
        <v>0</v>
      </c>
      <c r="H73" s="104">
        <f t="shared" si="147"/>
        <v>0</v>
      </c>
      <c r="I73" s="105">
        <f t="shared" si="147"/>
        <v>0</v>
      </c>
      <c r="J73" s="135">
        <f t="shared" si="147"/>
        <v>0</v>
      </c>
      <c r="K73" s="211">
        <f t="shared" si="147"/>
        <v>0</v>
      </c>
      <c r="L73" s="199">
        <f t="shared" si="147"/>
        <v>0</v>
      </c>
      <c r="M73" s="212">
        <f t="shared" si="147"/>
        <v>0</v>
      </c>
      <c r="N73" s="198">
        <f t="shared" si="147"/>
        <v>0</v>
      </c>
      <c r="O73" s="199">
        <f t="shared" si="147"/>
        <v>0</v>
      </c>
      <c r="P73" s="212">
        <f t="shared" si="147"/>
        <v>0</v>
      </c>
      <c r="Q73" s="211">
        <f t="shared" si="147"/>
        <v>0</v>
      </c>
      <c r="R73" s="199">
        <f t="shared" si="147"/>
        <v>0</v>
      </c>
      <c r="S73" s="212">
        <f t="shared" si="147"/>
        <v>0</v>
      </c>
      <c r="T73" s="198">
        <f t="shared" si="147"/>
        <v>0</v>
      </c>
      <c r="U73" s="199">
        <f t="shared" si="147"/>
        <v>0</v>
      </c>
      <c r="V73" s="212">
        <f t="shared" si="147"/>
        <v>0</v>
      </c>
      <c r="W73" s="211">
        <f t="shared" si="147"/>
        <v>0</v>
      </c>
      <c r="X73" s="199">
        <f t="shared" si="147"/>
        <v>0</v>
      </c>
      <c r="Y73" s="212">
        <f t="shared" si="147"/>
        <v>0</v>
      </c>
      <c r="Z73" s="198">
        <f t="shared" si="147"/>
        <v>0</v>
      </c>
      <c r="AA73" s="199">
        <f t="shared" si="147"/>
        <v>0</v>
      </c>
      <c r="AB73" s="212">
        <f t="shared" si="147"/>
        <v>0</v>
      </c>
      <c r="AC73" s="107">
        <f>G73+M73+S73+Y73</f>
        <v>0</v>
      </c>
      <c r="AD73" s="108">
        <f>J73+P73+V73+AB73</f>
        <v>0</v>
      </c>
      <c r="AE73" s="108">
        <f t="shared" si="100"/>
        <v>0</v>
      </c>
      <c r="AF73" s="145" t="e">
        <f t="shared" si="101"/>
        <v>#DIV/0!</v>
      </c>
      <c r="AG73" s="146"/>
      <c r="AH73" s="112"/>
      <c r="AI73" s="112"/>
    </row>
    <row r="74" spans="1:35" ht="36" hidden="1" customHeight="1" thickBot="1" x14ac:dyDescent="0.25">
      <c r="A74" s="113" t="s">
        <v>100</v>
      </c>
      <c r="B74" s="114" t="s">
        <v>101</v>
      </c>
      <c r="C74" s="115" t="s">
        <v>163</v>
      </c>
      <c r="D74" s="116" t="s">
        <v>164</v>
      </c>
      <c r="E74" s="118"/>
      <c r="F74" s="119"/>
      <c r="G74" s="117">
        <f t="shared" ref="G74:G76" si="148">E74*F74</f>
        <v>0</v>
      </c>
      <c r="H74" s="118"/>
      <c r="I74" s="119"/>
      <c r="J74" s="136">
        <f t="shared" ref="J74:J76" si="149">H74*I74</f>
        <v>0</v>
      </c>
      <c r="K74" s="203"/>
      <c r="L74" s="119"/>
      <c r="M74" s="136">
        <f t="shared" ref="M74:M76" si="150">K74*L74</f>
        <v>0</v>
      </c>
      <c r="N74" s="118"/>
      <c r="O74" s="119"/>
      <c r="P74" s="136">
        <f t="shared" ref="P74:P76" si="151">N74*O74</f>
        <v>0</v>
      </c>
      <c r="Q74" s="203"/>
      <c r="R74" s="119"/>
      <c r="S74" s="136">
        <f t="shared" ref="S74:S76" si="152">Q74*R74</f>
        <v>0</v>
      </c>
      <c r="T74" s="118"/>
      <c r="U74" s="119"/>
      <c r="V74" s="136">
        <f t="shared" ref="V74:V76" si="153">T74*U74</f>
        <v>0</v>
      </c>
      <c r="W74" s="203"/>
      <c r="X74" s="119"/>
      <c r="Y74" s="136">
        <f t="shared" ref="Y74:Y76" si="154">W74*X74</f>
        <v>0</v>
      </c>
      <c r="Z74" s="118"/>
      <c r="AA74" s="119"/>
      <c r="AB74" s="136">
        <f t="shared" ref="AB74:AB76" si="155">Z74*AA74</f>
        <v>0</v>
      </c>
      <c r="AC74" s="120">
        <f>G74+M74+S74+Y74</f>
        <v>0</v>
      </c>
      <c r="AD74" s="121">
        <f>J74+P74+V74+AB74</f>
        <v>0</v>
      </c>
      <c r="AE74" s="179">
        <f t="shared" si="100"/>
        <v>0</v>
      </c>
      <c r="AF74" s="123" t="e">
        <f t="shared" si="101"/>
        <v>#DIV/0!</v>
      </c>
      <c r="AG74" s="124"/>
      <c r="AH74" s="99"/>
      <c r="AI74" s="99"/>
    </row>
    <row r="75" spans="1:35" ht="33.75" hidden="1" customHeight="1" thickBot="1" x14ac:dyDescent="0.25">
      <c r="A75" s="113" t="s">
        <v>100</v>
      </c>
      <c r="B75" s="114" t="s">
        <v>103</v>
      </c>
      <c r="C75" s="115" t="s">
        <v>163</v>
      </c>
      <c r="D75" s="116" t="s">
        <v>164</v>
      </c>
      <c r="E75" s="118"/>
      <c r="F75" s="119"/>
      <c r="G75" s="117">
        <f t="shared" si="148"/>
        <v>0</v>
      </c>
      <c r="H75" s="118"/>
      <c r="I75" s="119"/>
      <c r="J75" s="136">
        <f t="shared" si="149"/>
        <v>0</v>
      </c>
      <c r="K75" s="203"/>
      <c r="L75" s="119"/>
      <c r="M75" s="136">
        <f t="shared" si="150"/>
        <v>0</v>
      </c>
      <c r="N75" s="118"/>
      <c r="O75" s="119"/>
      <c r="P75" s="136">
        <f t="shared" si="151"/>
        <v>0</v>
      </c>
      <c r="Q75" s="203"/>
      <c r="R75" s="119"/>
      <c r="S75" s="136">
        <f t="shared" si="152"/>
        <v>0</v>
      </c>
      <c r="T75" s="118"/>
      <c r="U75" s="119"/>
      <c r="V75" s="136">
        <f t="shared" si="153"/>
        <v>0</v>
      </c>
      <c r="W75" s="203"/>
      <c r="X75" s="119"/>
      <c r="Y75" s="136">
        <f t="shared" si="154"/>
        <v>0</v>
      </c>
      <c r="Z75" s="118"/>
      <c r="AA75" s="119"/>
      <c r="AB75" s="136">
        <f t="shared" si="155"/>
        <v>0</v>
      </c>
      <c r="AC75" s="120">
        <f>G75+M75+S75+Y75</f>
        <v>0</v>
      </c>
      <c r="AD75" s="121">
        <f>J75+P75+V75+AB75</f>
        <v>0</v>
      </c>
      <c r="AE75" s="179">
        <f t="shared" si="100"/>
        <v>0</v>
      </c>
      <c r="AF75" s="123" t="e">
        <f t="shared" si="101"/>
        <v>#DIV/0!</v>
      </c>
      <c r="AG75" s="124"/>
      <c r="AH75" s="99"/>
      <c r="AI75" s="99"/>
    </row>
    <row r="76" spans="1:35" ht="33" hidden="1" customHeight="1" thickBot="1" x14ac:dyDescent="0.25">
      <c r="A76" s="137" t="s">
        <v>100</v>
      </c>
      <c r="B76" s="138" t="s">
        <v>104</v>
      </c>
      <c r="C76" s="139" t="s">
        <v>163</v>
      </c>
      <c r="D76" s="140" t="s">
        <v>164</v>
      </c>
      <c r="E76" s="141"/>
      <c r="F76" s="142"/>
      <c r="G76" s="143">
        <f t="shared" si="148"/>
        <v>0</v>
      </c>
      <c r="H76" s="141"/>
      <c r="I76" s="142"/>
      <c r="J76" s="144">
        <f t="shared" si="149"/>
        <v>0</v>
      </c>
      <c r="K76" s="205"/>
      <c r="L76" s="142"/>
      <c r="M76" s="144">
        <f t="shared" si="150"/>
        <v>0</v>
      </c>
      <c r="N76" s="141"/>
      <c r="O76" s="142"/>
      <c r="P76" s="144">
        <f t="shared" si="151"/>
        <v>0</v>
      </c>
      <c r="Q76" s="205"/>
      <c r="R76" s="142"/>
      <c r="S76" s="144">
        <f t="shared" si="152"/>
        <v>0</v>
      </c>
      <c r="T76" s="141"/>
      <c r="U76" s="142"/>
      <c r="V76" s="144">
        <f t="shared" si="153"/>
        <v>0</v>
      </c>
      <c r="W76" s="205"/>
      <c r="X76" s="142"/>
      <c r="Y76" s="144">
        <f t="shared" si="154"/>
        <v>0</v>
      </c>
      <c r="Z76" s="141"/>
      <c r="AA76" s="142"/>
      <c r="AB76" s="144">
        <f t="shared" si="155"/>
        <v>0</v>
      </c>
      <c r="AC76" s="234">
        <f>G76+M76+S76+Y76</f>
        <v>0</v>
      </c>
      <c r="AD76" s="235">
        <f>J76+P76+V76+AB76</f>
        <v>0</v>
      </c>
      <c r="AE76" s="236">
        <f t="shared" si="100"/>
        <v>0</v>
      </c>
      <c r="AF76" s="123" t="e">
        <f t="shared" si="101"/>
        <v>#DIV/0!</v>
      </c>
      <c r="AG76" s="124"/>
      <c r="AH76" s="99"/>
      <c r="AI76" s="99"/>
    </row>
    <row r="77" spans="1:35" ht="15" customHeight="1" thickBot="1" x14ac:dyDescent="0.25">
      <c r="A77" s="183" t="s">
        <v>165</v>
      </c>
      <c r="B77" s="184"/>
      <c r="C77" s="185"/>
      <c r="D77" s="186"/>
      <c r="E77" s="187">
        <f t="shared" ref="E77:AB77" si="156">E73</f>
        <v>0</v>
      </c>
      <c r="F77" s="188">
        <f t="shared" si="156"/>
        <v>0</v>
      </c>
      <c r="G77" s="189">
        <f t="shared" si="156"/>
        <v>0</v>
      </c>
      <c r="H77" s="153">
        <f t="shared" si="156"/>
        <v>0</v>
      </c>
      <c r="I77" s="155">
        <f t="shared" si="156"/>
        <v>0</v>
      </c>
      <c r="J77" s="206">
        <f t="shared" si="156"/>
        <v>0</v>
      </c>
      <c r="K77" s="190">
        <f t="shared" si="156"/>
        <v>0</v>
      </c>
      <c r="L77" s="188">
        <f t="shared" si="156"/>
        <v>0</v>
      </c>
      <c r="M77" s="191">
        <f t="shared" si="156"/>
        <v>0</v>
      </c>
      <c r="N77" s="187">
        <f t="shared" si="156"/>
        <v>0</v>
      </c>
      <c r="O77" s="188">
        <f t="shared" si="156"/>
        <v>0</v>
      </c>
      <c r="P77" s="191">
        <f t="shared" si="156"/>
        <v>0</v>
      </c>
      <c r="Q77" s="190">
        <f t="shared" si="156"/>
        <v>0</v>
      </c>
      <c r="R77" s="188">
        <f t="shared" si="156"/>
        <v>0</v>
      </c>
      <c r="S77" s="191">
        <f t="shared" si="156"/>
        <v>0</v>
      </c>
      <c r="T77" s="187">
        <f t="shared" si="156"/>
        <v>0</v>
      </c>
      <c r="U77" s="188">
        <f t="shared" si="156"/>
        <v>0</v>
      </c>
      <c r="V77" s="191">
        <f t="shared" si="156"/>
        <v>0</v>
      </c>
      <c r="W77" s="190">
        <f t="shared" si="156"/>
        <v>0</v>
      </c>
      <c r="X77" s="188">
        <f t="shared" si="156"/>
        <v>0</v>
      </c>
      <c r="Y77" s="191">
        <f t="shared" si="156"/>
        <v>0</v>
      </c>
      <c r="Z77" s="187">
        <f t="shared" si="156"/>
        <v>0</v>
      </c>
      <c r="AA77" s="188">
        <f t="shared" si="156"/>
        <v>0</v>
      </c>
      <c r="AB77" s="191">
        <f t="shared" si="156"/>
        <v>0</v>
      </c>
      <c r="AC77" s="187">
        <f>G77+M77+S77+Y77</f>
        <v>0</v>
      </c>
      <c r="AD77" s="192">
        <f>J77+P77+V77+AB77</f>
        <v>0</v>
      </c>
      <c r="AE77" s="191">
        <f t="shared" si="100"/>
        <v>0</v>
      </c>
      <c r="AF77" s="193" t="e">
        <f t="shared" si="101"/>
        <v>#DIV/0!</v>
      </c>
      <c r="AG77" s="194"/>
      <c r="AH77" s="99"/>
      <c r="AI77" s="99"/>
    </row>
    <row r="78" spans="1:35" ht="15.75" customHeight="1" thickBot="1" x14ac:dyDescent="0.25">
      <c r="A78" s="209" t="s">
        <v>95</v>
      </c>
      <c r="B78" s="229" t="s">
        <v>23</v>
      </c>
      <c r="C78" s="163" t="s">
        <v>166</v>
      </c>
      <c r="D78" s="237"/>
      <c r="E78" s="238"/>
      <c r="F78" s="239"/>
      <c r="G78" s="239"/>
      <c r="H78" s="89"/>
      <c r="I78" s="90"/>
      <c r="J78" s="94"/>
      <c r="K78" s="239"/>
      <c r="L78" s="239"/>
      <c r="M78" s="240"/>
      <c r="N78" s="238"/>
      <c r="O78" s="239"/>
      <c r="P78" s="240"/>
      <c r="Q78" s="239"/>
      <c r="R78" s="239"/>
      <c r="S78" s="240"/>
      <c r="T78" s="238"/>
      <c r="U78" s="239"/>
      <c r="V78" s="240"/>
      <c r="W78" s="239"/>
      <c r="X78" s="239"/>
      <c r="Y78" s="240"/>
      <c r="Z78" s="238"/>
      <c r="AA78" s="239"/>
      <c r="AB78" s="239"/>
      <c r="AC78" s="95"/>
      <c r="AD78" s="96"/>
      <c r="AE78" s="96"/>
      <c r="AF78" s="97"/>
      <c r="AG78" s="98"/>
      <c r="AH78" s="99"/>
      <c r="AI78" s="99"/>
    </row>
    <row r="79" spans="1:35" ht="24.75" customHeight="1" x14ac:dyDescent="0.2">
      <c r="A79" s="100" t="s">
        <v>97</v>
      </c>
      <c r="B79" s="101" t="s">
        <v>167</v>
      </c>
      <c r="C79" s="241" t="s">
        <v>168</v>
      </c>
      <c r="D79" s="177"/>
      <c r="E79" s="198">
        <f t="shared" ref="E79:AB79" si="157">SUM(E80:E84)</f>
        <v>1500</v>
      </c>
      <c r="F79" s="199">
        <f t="shared" si="157"/>
        <v>323</v>
      </c>
      <c r="G79" s="200">
        <f t="shared" si="157"/>
        <v>166600</v>
      </c>
      <c r="H79" s="104">
        <f t="shared" si="157"/>
        <v>1200</v>
      </c>
      <c r="I79" s="105">
        <f t="shared" si="157"/>
        <v>265</v>
      </c>
      <c r="J79" s="135">
        <f t="shared" si="157"/>
        <v>159000</v>
      </c>
      <c r="K79" s="211">
        <f t="shared" si="157"/>
        <v>360</v>
      </c>
      <c r="L79" s="199">
        <f t="shared" si="157"/>
        <v>190</v>
      </c>
      <c r="M79" s="212">
        <f t="shared" si="157"/>
        <v>68400</v>
      </c>
      <c r="N79" s="198">
        <f t="shared" si="157"/>
        <v>1</v>
      </c>
      <c r="O79" s="199">
        <f t="shared" si="157"/>
        <v>5632.06</v>
      </c>
      <c r="P79" s="212">
        <f t="shared" si="157"/>
        <v>5632.06</v>
      </c>
      <c r="Q79" s="211">
        <f t="shared" si="157"/>
        <v>0</v>
      </c>
      <c r="R79" s="199">
        <f t="shared" si="157"/>
        <v>0</v>
      </c>
      <c r="S79" s="212">
        <f t="shared" si="157"/>
        <v>0</v>
      </c>
      <c r="T79" s="198">
        <f t="shared" si="157"/>
        <v>0</v>
      </c>
      <c r="U79" s="199">
        <f t="shared" si="157"/>
        <v>0</v>
      </c>
      <c r="V79" s="212">
        <f t="shared" si="157"/>
        <v>0</v>
      </c>
      <c r="W79" s="211">
        <f t="shared" si="157"/>
        <v>0</v>
      </c>
      <c r="X79" s="199">
        <f t="shared" si="157"/>
        <v>0</v>
      </c>
      <c r="Y79" s="212">
        <f t="shared" si="157"/>
        <v>0</v>
      </c>
      <c r="Z79" s="198">
        <f t="shared" si="157"/>
        <v>0</v>
      </c>
      <c r="AA79" s="199">
        <f t="shared" si="157"/>
        <v>0</v>
      </c>
      <c r="AB79" s="212">
        <f t="shared" si="157"/>
        <v>0</v>
      </c>
      <c r="AC79" s="107">
        <f>G79+M79+S79+Y79</f>
        <v>235000</v>
      </c>
      <c r="AD79" s="108">
        <f>J79+P79+V79+AB79</f>
        <v>164632.06</v>
      </c>
      <c r="AE79" s="108">
        <f t="shared" ref="AE79:AE93" si="158">AC79-AD79</f>
        <v>70367.94</v>
      </c>
      <c r="AF79" s="110">
        <f t="shared" ref="AF79:AF93" si="159">AE79/AC79</f>
        <v>0.29943804255319151</v>
      </c>
      <c r="AG79" s="111"/>
      <c r="AH79" s="112"/>
      <c r="AI79" s="112"/>
    </row>
    <row r="80" spans="1:35" ht="127.5" x14ac:dyDescent="0.2">
      <c r="A80" s="113" t="s">
        <v>100</v>
      </c>
      <c r="B80" s="114" t="s">
        <v>101</v>
      </c>
      <c r="C80" s="415" t="s">
        <v>234</v>
      </c>
      <c r="D80" s="116" t="s">
        <v>119</v>
      </c>
      <c r="E80" s="118">
        <v>0</v>
      </c>
      <c r="F80" s="119">
        <v>0</v>
      </c>
      <c r="G80" s="117">
        <f t="shared" ref="G80:G84" si="160">E80*F80</f>
        <v>0</v>
      </c>
      <c r="H80" s="118">
        <v>0</v>
      </c>
      <c r="I80" s="119">
        <v>0</v>
      </c>
      <c r="J80" s="136">
        <f t="shared" ref="J80:J81" si="161">H80*I80</f>
        <v>0</v>
      </c>
      <c r="K80" s="416">
        <v>360</v>
      </c>
      <c r="L80" s="393">
        <v>190</v>
      </c>
      <c r="M80" s="417">
        <f>L80*K80</f>
        <v>68400</v>
      </c>
      <c r="N80" s="476">
        <v>1</v>
      </c>
      <c r="O80" s="477">
        <f>5632.06</f>
        <v>5632.06</v>
      </c>
      <c r="P80" s="136">
        <f t="shared" ref="P80:P81" si="162">N80*O80</f>
        <v>5632.06</v>
      </c>
      <c r="Q80" s="203"/>
      <c r="R80" s="119"/>
      <c r="S80" s="136">
        <f t="shared" ref="S80:S84" si="163">Q80*R80</f>
        <v>0</v>
      </c>
      <c r="T80" s="118"/>
      <c r="U80" s="119"/>
      <c r="V80" s="136">
        <f t="shared" ref="V80:V84" si="164">T80*U80</f>
        <v>0</v>
      </c>
      <c r="W80" s="203"/>
      <c r="X80" s="119"/>
      <c r="Y80" s="136">
        <f t="shared" ref="Y80:Y84" si="165">W80*X80</f>
        <v>0</v>
      </c>
      <c r="Z80" s="118"/>
      <c r="AA80" s="119"/>
      <c r="AB80" s="136">
        <f t="shared" ref="AB80:AB84" si="166">Z80*AA80</f>
        <v>0</v>
      </c>
      <c r="AC80" s="120">
        <f>G80+M80+S80+Y80</f>
        <v>68400</v>
      </c>
      <c r="AD80" s="121">
        <f>J80+P80+V80+AB80</f>
        <v>5632.06</v>
      </c>
      <c r="AE80" s="179">
        <f t="shared" si="158"/>
        <v>62767.94</v>
      </c>
      <c r="AF80" s="123">
        <f t="shared" si="159"/>
        <v>0.91765994152046793</v>
      </c>
      <c r="AG80" s="124" t="s">
        <v>266</v>
      </c>
      <c r="AH80" s="99"/>
      <c r="AI80" s="99"/>
    </row>
    <row r="81" spans="1:35" x14ac:dyDescent="0.2">
      <c r="A81" s="113" t="s">
        <v>100</v>
      </c>
      <c r="B81" s="114" t="s">
        <v>103</v>
      </c>
      <c r="C81" s="415" t="s">
        <v>235</v>
      </c>
      <c r="D81" s="116" t="s">
        <v>119</v>
      </c>
      <c r="E81" s="420">
        <v>600</v>
      </c>
      <c r="F81" s="421">
        <v>135</v>
      </c>
      <c r="G81" s="422">
        <f t="shared" si="160"/>
        <v>81000</v>
      </c>
      <c r="H81" s="420">
        <v>600</v>
      </c>
      <c r="I81" s="421">
        <v>135</v>
      </c>
      <c r="J81" s="136">
        <f t="shared" si="161"/>
        <v>81000</v>
      </c>
      <c r="K81" s="203">
        <v>0</v>
      </c>
      <c r="L81" s="119">
        <v>0</v>
      </c>
      <c r="M81" s="136">
        <f t="shared" ref="M81" si="167">K81*L81</f>
        <v>0</v>
      </c>
      <c r="N81" s="203">
        <v>0</v>
      </c>
      <c r="O81" s="119">
        <v>0</v>
      </c>
      <c r="P81" s="136">
        <f t="shared" si="162"/>
        <v>0</v>
      </c>
      <c r="Q81" s="203"/>
      <c r="R81" s="119"/>
      <c r="S81" s="136">
        <f t="shared" si="163"/>
        <v>0</v>
      </c>
      <c r="T81" s="118"/>
      <c r="U81" s="119"/>
      <c r="V81" s="136">
        <f t="shared" si="164"/>
        <v>0</v>
      </c>
      <c r="W81" s="203"/>
      <c r="X81" s="119"/>
      <c r="Y81" s="136">
        <f t="shared" si="165"/>
        <v>0</v>
      </c>
      <c r="Z81" s="118"/>
      <c r="AA81" s="119"/>
      <c r="AB81" s="136">
        <f t="shared" si="166"/>
        <v>0</v>
      </c>
      <c r="AC81" s="120">
        <f>G81+M81+S81+Y81</f>
        <v>81000</v>
      </c>
      <c r="AD81" s="121">
        <f t="shared" ref="AD81:AD83" si="168">J81+P81+V81+AB81</f>
        <v>81000</v>
      </c>
      <c r="AE81" s="179">
        <f t="shared" ref="AE81:AE83" si="169">AC81-AD81</f>
        <v>0</v>
      </c>
      <c r="AF81" s="123">
        <f t="shared" ref="AF81:AF83" si="170">AE81/AC81</f>
        <v>0</v>
      </c>
      <c r="AG81" s="124"/>
      <c r="AH81" s="99"/>
      <c r="AI81" s="99"/>
    </row>
    <row r="82" spans="1:35" ht="25.5" x14ac:dyDescent="0.2">
      <c r="A82" s="113" t="s">
        <v>100</v>
      </c>
      <c r="B82" s="414" t="s">
        <v>104</v>
      </c>
      <c r="C82" s="386" t="s">
        <v>236</v>
      </c>
      <c r="D82" s="116" t="s">
        <v>119</v>
      </c>
      <c r="E82" s="420">
        <v>600</v>
      </c>
      <c r="F82" s="421">
        <v>130</v>
      </c>
      <c r="G82" s="422">
        <f t="shared" si="160"/>
        <v>78000</v>
      </c>
      <c r="H82" s="420">
        <v>600</v>
      </c>
      <c r="I82" s="421">
        <v>130</v>
      </c>
      <c r="J82" s="136">
        <f t="shared" ref="J82:J84" si="171">H82*I82</f>
        <v>78000</v>
      </c>
      <c r="K82" s="203">
        <v>0</v>
      </c>
      <c r="L82" s="119">
        <v>0</v>
      </c>
      <c r="M82" s="136">
        <f t="shared" ref="M82:M84" si="172">K82*L82</f>
        <v>0</v>
      </c>
      <c r="N82" s="203">
        <v>0</v>
      </c>
      <c r="O82" s="119">
        <v>0</v>
      </c>
      <c r="P82" s="136">
        <f t="shared" ref="P82:P84" si="173">N82*O82</f>
        <v>0</v>
      </c>
      <c r="Q82" s="225"/>
      <c r="R82" s="130"/>
      <c r="S82" s="226"/>
      <c r="T82" s="129"/>
      <c r="U82" s="130"/>
      <c r="V82" s="226"/>
      <c r="W82" s="225"/>
      <c r="X82" s="130"/>
      <c r="Y82" s="226"/>
      <c r="Z82" s="129"/>
      <c r="AA82" s="130"/>
      <c r="AB82" s="226"/>
      <c r="AC82" s="120">
        <f t="shared" ref="AC82:AC84" si="174">G82+M82+S82+Y82</f>
        <v>78000</v>
      </c>
      <c r="AD82" s="121">
        <f t="shared" si="168"/>
        <v>78000</v>
      </c>
      <c r="AE82" s="179">
        <f t="shared" si="169"/>
        <v>0</v>
      </c>
      <c r="AF82" s="123">
        <f t="shared" si="170"/>
        <v>0</v>
      </c>
      <c r="AG82" s="124"/>
      <c r="AH82" s="99"/>
      <c r="AI82" s="99"/>
    </row>
    <row r="83" spans="1:35" ht="178.5" x14ac:dyDescent="0.2">
      <c r="A83" s="113" t="s">
        <v>100</v>
      </c>
      <c r="B83" s="414" t="s">
        <v>178</v>
      </c>
      <c r="C83" s="386" t="s">
        <v>237</v>
      </c>
      <c r="D83" s="116" t="s">
        <v>119</v>
      </c>
      <c r="E83" s="423">
        <v>200</v>
      </c>
      <c r="F83" s="424">
        <v>18</v>
      </c>
      <c r="G83" s="425">
        <f t="shared" si="160"/>
        <v>3600</v>
      </c>
      <c r="H83" s="118">
        <v>0</v>
      </c>
      <c r="I83" s="119">
        <v>0</v>
      </c>
      <c r="J83" s="136">
        <f t="shared" si="171"/>
        <v>0</v>
      </c>
      <c r="K83" s="203">
        <v>0</v>
      </c>
      <c r="L83" s="119">
        <v>0</v>
      </c>
      <c r="M83" s="136">
        <f t="shared" si="172"/>
        <v>0</v>
      </c>
      <c r="N83" s="203">
        <v>0</v>
      </c>
      <c r="O83" s="119">
        <v>0</v>
      </c>
      <c r="P83" s="136">
        <f t="shared" si="173"/>
        <v>0</v>
      </c>
      <c r="Q83" s="225"/>
      <c r="R83" s="130"/>
      <c r="S83" s="226"/>
      <c r="T83" s="129"/>
      <c r="U83" s="130"/>
      <c r="V83" s="226"/>
      <c r="W83" s="225"/>
      <c r="X83" s="130"/>
      <c r="Y83" s="226"/>
      <c r="Z83" s="129"/>
      <c r="AA83" s="130"/>
      <c r="AB83" s="226"/>
      <c r="AC83" s="120">
        <f t="shared" si="174"/>
        <v>3600</v>
      </c>
      <c r="AD83" s="121">
        <f t="shared" si="168"/>
        <v>0</v>
      </c>
      <c r="AE83" s="179">
        <f t="shared" si="169"/>
        <v>3600</v>
      </c>
      <c r="AF83" s="123">
        <f t="shared" si="170"/>
        <v>1</v>
      </c>
      <c r="AG83" s="124" t="s">
        <v>261</v>
      </c>
      <c r="AH83" s="99"/>
      <c r="AI83" s="99"/>
    </row>
    <row r="84" spans="1:35" ht="179.25" thickBot="1" x14ac:dyDescent="0.25">
      <c r="A84" s="125" t="s">
        <v>100</v>
      </c>
      <c r="B84" s="396" t="s">
        <v>179</v>
      </c>
      <c r="C84" s="386" t="s">
        <v>238</v>
      </c>
      <c r="D84" s="116" t="s">
        <v>119</v>
      </c>
      <c r="E84" s="423">
        <v>100</v>
      </c>
      <c r="F84" s="424">
        <v>40</v>
      </c>
      <c r="G84" s="425">
        <f t="shared" si="160"/>
        <v>4000</v>
      </c>
      <c r="H84" s="118">
        <v>0</v>
      </c>
      <c r="I84" s="119">
        <v>0</v>
      </c>
      <c r="J84" s="136">
        <f t="shared" si="171"/>
        <v>0</v>
      </c>
      <c r="K84" s="203">
        <v>0</v>
      </c>
      <c r="L84" s="119">
        <v>0</v>
      </c>
      <c r="M84" s="136">
        <f t="shared" si="172"/>
        <v>0</v>
      </c>
      <c r="N84" s="203">
        <v>0</v>
      </c>
      <c r="O84" s="119">
        <v>0</v>
      </c>
      <c r="P84" s="136">
        <f t="shared" si="173"/>
        <v>0</v>
      </c>
      <c r="Q84" s="225"/>
      <c r="R84" s="130"/>
      <c r="S84" s="226">
        <f t="shared" si="163"/>
        <v>0</v>
      </c>
      <c r="T84" s="129"/>
      <c r="U84" s="130"/>
      <c r="V84" s="226">
        <f t="shared" si="164"/>
        <v>0</v>
      </c>
      <c r="W84" s="225"/>
      <c r="X84" s="130"/>
      <c r="Y84" s="226">
        <f t="shared" si="165"/>
        <v>0</v>
      </c>
      <c r="Z84" s="129"/>
      <c r="AA84" s="130"/>
      <c r="AB84" s="226">
        <f t="shared" si="166"/>
        <v>0</v>
      </c>
      <c r="AC84" s="120">
        <f t="shared" si="174"/>
        <v>4000</v>
      </c>
      <c r="AD84" s="235">
        <f t="shared" ref="AD84:AD93" si="175">J84+P84+V84+AB84</f>
        <v>0</v>
      </c>
      <c r="AE84" s="236">
        <f t="shared" si="158"/>
        <v>4000</v>
      </c>
      <c r="AF84" s="123">
        <f t="shared" si="159"/>
        <v>1</v>
      </c>
      <c r="AG84" s="124" t="s">
        <v>261</v>
      </c>
      <c r="AH84" s="99"/>
      <c r="AI84" s="99"/>
    </row>
    <row r="85" spans="1:35" ht="24.75" customHeight="1" x14ac:dyDescent="0.2">
      <c r="A85" s="100" t="s">
        <v>97</v>
      </c>
      <c r="B85" s="101" t="s">
        <v>170</v>
      </c>
      <c r="C85" s="242" t="s">
        <v>171</v>
      </c>
      <c r="D85" s="103"/>
      <c r="E85" s="104">
        <f t="shared" ref="E85:AB85" si="176">SUM(E86:E88)</f>
        <v>0</v>
      </c>
      <c r="F85" s="105">
        <f t="shared" si="176"/>
        <v>0</v>
      </c>
      <c r="G85" s="106">
        <f t="shared" si="176"/>
        <v>0</v>
      </c>
      <c r="H85" s="104">
        <f t="shared" si="176"/>
        <v>0</v>
      </c>
      <c r="I85" s="105">
        <f t="shared" si="176"/>
        <v>0</v>
      </c>
      <c r="J85" s="135">
        <f t="shared" si="176"/>
        <v>0</v>
      </c>
      <c r="K85" s="201">
        <f t="shared" si="176"/>
        <v>0</v>
      </c>
      <c r="L85" s="105">
        <f t="shared" si="176"/>
        <v>0</v>
      </c>
      <c r="M85" s="135">
        <f t="shared" si="176"/>
        <v>0</v>
      </c>
      <c r="N85" s="104">
        <f t="shared" si="176"/>
        <v>0</v>
      </c>
      <c r="O85" s="105">
        <f t="shared" si="176"/>
        <v>0</v>
      </c>
      <c r="P85" s="135">
        <f t="shared" si="176"/>
        <v>0</v>
      </c>
      <c r="Q85" s="201">
        <f t="shared" si="176"/>
        <v>0</v>
      </c>
      <c r="R85" s="105">
        <f t="shared" si="176"/>
        <v>0</v>
      </c>
      <c r="S85" s="135">
        <f t="shared" si="176"/>
        <v>0</v>
      </c>
      <c r="T85" s="104">
        <f t="shared" si="176"/>
        <v>0</v>
      </c>
      <c r="U85" s="105">
        <f t="shared" si="176"/>
        <v>0</v>
      </c>
      <c r="V85" s="135">
        <f t="shared" si="176"/>
        <v>0</v>
      </c>
      <c r="W85" s="201">
        <f t="shared" si="176"/>
        <v>0</v>
      </c>
      <c r="X85" s="105">
        <f t="shared" si="176"/>
        <v>0</v>
      </c>
      <c r="Y85" s="135">
        <f t="shared" si="176"/>
        <v>0</v>
      </c>
      <c r="Z85" s="104">
        <f t="shared" si="176"/>
        <v>0</v>
      </c>
      <c r="AA85" s="105">
        <f t="shared" si="176"/>
        <v>0</v>
      </c>
      <c r="AB85" s="135">
        <f t="shared" si="176"/>
        <v>0</v>
      </c>
      <c r="AC85" s="107">
        <f t="shared" ref="AC85:AC93" si="177">G85+M85+S85+Y85</f>
        <v>0</v>
      </c>
      <c r="AD85" s="108">
        <f t="shared" si="175"/>
        <v>0</v>
      </c>
      <c r="AE85" s="108">
        <f t="shared" si="158"/>
        <v>0</v>
      </c>
      <c r="AF85" s="145" t="e">
        <f t="shared" si="159"/>
        <v>#DIV/0!</v>
      </c>
      <c r="AG85" s="146"/>
      <c r="AH85" s="112"/>
      <c r="AI85" s="112"/>
    </row>
    <row r="86" spans="1:35" ht="1.5" customHeight="1" thickBot="1" x14ac:dyDescent="0.25">
      <c r="A86" s="113" t="s">
        <v>100</v>
      </c>
      <c r="B86" s="114" t="s">
        <v>101</v>
      </c>
      <c r="C86" s="115" t="s">
        <v>169</v>
      </c>
      <c r="D86" s="116" t="s">
        <v>119</v>
      </c>
      <c r="E86" s="118"/>
      <c r="F86" s="119"/>
      <c r="G86" s="117">
        <f t="shared" ref="G86:G88" si="178">E86*F86</f>
        <v>0</v>
      </c>
      <c r="H86" s="118"/>
      <c r="I86" s="119"/>
      <c r="J86" s="136">
        <f t="shared" ref="J86:J88" si="179">H86*I86</f>
        <v>0</v>
      </c>
      <c r="K86" s="203"/>
      <c r="L86" s="119"/>
      <c r="M86" s="136">
        <f t="shared" ref="M86:M88" si="180">K86*L86</f>
        <v>0</v>
      </c>
      <c r="N86" s="118"/>
      <c r="O86" s="119"/>
      <c r="P86" s="136">
        <f t="shared" ref="P86:P88" si="181">N86*O86</f>
        <v>0</v>
      </c>
      <c r="Q86" s="203"/>
      <c r="R86" s="119"/>
      <c r="S86" s="136">
        <f t="shared" ref="S86:S88" si="182">Q86*R86</f>
        <v>0</v>
      </c>
      <c r="T86" s="118"/>
      <c r="U86" s="119"/>
      <c r="V86" s="136">
        <f t="shared" ref="V86:V88" si="183">T86*U86</f>
        <v>0</v>
      </c>
      <c r="W86" s="203"/>
      <c r="X86" s="119"/>
      <c r="Y86" s="136">
        <f t="shared" ref="Y86:Y88" si="184">W86*X86</f>
        <v>0</v>
      </c>
      <c r="Z86" s="118"/>
      <c r="AA86" s="119"/>
      <c r="AB86" s="136">
        <f t="shared" ref="AB86:AB88" si="185">Z86*AA86</f>
        <v>0</v>
      </c>
      <c r="AC86" s="120">
        <f t="shared" si="177"/>
        <v>0</v>
      </c>
      <c r="AD86" s="121">
        <f t="shared" si="175"/>
        <v>0</v>
      </c>
      <c r="AE86" s="179">
        <f t="shared" si="158"/>
        <v>0</v>
      </c>
      <c r="AF86" s="123" t="e">
        <f t="shared" si="159"/>
        <v>#DIV/0!</v>
      </c>
      <c r="AG86" s="124"/>
      <c r="AH86" s="99"/>
      <c r="AI86" s="99"/>
    </row>
    <row r="87" spans="1:35" ht="18.75" hidden="1" customHeight="1" thickBot="1" x14ac:dyDescent="0.25">
      <c r="A87" s="113" t="s">
        <v>100</v>
      </c>
      <c r="B87" s="114" t="s">
        <v>103</v>
      </c>
      <c r="C87" s="115" t="s">
        <v>169</v>
      </c>
      <c r="D87" s="116" t="s">
        <v>119</v>
      </c>
      <c r="E87" s="118"/>
      <c r="F87" s="119"/>
      <c r="G87" s="117">
        <f t="shared" si="178"/>
        <v>0</v>
      </c>
      <c r="H87" s="118"/>
      <c r="I87" s="119"/>
      <c r="J87" s="136">
        <f t="shared" si="179"/>
        <v>0</v>
      </c>
      <c r="K87" s="203"/>
      <c r="L87" s="119"/>
      <c r="M87" s="136">
        <f t="shared" si="180"/>
        <v>0</v>
      </c>
      <c r="N87" s="118"/>
      <c r="O87" s="119"/>
      <c r="P87" s="136">
        <f t="shared" si="181"/>
        <v>0</v>
      </c>
      <c r="Q87" s="203"/>
      <c r="R87" s="119"/>
      <c r="S87" s="136">
        <f t="shared" si="182"/>
        <v>0</v>
      </c>
      <c r="T87" s="118"/>
      <c r="U87" s="119"/>
      <c r="V87" s="136">
        <f t="shared" si="183"/>
        <v>0</v>
      </c>
      <c r="W87" s="203"/>
      <c r="X87" s="119"/>
      <c r="Y87" s="136">
        <f t="shared" si="184"/>
        <v>0</v>
      </c>
      <c r="Z87" s="118"/>
      <c r="AA87" s="119"/>
      <c r="AB87" s="136">
        <f t="shared" si="185"/>
        <v>0</v>
      </c>
      <c r="AC87" s="120">
        <f t="shared" si="177"/>
        <v>0</v>
      </c>
      <c r="AD87" s="121">
        <f t="shared" si="175"/>
        <v>0</v>
      </c>
      <c r="AE87" s="179">
        <f t="shared" si="158"/>
        <v>0</v>
      </c>
      <c r="AF87" s="123" t="e">
        <f t="shared" si="159"/>
        <v>#DIV/0!</v>
      </c>
      <c r="AG87" s="124"/>
      <c r="AH87" s="99"/>
      <c r="AI87" s="99"/>
    </row>
    <row r="88" spans="1:35" ht="21.75" hidden="1" customHeight="1" thickBot="1" x14ac:dyDescent="0.25">
      <c r="A88" s="125" t="s">
        <v>100</v>
      </c>
      <c r="B88" s="126" t="s">
        <v>104</v>
      </c>
      <c r="C88" s="127" t="s">
        <v>169</v>
      </c>
      <c r="D88" s="128" t="s">
        <v>119</v>
      </c>
      <c r="E88" s="129"/>
      <c r="F88" s="130"/>
      <c r="G88" s="131">
        <f t="shared" si="178"/>
        <v>0</v>
      </c>
      <c r="H88" s="141"/>
      <c r="I88" s="142"/>
      <c r="J88" s="144">
        <f t="shared" si="179"/>
        <v>0</v>
      </c>
      <c r="K88" s="225"/>
      <c r="L88" s="130"/>
      <c r="M88" s="226">
        <f t="shared" si="180"/>
        <v>0</v>
      </c>
      <c r="N88" s="129"/>
      <c r="O88" s="130"/>
      <c r="P88" s="226">
        <f t="shared" si="181"/>
        <v>0</v>
      </c>
      <c r="Q88" s="225"/>
      <c r="R88" s="130"/>
      <c r="S88" s="226">
        <f t="shared" si="182"/>
        <v>0</v>
      </c>
      <c r="T88" s="129"/>
      <c r="U88" s="130"/>
      <c r="V88" s="226">
        <f t="shared" si="183"/>
        <v>0</v>
      </c>
      <c r="W88" s="225"/>
      <c r="X88" s="130"/>
      <c r="Y88" s="226">
        <f t="shared" si="184"/>
        <v>0</v>
      </c>
      <c r="Z88" s="129"/>
      <c r="AA88" s="130"/>
      <c r="AB88" s="226">
        <f t="shared" si="185"/>
        <v>0</v>
      </c>
      <c r="AC88" s="234">
        <f t="shared" si="177"/>
        <v>0</v>
      </c>
      <c r="AD88" s="235">
        <f t="shared" si="175"/>
        <v>0</v>
      </c>
      <c r="AE88" s="236">
        <f t="shared" si="158"/>
        <v>0</v>
      </c>
      <c r="AF88" s="123" t="e">
        <f t="shared" si="159"/>
        <v>#DIV/0!</v>
      </c>
      <c r="AG88" s="124"/>
      <c r="AH88" s="99"/>
      <c r="AI88" s="99"/>
    </row>
    <row r="89" spans="1:35" ht="24.75" customHeight="1" x14ac:dyDescent="0.2">
      <c r="A89" s="100" t="s">
        <v>97</v>
      </c>
      <c r="B89" s="101" t="s">
        <v>172</v>
      </c>
      <c r="C89" s="242" t="s">
        <v>173</v>
      </c>
      <c r="D89" s="103"/>
      <c r="E89" s="104">
        <f t="shared" ref="E89:AB89" si="186">SUM(E90:E92)</f>
        <v>0</v>
      </c>
      <c r="F89" s="105">
        <f t="shared" si="186"/>
        <v>0</v>
      </c>
      <c r="G89" s="106">
        <f t="shared" si="186"/>
        <v>0</v>
      </c>
      <c r="H89" s="104">
        <f t="shared" si="186"/>
        <v>0</v>
      </c>
      <c r="I89" s="105">
        <f t="shared" si="186"/>
        <v>0</v>
      </c>
      <c r="J89" s="135">
        <f t="shared" si="186"/>
        <v>0</v>
      </c>
      <c r="K89" s="201">
        <f t="shared" si="186"/>
        <v>0</v>
      </c>
      <c r="L89" s="105">
        <f t="shared" si="186"/>
        <v>0</v>
      </c>
      <c r="M89" s="135">
        <f t="shared" si="186"/>
        <v>0</v>
      </c>
      <c r="N89" s="104">
        <f t="shared" si="186"/>
        <v>0</v>
      </c>
      <c r="O89" s="105">
        <f t="shared" si="186"/>
        <v>0</v>
      </c>
      <c r="P89" s="135">
        <f t="shared" si="186"/>
        <v>0</v>
      </c>
      <c r="Q89" s="201">
        <f t="shared" si="186"/>
        <v>0</v>
      </c>
      <c r="R89" s="105">
        <f t="shared" si="186"/>
        <v>0</v>
      </c>
      <c r="S89" s="135">
        <f t="shared" si="186"/>
        <v>0</v>
      </c>
      <c r="T89" s="104">
        <f t="shared" si="186"/>
        <v>0</v>
      </c>
      <c r="U89" s="105">
        <f t="shared" si="186"/>
        <v>0</v>
      </c>
      <c r="V89" s="135">
        <f t="shared" si="186"/>
        <v>0</v>
      </c>
      <c r="W89" s="201">
        <f t="shared" si="186"/>
        <v>0</v>
      </c>
      <c r="X89" s="105">
        <f t="shared" si="186"/>
        <v>0</v>
      </c>
      <c r="Y89" s="135">
        <f t="shared" si="186"/>
        <v>0</v>
      </c>
      <c r="Z89" s="104">
        <f t="shared" si="186"/>
        <v>0</v>
      </c>
      <c r="AA89" s="105">
        <f t="shared" si="186"/>
        <v>0</v>
      </c>
      <c r="AB89" s="135">
        <f t="shared" si="186"/>
        <v>0</v>
      </c>
      <c r="AC89" s="107">
        <f t="shared" si="177"/>
        <v>0</v>
      </c>
      <c r="AD89" s="108">
        <f t="shared" si="175"/>
        <v>0</v>
      </c>
      <c r="AE89" s="108">
        <f t="shared" si="158"/>
        <v>0</v>
      </c>
      <c r="AF89" s="145" t="e">
        <f t="shared" si="159"/>
        <v>#DIV/0!</v>
      </c>
      <c r="AG89" s="146"/>
      <c r="AH89" s="112"/>
      <c r="AI89" s="112"/>
    </row>
    <row r="90" spans="1:35" ht="0.75" customHeight="1" thickBot="1" x14ac:dyDescent="0.25">
      <c r="A90" s="113" t="s">
        <v>100</v>
      </c>
      <c r="B90" s="114" t="s">
        <v>101</v>
      </c>
      <c r="C90" s="115" t="s">
        <v>169</v>
      </c>
      <c r="D90" s="116" t="s">
        <v>119</v>
      </c>
      <c r="E90" s="118"/>
      <c r="F90" s="119"/>
      <c r="G90" s="117">
        <f t="shared" ref="G90:G92" si="187">E90*F90</f>
        <v>0</v>
      </c>
      <c r="H90" s="118"/>
      <c r="I90" s="119"/>
      <c r="J90" s="136">
        <f t="shared" ref="J90:J92" si="188">H90*I90</f>
        <v>0</v>
      </c>
      <c r="K90" s="203"/>
      <c r="L90" s="119"/>
      <c r="M90" s="136">
        <f t="shared" ref="M90:M92" si="189">K90*L90</f>
        <v>0</v>
      </c>
      <c r="N90" s="118"/>
      <c r="O90" s="119"/>
      <c r="P90" s="136">
        <f t="shared" ref="P90:P92" si="190">N90*O90</f>
        <v>0</v>
      </c>
      <c r="Q90" s="203"/>
      <c r="R90" s="119"/>
      <c r="S90" s="136">
        <f t="shared" ref="S90:S92" si="191">Q90*R90</f>
        <v>0</v>
      </c>
      <c r="T90" s="118"/>
      <c r="U90" s="119"/>
      <c r="V90" s="136">
        <f t="shared" ref="V90:V92" si="192">T90*U90</f>
        <v>0</v>
      </c>
      <c r="W90" s="203"/>
      <c r="X90" s="119"/>
      <c r="Y90" s="136">
        <f t="shared" ref="Y90:Y92" si="193">W90*X90</f>
        <v>0</v>
      </c>
      <c r="Z90" s="118"/>
      <c r="AA90" s="119"/>
      <c r="AB90" s="136">
        <f t="shared" ref="AB90:AB92" si="194">Z90*AA90</f>
        <v>0</v>
      </c>
      <c r="AC90" s="120">
        <f t="shared" si="177"/>
        <v>0</v>
      </c>
      <c r="AD90" s="121">
        <f t="shared" si="175"/>
        <v>0</v>
      </c>
      <c r="AE90" s="179">
        <f t="shared" si="158"/>
        <v>0</v>
      </c>
      <c r="AF90" s="123" t="e">
        <f t="shared" si="159"/>
        <v>#DIV/0!</v>
      </c>
      <c r="AG90" s="124"/>
      <c r="AH90" s="99"/>
      <c r="AI90" s="99"/>
    </row>
    <row r="91" spans="1:35" ht="18.75" hidden="1" customHeight="1" thickBot="1" x14ac:dyDescent="0.25">
      <c r="A91" s="113" t="s">
        <v>100</v>
      </c>
      <c r="B91" s="114" t="s">
        <v>103</v>
      </c>
      <c r="C91" s="115" t="s">
        <v>169</v>
      </c>
      <c r="D91" s="116" t="s">
        <v>119</v>
      </c>
      <c r="E91" s="118"/>
      <c r="F91" s="119"/>
      <c r="G91" s="117">
        <f t="shared" si="187"/>
        <v>0</v>
      </c>
      <c r="H91" s="118"/>
      <c r="I91" s="119"/>
      <c r="J91" s="136">
        <f t="shared" si="188"/>
        <v>0</v>
      </c>
      <c r="K91" s="203"/>
      <c r="L91" s="119"/>
      <c r="M91" s="136">
        <f t="shared" si="189"/>
        <v>0</v>
      </c>
      <c r="N91" s="118"/>
      <c r="O91" s="119"/>
      <c r="P91" s="136">
        <f t="shared" si="190"/>
        <v>0</v>
      </c>
      <c r="Q91" s="203"/>
      <c r="R91" s="119"/>
      <c r="S91" s="136">
        <f t="shared" si="191"/>
        <v>0</v>
      </c>
      <c r="T91" s="118"/>
      <c r="U91" s="119"/>
      <c r="V91" s="136">
        <f t="shared" si="192"/>
        <v>0</v>
      </c>
      <c r="W91" s="203"/>
      <c r="X91" s="119"/>
      <c r="Y91" s="136">
        <f t="shared" si="193"/>
        <v>0</v>
      </c>
      <c r="Z91" s="118"/>
      <c r="AA91" s="119"/>
      <c r="AB91" s="136">
        <f t="shared" si="194"/>
        <v>0</v>
      </c>
      <c r="AC91" s="120">
        <f t="shared" si="177"/>
        <v>0</v>
      </c>
      <c r="AD91" s="121">
        <f t="shared" si="175"/>
        <v>0</v>
      </c>
      <c r="AE91" s="179">
        <f t="shared" si="158"/>
        <v>0</v>
      </c>
      <c r="AF91" s="123" t="e">
        <f t="shared" si="159"/>
        <v>#DIV/0!</v>
      </c>
      <c r="AG91" s="124"/>
      <c r="AH91" s="99"/>
      <c r="AI91" s="99"/>
    </row>
    <row r="92" spans="1:35" ht="21.75" hidden="1" customHeight="1" thickBot="1" x14ac:dyDescent="0.25">
      <c r="A92" s="137" t="s">
        <v>100</v>
      </c>
      <c r="B92" s="138" t="s">
        <v>104</v>
      </c>
      <c r="C92" s="139" t="s">
        <v>169</v>
      </c>
      <c r="D92" s="140" t="s">
        <v>119</v>
      </c>
      <c r="E92" s="141"/>
      <c r="F92" s="142"/>
      <c r="G92" s="143">
        <f t="shared" si="187"/>
        <v>0</v>
      </c>
      <c r="H92" s="141"/>
      <c r="I92" s="142"/>
      <c r="J92" s="144">
        <f t="shared" si="188"/>
        <v>0</v>
      </c>
      <c r="K92" s="205"/>
      <c r="L92" s="142"/>
      <c r="M92" s="144">
        <f t="shared" si="189"/>
        <v>0</v>
      </c>
      <c r="N92" s="141"/>
      <c r="O92" s="142"/>
      <c r="P92" s="144">
        <f t="shared" si="190"/>
        <v>0</v>
      </c>
      <c r="Q92" s="205"/>
      <c r="R92" s="142"/>
      <c r="S92" s="144">
        <f t="shared" si="191"/>
        <v>0</v>
      </c>
      <c r="T92" s="141"/>
      <c r="U92" s="142"/>
      <c r="V92" s="144">
        <f t="shared" si="192"/>
        <v>0</v>
      </c>
      <c r="W92" s="205"/>
      <c r="X92" s="142"/>
      <c r="Y92" s="144">
        <f t="shared" si="193"/>
        <v>0</v>
      </c>
      <c r="Z92" s="141"/>
      <c r="AA92" s="142"/>
      <c r="AB92" s="144">
        <f t="shared" si="194"/>
        <v>0</v>
      </c>
      <c r="AC92" s="132">
        <f t="shared" si="177"/>
        <v>0</v>
      </c>
      <c r="AD92" s="133">
        <f t="shared" si="175"/>
        <v>0</v>
      </c>
      <c r="AE92" s="181">
        <f t="shared" si="158"/>
        <v>0</v>
      </c>
      <c r="AF92" s="147" t="e">
        <f t="shared" si="159"/>
        <v>#DIV/0!</v>
      </c>
      <c r="AG92" s="148"/>
      <c r="AH92" s="99"/>
      <c r="AI92" s="99"/>
    </row>
    <row r="93" spans="1:35" ht="15" customHeight="1" thickBot="1" x14ac:dyDescent="0.25">
      <c r="A93" s="183" t="s">
        <v>174</v>
      </c>
      <c r="B93" s="184"/>
      <c r="C93" s="185"/>
      <c r="D93" s="186"/>
      <c r="E93" s="187">
        <f t="shared" ref="E93:AB93" si="195">E89+E85+E79</f>
        <v>1500</v>
      </c>
      <c r="F93" s="188">
        <f t="shared" si="195"/>
        <v>323</v>
      </c>
      <c r="G93" s="189">
        <f t="shared" si="195"/>
        <v>166600</v>
      </c>
      <c r="H93" s="187">
        <f t="shared" si="195"/>
        <v>1200</v>
      </c>
      <c r="I93" s="188">
        <f t="shared" si="195"/>
        <v>265</v>
      </c>
      <c r="J93" s="191">
        <f t="shared" si="195"/>
        <v>159000</v>
      </c>
      <c r="K93" s="190">
        <f t="shared" si="195"/>
        <v>360</v>
      </c>
      <c r="L93" s="188">
        <f t="shared" si="195"/>
        <v>190</v>
      </c>
      <c r="M93" s="191">
        <f t="shared" si="195"/>
        <v>68400</v>
      </c>
      <c r="N93" s="187">
        <f t="shared" si="195"/>
        <v>1</v>
      </c>
      <c r="O93" s="188">
        <f t="shared" si="195"/>
        <v>5632.06</v>
      </c>
      <c r="P93" s="191">
        <f t="shared" si="195"/>
        <v>5632.06</v>
      </c>
      <c r="Q93" s="190">
        <f t="shared" si="195"/>
        <v>0</v>
      </c>
      <c r="R93" s="188">
        <f t="shared" si="195"/>
        <v>0</v>
      </c>
      <c r="S93" s="191">
        <f t="shared" si="195"/>
        <v>0</v>
      </c>
      <c r="T93" s="187">
        <f t="shared" si="195"/>
        <v>0</v>
      </c>
      <c r="U93" s="188">
        <f t="shared" si="195"/>
        <v>0</v>
      </c>
      <c r="V93" s="191">
        <f t="shared" si="195"/>
        <v>0</v>
      </c>
      <c r="W93" s="190">
        <f t="shared" si="195"/>
        <v>0</v>
      </c>
      <c r="X93" s="188">
        <f t="shared" si="195"/>
        <v>0</v>
      </c>
      <c r="Y93" s="191">
        <f t="shared" si="195"/>
        <v>0</v>
      </c>
      <c r="Z93" s="187">
        <f t="shared" si="195"/>
        <v>0</v>
      </c>
      <c r="AA93" s="188">
        <f t="shared" si="195"/>
        <v>0</v>
      </c>
      <c r="AB93" s="191">
        <f t="shared" si="195"/>
        <v>0</v>
      </c>
      <c r="AC93" s="153">
        <f t="shared" si="177"/>
        <v>235000</v>
      </c>
      <c r="AD93" s="158">
        <f t="shared" si="175"/>
        <v>164632.06</v>
      </c>
      <c r="AE93" s="206">
        <f t="shared" si="158"/>
        <v>70367.94</v>
      </c>
      <c r="AF93" s="243">
        <f t="shared" si="159"/>
        <v>0.29943804255319151</v>
      </c>
      <c r="AG93" s="208"/>
      <c r="AH93" s="99"/>
      <c r="AI93" s="99"/>
    </row>
    <row r="94" spans="1:35" ht="15.75" customHeight="1" thickBot="1" x14ac:dyDescent="0.25">
      <c r="A94" s="244" t="s">
        <v>95</v>
      </c>
      <c r="B94" s="245" t="s">
        <v>24</v>
      </c>
      <c r="C94" s="163" t="s">
        <v>175</v>
      </c>
      <c r="D94" s="197"/>
      <c r="E94" s="89"/>
      <c r="F94" s="90"/>
      <c r="G94" s="90"/>
      <c r="H94" s="89"/>
      <c r="I94" s="90"/>
      <c r="J94" s="94"/>
      <c r="K94" s="90"/>
      <c r="L94" s="90"/>
      <c r="M94" s="94"/>
      <c r="N94" s="89"/>
      <c r="O94" s="90"/>
      <c r="P94" s="94"/>
      <c r="Q94" s="90"/>
      <c r="R94" s="90"/>
      <c r="S94" s="94"/>
      <c r="T94" s="89"/>
      <c r="U94" s="90"/>
      <c r="V94" s="94"/>
      <c r="W94" s="90"/>
      <c r="X94" s="90"/>
      <c r="Y94" s="94"/>
      <c r="Z94" s="89"/>
      <c r="AA94" s="90"/>
      <c r="AB94" s="90"/>
      <c r="AC94" s="95"/>
      <c r="AD94" s="96"/>
      <c r="AE94" s="96"/>
      <c r="AF94" s="97"/>
      <c r="AG94" s="98"/>
      <c r="AH94" s="99"/>
      <c r="AI94" s="99"/>
    </row>
    <row r="95" spans="1:35" ht="15.75" customHeight="1" x14ac:dyDescent="0.2">
      <c r="A95" s="100" t="s">
        <v>97</v>
      </c>
      <c r="B95" s="101" t="s">
        <v>176</v>
      </c>
      <c r="C95" s="241" t="s">
        <v>177</v>
      </c>
      <c r="D95" s="177"/>
      <c r="E95" s="198">
        <f t="shared" ref="E95:AB95" si="196">SUM(E96:E99)</f>
        <v>2018</v>
      </c>
      <c r="F95" s="199">
        <f t="shared" si="196"/>
        <v>504.5</v>
      </c>
      <c r="G95" s="200">
        <f t="shared" si="196"/>
        <v>13600</v>
      </c>
      <c r="H95" s="198">
        <f t="shared" si="196"/>
        <v>2018</v>
      </c>
      <c r="I95" s="199">
        <f t="shared" si="196"/>
        <v>504.5</v>
      </c>
      <c r="J95" s="212">
        <f t="shared" si="196"/>
        <v>13600</v>
      </c>
      <c r="K95" s="211">
        <f t="shared" si="196"/>
        <v>4000</v>
      </c>
      <c r="L95" s="199">
        <f t="shared" si="196"/>
        <v>0.85</v>
      </c>
      <c r="M95" s="212">
        <f t="shared" si="196"/>
        <v>3400</v>
      </c>
      <c r="N95" s="198">
        <f t="shared" si="196"/>
        <v>4000</v>
      </c>
      <c r="O95" s="199">
        <f t="shared" si="196"/>
        <v>0.85</v>
      </c>
      <c r="P95" s="212">
        <f t="shared" si="196"/>
        <v>3400</v>
      </c>
      <c r="Q95" s="211">
        <f t="shared" si="196"/>
        <v>0</v>
      </c>
      <c r="R95" s="199">
        <f t="shared" si="196"/>
        <v>0</v>
      </c>
      <c r="S95" s="212">
        <f t="shared" si="196"/>
        <v>0</v>
      </c>
      <c r="T95" s="198">
        <f t="shared" si="196"/>
        <v>0</v>
      </c>
      <c r="U95" s="199">
        <f t="shared" si="196"/>
        <v>0</v>
      </c>
      <c r="V95" s="212">
        <f t="shared" si="196"/>
        <v>0</v>
      </c>
      <c r="W95" s="211">
        <f t="shared" si="196"/>
        <v>0</v>
      </c>
      <c r="X95" s="199">
        <f t="shared" si="196"/>
        <v>0</v>
      </c>
      <c r="Y95" s="212">
        <f t="shared" si="196"/>
        <v>0</v>
      </c>
      <c r="Z95" s="198">
        <f t="shared" si="196"/>
        <v>0</v>
      </c>
      <c r="AA95" s="199">
        <f t="shared" si="196"/>
        <v>0</v>
      </c>
      <c r="AB95" s="212">
        <f t="shared" si="196"/>
        <v>0</v>
      </c>
      <c r="AC95" s="107">
        <f t="shared" ref="AC95:AC100" si="197">G95+M95+S95+Y95</f>
        <v>17000</v>
      </c>
      <c r="AD95" s="108">
        <f t="shared" ref="AD95:AD100" si="198">J95+P95+V95+AB95</f>
        <v>17000</v>
      </c>
      <c r="AE95" s="108">
        <f t="shared" ref="AE95:AE100" si="199">AC95-AD95</f>
        <v>0</v>
      </c>
      <c r="AF95" s="110">
        <f t="shared" ref="AF95:AF100" si="200">AE95/AC95</f>
        <v>0</v>
      </c>
      <c r="AG95" s="111"/>
      <c r="AH95" s="112"/>
      <c r="AI95" s="112"/>
    </row>
    <row r="96" spans="1:35" ht="15.75" customHeight="1" x14ac:dyDescent="0.2">
      <c r="A96" s="113" t="s">
        <v>100</v>
      </c>
      <c r="B96" s="114" t="s">
        <v>101</v>
      </c>
      <c r="C96" s="415" t="s">
        <v>239</v>
      </c>
      <c r="D96" s="387" t="s">
        <v>119</v>
      </c>
      <c r="E96" s="118">
        <v>8</v>
      </c>
      <c r="F96" s="119">
        <v>200</v>
      </c>
      <c r="G96" s="117">
        <f>E96*F96</f>
        <v>1600</v>
      </c>
      <c r="H96" s="118">
        <v>8</v>
      </c>
      <c r="I96" s="119">
        <v>200</v>
      </c>
      <c r="J96" s="136">
        <f t="shared" ref="J96:J99" si="201">H96*I96</f>
        <v>1600</v>
      </c>
      <c r="K96" s="203">
        <v>0</v>
      </c>
      <c r="L96" s="119">
        <v>0</v>
      </c>
      <c r="M96" s="136">
        <f t="shared" ref="M96:M99" si="202">K96*L96</f>
        <v>0</v>
      </c>
      <c r="N96" s="203">
        <v>0</v>
      </c>
      <c r="O96" s="119">
        <v>0</v>
      </c>
      <c r="P96" s="136">
        <f t="shared" ref="P96:P99" si="203">N96*O96</f>
        <v>0</v>
      </c>
      <c r="Q96" s="203"/>
      <c r="R96" s="119"/>
      <c r="S96" s="136">
        <f t="shared" ref="S96:S99" si="204">Q96*R96</f>
        <v>0</v>
      </c>
      <c r="T96" s="118"/>
      <c r="U96" s="119"/>
      <c r="V96" s="136">
        <f t="shared" ref="V96:V99" si="205">T96*U96</f>
        <v>0</v>
      </c>
      <c r="W96" s="203"/>
      <c r="X96" s="119"/>
      <c r="Y96" s="136">
        <f t="shared" ref="Y96:Y99" si="206">W96*X96</f>
        <v>0</v>
      </c>
      <c r="Z96" s="118"/>
      <c r="AA96" s="119"/>
      <c r="AB96" s="136">
        <f t="shared" ref="AB96:AB99" si="207">Z96*AA96</f>
        <v>0</v>
      </c>
      <c r="AC96" s="120">
        <f t="shared" si="197"/>
        <v>1600</v>
      </c>
      <c r="AD96" s="121">
        <f t="shared" si="198"/>
        <v>1600</v>
      </c>
      <c r="AE96" s="179">
        <f t="shared" si="199"/>
        <v>0</v>
      </c>
      <c r="AF96" s="123">
        <f t="shared" si="200"/>
        <v>0</v>
      </c>
      <c r="AG96" s="124"/>
      <c r="AH96" s="99"/>
      <c r="AI96" s="99"/>
    </row>
    <row r="97" spans="1:35" ht="15.75" customHeight="1" x14ac:dyDescent="0.2">
      <c r="A97" s="113" t="s">
        <v>100</v>
      </c>
      <c r="B97" s="114" t="s">
        <v>103</v>
      </c>
      <c r="C97" s="415" t="s">
        <v>180</v>
      </c>
      <c r="D97" s="387" t="s">
        <v>119</v>
      </c>
      <c r="E97" s="118">
        <v>0</v>
      </c>
      <c r="F97" s="119">
        <v>0</v>
      </c>
      <c r="G97" s="117">
        <f>E97*F97</f>
        <v>0</v>
      </c>
      <c r="H97" s="118">
        <v>0</v>
      </c>
      <c r="I97" s="119">
        <v>0</v>
      </c>
      <c r="J97" s="136">
        <f t="shared" si="201"/>
        <v>0</v>
      </c>
      <c r="K97" s="118">
        <v>4000</v>
      </c>
      <c r="L97" s="119">
        <v>0.85</v>
      </c>
      <c r="M97" s="136">
        <f t="shared" si="202"/>
        <v>3400</v>
      </c>
      <c r="N97" s="118">
        <v>4000</v>
      </c>
      <c r="O97" s="119">
        <v>0.85</v>
      </c>
      <c r="P97" s="136">
        <f t="shared" si="203"/>
        <v>3400</v>
      </c>
      <c r="Q97" s="203"/>
      <c r="R97" s="119"/>
      <c r="S97" s="136">
        <f t="shared" si="204"/>
        <v>0</v>
      </c>
      <c r="T97" s="118"/>
      <c r="U97" s="119"/>
      <c r="V97" s="136">
        <f t="shared" si="205"/>
        <v>0</v>
      </c>
      <c r="W97" s="203"/>
      <c r="X97" s="119"/>
      <c r="Y97" s="136">
        <f t="shared" si="206"/>
        <v>0</v>
      </c>
      <c r="Z97" s="118"/>
      <c r="AA97" s="119"/>
      <c r="AB97" s="136">
        <f t="shared" si="207"/>
        <v>0</v>
      </c>
      <c r="AC97" s="120">
        <f t="shared" si="197"/>
        <v>3400</v>
      </c>
      <c r="AD97" s="121">
        <f t="shared" si="198"/>
        <v>3400</v>
      </c>
      <c r="AE97" s="179">
        <f t="shared" si="199"/>
        <v>0</v>
      </c>
      <c r="AF97" s="123">
        <f t="shared" si="200"/>
        <v>0</v>
      </c>
      <c r="AG97" s="124"/>
      <c r="AH97" s="99"/>
      <c r="AI97" s="99"/>
    </row>
    <row r="98" spans="1:35" ht="15.75" customHeight="1" x14ac:dyDescent="0.2">
      <c r="A98" s="113" t="s">
        <v>100</v>
      </c>
      <c r="B98" s="114" t="s">
        <v>104</v>
      </c>
      <c r="C98" s="415" t="s">
        <v>240</v>
      </c>
      <c r="D98" s="387" t="s">
        <v>119</v>
      </c>
      <c r="E98" s="118">
        <v>2000</v>
      </c>
      <c r="F98" s="119">
        <v>4.5</v>
      </c>
      <c r="G98" s="117">
        <f t="shared" ref="G98:G99" si="208">E98*F98</f>
        <v>9000</v>
      </c>
      <c r="H98" s="118">
        <v>2000</v>
      </c>
      <c r="I98" s="119">
        <v>4.5</v>
      </c>
      <c r="J98" s="136">
        <f t="shared" si="201"/>
        <v>9000</v>
      </c>
      <c r="K98" s="203">
        <v>0</v>
      </c>
      <c r="L98" s="119">
        <v>0</v>
      </c>
      <c r="M98" s="136">
        <f t="shared" si="202"/>
        <v>0</v>
      </c>
      <c r="N98" s="203">
        <v>0</v>
      </c>
      <c r="O98" s="119">
        <v>0</v>
      </c>
      <c r="P98" s="136">
        <f t="shared" si="203"/>
        <v>0</v>
      </c>
      <c r="Q98" s="203"/>
      <c r="R98" s="119"/>
      <c r="S98" s="136">
        <f t="shared" si="204"/>
        <v>0</v>
      </c>
      <c r="T98" s="118"/>
      <c r="U98" s="119"/>
      <c r="V98" s="136">
        <f t="shared" si="205"/>
        <v>0</v>
      </c>
      <c r="W98" s="203"/>
      <c r="X98" s="119"/>
      <c r="Y98" s="136">
        <f t="shared" si="206"/>
        <v>0</v>
      </c>
      <c r="Z98" s="118"/>
      <c r="AA98" s="119"/>
      <c r="AB98" s="136">
        <f t="shared" si="207"/>
        <v>0</v>
      </c>
      <c r="AC98" s="120">
        <f t="shared" si="197"/>
        <v>9000</v>
      </c>
      <c r="AD98" s="121">
        <f t="shared" si="198"/>
        <v>9000</v>
      </c>
      <c r="AE98" s="179">
        <f t="shared" si="199"/>
        <v>0</v>
      </c>
      <c r="AF98" s="123">
        <f t="shared" si="200"/>
        <v>0</v>
      </c>
      <c r="AG98" s="124"/>
      <c r="AH98" s="99"/>
      <c r="AI98" s="99"/>
    </row>
    <row r="99" spans="1:35" ht="15.75" customHeight="1" thickBot="1" x14ac:dyDescent="0.25">
      <c r="A99" s="113" t="s">
        <v>100</v>
      </c>
      <c r="B99" s="114" t="s">
        <v>178</v>
      </c>
      <c r="C99" s="415" t="s">
        <v>241</v>
      </c>
      <c r="D99" s="387" t="s">
        <v>119</v>
      </c>
      <c r="E99" s="118">
        <v>10</v>
      </c>
      <c r="F99" s="119">
        <v>300</v>
      </c>
      <c r="G99" s="117">
        <f t="shared" si="208"/>
        <v>3000</v>
      </c>
      <c r="H99" s="118">
        <v>10</v>
      </c>
      <c r="I99" s="119">
        <v>300</v>
      </c>
      <c r="J99" s="136">
        <f t="shared" si="201"/>
        <v>3000</v>
      </c>
      <c r="K99" s="203">
        <v>0</v>
      </c>
      <c r="L99" s="119">
        <v>0</v>
      </c>
      <c r="M99" s="136">
        <f t="shared" si="202"/>
        <v>0</v>
      </c>
      <c r="N99" s="203">
        <v>0</v>
      </c>
      <c r="O99" s="119">
        <v>0</v>
      </c>
      <c r="P99" s="136">
        <f t="shared" si="203"/>
        <v>0</v>
      </c>
      <c r="Q99" s="203"/>
      <c r="R99" s="119"/>
      <c r="S99" s="136">
        <f t="shared" si="204"/>
        <v>0</v>
      </c>
      <c r="T99" s="118"/>
      <c r="U99" s="119"/>
      <c r="V99" s="136">
        <f t="shared" si="205"/>
        <v>0</v>
      </c>
      <c r="W99" s="203"/>
      <c r="X99" s="119"/>
      <c r="Y99" s="136">
        <f t="shared" si="206"/>
        <v>0</v>
      </c>
      <c r="Z99" s="118"/>
      <c r="AA99" s="119"/>
      <c r="AB99" s="136">
        <f t="shared" si="207"/>
        <v>0</v>
      </c>
      <c r="AC99" s="120">
        <f t="shared" si="197"/>
        <v>3000</v>
      </c>
      <c r="AD99" s="121">
        <f t="shared" si="198"/>
        <v>3000</v>
      </c>
      <c r="AE99" s="179">
        <f t="shared" si="199"/>
        <v>0</v>
      </c>
      <c r="AF99" s="123">
        <f t="shared" si="200"/>
        <v>0</v>
      </c>
      <c r="AG99" s="124"/>
      <c r="AH99" s="99"/>
      <c r="AI99" s="99"/>
    </row>
    <row r="100" spans="1:35" ht="15" customHeight="1" thickBot="1" x14ac:dyDescent="0.25">
      <c r="A100" s="183" t="s">
        <v>181</v>
      </c>
      <c r="B100" s="184"/>
      <c r="C100" s="185"/>
      <c r="D100" s="186"/>
      <c r="E100" s="187">
        <f t="shared" ref="E100:AB100" si="209">E95</f>
        <v>2018</v>
      </c>
      <c r="F100" s="188">
        <f t="shared" si="209"/>
        <v>504.5</v>
      </c>
      <c r="G100" s="189">
        <f t="shared" si="209"/>
        <v>13600</v>
      </c>
      <c r="H100" s="153">
        <f t="shared" si="209"/>
        <v>2018</v>
      </c>
      <c r="I100" s="155">
        <f t="shared" si="209"/>
        <v>504.5</v>
      </c>
      <c r="J100" s="206">
        <f t="shared" si="209"/>
        <v>13600</v>
      </c>
      <c r="K100" s="190">
        <f t="shared" si="209"/>
        <v>4000</v>
      </c>
      <c r="L100" s="188">
        <f t="shared" si="209"/>
        <v>0.85</v>
      </c>
      <c r="M100" s="191">
        <f t="shared" si="209"/>
        <v>3400</v>
      </c>
      <c r="N100" s="187">
        <f t="shared" si="209"/>
        <v>4000</v>
      </c>
      <c r="O100" s="188">
        <f t="shared" si="209"/>
        <v>0.85</v>
      </c>
      <c r="P100" s="191">
        <f t="shared" si="209"/>
        <v>3400</v>
      </c>
      <c r="Q100" s="190">
        <f t="shared" si="209"/>
        <v>0</v>
      </c>
      <c r="R100" s="188">
        <f t="shared" si="209"/>
        <v>0</v>
      </c>
      <c r="S100" s="191">
        <f t="shared" si="209"/>
        <v>0</v>
      </c>
      <c r="T100" s="187">
        <f t="shared" si="209"/>
        <v>0</v>
      </c>
      <c r="U100" s="188">
        <f t="shared" si="209"/>
        <v>0</v>
      </c>
      <c r="V100" s="191">
        <f t="shared" si="209"/>
        <v>0</v>
      </c>
      <c r="W100" s="190">
        <f t="shared" si="209"/>
        <v>0</v>
      </c>
      <c r="X100" s="188">
        <f t="shared" si="209"/>
        <v>0</v>
      </c>
      <c r="Y100" s="191">
        <f t="shared" si="209"/>
        <v>0</v>
      </c>
      <c r="Z100" s="187">
        <f t="shared" si="209"/>
        <v>0</v>
      </c>
      <c r="AA100" s="188">
        <f t="shared" si="209"/>
        <v>0</v>
      </c>
      <c r="AB100" s="191">
        <f t="shared" si="209"/>
        <v>0</v>
      </c>
      <c r="AC100" s="187">
        <f t="shared" si="197"/>
        <v>17000</v>
      </c>
      <c r="AD100" s="192">
        <f t="shared" si="198"/>
        <v>17000</v>
      </c>
      <c r="AE100" s="191">
        <f t="shared" si="199"/>
        <v>0</v>
      </c>
      <c r="AF100" s="246">
        <f t="shared" si="200"/>
        <v>0</v>
      </c>
      <c r="AG100" s="194"/>
      <c r="AH100" s="99"/>
      <c r="AI100" s="99"/>
    </row>
    <row r="101" spans="1:35" ht="30" customHeight="1" thickBot="1" x14ac:dyDescent="0.25">
      <c r="A101" s="244" t="s">
        <v>95</v>
      </c>
      <c r="B101" s="245" t="s">
        <v>25</v>
      </c>
      <c r="C101" s="247" t="s">
        <v>182</v>
      </c>
      <c r="D101" s="248"/>
      <c r="E101" s="249"/>
      <c r="F101" s="250"/>
      <c r="G101" s="250"/>
      <c r="H101" s="249"/>
      <c r="I101" s="250"/>
      <c r="J101" s="250"/>
      <c r="K101" s="250"/>
      <c r="L101" s="250"/>
      <c r="M101" s="251"/>
      <c r="N101" s="249"/>
      <c r="O101" s="250"/>
      <c r="P101" s="251"/>
      <c r="Q101" s="250"/>
      <c r="R101" s="250"/>
      <c r="S101" s="251"/>
      <c r="T101" s="249"/>
      <c r="U101" s="250"/>
      <c r="V101" s="251"/>
      <c r="W101" s="250"/>
      <c r="X101" s="250"/>
      <c r="Y101" s="251"/>
      <c r="Z101" s="249"/>
      <c r="AA101" s="250"/>
      <c r="AB101" s="250"/>
      <c r="AC101" s="238"/>
      <c r="AD101" s="239"/>
      <c r="AE101" s="239"/>
      <c r="AF101" s="252"/>
      <c r="AG101" s="253"/>
      <c r="AH101" s="99"/>
      <c r="AI101" s="99"/>
    </row>
    <row r="102" spans="1:35" x14ac:dyDescent="0.2">
      <c r="A102" s="254" t="s">
        <v>100</v>
      </c>
      <c r="B102" s="255" t="s">
        <v>101</v>
      </c>
      <c r="C102" s="441" t="s">
        <v>242</v>
      </c>
      <c r="D102" s="456" t="s">
        <v>199</v>
      </c>
      <c r="E102" s="434">
        <v>4</v>
      </c>
      <c r="F102" s="435">
        <v>11500</v>
      </c>
      <c r="G102" s="436">
        <f t="shared" ref="G102:G107" si="210">E102*F102</f>
        <v>46000</v>
      </c>
      <c r="H102" s="434">
        <v>4</v>
      </c>
      <c r="I102" s="435">
        <v>11500</v>
      </c>
      <c r="J102" s="436">
        <f t="shared" ref="J102:J107" si="211">H102*I102</f>
        <v>46000</v>
      </c>
      <c r="K102" s="464">
        <v>0</v>
      </c>
      <c r="L102" s="465">
        <v>0</v>
      </c>
      <c r="M102" s="436">
        <f t="shared" ref="M102:M107" si="212">K102*L102</f>
        <v>0</v>
      </c>
      <c r="N102" s="464"/>
      <c r="O102" s="465"/>
      <c r="P102" s="436">
        <f t="shared" ref="P102:P107" si="213">N102*O102</f>
        <v>0</v>
      </c>
      <c r="Q102" s="262"/>
      <c r="R102" s="259"/>
      <c r="S102" s="261">
        <f t="shared" ref="S102:S107" si="214">Q102*R102</f>
        <v>0</v>
      </c>
      <c r="T102" s="258"/>
      <c r="U102" s="259"/>
      <c r="V102" s="261">
        <f t="shared" ref="V102:V107" si="215">T102*U102</f>
        <v>0</v>
      </c>
      <c r="W102" s="262"/>
      <c r="X102" s="259"/>
      <c r="Y102" s="261">
        <f t="shared" ref="Y102:Y107" si="216">W102*X102</f>
        <v>0</v>
      </c>
      <c r="Z102" s="258"/>
      <c r="AA102" s="259"/>
      <c r="AB102" s="261">
        <f t="shared" ref="AB102:AB107" si="217">Z102*AA102</f>
        <v>0</v>
      </c>
      <c r="AC102" s="263">
        <f t="shared" ref="AC102:AC108" si="218">G102+M102+S102+Y102</f>
        <v>46000</v>
      </c>
      <c r="AD102" s="264">
        <f t="shared" ref="AD102:AD108" si="219">J102+P102+V102+AB102</f>
        <v>46000</v>
      </c>
      <c r="AE102" s="265">
        <f t="shared" ref="AE102:AE108" si="220">AC102-AD102</f>
        <v>0</v>
      </c>
      <c r="AF102" s="266">
        <f t="shared" ref="AF102:AF108" si="221">AE102/AC102</f>
        <v>0</v>
      </c>
      <c r="AG102" s="267"/>
      <c r="AH102" s="99"/>
      <c r="AI102" s="99"/>
    </row>
    <row r="103" spans="1:35" x14ac:dyDescent="0.2">
      <c r="A103" s="113" t="s">
        <v>100</v>
      </c>
      <c r="B103" s="268" t="s">
        <v>103</v>
      </c>
      <c r="C103" s="442" t="s">
        <v>243</v>
      </c>
      <c r="D103" s="457" t="s">
        <v>199</v>
      </c>
      <c r="E103" s="408">
        <v>1</v>
      </c>
      <c r="F103" s="402">
        <v>16800</v>
      </c>
      <c r="G103" s="437">
        <f t="shared" si="210"/>
        <v>16800</v>
      </c>
      <c r="H103" s="408">
        <v>1</v>
      </c>
      <c r="I103" s="402">
        <v>16800</v>
      </c>
      <c r="J103" s="467">
        <f t="shared" si="211"/>
        <v>16800</v>
      </c>
      <c r="K103" s="466">
        <v>0</v>
      </c>
      <c r="L103" s="119">
        <v>0</v>
      </c>
      <c r="M103" s="467">
        <f t="shared" si="212"/>
        <v>0</v>
      </c>
      <c r="N103" s="466"/>
      <c r="O103" s="119"/>
      <c r="P103" s="467">
        <f t="shared" si="213"/>
        <v>0</v>
      </c>
      <c r="Q103" s="203"/>
      <c r="R103" s="119"/>
      <c r="S103" s="136">
        <f t="shared" si="214"/>
        <v>0</v>
      </c>
      <c r="T103" s="118"/>
      <c r="U103" s="119"/>
      <c r="V103" s="136">
        <f t="shared" si="215"/>
        <v>0</v>
      </c>
      <c r="W103" s="203"/>
      <c r="X103" s="119"/>
      <c r="Y103" s="136">
        <f t="shared" si="216"/>
        <v>0</v>
      </c>
      <c r="Z103" s="118"/>
      <c r="AA103" s="119"/>
      <c r="AB103" s="136">
        <f t="shared" si="217"/>
        <v>0</v>
      </c>
      <c r="AC103" s="120">
        <f t="shared" si="218"/>
        <v>16800</v>
      </c>
      <c r="AD103" s="121">
        <f t="shared" si="219"/>
        <v>16800</v>
      </c>
      <c r="AE103" s="179">
        <f t="shared" si="220"/>
        <v>0</v>
      </c>
      <c r="AF103" s="271">
        <f t="shared" si="221"/>
        <v>0</v>
      </c>
      <c r="AG103" s="272"/>
      <c r="AH103" s="99"/>
      <c r="AI103" s="99"/>
    </row>
    <row r="104" spans="1:35" ht="242.25" x14ac:dyDescent="0.2">
      <c r="A104" s="113" t="s">
        <v>100</v>
      </c>
      <c r="B104" s="452" t="s">
        <v>104</v>
      </c>
      <c r="C104" s="443" t="s">
        <v>244</v>
      </c>
      <c r="D104" s="458" t="s">
        <v>199</v>
      </c>
      <c r="E104" s="408">
        <v>0</v>
      </c>
      <c r="F104" s="445">
        <v>0</v>
      </c>
      <c r="G104" s="409">
        <f t="shared" si="210"/>
        <v>0</v>
      </c>
      <c r="H104" s="408">
        <v>0</v>
      </c>
      <c r="I104" s="445">
        <v>0</v>
      </c>
      <c r="J104" s="467">
        <f t="shared" si="211"/>
        <v>0</v>
      </c>
      <c r="K104" s="408">
        <v>1</v>
      </c>
      <c r="L104" s="402">
        <v>32000</v>
      </c>
      <c r="M104" s="467">
        <f t="shared" si="212"/>
        <v>32000</v>
      </c>
      <c r="N104" s="480">
        <v>1</v>
      </c>
      <c r="O104" s="478">
        <v>105500</v>
      </c>
      <c r="P104" s="467">
        <f t="shared" si="213"/>
        <v>105500</v>
      </c>
      <c r="Q104" s="203"/>
      <c r="R104" s="119"/>
      <c r="S104" s="136"/>
      <c r="T104" s="118"/>
      <c r="U104" s="119"/>
      <c r="V104" s="136"/>
      <c r="W104" s="203"/>
      <c r="X104" s="119"/>
      <c r="Y104" s="136"/>
      <c r="Z104" s="118"/>
      <c r="AA104" s="119"/>
      <c r="AB104" s="136"/>
      <c r="AC104" s="120">
        <f t="shared" si="218"/>
        <v>32000</v>
      </c>
      <c r="AD104" s="121">
        <f t="shared" si="219"/>
        <v>105500</v>
      </c>
      <c r="AE104" s="179">
        <f t="shared" ref="AE104" si="222">AC104-AD104</f>
        <v>-73500</v>
      </c>
      <c r="AF104" s="271">
        <f t="shared" ref="AF104" si="223">AE104/AC104</f>
        <v>-2.296875</v>
      </c>
      <c r="AG104" s="272" t="s">
        <v>262</v>
      </c>
      <c r="AH104" s="99"/>
      <c r="AI104" s="99"/>
    </row>
    <row r="105" spans="1:35" x14ac:dyDescent="0.2">
      <c r="A105" s="451" t="s">
        <v>100</v>
      </c>
      <c r="B105" s="455" t="s">
        <v>104</v>
      </c>
      <c r="C105" s="443" t="s">
        <v>245</v>
      </c>
      <c r="D105" s="458" t="s">
        <v>199</v>
      </c>
      <c r="E105" s="408">
        <v>0</v>
      </c>
      <c r="F105" s="445">
        <v>0</v>
      </c>
      <c r="G105" s="409">
        <f t="shared" si="210"/>
        <v>0</v>
      </c>
      <c r="H105" s="408">
        <v>0</v>
      </c>
      <c r="I105" s="445">
        <v>0</v>
      </c>
      <c r="J105" s="467">
        <f t="shared" ref="J105" si="224">H105*I105</f>
        <v>0</v>
      </c>
      <c r="K105" s="408">
        <v>1</v>
      </c>
      <c r="L105" s="402">
        <v>28500</v>
      </c>
      <c r="M105" s="467">
        <f t="shared" ref="M105" si="225">K105*L105</f>
        <v>28500</v>
      </c>
      <c r="N105" s="408">
        <v>1</v>
      </c>
      <c r="O105" s="402">
        <v>28500</v>
      </c>
      <c r="P105" s="467">
        <f t="shared" ref="P105" si="226">N105*O105</f>
        <v>28500</v>
      </c>
      <c r="Q105" s="203"/>
      <c r="R105" s="119"/>
      <c r="S105" s="136">
        <f t="shared" ref="S105" si="227">Q105*R105</f>
        <v>0</v>
      </c>
      <c r="T105" s="118"/>
      <c r="U105" s="119"/>
      <c r="V105" s="136">
        <f t="shared" ref="V105" si="228">T105*U105</f>
        <v>0</v>
      </c>
      <c r="W105" s="203"/>
      <c r="X105" s="119"/>
      <c r="Y105" s="136">
        <f t="shared" ref="Y105" si="229">W105*X105</f>
        <v>0</v>
      </c>
      <c r="Z105" s="118"/>
      <c r="AA105" s="119"/>
      <c r="AB105" s="136">
        <f t="shared" ref="AB105" si="230">Z105*AA105</f>
        <v>0</v>
      </c>
      <c r="AC105" s="120">
        <f t="shared" si="218"/>
        <v>28500</v>
      </c>
      <c r="AD105" s="121">
        <f t="shared" si="219"/>
        <v>28500</v>
      </c>
      <c r="AE105" s="179">
        <f t="shared" ref="AE105" si="231">AC105-AD105</f>
        <v>0</v>
      </c>
      <c r="AF105" s="271">
        <f t="shared" ref="AF105" si="232">AE105/AC105</f>
        <v>0</v>
      </c>
      <c r="AG105" s="272"/>
      <c r="AH105" s="99"/>
      <c r="AI105" s="99"/>
    </row>
    <row r="106" spans="1:35" ht="51" x14ac:dyDescent="0.2">
      <c r="A106" s="113" t="s">
        <v>100</v>
      </c>
      <c r="B106" s="453" t="s">
        <v>178</v>
      </c>
      <c r="C106" s="443" t="s">
        <v>246</v>
      </c>
      <c r="D106" s="458" t="s">
        <v>199</v>
      </c>
      <c r="E106" s="408">
        <v>0</v>
      </c>
      <c r="F106" s="445">
        <v>0</v>
      </c>
      <c r="G106" s="409">
        <f t="shared" si="210"/>
        <v>0</v>
      </c>
      <c r="H106" s="408">
        <v>0</v>
      </c>
      <c r="I106" s="445">
        <v>0</v>
      </c>
      <c r="J106" s="467">
        <f t="shared" si="211"/>
        <v>0</v>
      </c>
      <c r="K106" s="408">
        <v>1</v>
      </c>
      <c r="L106" s="402">
        <v>4500</v>
      </c>
      <c r="M106" s="467">
        <f t="shared" si="212"/>
        <v>4500</v>
      </c>
      <c r="N106" s="466">
        <v>0</v>
      </c>
      <c r="O106" s="119">
        <v>0</v>
      </c>
      <c r="P106" s="467">
        <f t="shared" si="213"/>
        <v>0</v>
      </c>
      <c r="Q106" s="203"/>
      <c r="R106" s="119"/>
      <c r="S106" s="136">
        <f t="shared" si="214"/>
        <v>0</v>
      </c>
      <c r="T106" s="118"/>
      <c r="U106" s="119"/>
      <c r="V106" s="136">
        <f t="shared" si="215"/>
        <v>0</v>
      </c>
      <c r="W106" s="203"/>
      <c r="X106" s="119"/>
      <c r="Y106" s="136">
        <f t="shared" si="216"/>
        <v>0</v>
      </c>
      <c r="Z106" s="118"/>
      <c r="AA106" s="119"/>
      <c r="AB106" s="136">
        <f t="shared" si="217"/>
        <v>0</v>
      </c>
      <c r="AC106" s="120">
        <f t="shared" si="218"/>
        <v>4500</v>
      </c>
      <c r="AD106" s="121">
        <f t="shared" si="219"/>
        <v>0</v>
      </c>
      <c r="AE106" s="179">
        <f t="shared" si="220"/>
        <v>4500</v>
      </c>
      <c r="AF106" s="271">
        <f t="shared" si="221"/>
        <v>1</v>
      </c>
      <c r="AG106" s="272" t="s">
        <v>263</v>
      </c>
      <c r="AH106" s="99"/>
      <c r="AI106" s="99"/>
    </row>
    <row r="107" spans="1:35" ht="64.5" thickBot="1" x14ac:dyDescent="0.25">
      <c r="A107" s="137" t="s">
        <v>100</v>
      </c>
      <c r="B107" s="454" t="s">
        <v>178</v>
      </c>
      <c r="C107" s="444" t="s">
        <v>247</v>
      </c>
      <c r="D107" s="459" t="s">
        <v>199</v>
      </c>
      <c r="E107" s="460">
        <v>0</v>
      </c>
      <c r="F107" s="461">
        <v>0</v>
      </c>
      <c r="G107" s="449">
        <f t="shared" si="210"/>
        <v>0</v>
      </c>
      <c r="H107" s="460">
        <v>0</v>
      </c>
      <c r="I107" s="461">
        <v>0</v>
      </c>
      <c r="J107" s="468">
        <f t="shared" si="211"/>
        <v>0</v>
      </c>
      <c r="K107" s="438">
        <v>10</v>
      </c>
      <c r="L107" s="439">
        <v>6000</v>
      </c>
      <c r="M107" s="468">
        <f t="shared" si="212"/>
        <v>60000</v>
      </c>
      <c r="N107" s="481">
        <v>10</v>
      </c>
      <c r="O107" s="482">
        <v>4920.5</v>
      </c>
      <c r="P107" s="468">
        <f t="shared" si="213"/>
        <v>49205</v>
      </c>
      <c r="Q107" s="205"/>
      <c r="R107" s="142"/>
      <c r="S107" s="144">
        <f t="shared" si="214"/>
        <v>0</v>
      </c>
      <c r="T107" s="141"/>
      <c r="U107" s="142"/>
      <c r="V107" s="144">
        <f t="shared" si="215"/>
        <v>0</v>
      </c>
      <c r="W107" s="205"/>
      <c r="X107" s="142"/>
      <c r="Y107" s="144">
        <f t="shared" si="216"/>
        <v>0</v>
      </c>
      <c r="Z107" s="141"/>
      <c r="AA107" s="142"/>
      <c r="AB107" s="144">
        <f t="shared" si="217"/>
        <v>0</v>
      </c>
      <c r="AC107" s="132">
        <f t="shared" si="218"/>
        <v>60000</v>
      </c>
      <c r="AD107" s="133">
        <f t="shared" si="219"/>
        <v>49205</v>
      </c>
      <c r="AE107" s="181">
        <f t="shared" si="220"/>
        <v>10795</v>
      </c>
      <c r="AF107" s="271">
        <f t="shared" si="221"/>
        <v>0.17991666666666667</v>
      </c>
      <c r="AG107" s="272" t="s">
        <v>264</v>
      </c>
      <c r="AH107" s="99"/>
      <c r="AI107" s="99"/>
    </row>
    <row r="108" spans="1:35" ht="15" customHeight="1" thickBot="1" x14ac:dyDescent="0.25">
      <c r="A108" s="276" t="s">
        <v>183</v>
      </c>
      <c r="B108" s="277"/>
      <c r="C108" s="278"/>
      <c r="D108" s="279"/>
      <c r="E108" s="280">
        <f t="shared" ref="E108:AB108" si="233">SUM(E102:E107)</f>
        <v>5</v>
      </c>
      <c r="F108" s="281">
        <f t="shared" si="233"/>
        <v>28300</v>
      </c>
      <c r="G108" s="282">
        <f t="shared" si="233"/>
        <v>62800</v>
      </c>
      <c r="H108" s="283">
        <f t="shared" si="233"/>
        <v>5</v>
      </c>
      <c r="I108" s="284">
        <f t="shared" si="233"/>
        <v>28300</v>
      </c>
      <c r="J108" s="285">
        <f t="shared" si="233"/>
        <v>62800</v>
      </c>
      <c r="K108" s="286">
        <f t="shared" si="233"/>
        <v>13</v>
      </c>
      <c r="L108" s="281">
        <f t="shared" si="233"/>
        <v>71000</v>
      </c>
      <c r="M108" s="287">
        <f t="shared" si="233"/>
        <v>125000</v>
      </c>
      <c r="N108" s="280">
        <f t="shared" si="233"/>
        <v>12</v>
      </c>
      <c r="O108" s="281">
        <f t="shared" si="233"/>
        <v>138920.5</v>
      </c>
      <c r="P108" s="287">
        <f t="shared" si="233"/>
        <v>183205</v>
      </c>
      <c r="Q108" s="286">
        <f t="shared" si="233"/>
        <v>0</v>
      </c>
      <c r="R108" s="281">
        <f t="shared" si="233"/>
        <v>0</v>
      </c>
      <c r="S108" s="287">
        <f t="shared" si="233"/>
        <v>0</v>
      </c>
      <c r="T108" s="280">
        <f t="shared" si="233"/>
        <v>0</v>
      </c>
      <c r="U108" s="281">
        <f t="shared" si="233"/>
        <v>0</v>
      </c>
      <c r="V108" s="287">
        <f t="shared" si="233"/>
        <v>0</v>
      </c>
      <c r="W108" s="286">
        <f t="shared" si="233"/>
        <v>0</v>
      </c>
      <c r="X108" s="281">
        <f t="shared" si="233"/>
        <v>0</v>
      </c>
      <c r="Y108" s="287">
        <f t="shared" si="233"/>
        <v>0</v>
      </c>
      <c r="Z108" s="280">
        <f t="shared" si="233"/>
        <v>0</v>
      </c>
      <c r="AA108" s="281">
        <f t="shared" si="233"/>
        <v>0</v>
      </c>
      <c r="AB108" s="287">
        <f t="shared" si="233"/>
        <v>0</v>
      </c>
      <c r="AC108" s="187">
        <f t="shared" si="218"/>
        <v>187800</v>
      </c>
      <c r="AD108" s="192">
        <f t="shared" si="219"/>
        <v>246005</v>
      </c>
      <c r="AE108" s="191">
        <f t="shared" si="220"/>
        <v>-58205</v>
      </c>
      <c r="AF108" s="246">
        <f t="shared" si="221"/>
        <v>-0.30993077742279018</v>
      </c>
      <c r="AG108" s="194"/>
      <c r="AH108" s="99"/>
      <c r="AI108" s="99"/>
    </row>
    <row r="109" spans="1:35" ht="15" customHeight="1" thickBot="1" x14ac:dyDescent="0.25">
      <c r="A109" s="244" t="s">
        <v>95</v>
      </c>
      <c r="B109" s="245" t="s">
        <v>26</v>
      </c>
      <c r="C109" s="247" t="s">
        <v>184</v>
      </c>
      <c r="D109" s="248"/>
      <c r="E109" s="249"/>
      <c r="F109" s="250"/>
      <c r="G109" s="250"/>
      <c r="H109" s="249"/>
      <c r="I109" s="250"/>
      <c r="J109" s="251"/>
      <c r="K109" s="250"/>
      <c r="L109" s="250"/>
      <c r="M109" s="251"/>
      <c r="N109" s="249"/>
      <c r="O109" s="250"/>
      <c r="P109" s="446"/>
      <c r="Q109" s="90"/>
      <c r="R109" s="90"/>
      <c r="S109" s="94"/>
      <c r="T109" s="89"/>
      <c r="U109" s="90"/>
      <c r="V109" s="94"/>
      <c r="W109" s="90"/>
      <c r="X109" s="90"/>
      <c r="Y109" s="94"/>
      <c r="Z109" s="89"/>
      <c r="AA109" s="90"/>
      <c r="AB109" s="90"/>
      <c r="AC109" s="238"/>
      <c r="AD109" s="239"/>
      <c r="AE109" s="239"/>
      <c r="AF109" s="252"/>
      <c r="AG109" s="253"/>
      <c r="AH109" s="99"/>
      <c r="AI109" s="99"/>
    </row>
    <row r="110" spans="1:35" ht="26.25" thickBot="1" x14ac:dyDescent="0.25">
      <c r="A110" s="451" t="s">
        <v>100</v>
      </c>
      <c r="B110" s="469" t="s">
        <v>101</v>
      </c>
      <c r="C110" s="462" t="s">
        <v>248</v>
      </c>
      <c r="D110" s="456" t="s">
        <v>199</v>
      </c>
      <c r="E110" s="434">
        <v>4</v>
      </c>
      <c r="F110" s="435">
        <v>53020</v>
      </c>
      <c r="G110" s="436">
        <f t="shared" ref="G110:G111" si="234">E110*F110</f>
        <v>212080</v>
      </c>
      <c r="H110" s="434">
        <v>4</v>
      </c>
      <c r="I110" s="435">
        <v>53020</v>
      </c>
      <c r="J110" s="448">
        <f t="shared" ref="J110:J111" si="235">H110*I110</f>
        <v>212080</v>
      </c>
      <c r="K110" s="434">
        <v>0</v>
      </c>
      <c r="L110" s="447">
        <v>0</v>
      </c>
      <c r="M110" s="448">
        <f t="shared" ref="M110:M111" si="236">K110*L110</f>
        <v>0</v>
      </c>
      <c r="N110" s="450">
        <v>0</v>
      </c>
      <c r="O110" s="447">
        <v>0</v>
      </c>
      <c r="P110" s="448">
        <f>N110*O110</f>
        <v>0</v>
      </c>
      <c r="Q110" s="297"/>
      <c r="R110" s="295"/>
      <c r="S110" s="298">
        <f t="shared" ref="S110" si="237">Q110*R110</f>
        <v>0</v>
      </c>
      <c r="T110" s="294"/>
      <c r="U110" s="295"/>
      <c r="V110" s="298">
        <f t="shared" ref="V110" si="238">T110*U110</f>
        <v>0</v>
      </c>
      <c r="W110" s="297"/>
      <c r="X110" s="295"/>
      <c r="Y110" s="298">
        <f t="shared" ref="Y110" si="239">W110*X110</f>
        <v>0</v>
      </c>
      <c r="Z110" s="294"/>
      <c r="AA110" s="295"/>
      <c r="AB110" s="298">
        <f t="shared" ref="AB110" si="240">Z110*AA110</f>
        <v>0</v>
      </c>
      <c r="AC110" s="263">
        <f>G110+M110+S110+Y110</f>
        <v>212080</v>
      </c>
      <c r="AD110" s="264">
        <f>J110+P110+V110+AB110</f>
        <v>212080</v>
      </c>
      <c r="AE110" s="265">
        <f t="shared" ref="AE110:AE112" si="241">AC110-AD110</f>
        <v>0</v>
      </c>
      <c r="AF110" s="266">
        <f t="shared" ref="AF110:AF112" si="242">AE110/AC110</f>
        <v>0</v>
      </c>
      <c r="AG110" s="267"/>
      <c r="AH110" s="99"/>
      <c r="AI110" s="99"/>
    </row>
    <row r="111" spans="1:35" ht="26.25" thickBot="1" x14ac:dyDescent="0.25">
      <c r="A111" s="451" t="s">
        <v>100</v>
      </c>
      <c r="B111" s="470" t="s">
        <v>103</v>
      </c>
      <c r="C111" s="463" t="s">
        <v>249</v>
      </c>
      <c r="D111" s="457" t="s">
        <v>199</v>
      </c>
      <c r="E111" s="408">
        <v>4</v>
      </c>
      <c r="F111" s="402">
        <v>7300</v>
      </c>
      <c r="G111" s="437">
        <f t="shared" si="234"/>
        <v>29200</v>
      </c>
      <c r="H111" s="408">
        <v>4</v>
      </c>
      <c r="I111" s="402">
        <v>7300</v>
      </c>
      <c r="J111" s="409">
        <f t="shared" si="235"/>
        <v>29200</v>
      </c>
      <c r="K111" s="460">
        <v>0</v>
      </c>
      <c r="L111" s="483">
        <v>0</v>
      </c>
      <c r="M111" s="440">
        <f t="shared" si="236"/>
        <v>0</v>
      </c>
      <c r="N111" s="432">
        <v>0</v>
      </c>
      <c r="O111" s="445">
        <v>0</v>
      </c>
      <c r="P111" s="409">
        <f t="shared" ref="P111" si="243">N111*O111</f>
        <v>0</v>
      </c>
      <c r="Q111" s="428"/>
      <c r="R111" s="427"/>
      <c r="S111" s="429"/>
      <c r="T111" s="426"/>
      <c r="U111" s="427"/>
      <c r="V111" s="429"/>
      <c r="W111" s="428"/>
      <c r="X111" s="427"/>
      <c r="Y111" s="429"/>
      <c r="Z111" s="426"/>
      <c r="AA111" s="427"/>
      <c r="AB111" s="429"/>
      <c r="AC111" s="263">
        <f t="shared" ref="AC111" si="244">G111+M111+S111+Y111</f>
        <v>29200</v>
      </c>
      <c r="AD111" s="264">
        <f t="shared" ref="AD111" si="245">J111+P111+V111+AB111</f>
        <v>29200</v>
      </c>
      <c r="AE111" s="265">
        <f t="shared" ref="AE111" si="246">AC111-AD111</f>
        <v>0</v>
      </c>
      <c r="AF111" s="266">
        <f t="shared" ref="AF111" si="247">AE111/AC111</f>
        <v>0</v>
      </c>
      <c r="AG111" s="430"/>
      <c r="AH111" s="99"/>
      <c r="AI111" s="99"/>
    </row>
    <row r="112" spans="1:35" ht="15" customHeight="1" thickBot="1" x14ac:dyDescent="0.25">
      <c r="A112" s="183" t="s">
        <v>185</v>
      </c>
      <c r="B112" s="277"/>
      <c r="C112" s="278"/>
      <c r="D112" s="433"/>
      <c r="E112" s="280">
        <f t="shared" ref="E112:AB112" si="248">SUM(E110:E111)</f>
        <v>8</v>
      </c>
      <c r="F112" s="281">
        <f t="shared" si="248"/>
        <v>60320</v>
      </c>
      <c r="G112" s="282">
        <f t="shared" si="248"/>
        <v>241280</v>
      </c>
      <c r="H112" s="283">
        <f t="shared" si="248"/>
        <v>8</v>
      </c>
      <c r="I112" s="284">
        <f t="shared" si="248"/>
        <v>60320</v>
      </c>
      <c r="J112" s="285">
        <f t="shared" si="248"/>
        <v>241280</v>
      </c>
      <c r="K112" s="286">
        <f t="shared" si="248"/>
        <v>0</v>
      </c>
      <c r="L112" s="281">
        <f t="shared" si="248"/>
        <v>0</v>
      </c>
      <c r="M112" s="287">
        <f t="shared" si="248"/>
        <v>0</v>
      </c>
      <c r="N112" s="280">
        <f t="shared" si="248"/>
        <v>0</v>
      </c>
      <c r="O112" s="281">
        <f t="shared" si="248"/>
        <v>0</v>
      </c>
      <c r="P112" s="287">
        <f t="shared" si="248"/>
        <v>0</v>
      </c>
      <c r="Q112" s="190">
        <f t="shared" si="248"/>
        <v>0</v>
      </c>
      <c r="R112" s="188">
        <f t="shared" si="248"/>
        <v>0</v>
      </c>
      <c r="S112" s="191">
        <f t="shared" si="248"/>
        <v>0</v>
      </c>
      <c r="T112" s="187">
        <f t="shared" si="248"/>
        <v>0</v>
      </c>
      <c r="U112" s="188">
        <f t="shared" si="248"/>
        <v>0</v>
      </c>
      <c r="V112" s="191">
        <f t="shared" si="248"/>
        <v>0</v>
      </c>
      <c r="W112" s="190">
        <f t="shared" si="248"/>
        <v>0</v>
      </c>
      <c r="X112" s="188">
        <f t="shared" si="248"/>
        <v>0</v>
      </c>
      <c r="Y112" s="191">
        <f t="shared" si="248"/>
        <v>0</v>
      </c>
      <c r="Z112" s="187">
        <f t="shared" si="248"/>
        <v>0</v>
      </c>
      <c r="AA112" s="188">
        <f t="shared" si="248"/>
        <v>0</v>
      </c>
      <c r="AB112" s="191">
        <f t="shared" si="248"/>
        <v>0</v>
      </c>
      <c r="AC112" s="153">
        <f>G112+M112+S112+Y112</f>
        <v>241280</v>
      </c>
      <c r="AD112" s="158">
        <f>J112+P112+V112+AB112</f>
        <v>241280</v>
      </c>
      <c r="AE112" s="206">
        <f t="shared" si="241"/>
        <v>0</v>
      </c>
      <c r="AF112" s="301">
        <f t="shared" si="242"/>
        <v>0</v>
      </c>
      <c r="AG112" s="302"/>
      <c r="AH112" s="99"/>
      <c r="AI112" s="99"/>
    </row>
    <row r="113" spans="1:35" ht="54.75" customHeight="1" thickBot="1" x14ac:dyDescent="0.25">
      <c r="A113" s="303" t="s">
        <v>95</v>
      </c>
      <c r="B113" s="288" t="s">
        <v>27</v>
      </c>
      <c r="C113" s="163" t="s">
        <v>186</v>
      </c>
      <c r="D113" s="289"/>
      <c r="E113" s="89"/>
      <c r="F113" s="90"/>
      <c r="G113" s="90"/>
      <c r="H113" s="89"/>
      <c r="I113" s="90"/>
      <c r="J113" s="94"/>
      <c r="K113" s="90"/>
      <c r="L113" s="90"/>
      <c r="M113" s="94"/>
      <c r="N113" s="89"/>
      <c r="O113" s="90"/>
      <c r="P113" s="94"/>
      <c r="Q113" s="90"/>
      <c r="R113" s="90"/>
      <c r="S113" s="94"/>
      <c r="T113" s="89"/>
      <c r="U113" s="90"/>
      <c r="V113" s="94"/>
      <c r="W113" s="90"/>
      <c r="X113" s="90"/>
      <c r="Y113" s="94"/>
      <c r="Z113" s="89"/>
      <c r="AA113" s="90"/>
      <c r="AB113" s="94"/>
      <c r="AC113" s="238"/>
      <c r="AD113" s="239"/>
      <c r="AE113" s="239"/>
      <c r="AF113" s="252"/>
      <c r="AG113" s="253"/>
      <c r="AH113" s="99"/>
      <c r="AI113" s="99"/>
    </row>
    <row r="114" spans="1:35" ht="30" hidden="1" customHeight="1" thickBot="1" x14ac:dyDescent="0.25">
      <c r="A114" s="290" t="s">
        <v>100</v>
      </c>
      <c r="B114" s="291" t="s">
        <v>101</v>
      </c>
      <c r="C114" s="292" t="s">
        <v>187</v>
      </c>
      <c r="D114" s="293" t="s">
        <v>188</v>
      </c>
      <c r="E114" s="294"/>
      <c r="F114" s="295"/>
      <c r="G114" s="296">
        <f t="shared" ref="G114:G115" si="249">E114*F114</f>
        <v>0</v>
      </c>
      <c r="H114" s="258"/>
      <c r="I114" s="259"/>
      <c r="J114" s="261">
        <f t="shared" ref="J114:J115" si="250">H114*I114</f>
        <v>0</v>
      </c>
      <c r="K114" s="297"/>
      <c r="L114" s="295"/>
      <c r="M114" s="298">
        <f t="shared" ref="M114:M115" si="251">K114*L114</f>
        <v>0</v>
      </c>
      <c r="N114" s="294"/>
      <c r="O114" s="295"/>
      <c r="P114" s="298">
        <f t="shared" ref="P114:P115" si="252">N114*O114</f>
        <v>0</v>
      </c>
      <c r="Q114" s="297"/>
      <c r="R114" s="295"/>
      <c r="S114" s="298">
        <f t="shared" ref="S114:S115" si="253">Q114*R114</f>
        <v>0</v>
      </c>
      <c r="T114" s="294"/>
      <c r="U114" s="295"/>
      <c r="V114" s="298">
        <f t="shared" ref="V114:V115" si="254">T114*U114</f>
        <v>0</v>
      </c>
      <c r="W114" s="297"/>
      <c r="X114" s="295"/>
      <c r="Y114" s="298">
        <f t="shared" ref="Y114:Y115" si="255">W114*X114</f>
        <v>0</v>
      </c>
      <c r="Z114" s="294"/>
      <c r="AA114" s="295"/>
      <c r="AB114" s="298">
        <f t="shared" ref="AB114:AB115" si="256">Z114*AA114</f>
        <v>0</v>
      </c>
      <c r="AC114" s="263">
        <f>G114+M114+S114+Y114</f>
        <v>0</v>
      </c>
      <c r="AD114" s="264">
        <f>J114+P114+V114+AB114</f>
        <v>0</v>
      </c>
      <c r="AE114" s="265">
        <f t="shared" ref="AE114:AE116" si="257">AC114-AD114</f>
        <v>0</v>
      </c>
      <c r="AF114" s="271" t="e">
        <f t="shared" ref="AF114:AF116" si="258">AE114/AC114</f>
        <v>#DIV/0!</v>
      </c>
      <c r="AG114" s="272"/>
      <c r="AH114" s="99"/>
      <c r="AI114" s="99"/>
    </row>
    <row r="115" spans="1:35" ht="29.25" hidden="1" customHeight="1" thickBot="1" x14ac:dyDescent="0.25">
      <c r="A115" s="299" t="s">
        <v>100</v>
      </c>
      <c r="B115" s="291" t="s">
        <v>103</v>
      </c>
      <c r="C115" s="300" t="s">
        <v>187</v>
      </c>
      <c r="D115" s="128" t="s">
        <v>188</v>
      </c>
      <c r="E115" s="129"/>
      <c r="F115" s="130"/>
      <c r="G115" s="117">
        <f t="shared" si="249"/>
        <v>0</v>
      </c>
      <c r="H115" s="129"/>
      <c r="I115" s="130"/>
      <c r="J115" s="136">
        <f t="shared" si="250"/>
        <v>0</v>
      </c>
      <c r="K115" s="225"/>
      <c r="L115" s="130"/>
      <c r="M115" s="226">
        <f t="shared" si="251"/>
        <v>0</v>
      </c>
      <c r="N115" s="129"/>
      <c r="O115" s="130"/>
      <c r="P115" s="226">
        <f t="shared" si="252"/>
        <v>0</v>
      </c>
      <c r="Q115" s="225"/>
      <c r="R115" s="130"/>
      <c r="S115" s="226">
        <f t="shared" si="253"/>
        <v>0</v>
      </c>
      <c r="T115" s="129"/>
      <c r="U115" s="130"/>
      <c r="V115" s="226">
        <f t="shared" si="254"/>
        <v>0</v>
      </c>
      <c r="W115" s="225"/>
      <c r="X115" s="130"/>
      <c r="Y115" s="226">
        <f t="shared" si="255"/>
        <v>0</v>
      </c>
      <c r="Z115" s="129"/>
      <c r="AA115" s="130"/>
      <c r="AB115" s="226">
        <f t="shared" si="256"/>
        <v>0</v>
      </c>
      <c r="AC115" s="132">
        <f>G115+M115+S115+Y115</f>
        <v>0</v>
      </c>
      <c r="AD115" s="133">
        <f>J115+P115+V115+AB115</f>
        <v>0</v>
      </c>
      <c r="AE115" s="181">
        <f t="shared" si="257"/>
        <v>0</v>
      </c>
      <c r="AF115" s="271" t="e">
        <f t="shared" si="258"/>
        <v>#DIV/0!</v>
      </c>
      <c r="AG115" s="272"/>
      <c r="AH115" s="99"/>
      <c r="AI115" s="99"/>
    </row>
    <row r="116" spans="1:35" ht="42" customHeight="1" thickBot="1" x14ac:dyDescent="0.25">
      <c r="A116" s="555" t="s">
        <v>189</v>
      </c>
      <c r="B116" s="545"/>
      <c r="C116" s="546"/>
      <c r="D116" s="304"/>
      <c r="E116" s="305">
        <f t="shared" ref="E116:AB116" si="259">SUM(E114:E115)</f>
        <v>0</v>
      </c>
      <c r="F116" s="306">
        <f t="shared" si="259"/>
        <v>0</v>
      </c>
      <c r="G116" s="307">
        <f t="shared" si="259"/>
        <v>0</v>
      </c>
      <c r="H116" s="308">
        <f t="shared" si="259"/>
        <v>0</v>
      </c>
      <c r="I116" s="309">
        <f t="shared" si="259"/>
        <v>0</v>
      </c>
      <c r="J116" s="309">
        <f t="shared" si="259"/>
        <v>0</v>
      </c>
      <c r="K116" s="310">
        <f t="shared" si="259"/>
        <v>0</v>
      </c>
      <c r="L116" s="306">
        <f t="shared" si="259"/>
        <v>0</v>
      </c>
      <c r="M116" s="306">
        <f t="shared" si="259"/>
        <v>0</v>
      </c>
      <c r="N116" s="305">
        <f t="shared" si="259"/>
        <v>0</v>
      </c>
      <c r="O116" s="306">
        <f t="shared" si="259"/>
        <v>0</v>
      </c>
      <c r="P116" s="306">
        <f t="shared" si="259"/>
        <v>0</v>
      </c>
      <c r="Q116" s="310">
        <f t="shared" si="259"/>
        <v>0</v>
      </c>
      <c r="R116" s="306">
        <f t="shared" si="259"/>
        <v>0</v>
      </c>
      <c r="S116" s="306">
        <f t="shared" si="259"/>
        <v>0</v>
      </c>
      <c r="T116" s="305">
        <f t="shared" si="259"/>
        <v>0</v>
      </c>
      <c r="U116" s="306">
        <f t="shared" si="259"/>
        <v>0</v>
      </c>
      <c r="V116" s="306">
        <f t="shared" si="259"/>
        <v>0</v>
      </c>
      <c r="W116" s="310">
        <f t="shared" si="259"/>
        <v>0</v>
      </c>
      <c r="X116" s="306">
        <f t="shared" si="259"/>
        <v>0</v>
      </c>
      <c r="Y116" s="306">
        <f t="shared" si="259"/>
        <v>0</v>
      </c>
      <c r="Z116" s="305">
        <f t="shared" si="259"/>
        <v>0</v>
      </c>
      <c r="AA116" s="306">
        <f t="shared" si="259"/>
        <v>0</v>
      </c>
      <c r="AB116" s="306">
        <f t="shared" si="259"/>
        <v>0</v>
      </c>
      <c r="AC116" s="153">
        <f>G116+M116+S116+Y116</f>
        <v>0</v>
      </c>
      <c r="AD116" s="158">
        <f>J116+P116+V116+AB116</f>
        <v>0</v>
      </c>
      <c r="AE116" s="206">
        <f t="shared" si="257"/>
        <v>0</v>
      </c>
      <c r="AF116" s="311" t="e">
        <f t="shared" si="258"/>
        <v>#DIV/0!</v>
      </c>
      <c r="AG116" s="312"/>
      <c r="AH116" s="99"/>
      <c r="AI116" s="99"/>
    </row>
    <row r="117" spans="1:35" ht="15.75" customHeight="1" thickBot="1" x14ac:dyDescent="0.25">
      <c r="A117" s="195" t="s">
        <v>95</v>
      </c>
      <c r="B117" s="245" t="s">
        <v>28</v>
      </c>
      <c r="C117" s="247" t="s">
        <v>190</v>
      </c>
      <c r="D117" s="313"/>
      <c r="E117" s="314"/>
      <c r="F117" s="315"/>
      <c r="G117" s="315"/>
      <c r="H117" s="314"/>
      <c r="I117" s="315"/>
      <c r="J117" s="315"/>
      <c r="K117" s="315"/>
      <c r="L117" s="315"/>
      <c r="M117" s="316"/>
      <c r="N117" s="314"/>
      <c r="O117" s="315"/>
      <c r="P117" s="316"/>
      <c r="Q117" s="315"/>
      <c r="R117" s="315"/>
      <c r="S117" s="316"/>
      <c r="T117" s="314"/>
      <c r="U117" s="315"/>
      <c r="V117" s="316"/>
      <c r="W117" s="315"/>
      <c r="X117" s="315"/>
      <c r="Y117" s="316"/>
      <c r="Z117" s="314"/>
      <c r="AA117" s="315"/>
      <c r="AB117" s="316"/>
      <c r="AC117" s="314"/>
      <c r="AD117" s="315"/>
      <c r="AE117" s="315"/>
      <c r="AF117" s="252"/>
      <c r="AG117" s="253"/>
      <c r="AH117" s="99"/>
      <c r="AI117" s="99"/>
    </row>
    <row r="118" spans="1:35" ht="0.75" customHeight="1" x14ac:dyDescent="0.2">
      <c r="A118" s="254" t="s">
        <v>100</v>
      </c>
      <c r="B118" s="255" t="s">
        <v>101</v>
      </c>
      <c r="C118" s="256" t="s">
        <v>191</v>
      </c>
      <c r="D118" s="257" t="s">
        <v>192</v>
      </c>
      <c r="E118" s="258"/>
      <c r="F118" s="259"/>
      <c r="G118" s="260">
        <f t="shared" ref="G118:G120" si="260">E118*F118</f>
        <v>0</v>
      </c>
      <c r="H118" s="258"/>
      <c r="I118" s="259"/>
      <c r="J118" s="261">
        <f t="shared" ref="J118:J120" si="261">H118*I118</f>
        <v>0</v>
      </c>
      <c r="K118" s="262"/>
      <c r="L118" s="259"/>
      <c r="M118" s="261">
        <f t="shared" ref="M118:M120" si="262">K118*L118</f>
        <v>0</v>
      </c>
      <c r="N118" s="258"/>
      <c r="O118" s="259"/>
      <c r="P118" s="261">
        <f t="shared" ref="P118:P120" si="263">N118*O118</f>
        <v>0</v>
      </c>
      <c r="Q118" s="262"/>
      <c r="R118" s="259"/>
      <c r="S118" s="261">
        <f t="shared" ref="S118:S120" si="264">Q118*R118</f>
        <v>0</v>
      </c>
      <c r="T118" s="258"/>
      <c r="U118" s="259"/>
      <c r="V118" s="261">
        <f t="shared" ref="V118:V120" si="265">T118*U118</f>
        <v>0</v>
      </c>
      <c r="W118" s="262"/>
      <c r="X118" s="259"/>
      <c r="Y118" s="261">
        <f t="shared" ref="Y118:Y120" si="266">W118*X118</f>
        <v>0</v>
      </c>
      <c r="Z118" s="258"/>
      <c r="AA118" s="259"/>
      <c r="AB118" s="260">
        <f t="shared" ref="AB118:AB120" si="267">Z118*AA118</f>
        <v>0</v>
      </c>
      <c r="AC118" s="263">
        <f>G118+M118+S118+Y118</f>
        <v>0</v>
      </c>
      <c r="AD118" s="317">
        <f>J118+P118+V118+AB118</f>
        <v>0</v>
      </c>
      <c r="AE118" s="318">
        <f t="shared" ref="AE118:AE121" si="268">AC118-AD118</f>
        <v>0</v>
      </c>
      <c r="AF118" s="319" t="e">
        <f t="shared" ref="AF118:AF121" si="269">AE118/AC118</f>
        <v>#DIV/0!</v>
      </c>
      <c r="AG118" s="272"/>
      <c r="AH118" s="99"/>
      <c r="AI118" s="99"/>
    </row>
    <row r="119" spans="1:35" ht="30" hidden="1" customHeight="1" x14ac:dyDescent="0.2">
      <c r="A119" s="113" t="s">
        <v>100</v>
      </c>
      <c r="B119" s="268" t="s">
        <v>103</v>
      </c>
      <c r="C119" s="269" t="s">
        <v>193</v>
      </c>
      <c r="D119" s="270" t="s">
        <v>194</v>
      </c>
      <c r="E119" s="118"/>
      <c r="F119" s="119"/>
      <c r="G119" s="117">
        <f t="shared" si="260"/>
        <v>0</v>
      </c>
      <c r="H119" s="118"/>
      <c r="I119" s="119"/>
      <c r="J119" s="136">
        <f t="shared" si="261"/>
        <v>0</v>
      </c>
      <c r="K119" s="203"/>
      <c r="L119" s="119"/>
      <c r="M119" s="136">
        <f t="shared" si="262"/>
        <v>0</v>
      </c>
      <c r="N119" s="118"/>
      <c r="O119" s="119"/>
      <c r="P119" s="136">
        <f t="shared" si="263"/>
        <v>0</v>
      </c>
      <c r="Q119" s="203"/>
      <c r="R119" s="119"/>
      <c r="S119" s="136">
        <f t="shared" si="264"/>
        <v>0</v>
      </c>
      <c r="T119" s="118"/>
      <c r="U119" s="119"/>
      <c r="V119" s="136">
        <f t="shared" si="265"/>
        <v>0</v>
      </c>
      <c r="W119" s="203"/>
      <c r="X119" s="119"/>
      <c r="Y119" s="136">
        <f t="shared" si="266"/>
        <v>0</v>
      </c>
      <c r="Z119" s="118"/>
      <c r="AA119" s="119"/>
      <c r="AB119" s="117">
        <f t="shared" si="267"/>
        <v>0</v>
      </c>
      <c r="AC119" s="120">
        <f>G119+M119+S119+Y119</f>
        <v>0</v>
      </c>
      <c r="AD119" s="320">
        <f>J119+P119+V119+AB119</f>
        <v>0</v>
      </c>
      <c r="AE119" s="321">
        <f t="shared" si="268"/>
        <v>0</v>
      </c>
      <c r="AF119" s="319" t="e">
        <f t="shared" si="269"/>
        <v>#DIV/0!</v>
      </c>
      <c r="AG119" s="272"/>
      <c r="AH119" s="99"/>
      <c r="AI119" s="99"/>
    </row>
    <row r="120" spans="1:35" ht="30" hidden="1" customHeight="1" thickBot="1" x14ac:dyDescent="0.25">
      <c r="A120" s="137" t="s">
        <v>100</v>
      </c>
      <c r="B120" s="273" t="s">
        <v>104</v>
      </c>
      <c r="C120" s="274" t="s">
        <v>195</v>
      </c>
      <c r="D120" s="275" t="s">
        <v>194</v>
      </c>
      <c r="E120" s="141"/>
      <c r="F120" s="142"/>
      <c r="G120" s="143">
        <f t="shared" si="260"/>
        <v>0</v>
      </c>
      <c r="H120" s="141"/>
      <c r="I120" s="142"/>
      <c r="J120" s="144">
        <f t="shared" si="261"/>
        <v>0</v>
      </c>
      <c r="K120" s="205"/>
      <c r="L120" s="142"/>
      <c r="M120" s="144">
        <f t="shared" si="262"/>
        <v>0</v>
      </c>
      <c r="N120" s="141"/>
      <c r="O120" s="142"/>
      <c r="P120" s="144">
        <f t="shared" si="263"/>
        <v>0</v>
      </c>
      <c r="Q120" s="205"/>
      <c r="R120" s="142"/>
      <c r="S120" s="144">
        <f t="shared" si="264"/>
        <v>0</v>
      </c>
      <c r="T120" s="141"/>
      <c r="U120" s="142"/>
      <c r="V120" s="144">
        <f t="shared" si="265"/>
        <v>0</v>
      </c>
      <c r="W120" s="205"/>
      <c r="X120" s="142"/>
      <c r="Y120" s="144">
        <f t="shared" si="266"/>
        <v>0</v>
      </c>
      <c r="Z120" s="141"/>
      <c r="AA120" s="142"/>
      <c r="AB120" s="143">
        <f t="shared" si="267"/>
        <v>0</v>
      </c>
      <c r="AC120" s="234">
        <f>G120+M120+S120+Y120</f>
        <v>0</v>
      </c>
      <c r="AD120" s="322">
        <f>J120+P120+V120+AB120</f>
        <v>0</v>
      </c>
      <c r="AE120" s="321">
        <f t="shared" si="268"/>
        <v>0</v>
      </c>
      <c r="AF120" s="319" t="e">
        <f t="shared" si="269"/>
        <v>#DIV/0!</v>
      </c>
      <c r="AG120" s="272"/>
      <c r="AH120" s="99"/>
      <c r="AI120" s="99"/>
    </row>
    <row r="121" spans="1:35" ht="15.75" customHeight="1" thickBot="1" x14ac:dyDescent="0.25">
      <c r="A121" s="556" t="s">
        <v>196</v>
      </c>
      <c r="B121" s="557"/>
      <c r="C121" s="558"/>
      <c r="D121" s="323"/>
      <c r="E121" s="324">
        <f t="shared" ref="E121:AB121" si="270">SUM(E118:E120)</f>
        <v>0</v>
      </c>
      <c r="F121" s="325">
        <f t="shared" si="270"/>
        <v>0</v>
      </c>
      <c r="G121" s="326">
        <f t="shared" si="270"/>
        <v>0</v>
      </c>
      <c r="H121" s="327">
        <f t="shared" si="270"/>
        <v>0</v>
      </c>
      <c r="I121" s="328">
        <f t="shared" si="270"/>
        <v>0</v>
      </c>
      <c r="J121" s="328">
        <f t="shared" si="270"/>
        <v>0</v>
      </c>
      <c r="K121" s="329">
        <f t="shared" si="270"/>
        <v>0</v>
      </c>
      <c r="L121" s="325">
        <f t="shared" si="270"/>
        <v>0</v>
      </c>
      <c r="M121" s="325">
        <f t="shared" si="270"/>
        <v>0</v>
      </c>
      <c r="N121" s="324">
        <f t="shared" si="270"/>
        <v>0</v>
      </c>
      <c r="O121" s="325">
        <f t="shared" si="270"/>
        <v>0</v>
      </c>
      <c r="P121" s="325">
        <f t="shared" si="270"/>
        <v>0</v>
      </c>
      <c r="Q121" s="329">
        <f t="shared" si="270"/>
        <v>0</v>
      </c>
      <c r="R121" s="325">
        <f t="shared" si="270"/>
        <v>0</v>
      </c>
      <c r="S121" s="325">
        <f t="shared" si="270"/>
        <v>0</v>
      </c>
      <c r="T121" s="324">
        <f t="shared" si="270"/>
        <v>0</v>
      </c>
      <c r="U121" s="325">
        <f t="shared" si="270"/>
        <v>0</v>
      </c>
      <c r="V121" s="325">
        <f t="shared" si="270"/>
        <v>0</v>
      </c>
      <c r="W121" s="329">
        <f t="shared" si="270"/>
        <v>0</v>
      </c>
      <c r="X121" s="325">
        <f t="shared" si="270"/>
        <v>0</v>
      </c>
      <c r="Y121" s="325">
        <f t="shared" si="270"/>
        <v>0</v>
      </c>
      <c r="Z121" s="324">
        <f t="shared" si="270"/>
        <v>0</v>
      </c>
      <c r="AA121" s="325">
        <f t="shared" si="270"/>
        <v>0</v>
      </c>
      <c r="AB121" s="325">
        <f t="shared" si="270"/>
        <v>0</v>
      </c>
      <c r="AC121" s="283">
        <f>G121+M121+S121+Y121</f>
        <v>0</v>
      </c>
      <c r="AD121" s="330">
        <f>J121+P121+V121+AB121</f>
        <v>0</v>
      </c>
      <c r="AE121" s="331">
        <f t="shared" si="268"/>
        <v>0</v>
      </c>
      <c r="AF121" s="332" t="e">
        <f t="shared" si="269"/>
        <v>#DIV/0!</v>
      </c>
      <c r="AG121" s="312"/>
      <c r="AH121" s="99"/>
      <c r="AI121" s="99"/>
    </row>
    <row r="122" spans="1:35" ht="14.25" customHeight="1" x14ac:dyDescent="0.2">
      <c r="A122" s="195" t="s">
        <v>95</v>
      </c>
      <c r="B122" s="245" t="s">
        <v>29</v>
      </c>
      <c r="C122" s="247" t="s">
        <v>197</v>
      </c>
      <c r="D122" s="248"/>
      <c r="E122" s="249"/>
      <c r="F122" s="250"/>
      <c r="G122" s="250"/>
      <c r="H122" s="249"/>
      <c r="I122" s="250"/>
      <c r="J122" s="251"/>
      <c r="K122" s="250"/>
      <c r="L122" s="250"/>
      <c r="M122" s="251"/>
      <c r="N122" s="249"/>
      <c r="O122" s="250"/>
      <c r="P122" s="251"/>
      <c r="Q122" s="250"/>
      <c r="R122" s="250"/>
      <c r="S122" s="251"/>
      <c r="T122" s="249"/>
      <c r="U122" s="250"/>
      <c r="V122" s="251"/>
      <c r="W122" s="250"/>
      <c r="X122" s="250"/>
      <c r="Y122" s="251"/>
      <c r="Z122" s="249"/>
      <c r="AA122" s="250"/>
      <c r="AB122" s="251"/>
      <c r="AC122" s="314"/>
      <c r="AD122" s="315"/>
      <c r="AE122" s="333"/>
      <c r="AF122" s="334"/>
      <c r="AG122" s="335"/>
      <c r="AH122" s="99"/>
      <c r="AI122" s="99"/>
    </row>
    <row r="123" spans="1:35" hidden="1" x14ac:dyDescent="0.2">
      <c r="A123" s="254" t="s">
        <v>100</v>
      </c>
      <c r="B123" s="255" t="s">
        <v>101</v>
      </c>
      <c r="C123" s="256" t="s">
        <v>198</v>
      </c>
      <c r="D123" s="257" t="s">
        <v>199</v>
      </c>
      <c r="E123" s="258"/>
      <c r="F123" s="259"/>
      <c r="G123" s="260">
        <f t="shared" ref="G123:G126" si="271">E123*F123</f>
        <v>0</v>
      </c>
      <c r="H123" s="258"/>
      <c r="I123" s="259"/>
      <c r="J123" s="261">
        <f t="shared" ref="J123:J126" si="272">H123*I123</f>
        <v>0</v>
      </c>
      <c r="K123" s="262"/>
      <c r="L123" s="259"/>
      <c r="M123" s="261">
        <f t="shared" ref="M123:M126" si="273">K123*L123</f>
        <v>0</v>
      </c>
      <c r="N123" s="258"/>
      <c r="O123" s="259"/>
      <c r="P123" s="261">
        <f t="shared" ref="P123:P126" si="274">N123*O123</f>
        <v>0</v>
      </c>
      <c r="Q123" s="262"/>
      <c r="R123" s="259"/>
      <c r="S123" s="261">
        <f t="shared" ref="S123:S126" si="275">Q123*R123</f>
        <v>0</v>
      </c>
      <c r="T123" s="258"/>
      <c r="U123" s="259"/>
      <c r="V123" s="261">
        <f t="shared" ref="V123:V126" si="276">T123*U123</f>
        <v>0</v>
      </c>
      <c r="W123" s="262"/>
      <c r="X123" s="259"/>
      <c r="Y123" s="261">
        <f t="shared" ref="Y123:Y126" si="277">W123*X123</f>
        <v>0</v>
      </c>
      <c r="Z123" s="258"/>
      <c r="AA123" s="259"/>
      <c r="AB123" s="260">
        <f t="shared" ref="AB123:AB126" si="278">Z123*AA123</f>
        <v>0</v>
      </c>
      <c r="AC123" s="263">
        <f>G123+M123+S123+Y123</f>
        <v>0</v>
      </c>
      <c r="AD123" s="317">
        <f>J123+P123+V123+AB123</f>
        <v>0</v>
      </c>
      <c r="AE123" s="263">
        <f t="shared" ref="AE123:AE127" si="279">AC123-AD123</f>
        <v>0</v>
      </c>
      <c r="AF123" s="266" t="e">
        <f t="shared" ref="AF123:AF127" si="280">AE123/AC123</f>
        <v>#DIV/0!</v>
      </c>
      <c r="AG123" s="267"/>
      <c r="AH123" s="99"/>
      <c r="AI123" s="99"/>
    </row>
    <row r="124" spans="1:35" hidden="1" x14ac:dyDescent="0.2">
      <c r="A124" s="113" t="s">
        <v>100</v>
      </c>
      <c r="B124" s="268" t="s">
        <v>103</v>
      </c>
      <c r="C124" s="269" t="s">
        <v>200</v>
      </c>
      <c r="D124" s="270" t="s">
        <v>199</v>
      </c>
      <c r="E124" s="118"/>
      <c r="F124" s="119"/>
      <c r="G124" s="117">
        <f t="shared" si="271"/>
        <v>0</v>
      </c>
      <c r="H124" s="118"/>
      <c r="I124" s="119"/>
      <c r="J124" s="136">
        <f t="shared" si="272"/>
        <v>0</v>
      </c>
      <c r="K124" s="203"/>
      <c r="L124" s="119"/>
      <c r="M124" s="136">
        <f t="shared" si="273"/>
        <v>0</v>
      </c>
      <c r="N124" s="118"/>
      <c r="O124" s="119"/>
      <c r="P124" s="136">
        <f t="shared" si="274"/>
        <v>0</v>
      </c>
      <c r="Q124" s="203"/>
      <c r="R124" s="119"/>
      <c r="S124" s="136">
        <f t="shared" si="275"/>
        <v>0</v>
      </c>
      <c r="T124" s="118"/>
      <c r="U124" s="119"/>
      <c r="V124" s="136">
        <f t="shared" si="276"/>
        <v>0</v>
      </c>
      <c r="W124" s="203"/>
      <c r="X124" s="119"/>
      <c r="Y124" s="136">
        <f t="shared" si="277"/>
        <v>0</v>
      </c>
      <c r="Z124" s="118"/>
      <c r="AA124" s="119"/>
      <c r="AB124" s="117">
        <f t="shared" si="278"/>
        <v>0</v>
      </c>
      <c r="AC124" s="120">
        <f>G124+M124+S124+Y124</f>
        <v>0</v>
      </c>
      <c r="AD124" s="320">
        <f>J124+P124+V124+AB124</f>
        <v>0</v>
      </c>
      <c r="AE124" s="120">
        <f t="shared" si="279"/>
        <v>0</v>
      </c>
      <c r="AF124" s="271" t="e">
        <f t="shared" si="280"/>
        <v>#DIV/0!</v>
      </c>
      <c r="AG124" s="272"/>
      <c r="AH124" s="99"/>
      <c r="AI124" s="99"/>
    </row>
    <row r="125" spans="1:35" x14ac:dyDescent="0.2">
      <c r="A125" s="113" t="s">
        <v>100</v>
      </c>
      <c r="B125" s="268" t="s">
        <v>104</v>
      </c>
      <c r="C125" s="512" t="s">
        <v>201</v>
      </c>
      <c r="D125" s="270" t="s">
        <v>199</v>
      </c>
      <c r="E125" s="418">
        <v>1</v>
      </c>
      <c r="F125" s="419">
        <v>20000</v>
      </c>
      <c r="G125" s="117">
        <f t="shared" si="271"/>
        <v>20000</v>
      </c>
      <c r="H125" s="118">
        <v>1</v>
      </c>
      <c r="I125" s="119">
        <v>20000</v>
      </c>
      <c r="J125" s="136">
        <f t="shared" si="272"/>
        <v>20000</v>
      </c>
      <c r="K125" s="203">
        <v>0</v>
      </c>
      <c r="L125" s="119">
        <v>0</v>
      </c>
      <c r="M125" s="136">
        <f t="shared" si="273"/>
        <v>0</v>
      </c>
      <c r="N125" s="118">
        <v>0</v>
      </c>
      <c r="O125" s="119">
        <v>0</v>
      </c>
      <c r="P125" s="136">
        <f t="shared" si="274"/>
        <v>0</v>
      </c>
      <c r="Q125" s="203"/>
      <c r="R125" s="119"/>
      <c r="S125" s="136">
        <f t="shared" si="275"/>
        <v>0</v>
      </c>
      <c r="T125" s="118"/>
      <c r="U125" s="119"/>
      <c r="V125" s="136">
        <f t="shared" si="276"/>
        <v>0</v>
      </c>
      <c r="W125" s="203"/>
      <c r="X125" s="119"/>
      <c r="Y125" s="136">
        <f t="shared" si="277"/>
        <v>0</v>
      </c>
      <c r="Z125" s="118"/>
      <c r="AA125" s="119"/>
      <c r="AB125" s="117">
        <f t="shared" si="278"/>
        <v>0</v>
      </c>
      <c r="AC125" s="120">
        <f>G125+M125+S125+Y125</f>
        <v>20000</v>
      </c>
      <c r="AD125" s="320">
        <f>J125+P125+V125+AB125</f>
        <v>20000</v>
      </c>
      <c r="AE125" s="120">
        <f t="shared" si="279"/>
        <v>0</v>
      </c>
      <c r="AF125" s="271">
        <f t="shared" si="280"/>
        <v>0</v>
      </c>
      <c r="AG125" s="272"/>
      <c r="AH125" s="99"/>
      <c r="AI125" s="99"/>
    </row>
    <row r="126" spans="1:35" ht="1.5" customHeight="1" thickBot="1" x14ac:dyDescent="0.25">
      <c r="A126" s="137" t="s">
        <v>100</v>
      </c>
      <c r="B126" s="273" t="s">
        <v>178</v>
      </c>
      <c r="C126" s="274" t="s">
        <v>202</v>
      </c>
      <c r="D126" s="275" t="s">
        <v>199</v>
      </c>
      <c r="E126" s="141"/>
      <c r="F126" s="142"/>
      <c r="G126" s="143">
        <f t="shared" si="271"/>
        <v>0</v>
      </c>
      <c r="H126" s="141"/>
      <c r="I126" s="142"/>
      <c r="J126" s="144">
        <f t="shared" si="272"/>
        <v>0</v>
      </c>
      <c r="K126" s="205"/>
      <c r="L126" s="142"/>
      <c r="M126" s="144">
        <f t="shared" si="273"/>
        <v>0</v>
      </c>
      <c r="N126" s="141"/>
      <c r="O126" s="142"/>
      <c r="P126" s="144">
        <f t="shared" si="274"/>
        <v>0</v>
      </c>
      <c r="Q126" s="205"/>
      <c r="R126" s="142"/>
      <c r="S126" s="144">
        <f t="shared" si="275"/>
        <v>0</v>
      </c>
      <c r="T126" s="141"/>
      <c r="U126" s="142"/>
      <c r="V126" s="144">
        <f t="shared" si="276"/>
        <v>0</v>
      </c>
      <c r="W126" s="205"/>
      <c r="X126" s="142"/>
      <c r="Y126" s="144">
        <f t="shared" si="277"/>
        <v>0</v>
      </c>
      <c r="Z126" s="141"/>
      <c r="AA126" s="142"/>
      <c r="AB126" s="143">
        <f t="shared" si="278"/>
        <v>0</v>
      </c>
      <c r="AC126" s="234">
        <f>G126+M126+S126+Y126</f>
        <v>0</v>
      </c>
      <c r="AD126" s="322">
        <f>J126+P126+V126+AB126</f>
        <v>0</v>
      </c>
      <c r="AE126" s="234">
        <f t="shared" si="279"/>
        <v>0</v>
      </c>
      <c r="AF126" s="336" t="e">
        <f t="shared" si="280"/>
        <v>#DIV/0!</v>
      </c>
      <c r="AG126" s="337"/>
      <c r="AH126" s="99"/>
      <c r="AI126" s="99"/>
    </row>
    <row r="127" spans="1:35" ht="15" customHeight="1" thickBot="1" x14ac:dyDescent="0.25">
      <c r="A127" s="556" t="s">
        <v>203</v>
      </c>
      <c r="B127" s="557"/>
      <c r="C127" s="558"/>
      <c r="D127" s="279"/>
      <c r="E127" s="324">
        <f t="shared" ref="E127:AB127" si="281">SUM(E123:E126)</f>
        <v>1</v>
      </c>
      <c r="F127" s="325">
        <f t="shared" si="281"/>
        <v>20000</v>
      </c>
      <c r="G127" s="326">
        <f t="shared" si="281"/>
        <v>20000</v>
      </c>
      <c r="H127" s="327">
        <f t="shared" si="281"/>
        <v>1</v>
      </c>
      <c r="I127" s="328">
        <f t="shared" si="281"/>
        <v>20000</v>
      </c>
      <c r="J127" s="328">
        <f t="shared" si="281"/>
        <v>20000</v>
      </c>
      <c r="K127" s="329">
        <f t="shared" si="281"/>
        <v>0</v>
      </c>
      <c r="L127" s="325">
        <f t="shared" si="281"/>
        <v>0</v>
      </c>
      <c r="M127" s="325">
        <f t="shared" si="281"/>
        <v>0</v>
      </c>
      <c r="N127" s="324">
        <f t="shared" si="281"/>
        <v>0</v>
      </c>
      <c r="O127" s="325">
        <f t="shared" si="281"/>
        <v>0</v>
      </c>
      <c r="P127" s="325">
        <f t="shared" si="281"/>
        <v>0</v>
      </c>
      <c r="Q127" s="329">
        <f t="shared" si="281"/>
        <v>0</v>
      </c>
      <c r="R127" s="325">
        <f t="shared" si="281"/>
        <v>0</v>
      </c>
      <c r="S127" s="325">
        <f t="shared" si="281"/>
        <v>0</v>
      </c>
      <c r="T127" s="324">
        <f t="shared" si="281"/>
        <v>0</v>
      </c>
      <c r="U127" s="325">
        <f t="shared" si="281"/>
        <v>0</v>
      </c>
      <c r="V127" s="325">
        <f t="shared" si="281"/>
        <v>0</v>
      </c>
      <c r="W127" s="329">
        <f t="shared" si="281"/>
        <v>0</v>
      </c>
      <c r="X127" s="325">
        <f t="shared" si="281"/>
        <v>0</v>
      </c>
      <c r="Y127" s="325">
        <f t="shared" si="281"/>
        <v>0</v>
      </c>
      <c r="Z127" s="324">
        <f t="shared" si="281"/>
        <v>0</v>
      </c>
      <c r="AA127" s="325">
        <f t="shared" si="281"/>
        <v>0</v>
      </c>
      <c r="AB127" s="325">
        <f t="shared" si="281"/>
        <v>0</v>
      </c>
      <c r="AC127" s="283">
        <f>G127+M127+S127+Y127</f>
        <v>20000</v>
      </c>
      <c r="AD127" s="330">
        <f>J127+P127+V127+AB127</f>
        <v>20000</v>
      </c>
      <c r="AE127" s="338">
        <f t="shared" si="279"/>
        <v>0</v>
      </c>
      <c r="AF127" s="339">
        <f t="shared" si="280"/>
        <v>0</v>
      </c>
      <c r="AG127" s="340"/>
      <c r="AH127" s="99"/>
      <c r="AI127" s="99"/>
    </row>
    <row r="128" spans="1:35" ht="15" customHeight="1" thickBot="1" x14ac:dyDescent="0.25">
      <c r="A128" s="341" t="s">
        <v>95</v>
      </c>
      <c r="B128" s="245" t="s">
        <v>204</v>
      </c>
      <c r="C128" s="163" t="s">
        <v>205</v>
      </c>
      <c r="D128" s="237"/>
      <c r="E128" s="238"/>
      <c r="F128" s="239"/>
      <c r="G128" s="239"/>
      <c r="H128" s="238"/>
      <c r="I128" s="239"/>
      <c r="J128" s="239"/>
      <c r="K128" s="239"/>
      <c r="L128" s="239"/>
      <c r="M128" s="240"/>
      <c r="N128" s="238"/>
      <c r="O128" s="239"/>
      <c r="P128" s="240"/>
      <c r="Q128" s="239"/>
      <c r="R128" s="239"/>
      <c r="S128" s="240"/>
      <c r="T128" s="238"/>
      <c r="U128" s="239"/>
      <c r="V128" s="240"/>
      <c r="W128" s="239"/>
      <c r="X128" s="239"/>
      <c r="Y128" s="240"/>
      <c r="Z128" s="238"/>
      <c r="AA128" s="239"/>
      <c r="AB128" s="240"/>
      <c r="AC128" s="238"/>
      <c r="AD128" s="239"/>
      <c r="AE128" s="315"/>
      <c r="AF128" s="334"/>
      <c r="AG128" s="335"/>
      <c r="AH128" s="99"/>
      <c r="AI128" s="99"/>
    </row>
    <row r="129" spans="1:35" ht="30" customHeight="1" x14ac:dyDescent="0.2">
      <c r="A129" s="100" t="s">
        <v>97</v>
      </c>
      <c r="B129" s="101" t="s">
        <v>206</v>
      </c>
      <c r="C129" s="241" t="s">
        <v>207</v>
      </c>
      <c r="D129" s="177"/>
      <c r="E129" s="198">
        <f t="shared" ref="E129:AB129" si="282">SUM(E130:E132)</f>
        <v>0</v>
      </c>
      <c r="F129" s="199">
        <f t="shared" si="282"/>
        <v>0</v>
      </c>
      <c r="G129" s="200">
        <f t="shared" si="282"/>
        <v>0</v>
      </c>
      <c r="H129" s="104">
        <f t="shared" si="282"/>
        <v>0</v>
      </c>
      <c r="I129" s="105">
        <f t="shared" si="282"/>
        <v>0</v>
      </c>
      <c r="J129" s="135">
        <f t="shared" si="282"/>
        <v>0</v>
      </c>
      <c r="K129" s="211">
        <f t="shared" si="282"/>
        <v>0</v>
      </c>
      <c r="L129" s="199">
        <f t="shared" si="282"/>
        <v>0</v>
      </c>
      <c r="M129" s="212">
        <f t="shared" si="282"/>
        <v>0</v>
      </c>
      <c r="N129" s="198">
        <f t="shared" si="282"/>
        <v>0</v>
      </c>
      <c r="O129" s="199">
        <f t="shared" si="282"/>
        <v>0</v>
      </c>
      <c r="P129" s="212">
        <f t="shared" si="282"/>
        <v>0</v>
      </c>
      <c r="Q129" s="211">
        <f t="shared" si="282"/>
        <v>0</v>
      </c>
      <c r="R129" s="199">
        <f t="shared" si="282"/>
        <v>0</v>
      </c>
      <c r="S129" s="212">
        <f t="shared" si="282"/>
        <v>0</v>
      </c>
      <c r="T129" s="198">
        <f t="shared" si="282"/>
        <v>0</v>
      </c>
      <c r="U129" s="199">
        <f t="shared" si="282"/>
        <v>0</v>
      </c>
      <c r="V129" s="212">
        <f t="shared" si="282"/>
        <v>0</v>
      </c>
      <c r="W129" s="211">
        <f t="shared" si="282"/>
        <v>0</v>
      </c>
      <c r="X129" s="199">
        <f t="shared" si="282"/>
        <v>0</v>
      </c>
      <c r="Y129" s="212">
        <f t="shared" si="282"/>
        <v>0</v>
      </c>
      <c r="Z129" s="198">
        <f t="shared" si="282"/>
        <v>0</v>
      </c>
      <c r="AA129" s="199">
        <f t="shared" si="282"/>
        <v>0</v>
      </c>
      <c r="AB129" s="212">
        <f t="shared" si="282"/>
        <v>0</v>
      </c>
      <c r="AC129" s="107">
        <f t="shared" ref="AC129:AC149" si="283">G129+M129+S129+Y129</f>
        <v>0</v>
      </c>
      <c r="AD129" s="342">
        <f t="shared" ref="AD129:AD149" si="284">J129+P129+V129+AB129</f>
        <v>0</v>
      </c>
      <c r="AE129" s="343">
        <f t="shared" ref="AE129:AE150" si="285">AC129-AD129</f>
        <v>0</v>
      </c>
      <c r="AF129" s="344" t="e">
        <f t="shared" ref="AF129:AF150" si="286">AE129/AC129</f>
        <v>#DIV/0!</v>
      </c>
      <c r="AG129" s="345"/>
      <c r="AH129" s="112"/>
      <c r="AI129" s="112"/>
    </row>
    <row r="130" spans="1:35" ht="0.75" customHeight="1" thickBot="1" x14ac:dyDescent="0.25">
      <c r="A130" s="113" t="s">
        <v>100</v>
      </c>
      <c r="B130" s="114" t="s">
        <v>101</v>
      </c>
      <c r="C130" s="115" t="s">
        <v>208</v>
      </c>
      <c r="D130" s="116" t="s">
        <v>119</v>
      </c>
      <c r="E130" s="118"/>
      <c r="F130" s="119"/>
      <c r="G130" s="117">
        <f t="shared" ref="G130:G132" si="287">E130*F130</f>
        <v>0</v>
      </c>
      <c r="H130" s="118"/>
      <c r="I130" s="119"/>
      <c r="J130" s="136">
        <f t="shared" ref="J130:J132" si="288">H130*I130</f>
        <v>0</v>
      </c>
      <c r="K130" s="203"/>
      <c r="L130" s="119"/>
      <c r="M130" s="136">
        <f t="shared" ref="M130:M132" si="289">K130*L130</f>
        <v>0</v>
      </c>
      <c r="N130" s="118"/>
      <c r="O130" s="119"/>
      <c r="P130" s="136">
        <f t="shared" ref="P130:P132" si="290">N130*O130</f>
        <v>0</v>
      </c>
      <c r="Q130" s="203"/>
      <c r="R130" s="119"/>
      <c r="S130" s="136">
        <f t="shared" ref="S130:S132" si="291">Q130*R130</f>
        <v>0</v>
      </c>
      <c r="T130" s="118"/>
      <c r="U130" s="119"/>
      <c r="V130" s="136">
        <f t="shared" ref="V130:V132" si="292">T130*U130</f>
        <v>0</v>
      </c>
      <c r="W130" s="203"/>
      <c r="X130" s="119"/>
      <c r="Y130" s="136">
        <f t="shared" ref="Y130:Y132" si="293">W130*X130</f>
        <v>0</v>
      </c>
      <c r="Z130" s="118"/>
      <c r="AA130" s="119"/>
      <c r="AB130" s="136">
        <f t="shared" ref="AB130:AB132" si="294">Z130*AA130</f>
        <v>0</v>
      </c>
      <c r="AC130" s="120">
        <f t="shared" si="283"/>
        <v>0</v>
      </c>
      <c r="AD130" s="320">
        <f t="shared" si="284"/>
        <v>0</v>
      </c>
      <c r="AE130" s="120">
        <f t="shared" si="285"/>
        <v>0</v>
      </c>
      <c r="AF130" s="271" t="e">
        <f t="shared" si="286"/>
        <v>#DIV/0!</v>
      </c>
      <c r="AG130" s="272"/>
      <c r="AH130" s="99"/>
      <c r="AI130" s="99"/>
    </row>
    <row r="131" spans="1:35" ht="30" hidden="1" customHeight="1" thickBot="1" x14ac:dyDescent="0.25">
      <c r="A131" s="113" t="s">
        <v>100</v>
      </c>
      <c r="B131" s="114" t="s">
        <v>103</v>
      </c>
      <c r="C131" s="115" t="s">
        <v>208</v>
      </c>
      <c r="D131" s="116" t="s">
        <v>119</v>
      </c>
      <c r="E131" s="118"/>
      <c r="F131" s="119"/>
      <c r="G131" s="117">
        <f t="shared" si="287"/>
        <v>0</v>
      </c>
      <c r="H131" s="118"/>
      <c r="I131" s="119"/>
      <c r="J131" s="136">
        <f t="shared" si="288"/>
        <v>0</v>
      </c>
      <c r="K131" s="203"/>
      <c r="L131" s="119"/>
      <c r="M131" s="136">
        <f t="shared" si="289"/>
        <v>0</v>
      </c>
      <c r="N131" s="118"/>
      <c r="O131" s="119"/>
      <c r="P131" s="136">
        <f t="shared" si="290"/>
        <v>0</v>
      </c>
      <c r="Q131" s="203"/>
      <c r="R131" s="119"/>
      <c r="S131" s="136">
        <f t="shared" si="291"/>
        <v>0</v>
      </c>
      <c r="T131" s="118"/>
      <c r="U131" s="119"/>
      <c r="V131" s="136">
        <f t="shared" si="292"/>
        <v>0</v>
      </c>
      <c r="W131" s="203"/>
      <c r="X131" s="119"/>
      <c r="Y131" s="136">
        <f t="shared" si="293"/>
        <v>0</v>
      </c>
      <c r="Z131" s="118"/>
      <c r="AA131" s="119"/>
      <c r="AB131" s="136">
        <f t="shared" si="294"/>
        <v>0</v>
      </c>
      <c r="AC131" s="120">
        <f t="shared" si="283"/>
        <v>0</v>
      </c>
      <c r="AD131" s="320">
        <f t="shared" si="284"/>
        <v>0</v>
      </c>
      <c r="AE131" s="120">
        <f t="shared" si="285"/>
        <v>0</v>
      </c>
      <c r="AF131" s="271" t="e">
        <f t="shared" si="286"/>
        <v>#DIV/0!</v>
      </c>
      <c r="AG131" s="272"/>
      <c r="AH131" s="99"/>
      <c r="AI131" s="99"/>
    </row>
    <row r="132" spans="1:35" ht="30" hidden="1" customHeight="1" thickBot="1" x14ac:dyDescent="0.25">
      <c r="A132" s="125" t="s">
        <v>100</v>
      </c>
      <c r="B132" s="126" t="s">
        <v>104</v>
      </c>
      <c r="C132" s="127" t="s">
        <v>208</v>
      </c>
      <c r="D132" s="128" t="s">
        <v>119</v>
      </c>
      <c r="E132" s="129"/>
      <c r="F132" s="130"/>
      <c r="G132" s="131">
        <f t="shared" si="287"/>
        <v>0</v>
      </c>
      <c r="H132" s="129"/>
      <c r="I132" s="130"/>
      <c r="J132" s="226">
        <f t="shared" si="288"/>
        <v>0</v>
      </c>
      <c r="K132" s="225"/>
      <c r="L132" s="130"/>
      <c r="M132" s="226">
        <f t="shared" si="289"/>
        <v>0</v>
      </c>
      <c r="N132" s="129"/>
      <c r="O132" s="130"/>
      <c r="P132" s="226">
        <f t="shared" si="290"/>
        <v>0</v>
      </c>
      <c r="Q132" s="225"/>
      <c r="R132" s="130"/>
      <c r="S132" s="226">
        <f t="shared" si="291"/>
        <v>0</v>
      </c>
      <c r="T132" s="129"/>
      <c r="U132" s="130"/>
      <c r="V132" s="226">
        <f t="shared" si="292"/>
        <v>0</v>
      </c>
      <c r="W132" s="225"/>
      <c r="X132" s="130"/>
      <c r="Y132" s="226">
        <f t="shared" si="293"/>
        <v>0</v>
      </c>
      <c r="Z132" s="129"/>
      <c r="AA132" s="130"/>
      <c r="AB132" s="226">
        <f t="shared" si="294"/>
        <v>0</v>
      </c>
      <c r="AC132" s="234">
        <f t="shared" si="283"/>
        <v>0</v>
      </c>
      <c r="AD132" s="322">
        <f t="shared" si="284"/>
        <v>0</v>
      </c>
      <c r="AE132" s="132">
        <f t="shared" si="285"/>
        <v>0</v>
      </c>
      <c r="AF132" s="346" t="e">
        <f t="shared" si="286"/>
        <v>#DIV/0!</v>
      </c>
      <c r="AG132" s="347"/>
      <c r="AH132" s="99"/>
      <c r="AI132" s="99"/>
    </row>
    <row r="133" spans="1:35" ht="12.75" customHeight="1" thickBot="1" x14ac:dyDescent="0.25">
      <c r="A133" s="100" t="s">
        <v>97</v>
      </c>
      <c r="B133" s="101" t="s">
        <v>209</v>
      </c>
      <c r="C133" s="242" t="s">
        <v>210</v>
      </c>
      <c r="D133" s="103"/>
      <c r="E133" s="104">
        <f t="shared" ref="E133:AB133" si="295">SUM(E134:E136)</f>
        <v>0</v>
      </c>
      <c r="F133" s="105">
        <f t="shared" si="295"/>
        <v>0</v>
      </c>
      <c r="G133" s="106">
        <f t="shared" si="295"/>
        <v>0</v>
      </c>
      <c r="H133" s="104">
        <f t="shared" si="295"/>
        <v>0</v>
      </c>
      <c r="I133" s="105">
        <f t="shared" si="295"/>
        <v>0</v>
      </c>
      <c r="J133" s="135">
        <f t="shared" si="295"/>
        <v>0</v>
      </c>
      <c r="K133" s="201">
        <f t="shared" si="295"/>
        <v>0</v>
      </c>
      <c r="L133" s="105">
        <f t="shared" si="295"/>
        <v>0</v>
      </c>
      <c r="M133" s="135">
        <f t="shared" si="295"/>
        <v>0</v>
      </c>
      <c r="N133" s="104">
        <f t="shared" si="295"/>
        <v>0</v>
      </c>
      <c r="O133" s="105">
        <f t="shared" si="295"/>
        <v>0</v>
      </c>
      <c r="P133" s="135">
        <f t="shared" si="295"/>
        <v>0</v>
      </c>
      <c r="Q133" s="201">
        <f t="shared" si="295"/>
        <v>0</v>
      </c>
      <c r="R133" s="105">
        <f t="shared" si="295"/>
        <v>0</v>
      </c>
      <c r="S133" s="135">
        <f t="shared" si="295"/>
        <v>0</v>
      </c>
      <c r="T133" s="104">
        <f t="shared" si="295"/>
        <v>0</v>
      </c>
      <c r="U133" s="105">
        <f t="shared" si="295"/>
        <v>0</v>
      </c>
      <c r="V133" s="135">
        <f t="shared" si="295"/>
        <v>0</v>
      </c>
      <c r="W133" s="201">
        <f t="shared" si="295"/>
        <v>0</v>
      </c>
      <c r="X133" s="105">
        <f t="shared" si="295"/>
        <v>0</v>
      </c>
      <c r="Y133" s="135">
        <f t="shared" si="295"/>
        <v>0</v>
      </c>
      <c r="Z133" s="104">
        <f t="shared" si="295"/>
        <v>0</v>
      </c>
      <c r="AA133" s="105">
        <f t="shared" si="295"/>
        <v>0</v>
      </c>
      <c r="AB133" s="135">
        <f t="shared" si="295"/>
        <v>0</v>
      </c>
      <c r="AC133" s="107">
        <f t="shared" si="283"/>
        <v>0</v>
      </c>
      <c r="AD133" s="342">
        <f t="shared" si="284"/>
        <v>0</v>
      </c>
      <c r="AE133" s="343">
        <f t="shared" si="285"/>
        <v>0</v>
      </c>
      <c r="AF133" s="344" t="e">
        <f t="shared" si="286"/>
        <v>#DIV/0!</v>
      </c>
      <c r="AG133" s="345"/>
      <c r="AH133" s="112"/>
      <c r="AI133" s="112"/>
    </row>
    <row r="134" spans="1:35" ht="30" hidden="1" customHeight="1" thickBot="1" x14ac:dyDescent="0.25">
      <c r="A134" s="113" t="s">
        <v>100</v>
      </c>
      <c r="B134" s="114" t="s">
        <v>101</v>
      </c>
      <c r="C134" s="115" t="s">
        <v>211</v>
      </c>
      <c r="D134" s="116" t="s">
        <v>119</v>
      </c>
      <c r="E134" s="118"/>
      <c r="F134" s="119"/>
      <c r="G134" s="117">
        <f t="shared" ref="G134:G136" si="296">E134*F134</f>
        <v>0</v>
      </c>
      <c r="H134" s="118"/>
      <c r="I134" s="119"/>
      <c r="J134" s="136">
        <f t="shared" ref="J134:J136" si="297">H134*I134</f>
        <v>0</v>
      </c>
      <c r="K134" s="203"/>
      <c r="L134" s="119"/>
      <c r="M134" s="136">
        <f t="shared" ref="M134:M136" si="298">K134*L134</f>
        <v>0</v>
      </c>
      <c r="N134" s="118"/>
      <c r="O134" s="119"/>
      <c r="P134" s="136">
        <f t="shared" ref="P134:P136" si="299">N134*O134</f>
        <v>0</v>
      </c>
      <c r="Q134" s="203"/>
      <c r="R134" s="119"/>
      <c r="S134" s="136">
        <f t="shared" ref="S134:S136" si="300">Q134*R134</f>
        <v>0</v>
      </c>
      <c r="T134" s="118"/>
      <c r="U134" s="119"/>
      <c r="V134" s="136">
        <f t="shared" ref="V134:V136" si="301">T134*U134</f>
        <v>0</v>
      </c>
      <c r="W134" s="203"/>
      <c r="X134" s="119"/>
      <c r="Y134" s="136">
        <f t="shared" ref="Y134:Y136" si="302">W134*X134</f>
        <v>0</v>
      </c>
      <c r="Z134" s="118"/>
      <c r="AA134" s="119"/>
      <c r="AB134" s="136">
        <f t="shared" ref="AB134:AB136" si="303">Z134*AA134</f>
        <v>0</v>
      </c>
      <c r="AC134" s="120">
        <f t="shared" si="283"/>
        <v>0</v>
      </c>
      <c r="AD134" s="320">
        <f t="shared" si="284"/>
        <v>0</v>
      </c>
      <c r="AE134" s="120">
        <f t="shared" si="285"/>
        <v>0</v>
      </c>
      <c r="AF134" s="271" t="e">
        <f t="shared" si="286"/>
        <v>#DIV/0!</v>
      </c>
      <c r="AG134" s="272"/>
      <c r="AH134" s="99"/>
      <c r="AI134" s="99"/>
    </row>
    <row r="135" spans="1:35" ht="30" hidden="1" customHeight="1" thickBot="1" x14ac:dyDescent="0.25">
      <c r="A135" s="113" t="s">
        <v>100</v>
      </c>
      <c r="B135" s="114" t="s">
        <v>103</v>
      </c>
      <c r="C135" s="115" t="s">
        <v>211</v>
      </c>
      <c r="D135" s="116" t="s">
        <v>119</v>
      </c>
      <c r="E135" s="118"/>
      <c r="F135" s="119"/>
      <c r="G135" s="117">
        <f t="shared" si="296"/>
        <v>0</v>
      </c>
      <c r="H135" s="118"/>
      <c r="I135" s="119"/>
      <c r="J135" s="136">
        <f t="shared" si="297"/>
        <v>0</v>
      </c>
      <c r="K135" s="203"/>
      <c r="L135" s="119"/>
      <c r="M135" s="136">
        <f t="shared" si="298"/>
        <v>0</v>
      </c>
      <c r="N135" s="118"/>
      <c r="O135" s="119"/>
      <c r="P135" s="136">
        <f t="shared" si="299"/>
        <v>0</v>
      </c>
      <c r="Q135" s="203"/>
      <c r="R135" s="119"/>
      <c r="S135" s="136">
        <f t="shared" si="300"/>
        <v>0</v>
      </c>
      <c r="T135" s="118"/>
      <c r="U135" s="119"/>
      <c r="V135" s="136">
        <f t="shared" si="301"/>
        <v>0</v>
      </c>
      <c r="W135" s="203"/>
      <c r="X135" s="119"/>
      <c r="Y135" s="136">
        <f t="shared" si="302"/>
        <v>0</v>
      </c>
      <c r="Z135" s="118"/>
      <c r="AA135" s="119"/>
      <c r="AB135" s="136">
        <f t="shared" si="303"/>
        <v>0</v>
      </c>
      <c r="AC135" s="120">
        <f t="shared" si="283"/>
        <v>0</v>
      </c>
      <c r="AD135" s="320">
        <f t="shared" si="284"/>
        <v>0</v>
      </c>
      <c r="AE135" s="120">
        <f t="shared" si="285"/>
        <v>0</v>
      </c>
      <c r="AF135" s="271" t="e">
        <f t="shared" si="286"/>
        <v>#DIV/0!</v>
      </c>
      <c r="AG135" s="272"/>
      <c r="AH135" s="99"/>
      <c r="AI135" s="99"/>
    </row>
    <row r="136" spans="1:35" ht="30" hidden="1" customHeight="1" thickBot="1" x14ac:dyDescent="0.25">
      <c r="A136" s="125" t="s">
        <v>100</v>
      </c>
      <c r="B136" s="126" t="s">
        <v>104</v>
      </c>
      <c r="C136" s="127" t="s">
        <v>211</v>
      </c>
      <c r="D136" s="128" t="s">
        <v>119</v>
      </c>
      <c r="E136" s="129"/>
      <c r="F136" s="130"/>
      <c r="G136" s="131">
        <f t="shared" si="296"/>
        <v>0</v>
      </c>
      <c r="H136" s="129"/>
      <c r="I136" s="130"/>
      <c r="J136" s="226">
        <f t="shared" si="297"/>
        <v>0</v>
      </c>
      <c r="K136" s="225"/>
      <c r="L136" s="130"/>
      <c r="M136" s="226">
        <f t="shared" si="298"/>
        <v>0</v>
      </c>
      <c r="N136" s="129"/>
      <c r="O136" s="130"/>
      <c r="P136" s="226">
        <f t="shared" si="299"/>
        <v>0</v>
      </c>
      <c r="Q136" s="225"/>
      <c r="R136" s="130"/>
      <c r="S136" s="226">
        <f t="shared" si="300"/>
        <v>0</v>
      </c>
      <c r="T136" s="129"/>
      <c r="U136" s="130"/>
      <c r="V136" s="226">
        <f t="shared" si="301"/>
        <v>0</v>
      </c>
      <c r="W136" s="225"/>
      <c r="X136" s="130"/>
      <c r="Y136" s="226">
        <f t="shared" si="302"/>
        <v>0</v>
      </c>
      <c r="Z136" s="129"/>
      <c r="AA136" s="130"/>
      <c r="AB136" s="226">
        <f t="shared" si="303"/>
        <v>0</v>
      </c>
      <c r="AC136" s="132">
        <f t="shared" si="283"/>
        <v>0</v>
      </c>
      <c r="AD136" s="348">
        <f t="shared" si="284"/>
        <v>0</v>
      </c>
      <c r="AE136" s="132">
        <f t="shared" si="285"/>
        <v>0</v>
      </c>
      <c r="AF136" s="346" t="e">
        <f t="shared" si="286"/>
        <v>#DIV/0!</v>
      </c>
      <c r="AG136" s="347"/>
      <c r="AH136" s="99"/>
      <c r="AI136" s="99"/>
    </row>
    <row r="137" spans="1:35" ht="15" customHeight="1" x14ac:dyDescent="0.2">
      <c r="A137" s="100" t="s">
        <v>97</v>
      </c>
      <c r="B137" s="101" t="s">
        <v>212</v>
      </c>
      <c r="C137" s="242" t="s">
        <v>213</v>
      </c>
      <c r="D137" s="103"/>
      <c r="E137" s="104">
        <f t="shared" ref="E137:AB137" si="304">SUM(E138:E142)</f>
        <v>0</v>
      </c>
      <c r="F137" s="105">
        <f t="shared" si="304"/>
        <v>0</v>
      </c>
      <c r="G137" s="106">
        <f t="shared" si="304"/>
        <v>0</v>
      </c>
      <c r="H137" s="104">
        <f t="shared" si="304"/>
        <v>0</v>
      </c>
      <c r="I137" s="105">
        <f t="shared" si="304"/>
        <v>0</v>
      </c>
      <c r="J137" s="135">
        <f t="shared" si="304"/>
        <v>0</v>
      </c>
      <c r="K137" s="201">
        <f t="shared" si="304"/>
        <v>0</v>
      </c>
      <c r="L137" s="105">
        <f t="shared" si="304"/>
        <v>0</v>
      </c>
      <c r="M137" s="135">
        <f t="shared" si="304"/>
        <v>0</v>
      </c>
      <c r="N137" s="104">
        <f t="shared" si="304"/>
        <v>0</v>
      </c>
      <c r="O137" s="105">
        <f t="shared" si="304"/>
        <v>0</v>
      </c>
      <c r="P137" s="135">
        <f t="shared" si="304"/>
        <v>0</v>
      </c>
      <c r="Q137" s="201">
        <f t="shared" si="304"/>
        <v>0</v>
      </c>
      <c r="R137" s="105">
        <f t="shared" si="304"/>
        <v>0</v>
      </c>
      <c r="S137" s="135">
        <f t="shared" si="304"/>
        <v>0</v>
      </c>
      <c r="T137" s="104">
        <f t="shared" si="304"/>
        <v>0</v>
      </c>
      <c r="U137" s="105">
        <f t="shared" si="304"/>
        <v>0</v>
      </c>
      <c r="V137" s="135">
        <f t="shared" si="304"/>
        <v>0</v>
      </c>
      <c r="W137" s="201">
        <f t="shared" si="304"/>
        <v>0</v>
      </c>
      <c r="X137" s="105">
        <f t="shared" si="304"/>
        <v>0</v>
      </c>
      <c r="Y137" s="135">
        <f t="shared" si="304"/>
        <v>0</v>
      </c>
      <c r="Z137" s="104">
        <f t="shared" si="304"/>
        <v>0</v>
      </c>
      <c r="AA137" s="105">
        <f t="shared" si="304"/>
        <v>0</v>
      </c>
      <c r="AB137" s="106">
        <f t="shared" si="304"/>
        <v>0</v>
      </c>
      <c r="AC137" s="343">
        <f t="shared" si="283"/>
        <v>0</v>
      </c>
      <c r="AD137" s="349">
        <f t="shared" si="284"/>
        <v>0</v>
      </c>
      <c r="AE137" s="343">
        <f t="shared" si="285"/>
        <v>0</v>
      </c>
      <c r="AF137" s="344" t="e">
        <f t="shared" si="286"/>
        <v>#DIV/0!</v>
      </c>
      <c r="AG137" s="345"/>
      <c r="AH137" s="112"/>
      <c r="AI137" s="112"/>
    </row>
    <row r="138" spans="1:35" ht="1.5" customHeight="1" thickBot="1" x14ac:dyDescent="0.25">
      <c r="A138" s="113" t="s">
        <v>100</v>
      </c>
      <c r="B138" s="114" t="s">
        <v>101</v>
      </c>
      <c r="C138" s="115" t="s">
        <v>214</v>
      </c>
      <c r="D138" s="116" t="s">
        <v>215</v>
      </c>
      <c r="E138" s="118"/>
      <c r="F138" s="119"/>
      <c r="G138" s="117">
        <f t="shared" ref="G138:G142" si="305">E138*F138</f>
        <v>0</v>
      </c>
      <c r="H138" s="118"/>
      <c r="I138" s="119"/>
      <c r="J138" s="136">
        <f t="shared" ref="J138:J142" si="306">H138*I138</f>
        <v>0</v>
      </c>
      <c r="K138" s="203"/>
      <c r="L138" s="119"/>
      <c r="M138" s="136">
        <f t="shared" ref="M138:M142" si="307">K138*L138</f>
        <v>0</v>
      </c>
      <c r="N138" s="118"/>
      <c r="O138" s="119"/>
      <c r="P138" s="136">
        <f t="shared" ref="P138:P142" si="308">N138*O138</f>
        <v>0</v>
      </c>
      <c r="Q138" s="203"/>
      <c r="R138" s="119"/>
      <c r="S138" s="136">
        <f t="shared" ref="S138:S142" si="309">Q138*R138</f>
        <v>0</v>
      </c>
      <c r="T138" s="118"/>
      <c r="U138" s="119"/>
      <c r="V138" s="136">
        <f t="shared" ref="V138:V142" si="310">T138*U138</f>
        <v>0</v>
      </c>
      <c r="W138" s="203"/>
      <c r="X138" s="119"/>
      <c r="Y138" s="136">
        <f t="shared" ref="Y138:Y142" si="311">W138*X138</f>
        <v>0</v>
      </c>
      <c r="Z138" s="118"/>
      <c r="AA138" s="119"/>
      <c r="AB138" s="117">
        <f t="shared" ref="AB138:AB142" si="312">Z138*AA138</f>
        <v>0</v>
      </c>
      <c r="AC138" s="120">
        <f t="shared" si="283"/>
        <v>0</v>
      </c>
      <c r="AD138" s="320">
        <f t="shared" si="284"/>
        <v>0</v>
      </c>
      <c r="AE138" s="120">
        <f t="shared" si="285"/>
        <v>0</v>
      </c>
      <c r="AF138" s="271" t="e">
        <f t="shared" si="286"/>
        <v>#DIV/0!</v>
      </c>
      <c r="AG138" s="272"/>
      <c r="AH138" s="99"/>
      <c r="AI138" s="99"/>
    </row>
    <row r="139" spans="1:35" ht="30" hidden="1" customHeight="1" thickBot="1" x14ac:dyDescent="0.25">
      <c r="A139" s="113" t="s">
        <v>100</v>
      </c>
      <c r="B139" s="114" t="s">
        <v>103</v>
      </c>
      <c r="C139" s="115" t="s">
        <v>216</v>
      </c>
      <c r="D139" s="116" t="s">
        <v>215</v>
      </c>
      <c r="E139" s="118"/>
      <c r="F139" s="119"/>
      <c r="G139" s="117">
        <f t="shared" si="305"/>
        <v>0</v>
      </c>
      <c r="H139" s="118"/>
      <c r="I139" s="119"/>
      <c r="J139" s="136">
        <f t="shared" si="306"/>
        <v>0</v>
      </c>
      <c r="K139" s="203"/>
      <c r="L139" s="119"/>
      <c r="M139" s="136">
        <f t="shared" si="307"/>
        <v>0</v>
      </c>
      <c r="N139" s="118"/>
      <c r="O139" s="119"/>
      <c r="P139" s="136">
        <f t="shared" si="308"/>
        <v>0</v>
      </c>
      <c r="Q139" s="203"/>
      <c r="R139" s="119"/>
      <c r="S139" s="136">
        <f t="shared" si="309"/>
        <v>0</v>
      </c>
      <c r="T139" s="118"/>
      <c r="U139" s="119"/>
      <c r="V139" s="136">
        <f t="shared" si="310"/>
        <v>0</v>
      </c>
      <c r="W139" s="203"/>
      <c r="X139" s="119"/>
      <c r="Y139" s="136">
        <f t="shared" si="311"/>
        <v>0</v>
      </c>
      <c r="Z139" s="118"/>
      <c r="AA139" s="119"/>
      <c r="AB139" s="117">
        <f t="shared" si="312"/>
        <v>0</v>
      </c>
      <c r="AC139" s="120">
        <f t="shared" si="283"/>
        <v>0</v>
      </c>
      <c r="AD139" s="320">
        <f t="shared" si="284"/>
        <v>0</v>
      </c>
      <c r="AE139" s="120">
        <f t="shared" si="285"/>
        <v>0</v>
      </c>
      <c r="AF139" s="271" t="e">
        <f t="shared" si="286"/>
        <v>#DIV/0!</v>
      </c>
      <c r="AG139" s="272"/>
      <c r="AH139" s="99"/>
      <c r="AI139" s="99"/>
    </row>
    <row r="140" spans="1:35" ht="30" hidden="1" customHeight="1" thickBot="1" x14ac:dyDescent="0.25">
      <c r="A140" s="113" t="s">
        <v>100</v>
      </c>
      <c r="B140" s="114" t="s">
        <v>104</v>
      </c>
      <c r="C140" s="115" t="s">
        <v>217</v>
      </c>
      <c r="D140" s="116" t="s">
        <v>215</v>
      </c>
      <c r="E140" s="118"/>
      <c r="F140" s="119"/>
      <c r="G140" s="117">
        <f t="shared" si="305"/>
        <v>0</v>
      </c>
      <c r="H140" s="118"/>
      <c r="I140" s="119"/>
      <c r="J140" s="136">
        <f t="shared" si="306"/>
        <v>0</v>
      </c>
      <c r="K140" s="203"/>
      <c r="L140" s="119"/>
      <c r="M140" s="136">
        <f t="shared" si="307"/>
        <v>0</v>
      </c>
      <c r="N140" s="118"/>
      <c r="O140" s="119"/>
      <c r="P140" s="136">
        <f t="shared" si="308"/>
        <v>0</v>
      </c>
      <c r="Q140" s="203"/>
      <c r="R140" s="119"/>
      <c r="S140" s="136">
        <f t="shared" si="309"/>
        <v>0</v>
      </c>
      <c r="T140" s="118"/>
      <c r="U140" s="119"/>
      <c r="V140" s="136">
        <f t="shared" si="310"/>
        <v>0</v>
      </c>
      <c r="W140" s="203"/>
      <c r="X140" s="119"/>
      <c r="Y140" s="136">
        <f t="shared" si="311"/>
        <v>0</v>
      </c>
      <c r="Z140" s="118"/>
      <c r="AA140" s="119"/>
      <c r="AB140" s="117">
        <f t="shared" si="312"/>
        <v>0</v>
      </c>
      <c r="AC140" s="120">
        <f t="shared" si="283"/>
        <v>0</v>
      </c>
      <c r="AD140" s="320">
        <f t="shared" si="284"/>
        <v>0</v>
      </c>
      <c r="AE140" s="120">
        <f t="shared" si="285"/>
        <v>0</v>
      </c>
      <c r="AF140" s="271" t="e">
        <f t="shared" si="286"/>
        <v>#DIV/0!</v>
      </c>
      <c r="AG140" s="272"/>
      <c r="AH140" s="99"/>
      <c r="AI140" s="99"/>
    </row>
    <row r="141" spans="1:35" ht="30" hidden="1" customHeight="1" thickBot="1" x14ac:dyDescent="0.25">
      <c r="A141" s="113" t="s">
        <v>100</v>
      </c>
      <c r="B141" s="114" t="s">
        <v>178</v>
      </c>
      <c r="C141" s="115" t="s">
        <v>218</v>
      </c>
      <c r="D141" s="116" t="s">
        <v>215</v>
      </c>
      <c r="E141" s="118"/>
      <c r="F141" s="119"/>
      <c r="G141" s="117">
        <f t="shared" si="305"/>
        <v>0</v>
      </c>
      <c r="H141" s="118"/>
      <c r="I141" s="119"/>
      <c r="J141" s="136">
        <f t="shared" si="306"/>
        <v>0</v>
      </c>
      <c r="K141" s="203"/>
      <c r="L141" s="119"/>
      <c r="M141" s="136">
        <f t="shared" si="307"/>
        <v>0</v>
      </c>
      <c r="N141" s="118"/>
      <c r="O141" s="119"/>
      <c r="P141" s="136">
        <f t="shared" si="308"/>
        <v>0</v>
      </c>
      <c r="Q141" s="203"/>
      <c r="R141" s="119"/>
      <c r="S141" s="136">
        <f t="shared" si="309"/>
        <v>0</v>
      </c>
      <c r="T141" s="118"/>
      <c r="U141" s="119"/>
      <c r="V141" s="136">
        <f t="shared" si="310"/>
        <v>0</v>
      </c>
      <c r="W141" s="203"/>
      <c r="X141" s="119"/>
      <c r="Y141" s="136">
        <f t="shared" si="311"/>
        <v>0</v>
      </c>
      <c r="Z141" s="118"/>
      <c r="AA141" s="119"/>
      <c r="AB141" s="117">
        <f t="shared" si="312"/>
        <v>0</v>
      </c>
      <c r="AC141" s="120">
        <f t="shared" si="283"/>
        <v>0</v>
      </c>
      <c r="AD141" s="320">
        <f t="shared" si="284"/>
        <v>0</v>
      </c>
      <c r="AE141" s="120">
        <f t="shared" si="285"/>
        <v>0</v>
      </c>
      <c r="AF141" s="271" t="e">
        <f t="shared" si="286"/>
        <v>#DIV/0!</v>
      </c>
      <c r="AG141" s="272"/>
      <c r="AH141" s="99"/>
      <c r="AI141" s="99"/>
    </row>
    <row r="142" spans="1:35" ht="30" hidden="1" customHeight="1" thickBot="1" x14ac:dyDescent="0.25">
      <c r="A142" s="137" t="s">
        <v>100</v>
      </c>
      <c r="B142" s="138" t="s">
        <v>179</v>
      </c>
      <c r="C142" s="139" t="s">
        <v>219</v>
      </c>
      <c r="D142" s="140" t="s">
        <v>215</v>
      </c>
      <c r="E142" s="141"/>
      <c r="F142" s="142"/>
      <c r="G142" s="143">
        <f t="shared" si="305"/>
        <v>0</v>
      </c>
      <c r="H142" s="141"/>
      <c r="I142" s="142"/>
      <c r="J142" s="144">
        <f t="shared" si="306"/>
        <v>0</v>
      </c>
      <c r="K142" s="205"/>
      <c r="L142" s="142"/>
      <c r="M142" s="144">
        <f t="shared" si="307"/>
        <v>0</v>
      </c>
      <c r="N142" s="141"/>
      <c r="O142" s="142"/>
      <c r="P142" s="144">
        <f t="shared" si="308"/>
        <v>0</v>
      </c>
      <c r="Q142" s="205"/>
      <c r="R142" s="142"/>
      <c r="S142" s="144">
        <f t="shared" si="309"/>
        <v>0</v>
      </c>
      <c r="T142" s="141"/>
      <c r="U142" s="142"/>
      <c r="V142" s="144">
        <f t="shared" si="310"/>
        <v>0</v>
      </c>
      <c r="W142" s="205"/>
      <c r="X142" s="142"/>
      <c r="Y142" s="144">
        <f t="shared" si="311"/>
        <v>0</v>
      </c>
      <c r="Z142" s="141"/>
      <c r="AA142" s="142"/>
      <c r="AB142" s="143">
        <f t="shared" si="312"/>
        <v>0</v>
      </c>
      <c r="AC142" s="132">
        <f t="shared" si="283"/>
        <v>0</v>
      </c>
      <c r="AD142" s="348">
        <f t="shared" si="284"/>
        <v>0</v>
      </c>
      <c r="AE142" s="132">
        <f t="shared" si="285"/>
        <v>0</v>
      </c>
      <c r="AF142" s="346" t="e">
        <f t="shared" si="286"/>
        <v>#DIV/0!</v>
      </c>
      <c r="AG142" s="347"/>
      <c r="AH142" s="99"/>
      <c r="AI142" s="99"/>
    </row>
    <row r="143" spans="1:35" ht="15" customHeight="1" x14ac:dyDescent="0.2">
      <c r="A143" s="100" t="s">
        <v>97</v>
      </c>
      <c r="B143" s="101" t="s">
        <v>220</v>
      </c>
      <c r="C143" s="242" t="s">
        <v>205</v>
      </c>
      <c r="D143" s="103"/>
      <c r="E143" s="104">
        <f t="shared" ref="E143:AB143" si="313">SUM(E144:E148)</f>
        <v>0</v>
      </c>
      <c r="F143" s="105">
        <f t="shared" si="313"/>
        <v>0</v>
      </c>
      <c r="G143" s="106">
        <f t="shared" si="313"/>
        <v>0</v>
      </c>
      <c r="H143" s="104">
        <f t="shared" si="313"/>
        <v>0</v>
      </c>
      <c r="I143" s="105">
        <f t="shared" si="313"/>
        <v>0</v>
      </c>
      <c r="J143" s="135">
        <f t="shared" si="313"/>
        <v>0</v>
      </c>
      <c r="K143" s="201">
        <f t="shared" si="313"/>
        <v>8</v>
      </c>
      <c r="L143" s="105">
        <f t="shared" si="313"/>
        <v>159400</v>
      </c>
      <c r="M143" s="135">
        <f t="shared" si="313"/>
        <v>267400</v>
      </c>
      <c r="N143" s="104">
        <f t="shared" si="313"/>
        <v>6</v>
      </c>
      <c r="O143" s="105">
        <f t="shared" si="313"/>
        <v>171824.23</v>
      </c>
      <c r="P143" s="135">
        <f t="shared" si="313"/>
        <v>279824.23</v>
      </c>
      <c r="Q143" s="201">
        <f t="shared" si="313"/>
        <v>0</v>
      </c>
      <c r="R143" s="105">
        <f t="shared" si="313"/>
        <v>0</v>
      </c>
      <c r="S143" s="135">
        <f t="shared" si="313"/>
        <v>0</v>
      </c>
      <c r="T143" s="104">
        <f t="shared" si="313"/>
        <v>0</v>
      </c>
      <c r="U143" s="105">
        <f t="shared" si="313"/>
        <v>0</v>
      </c>
      <c r="V143" s="135">
        <f t="shared" si="313"/>
        <v>0</v>
      </c>
      <c r="W143" s="201">
        <f t="shared" si="313"/>
        <v>0</v>
      </c>
      <c r="X143" s="105">
        <f t="shared" si="313"/>
        <v>0</v>
      </c>
      <c r="Y143" s="135">
        <f t="shared" si="313"/>
        <v>0</v>
      </c>
      <c r="Z143" s="104">
        <f t="shared" si="313"/>
        <v>0</v>
      </c>
      <c r="AA143" s="105">
        <f t="shared" si="313"/>
        <v>0</v>
      </c>
      <c r="AB143" s="106">
        <f t="shared" si="313"/>
        <v>0</v>
      </c>
      <c r="AC143" s="343">
        <f t="shared" si="283"/>
        <v>267400</v>
      </c>
      <c r="AD143" s="349">
        <f t="shared" si="284"/>
        <v>279824.23</v>
      </c>
      <c r="AE143" s="343">
        <f t="shared" si="285"/>
        <v>-12424.229999999981</v>
      </c>
      <c r="AF143" s="344">
        <f t="shared" si="286"/>
        <v>-4.6463089005235533E-2</v>
      </c>
      <c r="AG143" s="345"/>
      <c r="AH143" s="112"/>
      <c r="AI143" s="112"/>
    </row>
    <row r="144" spans="1:35" x14ac:dyDescent="0.2">
      <c r="A144" s="113" t="s">
        <v>100</v>
      </c>
      <c r="B144" s="114" t="s">
        <v>101</v>
      </c>
      <c r="C144" s="415" t="s">
        <v>221</v>
      </c>
      <c r="D144" s="116" t="s">
        <v>199</v>
      </c>
      <c r="E144" s="118">
        <v>0</v>
      </c>
      <c r="F144" s="119">
        <v>0</v>
      </c>
      <c r="G144" s="117">
        <f t="shared" ref="G144:G148" si="314">E144*F144</f>
        <v>0</v>
      </c>
      <c r="H144" s="118">
        <v>0</v>
      </c>
      <c r="I144" s="119">
        <v>0</v>
      </c>
      <c r="J144" s="136">
        <f t="shared" ref="J144:J148" si="315">H144*I144</f>
        <v>0</v>
      </c>
      <c r="K144" s="203">
        <v>1</v>
      </c>
      <c r="L144" s="119">
        <v>1000</v>
      </c>
      <c r="M144" s="136">
        <f t="shared" ref="M144:M148" si="316">K144*L144</f>
        <v>1000</v>
      </c>
      <c r="N144" s="118">
        <v>0</v>
      </c>
      <c r="O144" s="119">
        <v>0</v>
      </c>
      <c r="P144" s="136">
        <f t="shared" ref="P144:P148" si="317">N144*O144</f>
        <v>0</v>
      </c>
      <c r="Q144" s="203"/>
      <c r="R144" s="119"/>
      <c r="S144" s="136">
        <f t="shared" ref="S144:S148" si="318">Q144*R144</f>
        <v>0</v>
      </c>
      <c r="T144" s="118"/>
      <c r="U144" s="119"/>
      <c r="V144" s="136">
        <f t="shared" ref="V144:V148" si="319">T144*U144</f>
        <v>0</v>
      </c>
      <c r="W144" s="203"/>
      <c r="X144" s="119"/>
      <c r="Y144" s="136">
        <f t="shared" ref="Y144:Y148" si="320">W144*X144</f>
        <v>0</v>
      </c>
      <c r="Z144" s="118"/>
      <c r="AA144" s="119"/>
      <c r="AB144" s="117">
        <f t="shared" ref="AB144:AB148" si="321">Z144*AA144</f>
        <v>0</v>
      </c>
      <c r="AC144" s="120">
        <f t="shared" si="283"/>
        <v>1000</v>
      </c>
      <c r="AD144" s="320">
        <f t="shared" si="284"/>
        <v>0</v>
      </c>
      <c r="AE144" s="120">
        <f t="shared" si="285"/>
        <v>1000</v>
      </c>
      <c r="AF144" s="271">
        <f t="shared" si="286"/>
        <v>1</v>
      </c>
      <c r="AG144" s="272"/>
      <c r="AH144" s="99"/>
      <c r="AI144" s="99"/>
    </row>
    <row r="145" spans="1:35" x14ac:dyDescent="0.2">
      <c r="A145" s="113" t="s">
        <v>100</v>
      </c>
      <c r="B145" s="114" t="s">
        <v>103</v>
      </c>
      <c r="C145" s="415" t="s">
        <v>222</v>
      </c>
      <c r="D145" s="116" t="s">
        <v>199</v>
      </c>
      <c r="E145" s="118">
        <v>0</v>
      </c>
      <c r="F145" s="119">
        <v>0</v>
      </c>
      <c r="G145" s="117">
        <f t="shared" si="314"/>
        <v>0</v>
      </c>
      <c r="H145" s="118">
        <v>0</v>
      </c>
      <c r="I145" s="119">
        <v>0</v>
      </c>
      <c r="J145" s="136">
        <f t="shared" si="315"/>
        <v>0</v>
      </c>
      <c r="K145" s="203">
        <v>1</v>
      </c>
      <c r="L145" s="119">
        <v>1000</v>
      </c>
      <c r="M145" s="136">
        <f t="shared" si="316"/>
        <v>1000</v>
      </c>
      <c r="N145" s="118">
        <v>0</v>
      </c>
      <c r="O145" s="119">
        <v>0</v>
      </c>
      <c r="P145" s="136">
        <f t="shared" si="317"/>
        <v>0</v>
      </c>
      <c r="Q145" s="203"/>
      <c r="R145" s="119"/>
      <c r="S145" s="136">
        <f t="shared" si="318"/>
        <v>0</v>
      </c>
      <c r="T145" s="118"/>
      <c r="U145" s="119"/>
      <c r="V145" s="136">
        <f t="shared" si="319"/>
        <v>0</v>
      </c>
      <c r="W145" s="203"/>
      <c r="X145" s="119"/>
      <c r="Y145" s="136">
        <f t="shared" si="320"/>
        <v>0</v>
      </c>
      <c r="Z145" s="118"/>
      <c r="AA145" s="119"/>
      <c r="AB145" s="117">
        <f t="shared" si="321"/>
        <v>0</v>
      </c>
      <c r="AC145" s="120">
        <f t="shared" si="283"/>
        <v>1000</v>
      </c>
      <c r="AD145" s="320">
        <f t="shared" si="284"/>
        <v>0</v>
      </c>
      <c r="AE145" s="120">
        <f t="shared" si="285"/>
        <v>1000</v>
      </c>
      <c r="AF145" s="271">
        <f t="shared" si="286"/>
        <v>1</v>
      </c>
      <c r="AG145" s="272"/>
      <c r="AH145" s="99"/>
      <c r="AI145" s="99"/>
    </row>
    <row r="146" spans="1:35" ht="51" x14ac:dyDescent="0.2">
      <c r="A146" s="113" t="s">
        <v>100</v>
      </c>
      <c r="B146" s="114" t="s">
        <v>104</v>
      </c>
      <c r="C146" s="415" t="s">
        <v>250</v>
      </c>
      <c r="D146" s="116" t="s">
        <v>199</v>
      </c>
      <c r="E146" s="118">
        <v>0</v>
      </c>
      <c r="F146" s="119">
        <v>0</v>
      </c>
      <c r="G146" s="117">
        <f t="shared" si="314"/>
        <v>0</v>
      </c>
      <c r="H146" s="118">
        <v>0</v>
      </c>
      <c r="I146" s="119">
        <v>0</v>
      </c>
      <c r="J146" s="136">
        <f t="shared" si="315"/>
        <v>0</v>
      </c>
      <c r="K146" s="203">
        <v>1</v>
      </c>
      <c r="L146" s="119">
        <v>54400</v>
      </c>
      <c r="M146" s="136">
        <f t="shared" si="316"/>
        <v>54400</v>
      </c>
      <c r="N146" s="479">
        <v>1</v>
      </c>
      <c r="O146" s="479">
        <v>53824.23</v>
      </c>
      <c r="P146" s="136">
        <f t="shared" si="317"/>
        <v>53824.23</v>
      </c>
      <c r="Q146" s="203"/>
      <c r="R146" s="119"/>
      <c r="S146" s="136">
        <f t="shared" si="318"/>
        <v>0</v>
      </c>
      <c r="T146" s="118"/>
      <c r="U146" s="119"/>
      <c r="V146" s="136">
        <f t="shared" si="319"/>
        <v>0</v>
      </c>
      <c r="W146" s="203"/>
      <c r="X146" s="119"/>
      <c r="Y146" s="136">
        <f t="shared" si="320"/>
        <v>0</v>
      </c>
      <c r="Z146" s="118"/>
      <c r="AA146" s="119"/>
      <c r="AB146" s="117">
        <f t="shared" si="321"/>
        <v>0</v>
      </c>
      <c r="AC146" s="120">
        <f t="shared" si="283"/>
        <v>54400</v>
      </c>
      <c r="AD146" s="320">
        <f t="shared" si="284"/>
        <v>53824.23</v>
      </c>
      <c r="AE146" s="120">
        <f t="shared" si="285"/>
        <v>575.7699999999968</v>
      </c>
      <c r="AF146" s="271">
        <f t="shared" si="286"/>
        <v>1.0584007352941118E-2</v>
      </c>
      <c r="AG146" s="272" t="s">
        <v>268</v>
      </c>
      <c r="AH146" s="99"/>
      <c r="AI146" s="99"/>
    </row>
    <row r="147" spans="1:35" x14ac:dyDescent="0.2">
      <c r="A147" s="113" t="s">
        <v>100</v>
      </c>
      <c r="B147" s="114" t="s">
        <v>178</v>
      </c>
      <c r="C147" s="415" t="s">
        <v>251</v>
      </c>
      <c r="D147" s="116" t="s">
        <v>199</v>
      </c>
      <c r="E147" s="118">
        <v>0</v>
      </c>
      <c r="F147" s="119">
        <v>0</v>
      </c>
      <c r="G147" s="117">
        <f t="shared" si="314"/>
        <v>0</v>
      </c>
      <c r="H147" s="118">
        <v>0</v>
      </c>
      <c r="I147" s="119">
        <v>0</v>
      </c>
      <c r="J147" s="136">
        <f t="shared" si="315"/>
        <v>0</v>
      </c>
      <c r="K147" s="203">
        <v>4</v>
      </c>
      <c r="L147" s="119">
        <v>36000</v>
      </c>
      <c r="M147" s="136">
        <f t="shared" si="316"/>
        <v>144000</v>
      </c>
      <c r="N147" s="203">
        <v>4</v>
      </c>
      <c r="O147" s="119">
        <v>36000</v>
      </c>
      <c r="P147" s="136">
        <f t="shared" si="317"/>
        <v>144000</v>
      </c>
      <c r="Q147" s="203"/>
      <c r="R147" s="119"/>
      <c r="S147" s="136">
        <f t="shared" si="318"/>
        <v>0</v>
      </c>
      <c r="T147" s="118"/>
      <c r="U147" s="119"/>
      <c r="V147" s="136">
        <f t="shared" si="319"/>
        <v>0</v>
      </c>
      <c r="W147" s="203"/>
      <c r="X147" s="119"/>
      <c r="Y147" s="136">
        <f t="shared" si="320"/>
        <v>0</v>
      </c>
      <c r="Z147" s="118"/>
      <c r="AA147" s="119"/>
      <c r="AB147" s="117">
        <f t="shared" si="321"/>
        <v>0</v>
      </c>
      <c r="AC147" s="120">
        <f t="shared" si="283"/>
        <v>144000</v>
      </c>
      <c r="AD147" s="320">
        <f t="shared" si="284"/>
        <v>144000</v>
      </c>
      <c r="AE147" s="120">
        <f t="shared" si="285"/>
        <v>0</v>
      </c>
      <c r="AF147" s="271">
        <f t="shared" si="286"/>
        <v>0</v>
      </c>
      <c r="AG147" s="272"/>
      <c r="AH147" s="99"/>
      <c r="AI147" s="99"/>
    </row>
    <row r="148" spans="1:35" ht="230.25" thickBot="1" x14ac:dyDescent="0.25">
      <c r="A148" s="113" t="s">
        <v>100</v>
      </c>
      <c r="B148" s="114" t="s">
        <v>179</v>
      </c>
      <c r="C148" s="431" t="s">
        <v>252</v>
      </c>
      <c r="D148" s="116" t="s">
        <v>199</v>
      </c>
      <c r="E148" s="118">
        <v>0</v>
      </c>
      <c r="F148" s="119">
        <v>0</v>
      </c>
      <c r="G148" s="117">
        <f t="shared" si="314"/>
        <v>0</v>
      </c>
      <c r="H148" s="118">
        <v>0</v>
      </c>
      <c r="I148" s="119">
        <v>0</v>
      </c>
      <c r="J148" s="136">
        <f t="shared" si="315"/>
        <v>0</v>
      </c>
      <c r="K148" s="203">
        <v>1</v>
      </c>
      <c r="L148" s="119">
        <v>67000</v>
      </c>
      <c r="M148" s="136">
        <f t="shared" si="316"/>
        <v>67000</v>
      </c>
      <c r="N148" s="484">
        <v>1</v>
      </c>
      <c r="O148" s="485">
        <v>82000</v>
      </c>
      <c r="P148" s="136">
        <f t="shared" si="317"/>
        <v>82000</v>
      </c>
      <c r="Q148" s="203"/>
      <c r="R148" s="119"/>
      <c r="S148" s="136">
        <f t="shared" si="318"/>
        <v>0</v>
      </c>
      <c r="T148" s="118"/>
      <c r="U148" s="119"/>
      <c r="V148" s="136">
        <f t="shared" si="319"/>
        <v>0</v>
      </c>
      <c r="W148" s="203"/>
      <c r="X148" s="119"/>
      <c r="Y148" s="136">
        <f t="shared" si="320"/>
        <v>0</v>
      </c>
      <c r="Z148" s="118"/>
      <c r="AA148" s="119"/>
      <c r="AB148" s="117">
        <f t="shared" si="321"/>
        <v>0</v>
      </c>
      <c r="AC148" s="120">
        <f t="shared" si="283"/>
        <v>67000</v>
      </c>
      <c r="AD148" s="320">
        <f t="shared" si="284"/>
        <v>82000</v>
      </c>
      <c r="AE148" s="120">
        <f t="shared" si="285"/>
        <v>-15000</v>
      </c>
      <c r="AF148" s="271">
        <f t="shared" si="286"/>
        <v>-0.22388059701492538</v>
      </c>
      <c r="AG148" s="272" t="s">
        <v>265</v>
      </c>
      <c r="AH148" s="99"/>
      <c r="AI148" s="99"/>
    </row>
    <row r="149" spans="1:35" ht="15.75" customHeight="1" thickBot="1" x14ac:dyDescent="0.25">
      <c r="A149" s="550" t="s">
        <v>223</v>
      </c>
      <c r="B149" s="545"/>
      <c r="C149" s="551"/>
      <c r="D149" s="350"/>
      <c r="E149" s="308">
        <f t="shared" ref="E149:AB149" si="322">E143+E137+E133+E129</f>
        <v>0</v>
      </c>
      <c r="F149" s="308">
        <f t="shared" si="322"/>
        <v>0</v>
      </c>
      <c r="G149" s="308">
        <f t="shared" si="322"/>
        <v>0</v>
      </c>
      <c r="H149" s="308">
        <f t="shared" si="322"/>
        <v>0</v>
      </c>
      <c r="I149" s="308">
        <f t="shared" si="322"/>
        <v>0</v>
      </c>
      <c r="J149" s="308">
        <f t="shared" si="322"/>
        <v>0</v>
      </c>
      <c r="K149" s="351">
        <f t="shared" si="322"/>
        <v>8</v>
      </c>
      <c r="L149" s="308">
        <f t="shared" si="322"/>
        <v>159400</v>
      </c>
      <c r="M149" s="308">
        <f t="shared" si="322"/>
        <v>267400</v>
      </c>
      <c r="N149" s="308">
        <f t="shared" si="322"/>
        <v>6</v>
      </c>
      <c r="O149" s="308">
        <f t="shared" si="322"/>
        <v>171824.23</v>
      </c>
      <c r="P149" s="308">
        <f t="shared" si="322"/>
        <v>279824.23</v>
      </c>
      <c r="Q149" s="351">
        <f t="shared" si="322"/>
        <v>0</v>
      </c>
      <c r="R149" s="308">
        <f t="shared" si="322"/>
        <v>0</v>
      </c>
      <c r="S149" s="308">
        <f t="shared" si="322"/>
        <v>0</v>
      </c>
      <c r="T149" s="308">
        <f t="shared" si="322"/>
        <v>0</v>
      </c>
      <c r="U149" s="308">
        <f t="shared" si="322"/>
        <v>0</v>
      </c>
      <c r="V149" s="308">
        <f t="shared" si="322"/>
        <v>0</v>
      </c>
      <c r="W149" s="351">
        <f t="shared" si="322"/>
        <v>0</v>
      </c>
      <c r="X149" s="308">
        <f t="shared" si="322"/>
        <v>0</v>
      </c>
      <c r="Y149" s="308">
        <f t="shared" si="322"/>
        <v>0</v>
      </c>
      <c r="Z149" s="308">
        <f t="shared" si="322"/>
        <v>0</v>
      </c>
      <c r="AA149" s="308">
        <f t="shared" si="322"/>
        <v>0</v>
      </c>
      <c r="AB149" s="308">
        <f t="shared" si="322"/>
        <v>0</v>
      </c>
      <c r="AC149" s="283">
        <f t="shared" si="283"/>
        <v>267400</v>
      </c>
      <c r="AD149" s="330">
        <f t="shared" si="284"/>
        <v>279824.23</v>
      </c>
      <c r="AE149" s="338">
        <f t="shared" si="285"/>
        <v>-12424.229999999981</v>
      </c>
      <c r="AF149" s="352">
        <f t="shared" si="286"/>
        <v>-4.6463089005235533E-2</v>
      </c>
      <c r="AG149" s="353"/>
      <c r="AH149" s="99"/>
      <c r="AI149" s="99"/>
    </row>
    <row r="150" spans="1:35" ht="15.75" customHeight="1" thickBot="1" x14ac:dyDescent="0.25">
      <c r="A150" s="354" t="s">
        <v>224</v>
      </c>
      <c r="B150" s="355"/>
      <c r="C150" s="356"/>
      <c r="D150" s="357"/>
      <c r="E150" s="358"/>
      <c r="F150" s="358"/>
      <c r="G150" s="359">
        <f>G21+G26+G40+G49+G71+G77+G93+G100+G108+G112+G116+G121+G127+G149</f>
        <v>612860</v>
      </c>
      <c r="H150" s="360"/>
      <c r="I150" s="360"/>
      <c r="J150" s="359">
        <f>J21+J26+J40+J49+J71+J77+J93+J100+J108+J112+J116+J121+J127+J149</f>
        <v>605260</v>
      </c>
      <c r="K150" s="358"/>
      <c r="L150" s="358"/>
      <c r="M150" s="359">
        <f>M21+M26+M40+M49+M71+M77+M93+M100+M108+M112+M116+M121+M127+M149</f>
        <v>488683</v>
      </c>
      <c r="N150" s="358"/>
      <c r="O150" s="358"/>
      <c r="P150" s="359">
        <f>P21+P26+P40+P49+P71+P77+P93+P100+P108+P112+P116+P121+P127+P149</f>
        <v>522599.64</v>
      </c>
      <c r="Q150" s="358"/>
      <c r="R150" s="358"/>
      <c r="S150" s="359">
        <f>S21+S26+S40+S49+S71+S77+S93+S100+S108+S112+S116+S121+S127+S149</f>
        <v>0</v>
      </c>
      <c r="T150" s="358"/>
      <c r="U150" s="358"/>
      <c r="V150" s="359">
        <f>V21+V26+V40+V49+V71+V77+V93+V100+V108+V112+V116+V121+V127+V149</f>
        <v>0</v>
      </c>
      <c r="W150" s="358"/>
      <c r="X150" s="358"/>
      <c r="Y150" s="359">
        <f>Y21+Y26+Y40+Y49+Y71+Y77+Y93+Y100+Y108+Y112+Y116+Y121+Y127+Y149</f>
        <v>0</v>
      </c>
      <c r="Z150" s="358"/>
      <c r="AA150" s="358"/>
      <c r="AB150" s="359">
        <f>AB21+AB26+AB40+AB49+AB71+AB77+AB93+AB100+AB108+AB112+AB116+AB121+AB127+AB149</f>
        <v>0</v>
      </c>
      <c r="AC150" s="359">
        <f>AC21+AC26+AC40+AC49+AC71+AC77+AC93+AC100+AC108+AC112+AC116+AC121+AC127+AC149</f>
        <v>1101543</v>
      </c>
      <c r="AD150" s="359">
        <f>AD21+AD26+AD40+AD49+AD71+AD77+AD93+AD100+AD108+AD112+AD116+AD121+AD127+AD149</f>
        <v>1127859.6400000001</v>
      </c>
      <c r="AE150" s="359">
        <f t="shared" si="285"/>
        <v>-26316.64000000013</v>
      </c>
      <c r="AF150" s="361">
        <f t="shared" si="286"/>
        <v>-2.3890706036895637E-2</v>
      </c>
      <c r="AG150" s="362"/>
      <c r="AH150" s="363"/>
      <c r="AI150" s="363"/>
    </row>
    <row r="151" spans="1:35" ht="15.75" customHeight="1" thickBot="1" x14ac:dyDescent="0.3">
      <c r="A151" s="552"/>
      <c r="B151" s="516"/>
      <c r="C151" s="516"/>
      <c r="D151" s="364"/>
      <c r="E151" s="365"/>
      <c r="F151" s="365"/>
      <c r="G151" s="365"/>
      <c r="H151" s="365"/>
      <c r="I151" s="365"/>
      <c r="J151" s="365"/>
      <c r="K151" s="365"/>
      <c r="L151" s="365"/>
      <c r="M151" s="365"/>
      <c r="N151" s="365"/>
      <c r="O151" s="365"/>
      <c r="P151" s="365"/>
      <c r="Q151" s="365"/>
      <c r="R151" s="365"/>
      <c r="S151" s="365"/>
      <c r="T151" s="365"/>
      <c r="U151" s="365"/>
      <c r="V151" s="365"/>
      <c r="W151" s="365"/>
      <c r="X151" s="365"/>
      <c r="Y151" s="365"/>
      <c r="Z151" s="365"/>
      <c r="AA151" s="365"/>
      <c r="AB151" s="365"/>
      <c r="AC151" s="366"/>
      <c r="AD151" s="366"/>
      <c r="AE151" s="366"/>
      <c r="AF151" s="367"/>
      <c r="AG151" s="368"/>
      <c r="AH151" s="3"/>
      <c r="AI151" s="3"/>
    </row>
    <row r="152" spans="1:35" ht="15.75" customHeight="1" thickBot="1" x14ac:dyDescent="0.3">
      <c r="A152" s="553" t="s">
        <v>225</v>
      </c>
      <c r="B152" s="545"/>
      <c r="C152" s="546"/>
      <c r="D152" s="369"/>
      <c r="E152" s="370"/>
      <c r="F152" s="370"/>
      <c r="G152" s="370">
        <f>Фінансування!C20-Витрати!G150</f>
        <v>0</v>
      </c>
      <c r="H152" s="370"/>
      <c r="I152" s="370"/>
      <c r="J152" s="370">
        <f>Фінансування!C21-Витрати!J150</f>
        <v>0</v>
      </c>
      <c r="K152" s="370"/>
      <c r="L152" s="370"/>
      <c r="M152" s="370"/>
      <c r="N152" s="370"/>
      <c r="O152" s="370"/>
      <c r="P152" s="370"/>
      <c r="Q152" s="370"/>
      <c r="R152" s="370"/>
      <c r="S152" s="370"/>
      <c r="T152" s="370"/>
      <c r="U152" s="370"/>
      <c r="V152" s="370"/>
      <c r="W152" s="370"/>
      <c r="X152" s="370"/>
      <c r="Y152" s="370"/>
      <c r="Z152" s="370"/>
      <c r="AA152" s="370"/>
      <c r="AB152" s="370"/>
      <c r="AC152" s="370">
        <f>Фінансування!N20-Витрати!AC150</f>
        <v>0</v>
      </c>
      <c r="AD152" s="370">
        <f>Фінансування!N21-Витрати!AD150</f>
        <v>0</v>
      </c>
      <c r="AE152" s="371"/>
      <c r="AF152" s="372"/>
      <c r="AG152" s="373"/>
      <c r="AH152" s="3"/>
      <c r="AI152" s="3"/>
    </row>
    <row r="153" spans="1:35" ht="15.75" customHeight="1" x14ac:dyDescent="0.2">
      <c r="A153" s="13"/>
      <c r="B153" s="374"/>
      <c r="C153" s="375"/>
      <c r="D153" s="13"/>
      <c r="E153" s="13"/>
      <c r="F153" s="13"/>
      <c r="G153" s="13"/>
      <c r="H153" s="13"/>
      <c r="I153" s="13"/>
      <c r="J153" s="13"/>
      <c r="K153" s="376"/>
      <c r="L153" s="376"/>
      <c r="M153" s="376"/>
      <c r="N153" s="376"/>
      <c r="O153" s="376"/>
      <c r="P153" s="376"/>
      <c r="Q153" s="376"/>
      <c r="R153" s="376"/>
      <c r="S153" s="376"/>
      <c r="T153" s="376"/>
      <c r="U153" s="376"/>
      <c r="V153" s="376"/>
      <c r="W153" s="376"/>
      <c r="X153" s="376"/>
      <c r="Y153" s="376"/>
      <c r="Z153" s="376"/>
      <c r="AA153" s="376"/>
      <c r="AB153" s="376"/>
      <c r="AC153" s="377"/>
      <c r="AD153" s="377"/>
      <c r="AE153" s="377"/>
      <c r="AF153" s="377"/>
      <c r="AG153" s="378"/>
    </row>
    <row r="154" spans="1:35" ht="15.75" customHeight="1" x14ac:dyDescent="0.2">
      <c r="A154" s="13"/>
      <c r="B154" s="374"/>
      <c r="C154" s="375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9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1"/>
      <c r="AD154" s="11"/>
      <c r="AE154" s="11"/>
      <c r="AF154" s="11"/>
      <c r="AG154" s="48"/>
    </row>
    <row r="155" spans="1:35" ht="15.75" customHeight="1" x14ac:dyDescent="0.2">
      <c r="A155" s="13"/>
      <c r="B155" s="374"/>
      <c r="C155" s="375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1"/>
      <c r="AD155" s="11"/>
      <c r="AE155" s="11"/>
      <c r="AF155" s="11"/>
      <c r="AG155" s="48"/>
    </row>
    <row r="156" spans="1:35" ht="15.75" customHeight="1" x14ac:dyDescent="0.2">
      <c r="A156" s="13"/>
      <c r="B156" s="374"/>
      <c r="C156" s="375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1"/>
      <c r="AD156" s="11"/>
      <c r="AE156" s="11"/>
      <c r="AF156" s="11"/>
      <c r="AG156" s="48"/>
    </row>
    <row r="157" spans="1:35" ht="15.75" customHeight="1" x14ac:dyDescent="0.25">
      <c r="A157" s="13"/>
      <c r="B157" s="374"/>
      <c r="C157" s="379" t="s">
        <v>226</v>
      </c>
      <c r="D157" s="380"/>
      <c r="E157" s="380"/>
      <c r="G157" s="380"/>
      <c r="H157" s="380"/>
      <c r="I157" s="380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1"/>
      <c r="AD157" s="11"/>
      <c r="AE157" s="11"/>
      <c r="AF157" s="11"/>
      <c r="AG157" s="48"/>
    </row>
    <row r="158" spans="1:35" ht="15.75" customHeight="1" x14ac:dyDescent="0.25">
      <c r="A158" s="13"/>
      <c r="B158" s="374"/>
      <c r="D158" s="379" t="s">
        <v>35</v>
      </c>
      <c r="G158" s="379" t="s">
        <v>36</v>
      </c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1"/>
      <c r="AD158" s="11"/>
      <c r="AE158" s="11"/>
      <c r="AF158" s="11"/>
      <c r="AG158" s="48"/>
    </row>
    <row r="159" spans="1:35" ht="15.75" customHeight="1" x14ac:dyDescent="0.2">
      <c r="A159" s="13"/>
      <c r="B159" s="374"/>
      <c r="C159" s="375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1"/>
      <c r="AD159" s="11"/>
      <c r="AE159" s="11"/>
      <c r="AF159" s="11"/>
      <c r="AG159" s="48"/>
    </row>
    <row r="160" spans="1:35" ht="15.75" customHeight="1" x14ac:dyDescent="0.2">
      <c r="A160" s="13"/>
      <c r="B160" s="374"/>
      <c r="C160" s="375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1"/>
      <c r="AD160" s="11"/>
      <c r="AE160" s="11"/>
      <c r="AF160" s="11"/>
      <c r="AG160" s="48"/>
    </row>
    <row r="161" spans="1:33" ht="15.75" customHeight="1" x14ac:dyDescent="0.25">
      <c r="A161" s="46"/>
      <c r="B161" s="381"/>
      <c r="C161" s="382"/>
      <c r="AG161" s="382"/>
    </row>
    <row r="162" spans="1:33" ht="15.75" customHeight="1" x14ac:dyDescent="0.25">
      <c r="A162" s="46"/>
      <c r="B162" s="381"/>
      <c r="C162" s="382"/>
      <c r="AG162" s="382"/>
    </row>
    <row r="163" spans="1:33" ht="15.75" customHeight="1" x14ac:dyDescent="0.25">
      <c r="A163" s="46"/>
      <c r="B163" s="381"/>
      <c r="C163" s="382"/>
      <c r="AG163" s="382"/>
    </row>
    <row r="164" spans="1:33" ht="15.75" customHeight="1" x14ac:dyDescent="0.25">
      <c r="A164" s="46"/>
      <c r="B164" s="381"/>
      <c r="C164" s="382"/>
      <c r="AG164" s="382"/>
    </row>
    <row r="165" spans="1:33" ht="15.75" customHeight="1" x14ac:dyDescent="0.25">
      <c r="A165" s="46"/>
      <c r="B165" s="381"/>
      <c r="C165" s="382"/>
      <c r="AG165" s="382"/>
    </row>
    <row r="166" spans="1:33" ht="15.75" customHeight="1" x14ac:dyDescent="0.25">
      <c r="A166" s="46"/>
      <c r="B166" s="381"/>
      <c r="C166" s="382"/>
      <c r="AG166" s="382"/>
    </row>
    <row r="167" spans="1:33" ht="15.75" customHeight="1" x14ac:dyDescent="0.25">
      <c r="A167" s="46"/>
      <c r="B167" s="381"/>
      <c r="C167" s="382"/>
      <c r="AG167" s="382"/>
    </row>
    <row r="168" spans="1:33" ht="15.75" customHeight="1" x14ac:dyDescent="0.25">
      <c r="A168" s="46"/>
      <c r="B168" s="381"/>
      <c r="C168" s="382"/>
      <c r="AG168" s="382"/>
    </row>
    <row r="169" spans="1:33" ht="15.75" customHeight="1" x14ac:dyDescent="0.25">
      <c r="A169" s="46"/>
      <c r="B169" s="381"/>
      <c r="C169" s="382"/>
      <c r="AG169" s="382"/>
    </row>
    <row r="170" spans="1:33" ht="15.75" customHeight="1" x14ac:dyDescent="0.25">
      <c r="A170" s="46"/>
      <c r="B170" s="381"/>
      <c r="C170" s="382"/>
      <c r="AG170" s="382"/>
    </row>
    <row r="171" spans="1:33" ht="15.75" customHeight="1" x14ac:dyDescent="0.25">
      <c r="A171" s="46"/>
      <c r="B171" s="381"/>
      <c r="C171" s="382"/>
      <c r="AG171" s="382"/>
    </row>
    <row r="172" spans="1:33" ht="15.75" customHeight="1" x14ac:dyDescent="0.25">
      <c r="A172" s="46"/>
      <c r="B172" s="381"/>
      <c r="C172" s="382"/>
      <c r="AG172" s="382"/>
    </row>
    <row r="173" spans="1:33" ht="15.75" customHeight="1" x14ac:dyDescent="0.25">
      <c r="A173" s="46"/>
      <c r="B173" s="381"/>
      <c r="C173" s="382"/>
      <c r="AG173" s="382"/>
    </row>
    <row r="174" spans="1:33" ht="15.75" customHeight="1" x14ac:dyDescent="0.25">
      <c r="A174" s="46"/>
      <c r="B174" s="381"/>
      <c r="C174" s="382"/>
      <c r="AG174" s="382"/>
    </row>
    <row r="175" spans="1:33" ht="15.75" customHeight="1" x14ac:dyDescent="0.25">
      <c r="A175" s="46"/>
      <c r="B175" s="381"/>
      <c r="C175" s="382"/>
      <c r="AG175" s="382"/>
    </row>
    <row r="176" spans="1:33" ht="15.75" customHeight="1" x14ac:dyDescent="0.25">
      <c r="A176" s="46"/>
      <c r="B176" s="381"/>
      <c r="C176" s="382"/>
      <c r="AG176" s="382"/>
    </row>
    <row r="177" spans="1:33" ht="15.75" customHeight="1" x14ac:dyDescent="0.25">
      <c r="A177" s="46"/>
      <c r="B177" s="381"/>
      <c r="C177" s="382"/>
      <c r="AG177" s="382"/>
    </row>
    <row r="178" spans="1:33" ht="15.75" customHeight="1" x14ac:dyDescent="0.25">
      <c r="A178" s="46"/>
      <c r="B178" s="381"/>
      <c r="C178" s="382"/>
      <c r="AG178" s="382"/>
    </row>
    <row r="179" spans="1:33" ht="15.75" customHeight="1" x14ac:dyDescent="0.25">
      <c r="A179" s="46"/>
      <c r="B179" s="381"/>
      <c r="C179" s="382"/>
      <c r="AG179" s="382"/>
    </row>
    <row r="180" spans="1:33" ht="15.75" customHeight="1" x14ac:dyDescent="0.25">
      <c r="A180" s="46"/>
      <c r="B180" s="381"/>
      <c r="C180" s="382"/>
      <c r="AG180" s="382"/>
    </row>
    <row r="181" spans="1:33" ht="15.75" customHeight="1" x14ac:dyDescent="0.25">
      <c r="A181" s="46"/>
      <c r="B181" s="381"/>
      <c r="C181" s="382"/>
      <c r="AG181" s="382"/>
    </row>
    <row r="182" spans="1:33" ht="15.75" customHeight="1" x14ac:dyDescent="0.25">
      <c r="A182" s="46"/>
      <c r="B182" s="381"/>
      <c r="C182" s="382"/>
      <c r="AG182" s="382"/>
    </row>
    <row r="183" spans="1:33" ht="15.75" customHeight="1" x14ac:dyDescent="0.25">
      <c r="A183" s="46"/>
      <c r="B183" s="381"/>
      <c r="C183" s="382"/>
      <c r="AG183" s="382"/>
    </row>
    <row r="184" spans="1:33" ht="15.75" customHeight="1" x14ac:dyDescent="0.25">
      <c r="A184" s="46"/>
      <c r="B184" s="381"/>
      <c r="C184" s="382"/>
      <c r="AG184" s="382"/>
    </row>
    <row r="185" spans="1:33" ht="15.75" customHeight="1" x14ac:dyDescent="0.25">
      <c r="A185" s="46"/>
      <c r="B185" s="381"/>
      <c r="C185" s="382"/>
      <c r="AG185" s="382"/>
    </row>
    <row r="186" spans="1:33" ht="15.75" customHeight="1" x14ac:dyDescent="0.25">
      <c r="A186" s="46"/>
      <c r="B186" s="381"/>
      <c r="C186" s="382"/>
      <c r="AG186" s="382"/>
    </row>
    <row r="187" spans="1:33" ht="15.75" customHeight="1" x14ac:dyDescent="0.25">
      <c r="A187" s="46"/>
      <c r="B187" s="381"/>
      <c r="C187" s="382"/>
      <c r="AG187" s="382"/>
    </row>
    <row r="188" spans="1:33" ht="15.75" customHeight="1" x14ac:dyDescent="0.25">
      <c r="A188" s="46"/>
      <c r="B188" s="381"/>
      <c r="C188" s="382"/>
      <c r="AG188" s="382"/>
    </row>
    <row r="189" spans="1:33" ht="15.75" customHeight="1" x14ac:dyDescent="0.25">
      <c r="A189" s="46"/>
      <c r="B189" s="381"/>
      <c r="C189" s="382"/>
      <c r="AG189" s="382"/>
    </row>
    <row r="190" spans="1:33" ht="15.75" customHeight="1" x14ac:dyDescent="0.25">
      <c r="A190" s="46"/>
      <c r="B190" s="381"/>
      <c r="C190" s="382"/>
      <c r="AG190" s="382"/>
    </row>
    <row r="191" spans="1:33" ht="15.75" customHeight="1" x14ac:dyDescent="0.25">
      <c r="A191" s="46"/>
      <c r="B191" s="381"/>
      <c r="C191" s="382"/>
      <c r="AG191" s="382"/>
    </row>
    <row r="192" spans="1:33" ht="15.75" customHeight="1" x14ac:dyDescent="0.25">
      <c r="A192" s="46"/>
      <c r="B192" s="381"/>
      <c r="C192" s="382"/>
      <c r="AG192" s="382"/>
    </row>
    <row r="193" spans="1:33" ht="15.75" customHeight="1" x14ac:dyDescent="0.25">
      <c r="A193" s="46"/>
      <c r="B193" s="381"/>
      <c r="C193" s="382"/>
      <c r="AG193" s="382"/>
    </row>
    <row r="194" spans="1:33" ht="15.75" customHeight="1" x14ac:dyDescent="0.25">
      <c r="A194" s="46"/>
      <c r="B194" s="381"/>
      <c r="C194" s="382"/>
      <c r="AG194" s="382"/>
    </row>
    <row r="195" spans="1:33" ht="15.75" customHeight="1" x14ac:dyDescent="0.25">
      <c r="A195" s="46"/>
      <c r="B195" s="381"/>
      <c r="C195" s="382"/>
      <c r="AG195" s="382"/>
    </row>
    <row r="196" spans="1:33" ht="15.75" customHeight="1" x14ac:dyDescent="0.25">
      <c r="A196" s="46"/>
      <c r="B196" s="381"/>
      <c r="C196" s="382"/>
      <c r="AG196" s="382"/>
    </row>
    <row r="197" spans="1:33" ht="15.75" customHeight="1" x14ac:dyDescent="0.25">
      <c r="A197" s="46"/>
      <c r="B197" s="381"/>
      <c r="C197" s="382"/>
      <c r="AG197" s="382"/>
    </row>
    <row r="198" spans="1:33" ht="15.75" customHeight="1" x14ac:dyDescent="0.25">
      <c r="A198" s="46"/>
      <c r="B198" s="381"/>
      <c r="C198" s="382"/>
      <c r="AG198" s="382"/>
    </row>
    <row r="199" spans="1:33" ht="15.75" customHeight="1" x14ac:dyDescent="0.25">
      <c r="A199" s="46"/>
      <c r="B199" s="381"/>
      <c r="C199" s="382"/>
      <c r="AG199" s="382"/>
    </row>
    <row r="200" spans="1:33" ht="15.75" customHeight="1" x14ac:dyDescent="0.25">
      <c r="A200" s="46"/>
      <c r="B200" s="381"/>
      <c r="C200" s="382"/>
      <c r="AG200" s="382"/>
    </row>
    <row r="201" spans="1:33" ht="15.75" customHeight="1" x14ac:dyDescent="0.25">
      <c r="A201" s="46"/>
      <c r="B201" s="381"/>
      <c r="C201" s="382"/>
      <c r="AG201" s="382"/>
    </row>
    <row r="202" spans="1:33" ht="15.75" customHeight="1" x14ac:dyDescent="0.25">
      <c r="A202" s="46"/>
      <c r="B202" s="381"/>
      <c r="C202" s="382"/>
      <c r="AG202" s="382"/>
    </row>
    <row r="203" spans="1:33" ht="15.75" customHeight="1" x14ac:dyDescent="0.25">
      <c r="A203" s="46"/>
      <c r="B203" s="381"/>
      <c r="C203" s="382"/>
      <c r="AG203" s="382"/>
    </row>
    <row r="204" spans="1:33" ht="15.75" customHeight="1" x14ac:dyDescent="0.25">
      <c r="A204" s="46"/>
      <c r="B204" s="381"/>
      <c r="C204" s="382"/>
      <c r="AG204" s="382"/>
    </row>
    <row r="205" spans="1:33" ht="15.75" customHeight="1" x14ac:dyDescent="0.25">
      <c r="A205" s="46"/>
      <c r="B205" s="381"/>
      <c r="C205" s="382"/>
      <c r="AG205" s="382"/>
    </row>
    <row r="206" spans="1:33" ht="15.75" customHeight="1" x14ac:dyDescent="0.25">
      <c r="A206" s="46"/>
      <c r="B206" s="381"/>
      <c r="C206" s="382"/>
      <c r="AG206" s="382"/>
    </row>
    <row r="207" spans="1:33" ht="15.75" customHeight="1" x14ac:dyDescent="0.25">
      <c r="A207" s="46"/>
      <c r="B207" s="381"/>
      <c r="C207" s="382"/>
      <c r="AG207" s="382"/>
    </row>
    <row r="208" spans="1:33" ht="15.75" customHeight="1" x14ac:dyDescent="0.25">
      <c r="A208" s="46"/>
      <c r="B208" s="381"/>
      <c r="C208" s="382"/>
      <c r="AG208" s="382"/>
    </row>
    <row r="209" spans="1:33" ht="15.75" customHeight="1" x14ac:dyDescent="0.25">
      <c r="A209" s="46"/>
      <c r="B209" s="381"/>
      <c r="C209" s="382"/>
      <c r="AG209" s="382"/>
    </row>
    <row r="210" spans="1:33" ht="15.75" customHeight="1" x14ac:dyDescent="0.25">
      <c r="A210" s="46"/>
      <c r="B210" s="381"/>
      <c r="C210" s="382"/>
      <c r="AG210" s="382"/>
    </row>
    <row r="211" spans="1:33" ht="15.75" customHeight="1" x14ac:dyDescent="0.25">
      <c r="A211" s="46"/>
      <c r="B211" s="381"/>
      <c r="C211" s="382"/>
      <c r="AG211" s="382"/>
    </row>
    <row r="212" spans="1:33" ht="15.75" customHeight="1" x14ac:dyDescent="0.25">
      <c r="A212" s="46"/>
      <c r="B212" s="381"/>
      <c r="C212" s="382"/>
      <c r="AG212" s="382"/>
    </row>
    <row r="213" spans="1:33" ht="15.75" customHeight="1" x14ac:dyDescent="0.25">
      <c r="A213" s="46"/>
      <c r="B213" s="381"/>
      <c r="C213" s="382"/>
      <c r="AG213" s="382"/>
    </row>
    <row r="214" spans="1:33" ht="15.75" customHeight="1" x14ac:dyDescent="0.25">
      <c r="A214" s="46"/>
      <c r="B214" s="381"/>
      <c r="C214" s="382"/>
      <c r="AG214" s="382"/>
    </row>
    <row r="215" spans="1:33" ht="15.75" customHeight="1" x14ac:dyDescent="0.25">
      <c r="A215" s="46"/>
      <c r="B215" s="381"/>
      <c r="C215" s="382"/>
      <c r="AG215" s="382"/>
    </row>
    <row r="216" spans="1:33" ht="15.75" customHeight="1" x14ac:dyDescent="0.25">
      <c r="A216" s="46"/>
      <c r="B216" s="381"/>
      <c r="C216" s="382"/>
      <c r="AG216" s="382"/>
    </row>
    <row r="217" spans="1:33" ht="15.75" customHeight="1" x14ac:dyDescent="0.25">
      <c r="A217" s="46"/>
      <c r="B217" s="381"/>
      <c r="C217" s="382"/>
      <c r="AG217" s="382"/>
    </row>
    <row r="218" spans="1:33" ht="15.75" customHeight="1" x14ac:dyDescent="0.25">
      <c r="A218" s="46"/>
      <c r="B218" s="381"/>
      <c r="C218" s="382"/>
      <c r="AG218" s="382"/>
    </row>
    <row r="219" spans="1:33" ht="15.75" customHeight="1" x14ac:dyDescent="0.25">
      <c r="A219" s="46"/>
      <c r="B219" s="381"/>
      <c r="C219" s="382"/>
      <c r="AG219" s="382"/>
    </row>
    <row r="220" spans="1:33" ht="15.75" customHeight="1" x14ac:dyDescent="0.25">
      <c r="A220" s="46"/>
      <c r="B220" s="381"/>
      <c r="C220" s="382"/>
      <c r="AG220" s="382"/>
    </row>
    <row r="221" spans="1:33" ht="15.75" customHeight="1" x14ac:dyDescent="0.25">
      <c r="A221" s="46"/>
      <c r="B221" s="381"/>
      <c r="C221" s="382"/>
      <c r="AG221" s="382"/>
    </row>
    <row r="222" spans="1:33" ht="15.75" customHeight="1" x14ac:dyDescent="0.25">
      <c r="A222" s="46"/>
      <c r="B222" s="381"/>
      <c r="C222" s="382"/>
      <c r="AG222" s="382"/>
    </row>
    <row r="223" spans="1:33" ht="15.75" customHeight="1" x14ac:dyDescent="0.25">
      <c r="A223" s="46"/>
      <c r="B223" s="381"/>
      <c r="C223" s="382"/>
      <c r="AG223" s="382"/>
    </row>
    <row r="224" spans="1:33" ht="15.75" customHeight="1" x14ac:dyDescent="0.25">
      <c r="A224" s="46"/>
      <c r="B224" s="381"/>
      <c r="C224" s="382"/>
      <c r="AG224" s="382"/>
    </row>
    <row r="225" spans="1:33" ht="15.75" customHeight="1" x14ac:dyDescent="0.25">
      <c r="A225" s="46"/>
      <c r="B225" s="381"/>
      <c r="C225" s="382"/>
      <c r="AG225" s="382"/>
    </row>
    <row r="226" spans="1:33" ht="15.75" customHeight="1" x14ac:dyDescent="0.25">
      <c r="A226" s="46"/>
      <c r="B226" s="381"/>
      <c r="C226" s="382"/>
      <c r="AG226" s="382"/>
    </row>
    <row r="227" spans="1:33" ht="15.75" customHeight="1" x14ac:dyDescent="0.25">
      <c r="A227" s="46"/>
      <c r="B227" s="381"/>
      <c r="C227" s="382"/>
      <c r="AG227" s="382"/>
    </row>
    <row r="228" spans="1:33" ht="15.75" customHeight="1" x14ac:dyDescent="0.25">
      <c r="A228" s="46"/>
      <c r="B228" s="381"/>
      <c r="C228" s="382"/>
      <c r="AG228" s="382"/>
    </row>
    <row r="229" spans="1:33" ht="15.75" customHeight="1" x14ac:dyDescent="0.25">
      <c r="A229" s="46"/>
      <c r="B229" s="381"/>
      <c r="C229" s="382"/>
      <c r="AG229" s="382"/>
    </row>
    <row r="230" spans="1:33" ht="15.75" customHeight="1" x14ac:dyDescent="0.25">
      <c r="A230" s="46"/>
      <c r="B230" s="381"/>
      <c r="C230" s="382"/>
      <c r="AG230" s="382"/>
    </row>
    <row r="231" spans="1:33" ht="15.75" customHeight="1" x14ac:dyDescent="0.25">
      <c r="A231" s="46"/>
      <c r="B231" s="381"/>
      <c r="C231" s="382"/>
      <c r="AG231" s="382"/>
    </row>
    <row r="232" spans="1:33" ht="15.75" customHeight="1" x14ac:dyDescent="0.25">
      <c r="A232" s="46"/>
      <c r="B232" s="381"/>
      <c r="C232" s="382"/>
      <c r="AG232" s="382"/>
    </row>
    <row r="233" spans="1:33" ht="15.75" customHeight="1" x14ac:dyDescent="0.25">
      <c r="A233" s="46"/>
      <c r="B233" s="381"/>
      <c r="C233" s="382"/>
      <c r="AG233" s="382"/>
    </row>
    <row r="234" spans="1:33" ht="15.75" customHeight="1" x14ac:dyDescent="0.25">
      <c r="A234" s="46"/>
      <c r="B234" s="381"/>
      <c r="C234" s="382"/>
      <c r="AG234" s="382"/>
    </row>
    <row r="235" spans="1:33" ht="15.75" customHeight="1" x14ac:dyDescent="0.25">
      <c r="A235" s="46"/>
      <c r="B235" s="381"/>
      <c r="C235" s="382"/>
      <c r="AG235" s="382"/>
    </row>
    <row r="236" spans="1:33" ht="15.75" customHeight="1" x14ac:dyDescent="0.25">
      <c r="A236" s="46"/>
      <c r="B236" s="381"/>
      <c r="C236" s="382"/>
      <c r="AG236" s="382"/>
    </row>
    <row r="237" spans="1:33" ht="15.75" customHeight="1" x14ac:dyDescent="0.25">
      <c r="A237" s="46"/>
      <c r="B237" s="381"/>
      <c r="C237" s="382"/>
      <c r="AG237" s="382"/>
    </row>
    <row r="238" spans="1:33" ht="15.75" customHeight="1" x14ac:dyDescent="0.25">
      <c r="A238" s="46"/>
      <c r="B238" s="381"/>
      <c r="C238" s="382"/>
      <c r="AG238" s="382"/>
    </row>
    <row r="239" spans="1:33" ht="15.75" customHeight="1" x14ac:dyDescent="0.25">
      <c r="A239" s="46"/>
      <c r="B239" s="381"/>
      <c r="C239" s="382"/>
      <c r="AG239" s="382"/>
    </row>
    <row r="240" spans="1:33" ht="15.75" customHeight="1" x14ac:dyDescent="0.25">
      <c r="A240" s="46"/>
      <c r="B240" s="381"/>
      <c r="C240" s="382"/>
      <c r="AG240" s="382"/>
    </row>
    <row r="241" spans="1:33" ht="15.75" customHeight="1" x14ac:dyDescent="0.25">
      <c r="A241" s="46"/>
      <c r="B241" s="381"/>
      <c r="C241" s="382"/>
      <c r="AG241" s="382"/>
    </row>
    <row r="242" spans="1:33" ht="15.75" customHeight="1" x14ac:dyDescent="0.25">
      <c r="A242" s="46"/>
      <c r="B242" s="381"/>
      <c r="C242" s="382"/>
      <c r="AG242" s="382"/>
    </row>
    <row r="243" spans="1:33" ht="15.75" customHeight="1" x14ac:dyDescent="0.25">
      <c r="A243" s="46"/>
      <c r="B243" s="381"/>
      <c r="C243" s="382"/>
      <c r="AG243" s="382"/>
    </row>
    <row r="244" spans="1:33" ht="15.75" customHeight="1" x14ac:dyDescent="0.25">
      <c r="A244" s="46"/>
      <c r="B244" s="381"/>
      <c r="C244" s="382"/>
      <c r="AG244" s="382"/>
    </row>
    <row r="245" spans="1:33" ht="15.75" customHeight="1" x14ac:dyDescent="0.25">
      <c r="A245" s="46"/>
      <c r="B245" s="381"/>
      <c r="C245" s="382"/>
      <c r="AG245" s="382"/>
    </row>
    <row r="246" spans="1:33" ht="15.75" customHeight="1" x14ac:dyDescent="0.25">
      <c r="A246" s="46"/>
      <c r="B246" s="381"/>
      <c r="C246" s="382"/>
      <c r="AG246" s="382"/>
    </row>
    <row r="247" spans="1:33" ht="15.75" customHeight="1" x14ac:dyDescent="0.25">
      <c r="A247" s="46"/>
      <c r="B247" s="381"/>
      <c r="C247" s="382"/>
      <c r="AG247" s="382"/>
    </row>
    <row r="248" spans="1:33" ht="15.75" customHeight="1" x14ac:dyDescent="0.25">
      <c r="A248" s="46"/>
      <c r="B248" s="381"/>
      <c r="C248" s="382"/>
      <c r="AG248" s="382"/>
    </row>
    <row r="249" spans="1:33" ht="15.75" customHeight="1" x14ac:dyDescent="0.25">
      <c r="A249" s="46"/>
      <c r="B249" s="381"/>
      <c r="C249" s="382"/>
      <c r="AG249" s="382"/>
    </row>
    <row r="250" spans="1:33" ht="15.75" customHeight="1" x14ac:dyDescent="0.25">
      <c r="A250" s="46"/>
      <c r="B250" s="381"/>
      <c r="C250" s="382"/>
      <c r="AG250" s="382"/>
    </row>
    <row r="251" spans="1:33" ht="15.75" customHeight="1" x14ac:dyDescent="0.25">
      <c r="A251" s="46"/>
      <c r="B251" s="381"/>
      <c r="C251" s="382"/>
      <c r="AG251" s="382"/>
    </row>
    <row r="252" spans="1:33" ht="15.75" customHeight="1" x14ac:dyDescent="0.25">
      <c r="A252" s="46"/>
      <c r="B252" s="381"/>
      <c r="C252" s="382"/>
      <c r="AG252" s="382"/>
    </row>
    <row r="253" spans="1:33" ht="15.75" customHeight="1" x14ac:dyDescent="0.25">
      <c r="A253" s="46"/>
      <c r="B253" s="381"/>
      <c r="C253" s="382"/>
      <c r="AG253" s="382"/>
    </row>
    <row r="254" spans="1:33" ht="15.75" customHeight="1" x14ac:dyDescent="0.25">
      <c r="A254" s="46"/>
      <c r="B254" s="381"/>
      <c r="C254" s="382"/>
      <c r="AG254" s="382"/>
    </row>
    <row r="255" spans="1:33" ht="15.75" customHeight="1" x14ac:dyDescent="0.25">
      <c r="A255" s="46"/>
      <c r="B255" s="381"/>
      <c r="C255" s="382"/>
      <c r="AG255" s="382"/>
    </row>
    <row r="256" spans="1:33" ht="15.75" customHeight="1" x14ac:dyDescent="0.25">
      <c r="A256" s="46"/>
      <c r="B256" s="381"/>
      <c r="C256" s="382"/>
      <c r="AG256" s="382"/>
    </row>
    <row r="257" spans="1:33" ht="15.75" customHeight="1" x14ac:dyDescent="0.25">
      <c r="A257" s="46"/>
      <c r="B257" s="381"/>
      <c r="C257" s="382"/>
      <c r="AG257" s="382"/>
    </row>
    <row r="258" spans="1:33" ht="15.75" customHeight="1" x14ac:dyDescent="0.25">
      <c r="A258" s="46"/>
      <c r="B258" s="381"/>
      <c r="C258" s="382"/>
      <c r="AG258" s="382"/>
    </row>
    <row r="259" spans="1:33" ht="15.75" customHeight="1" x14ac:dyDescent="0.25">
      <c r="A259" s="46"/>
      <c r="B259" s="381"/>
      <c r="C259" s="382"/>
      <c r="AG259" s="382"/>
    </row>
    <row r="260" spans="1:33" ht="15.75" customHeight="1" x14ac:dyDescent="0.25">
      <c r="A260" s="46"/>
      <c r="B260" s="381"/>
      <c r="C260" s="382"/>
      <c r="AG260" s="382"/>
    </row>
    <row r="261" spans="1:33" ht="15.75" customHeight="1" x14ac:dyDescent="0.25">
      <c r="A261" s="46"/>
      <c r="B261" s="381"/>
      <c r="C261" s="382"/>
      <c r="AG261" s="382"/>
    </row>
    <row r="262" spans="1:33" ht="15.75" customHeight="1" x14ac:dyDescent="0.25">
      <c r="A262" s="46"/>
      <c r="B262" s="381"/>
      <c r="C262" s="382"/>
      <c r="AG262" s="382"/>
    </row>
    <row r="263" spans="1:33" ht="15.75" customHeight="1" x14ac:dyDescent="0.25">
      <c r="A263" s="46"/>
      <c r="B263" s="381"/>
      <c r="C263" s="382"/>
      <c r="AG263" s="382"/>
    </row>
    <row r="264" spans="1:33" ht="15.75" customHeight="1" x14ac:dyDescent="0.25">
      <c r="A264" s="46"/>
      <c r="B264" s="381"/>
      <c r="C264" s="382"/>
      <c r="AG264" s="382"/>
    </row>
    <row r="265" spans="1:33" ht="15.75" customHeight="1" x14ac:dyDescent="0.25">
      <c r="A265" s="46"/>
      <c r="B265" s="381"/>
      <c r="C265" s="382"/>
      <c r="AG265" s="382"/>
    </row>
    <row r="266" spans="1:33" ht="15.75" customHeight="1" x14ac:dyDescent="0.25">
      <c r="A266" s="46"/>
      <c r="B266" s="381"/>
      <c r="C266" s="382"/>
      <c r="AG266" s="382"/>
    </row>
    <row r="267" spans="1:33" ht="15.75" customHeight="1" x14ac:dyDescent="0.25">
      <c r="A267" s="46"/>
      <c r="B267" s="381"/>
      <c r="C267" s="382"/>
      <c r="AG267" s="382"/>
    </row>
    <row r="268" spans="1:33" ht="15.75" customHeight="1" x14ac:dyDescent="0.25">
      <c r="A268" s="46"/>
      <c r="B268" s="381"/>
      <c r="C268" s="382"/>
      <c r="AG268" s="382"/>
    </row>
    <row r="269" spans="1:33" ht="15.75" customHeight="1" x14ac:dyDescent="0.25">
      <c r="A269" s="46"/>
      <c r="B269" s="381"/>
      <c r="C269" s="382"/>
      <c r="AG269" s="382"/>
    </row>
    <row r="270" spans="1:33" ht="15.75" customHeight="1" x14ac:dyDescent="0.25">
      <c r="A270" s="46"/>
      <c r="B270" s="381"/>
      <c r="C270" s="382"/>
      <c r="AG270" s="382"/>
    </row>
    <row r="271" spans="1:33" ht="15.75" customHeight="1" x14ac:dyDescent="0.25">
      <c r="A271" s="46"/>
      <c r="B271" s="381"/>
      <c r="C271" s="382"/>
      <c r="AG271" s="382"/>
    </row>
    <row r="272" spans="1:33" ht="15.75" customHeight="1" x14ac:dyDescent="0.25">
      <c r="A272" s="46"/>
      <c r="B272" s="381"/>
      <c r="C272" s="382"/>
      <c r="AG272" s="382"/>
    </row>
    <row r="273" spans="1:33" ht="15.75" customHeight="1" x14ac:dyDescent="0.25">
      <c r="A273" s="46"/>
      <c r="B273" s="381"/>
      <c r="C273" s="382"/>
      <c r="AG273" s="382"/>
    </row>
    <row r="274" spans="1:33" ht="15.75" customHeight="1" x14ac:dyDescent="0.25">
      <c r="A274" s="46"/>
      <c r="B274" s="381"/>
      <c r="C274" s="382"/>
      <c r="AG274" s="382"/>
    </row>
    <row r="275" spans="1:33" ht="15.75" customHeight="1" x14ac:dyDescent="0.25">
      <c r="A275" s="46"/>
      <c r="B275" s="381"/>
      <c r="C275" s="382"/>
      <c r="AG275" s="382"/>
    </row>
    <row r="276" spans="1:33" ht="15.75" customHeight="1" x14ac:dyDescent="0.25">
      <c r="A276" s="46"/>
      <c r="B276" s="381"/>
      <c r="C276" s="382"/>
      <c r="AG276" s="382"/>
    </row>
    <row r="277" spans="1:33" ht="15.75" customHeight="1" x14ac:dyDescent="0.25">
      <c r="A277" s="46"/>
      <c r="B277" s="381"/>
      <c r="C277" s="382"/>
      <c r="AG277" s="382"/>
    </row>
    <row r="278" spans="1:33" ht="15.75" customHeight="1" x14ac:dyDescent="0.25">
      <c r="A278" s="46"/>
      <c r="B278" s="381"/>
      <c r="C278" s="382"/>
      <c r="AG278" s="382"/>
    </row>
    <row r="279" spans="1:33" ht="15.75" customHeight="1" x14ac:dyDescent="0.25">
      <c r="A279" s="46"/>
      <c r="B279" s="381"/>
      <c r="C279" s="382"/>
      <c r="AG279" s="382"/>
    </row>
    <row r="280" spans="1:33" ht="15.75" customHeight="1" x14ac:dyDescent="0.25">
      <c r="A280" s="46"/>
      <c r="B280" s="381"/>
      <c r="C280" s="382"/>
      <c r="AG280" s="382"/>
    </row>
    <row r="281" spans="1:33" ht="15.75" customHeight="1" x14ac:dyDescent="0.25">
      <c r="A281" s="46"/>
      <c r="B281" s="381"/>
      <c r="C281" s="382"/>
      <c r="AG281" s="382"/>
    </row>
    <row r="282" spans="1:33" ht="15.75" customHeight="1" x14ac:dyDescent="0.25">
      <c r="A282" s="46"/>
      <c r="B282" s="381"/>
      <c r="C282" s="382"/>
      <c r="AG282" s="382"/>
    </row>
    <row r="283" spans="1:33" ht="15.75" customHeight="1" x14ac:dyDescent="0.25">
      <c r="A283" s="46"/>
      <c r="B283" s="381"/>
      <c r="C283" s="382"/>
      <c r="AG283" s="382"/>
    </row>
    <row r="284" spans="1:33" ht="15.75" customHeight="1" x14ac:dyDescent="0.25">
      <c r="A284" s="46"/>
      <c r="B284" s="381"/>
      <c r="C284" s="382"/>
      <c r="AG284" s="382"/>
    </row>
    <row r="285" spans="1:33" ht="15.75" customHeight="1" x14ac:dyDescent="0.25">
      <c r="A285" s="46"/>
      <c r="B285" s="381"/>
      <c r="C285" s="382"/>
      <c r="AG285" s="382"/>
    </row>
    <row r="286" spans="1:33" ht="15.75" customHeight="1" x14ac:dyDescent="0.25">
      <c r="A286" s="46"/>
      <c r="B286" s="381"/>
      <c r="C286" s="382"/>
      <c r="AG286" s="382"/>
    </row>
    <row r="287" spans="1:33" ht="15.75" customHeight="1" x14ac:dyDescent="0.25">
      <c r="A287" s="46"/>
      <c r="B287" s="381"/>
      <c r="C287" s="382"/>
      <c r="AG287" s="382"/>
    </row>
    <row r="288" spans="1:33" ht="15.75" customHeight="1" x14ac:dyDescent="0.25">
      <c r="A288" s="46"/>
      <c r="B288" s="381"/>
      <c r="C288" s="382"/>
      <c r="AG288" s="382"/>
    </row>
    <row r="289" spans="1:33" ht="15.75" customHeight="1" x14ac:dyDescent="0.25">
      <c r="A289" s="46"/>
      <c r="B289" s="381"/>
      <c r="C289" s="382"/>
      <c r="AG289" s="382"/>
    </row>
    <row r="290" spans="1:33" ht="15.75" customHeight="1" x14ac:dyDescent="0.25">
      <c r="A290" s="46"/>
      <c r="B290" s="381"/>
      <c r="C290" s="382"/>
      <c r="AG290" s="382"/>
    </row>
    <row r="291" spans="1:33" ht="15.75" customHeight="1" x14ac:dyDescent="0.25">
      <c r="A291" s="46"/>
      <c r="B291" s="381"/>
      <c r="C291" s="382"/>
      <c r="AG291" s="382"/>
    </row>
    <row r="292" spans="1:33" ht="15.75" customHeight="1" x14ac:dyDescent="0.25">
      <c r="A292" s="46"/>
      <c r="B292" s="381"/>
      <c r="C292" s="382"/>
      <c r="AG292" s="382"/>
    </row>
    <row r="293" spans="1:33" ht="15.75" customHeight="1" x14ac:dyDescent="0.25">
      <c r="A293" s="46"/>
      <c r="B293" s="381"/>
      <c r="C293" s="382"/>
      <c r="AG293" s="382"/>
    </row>
    <row r="294" spans="1:33" ht="15.75" customHeight="1" x14ac:dyDescent="0.25">
      <c r="A294" s="46"/>
      <c r="B294" s="381"/>
      <c r="C294" s="382"/>
      <c r="AG294" s="382"/>
    </row>
    <row r="295" spans="1:33" ht="15.75" customHeight="1" x14ac:dyDescent="0.25">
      <c r="A295" s="46"/>
      <c r="B295" s="381"/>
      <c r="C295" s="382"/>
      <c r="AG295" s="382"/>
    </row>
    <row r="296" spans="1:33" ht="15.75" customHeight="1" x14ac:dyDescent="0.25">
      <c r="A296" s="46"/>
      <c r="B296" s="381"/>
      <c r="C296" s="382"/>
      <c r="AG296" s="382"/>
    </row>
    <row r="297" spans="1:33" ht="15.75" customHeight="1" x14ac:dyDescent="0.25">
      <c r="A297" s="46"/>
      <c r="B297" s="381"/>
      <c r="C297" s="382"/>
      <c r="AG297" s="382"/>
    </row>
    <row r="298" spans="1:33" ht="15.75" customHeight="1" x14ac:dyDescent="0.25">
      <c r="A298" s="46"/>
      <c r="B298" s="381"/>
      <c r="C298" s="382"/>
      <c r="AG298" s="382"/>
    </row>
    <row r="299" spans="1:33" ht="15.75" customHeight="1" x14ac:dyDescent="0.25">
      <c r="A299" s="46"/>
      <c r="B299" s="381"/>
      <c r="C299" s="382"/>
      <c r="AG299" s="382"/>
    </row>
    <row r="300" spans="1:33" ht="15.75" customHeight="1" x14ac:dyDescent="0.25">
      <c r="A300" s="46"/>
      <c r="B300" s="381"/>
      <c r="C300" s="382"/>
      <c r="AG300" s="382"/>
    </row>
    <row r="301" spans="1:33" ht="15.75" customHeight="1" x14ac:dyDescent="0.25">
      <c r="A301" s="46"/>
      <c r="B301" s="381"/>
      <c r="C301" s="382"/>
      <c r="AG301" s="382"/>
    </row>
    <row r="302" spans="1:33" ht="15.75" customHeight="1" x14ac:dyDescent="0.25">
      <c r="A302" s="46"/>
      <c r="B302" s="381"/>
      <c r="C302" s="382"/>
      <c r="AG302" s="382"/>
    </row>
    <row r="303" spans="1:33" ht="15.75" customHeight="1" x14ac:dyDescent="0.25">
      <c r="A303" s="46"/>
      <c r="B303" s="381"/>
      <c r="C303" s="382"/>
      <c r="AG303" s="382"/>
    </row>
    <row r="304" spans="1:33" ht="15.75" customHeight="1" x14ac:dyDescent="0.25">
      <c r="A304" s="46"/>
      <c r="B304" s="381"/>
      <c r="C304" s="382"/>
      <c r="AG304" s="382"/>
    </row>
    <row r="305" spans="1:33" ht="15.75" customHeight="1" x14ac:dyDescent="0.25">
      <c r="A305" s="46"/>
      <c r="B305" s="381"/>
      <c r="C305" s="382"/>
      <c r="AG305" s="382"/>
    </row>
    <row r="306" spans="1:33" ht="15.75" customHeight="1" x14ac:dyDescent="0.25">
      <c r="A306" s="46"/>
      <c r="B306" s="381"/>
      <c r="C306" s="382"/>
      <c r="AG306" s="382"/>
    </row>
    <row r="307" spans="1:33" ht="15.75" customHeight="1" x14ac:dyDescent="0.25">
      <c r="A307" s="46"/>
      <c r="B307" s="381"/>
      <c r="C307" s="382"/>
      <c r="AG307" s="382"/>
    </row>
    <row r="308" spans="1:33" ht="15.75" customHeight="1" x14ac:dyDescent="0.25">
      <c r="A308" s="46"/>
      <c r="B308" s="381"/>
      <c r="C308" s="382"/>
      <c r="AG308" s="382"/>
    </row>
    <row r="309" spans="1:33" ht="15.75" customHeight="1" x14ac:dyDescent="0.25">
      <c r="A309" s="46"/>
      <c r="B309" s="381"/>
      <c r="C309" s="382"/>
      <c r="AG309" s="382"/>
    </row>
    <row r="310" spans="1:33" ht="15.75" customHeight="1" x14ac:dyDescent="0.25">
      <c r="A310" s="46"/>
      <c r="B310" s="381"/>
      <c r="C310" s="382"/>
      <c r="AG310" s="382"/>
    </row>
    <row r="311" spans="1:33" ht="15.75" customHeight="1" x14ac:dyDescent="0.25">
      <c r="A311" s="46"/>
      <c r="B311" s="381"/>
      <c r="C311" s="382"/>
      <c r="AG311" s="382"/>
    </row>
    <row r="312" spans="1:33" ht="15.75" customHeight="1" x14ac:dyDescent="0.25">
      <c r="A312" s="46"/>
      <c r="B312" s="381"/>
      <c r="C312" s="382"/>
      <c r="AG312" s="382"/>
    </row>
    <row r="313" spans="1:33" ht="15.75" customHeight="1" x14ac:dyDescent="0.25">
      <c r="A313" s="46"/>
      <c r="B313" s="381"/>
      <c r="C313" s="382"/>
      <c r="AG313" s="382"/>
    </row>
    <row r="314" spans="1:33" ht="15.75" customHeight="1" x14ac:dyDescent="0.25">
      <c r="A314" s="46"/>
      <c r="B314" s="381"/>
      <c r="C314" s="382"/>
      <c r="AG314" s="382"/>
    </row>
    <row r="315" spans="1:33" ht="15.75" customHeight="1" x14ac:dyDescent="0.25">
      <c r="A315" s="46"/>
      <c r="B315" s="381"/>
      <c r="C315" s="382"/>
      <c r="AG315" s="382"/>
    </row>
    <row r="316" spans="1:33" ht="15.75" customHeight="1" x14ac:dyDescent="0.25">
      <c r="A316" s="46"/>
      <c r="B316" s="381"/>
      <c r="C316" s="382"/>
      <c r="AG316" s="382"/>
    </row>
    <row r="317" spans="1:33" ht="15.75" customHeight="1" x14ac:dyDescent="0.25">
      <c r="A317" s="46"/>
      <c r="B317" s="381"/>
      <c r="C317" s="382"/>
      <c r="AG317" s="382"/>
    </row>
    <row r="318" spans="1:33" ht="15.75" customHeight="1" x14ac:dyDescent="0.25">
      <c r="A318" s="46"/>
      <c r="B318" s="381"/>
      <c r="C318" s="382"/>
      <c r="AG318" s="382"/>
    </row>
    <row r="319" spans="1:33" ht="15.75" customHeight="1" x14ac:dyDescent="0.25">
      <c r="A319" s="46"/>
      <c r="B319" s="381"/>
      <c r="C319" s="382"/>
      <c r="AG319" s="382"/>
    </row>
    <row r="320" spans="1:33" ht="15.75" customHeight="1" x14ac:dyDescent="0.25">
      <c r="A320" s="46"/>
      <c r="B320" s="381"/>
      <c r="C320" s="382"/>
      <c r="AG320" s="382"/>
    </row>
    <row r="321" spans="1:33" ht="15.75" customHeight="1" x14ac:dyDescent="0.25">
      <c r="A321" s="46"/>
      <c r="B321" s="381"/>
      <c r="C321" s="382"/>
      <c r="AG321" s="382"/>
    </row>
    <row r="322" spans="1:33" ht="15.75" customHeight="1" x14ac:dyDescent="0.25">
      <c r="A322" s="46"/>
      <c r="B322" s="381"/>
      <c r="C322" s="382"/>
      <c r="AG322" s="382"/>
    </row>
    <row r="323" spans="1:33" ht="15.75" customHeight="1" x14ac:dyDescent="0.25">
      <c r="A323" s="46"/>
      <c r="B323" s="381"/>
      <c r="C323" s="382"/>
      <c r="AG323" s="382"/>
    </row>
    <row r="324" spans="1:33" ht="15.75" customHeight="1" x14ac:dyDescent="0.25">
      <c r="A324" s="46"/>
      <c r="B324" s="381"/>
      <c r="C324" s="382"/>
      <c r="AG324" s="382"/>
    </row>
    <row r="325" spans="1:33" ht="15.75" customHeight="1" x14ac:dyDescent="0.25">
      <c r="A325" s="46"/>
      <c r="B325" s="381"/>
      <c r="C325" s="382"/>
      <c r="AG325" s="382"/>
    </row>
    <row r="326" spans="1:33" ht="15.75" customHeight="1" x14ac:dyDescent="0.25">
      <c r="A326" s="46"/>
      <c r="B326" s="381"/>
      <c r="C326" s="382"/>
      <c r="AG326" s="382"/>
    </row>
    <row r="327" spans="1:33" ht="15.75" customHeight="1" x14ac:dyDescent="0.25">
      <c r="A327" s="46"/>
      <c r="B327" s="381"/>
      <c r="C327" s="382"/>
      <c r="AG327" s="382"/>
    </row>
    <row r="328" spans="1:33" ht="15.75" customHeight="1" x14ac:dyDescent="0.25">
      <c r="A328" s="46"/>
      <c r="B328" s="381"/>
      <c r="C328" s="382"/>
      <c r="AG328" s="382"/>
    </row>
    <row r="329" spans="1:33" ht="15.75" customHeight="1" x14ac:dyDescent="0.25">
      <c r="A329" s="46"/>
      <c r="B329" s="381"/>
      <c r="C329" s="382"/>
      <c r="AG329" s="382"/>
    </row>
    <row r="330" spans="1:33" ht="15.75" customHeight="1" x14ac:dyDescent="0.25">
      <c r="A330" s="46"/>
      <c r="B330" s="381"/>
      <c r="C330" s="382"/>
      <c r="AG330" s="382"/>
    </row>
    <row r="331" spans="1:33" ht="15.75" customHeight="1" x14ac:dyDescent="0.25">
      <c r="A331" s="46"/>
      <c r="B331" s="381"/>
      <c r="C331" s="382"/>
      <c r="AG331" s="382"/>
    </row>
    <row r="332" spans="1:33" ht="15.75" customHeight="1" x14ac:dyDescent="0.25">
      <c r="A332" s="46"/>
      <c r="B332" s="381"/>
      <c r="C332" s="382"/>
      <c r="AG332" s="382"/>
    </row>
    <row r="333" spans="1:33" ht="15.75" customHeight="1" x14ac:dyDescent="0.25">
      <c r="A333" s="46"/>
      <c r="B333" s="381"/>
      <c r="C333" s="382"/>
      <c r="AG333" s="382"/>
    </row>
    <row r="334" spans="1:33" ht="15.75" customHeight="1" x14ac:dyDescent="0.25">
      <c r="A334" s="46"/>
      <c r="B334" s="381"/>
      <c r="C334" s="382"/>
      <c r="AG334" s="382"/>
    </row>
    <row r="335" spans="1:33" ht="15.75" customHeight="1" x14ac:dyDescent="0.25">
      <c r="A335" s="46"/>
      <c r="B335" s="381"/>
      <c r="C335" s="382"/>
      <c r="AG335" s="382"/>
    </row>
    <row r="336" spans="1:33" ht="15.75" customHeight="1" x14ac:dyDescent="0.25">
      <c r="A336" s="46"/>
      <c r="B336" s="381"/>
      <c r="C336" s="382"/>
      <c r="AG336" s="382"/>
    </row>
    <row r="337" spans="1:33" ht="15.75" customHeight="1" x14ac:dyDescent="0.25">
      <c r="A337" s="46"/>
      <c r="B337" s="381"/>
      <c r="C337" s="382"/>
      <c r="AG337" s="382"/>
    </row>
    <row r="338" spans="1:33" ht="15.75" customHeight="1" x14ac:dyDescent="0.25">
      <c r="A338" s="46"/>
      <c r="B338" s="381"/>
      <c r="C338" s="382"/>
      <c r="AG338" s="382"/>
    </row>
    <row r="339" spans="1:33" ht="15.75" customHeight="1" x14ac:dyDescent="0.25">
      <c r="A339" s="46"/>
      <c r="B339" s="381"/>
      <c r="C339" s="382"/>
      <c r="AG339" s="382"/>
    </row>
    <row r="340" spans="1:33" ht="15.75" customHeight="1" x14ac:dyDescent="0.25">
      <c r="A340" s="46"/>
      <c r="B340" s="381"/>
      <c r="C340" s="382"/>
      <c r="AG340" s="382"/>
    </row>
    <row r="341" spans="1:33" ht="15.75" customHeight="1" x14ac:dyDescent="0.25">
      <c r="A341" s="46"/>
      <c r="B341" s="381"/>
      <c r="C341" s="382"/>
      <c r="AG341" s="382"/>
    </row>
    <row r="342" spans="1:33" ht="15.75" customHeight="1" x14ac:dyDescent="0.25">
      <c r="A342" s="46"/>
      <c r="B342" s="381"/>
      <c r="C342" s="382"/>
      <c r="AG342" s="382"/>
    </row>
    <row r="343" spans="1:33" ht="15.75" customHeight="1" x14ac:dyDescent="0.25">
      <c r="A343" s="46"/>
      <c r="B343" s="381"/>
      <c r="C343" s="382"/>
      <c r="AG343" s="382"/>
    </row>
    <row r="344" spans="1:33" ht="15.75" customHeight="1" x14ac:dyDescent="0.25">
      <c r="A344" s="46"/>
      <c r="B344" s="381"/>
      <c r="C344" s="382"/>
      <c r="AG344" s="382"/>
    </row>
    <row r="345" spans="1:33" ht="15.75" customHeight="1" x14ac:dyDescent="0.25">
      <c r="A345" s="46"/>
      <c r="B345" s="381"/>
      <c r="C345" s="382"/>
      <c r="AG345" s="382"/>
    </row>
    <row r="346" spans="1:33" ht="15.75" customHeight="1" x14ac:dyDescent="0.25">
      <c r="A346" s="46"/>
      <c r="B346" s="381"/>
      <c r="C346" s="382"/>
      <c r="AG346" s="382"/>
    </row>
    <row r="347" spans="1:33" ht="15.75" customHeight="1" x14ac:dyDescent="0.25">
      <c r="A347" s="46"/>
      <c r="B347" s="381"/>
      <c r="C347" s="382"/>
      <c r="AG347" s="382"/>
    </row>
    <row r="348" spans="1:33" ht="15.75" customHeight="1" x14ac:dyDescent="0.25">
      <c r="A348" s="46"/>
      <c r="B348" s="381"/>
      <c r="C348" s="382"/>
      <c r="AG348" s="382"/>
    </row>
    <row r="349" spans="1:33" ht="15.75" customHeight="1" x14ac:dyDescent="0.25">
      <c r="A349" s="46"/>
      <c r="B349" s="381"/>
      <c r="C349" s="382"/>
      <c r="AG349" s="382"/>
    </row>
    <row r="350" spans="1:33" ht="15.75" customHeight="1" x14ac:dyDescent="0.25">
      <c r="A350" s="46"/>
      <c r="B350" s="381"/>
      <c r="C350" s="382"/>
      <c r="AG350" s="382"/>
    </row>
    <row r="351" spans="1:33" ht="15.75" customHeight="1" x14ac:dyDescent="0.25">
      <c r="A351" s="46"/>
      <c r="B351" s="381"/>
      <c r="C351" s="382"/>
      <c r="AG351" s="382"/>
    </row>
    <row r="352" spans="1:33" ht="15.75" customHeight="1" x14ac:dyDescent="0.25">
      <c r="A352" s="46"/>
      <c r="B352" s="381"/>
      <c r="C352" s="382"/>
      <c r="AG352" s="382"/>
    </row>
    <row r="353" spans="1:33" ht="15.75" customHeight="1" x14ac:dyDescent="0.25">
      <c r="A353" s="46"/>
      <c r="B353" s="381"/>
      <c r="C353" s="382"/>
      <c r="AG353" s="382"/>
    </row>
    <row r="354" spans="1:33" ht="15.75" customHeight="1" x14ac:dyDescent="0.25">
      <c r="A354" s="46"/>
      <c r="B354" s="381"/>
      <c r="C354" s="382"/>
      <c r="AG354" s="382"/>
    </row>
    <row r="355" spans="1:33" ht="15.75" customHeight="1" x14ac:dyDescent="0.25">
      <c r="A355" s="46"/>
      <c r="B355" s="381"/>
      <c r="C355" s="382"/>
      <c r="AG355" s="382"/>
    </row>
    <row r="356" spans="1:33" ht="15.75" customHeight="1" x14ac:dyDescent="0.25">
      <c r="A356" s="46"/>
      <c r="B356" s="381"/>
      <c r="C356" s="382"/>
      <c r="AG356" s="382"/>
    </row>
    <row r="357" spans="1:33" ht="15.75" customHeight="1" x14ac:dyDescent="0.25">
      <c r="A357" s="46"/>
      <c r="B357" s="381"/>
      <c r="C357" s="382"/>
      <c r="AG357" s="382"/>
    </row>
    <row r="358" spans="1:33" ht="15.75" customHeight="1" x14ac:dyDescent="0.25">
      <c r="A358" s="46"/>
      <c r="B358" s="381"/>
      <c r="C358" s="382"/>
      <c r="AG358" s="382"/>
    </row>
    <row r="359" spans="1:33" ht="15.75" customHeight="1" x14ac:dyDescent="0.25">
      <c r="A359" s="46"/>
      <c r="B359" s="381"/>
      <c r="C359" s="382"/>
      <c r="AG359" s="382"/>
    </row>
    <row r="360" spans="1:33" ht="15.75" customHeight="1" x14ac:dyDescent="0.25">
      <c r="A360" s="46"/>
      <c r="B360" s="381"/>
      <c r="C360" s="382"/>
      <c r="AG360" s="382"/>
    </row>
    <row r="361" spans="1:33" ht="15.75" customHeight="1" x14ac:dyDescent="0.25">
      <c r="A361" s="46"/>
      <c r="B361" s="381"/>
      <c r="C361" s="382"/>
      <c r="AG361" s="382"/>
    </row>
    <row r="362" spans="1:33" ht="15.75" customHeight="1" x14ac:dyDescent="0.25">
      <c r="A362" s="46"/>
      <c r="B362" s="381"/>
      <c r="C362" s="382"/>
      <c r="AG362" s="382"/>
    </row>
    <row r="363" spans="1:33" ht="15.75" customHeight="1" x14ac:dyDescent="0.25">
      <c r="A363" s="46"/>
      <c r="B363" s="381"/>
      <c r="C363" s="382"/>
      <c r="AG363" s="382"/>
    </row>
    <row r="364" spans="1:33" ht="15.75" customHeight="1" x14ac:dyDescent="0.25">
      <c r="A364" s="46"/>
      <c r="B364" s="381"/>
      <c r="C364" s="382"/>
      <c r="AG364" s="382"/>
    </row>
    <row r="365" spans="1:33" ht="15.75" customHeight="1" x14ac:dyDescent="0.25">
      <c r="A365" s="46"/>
      <c r="B365" s="381"/>
      <c r="C365" s="382"/>
      <c r="AG365" s="382"/>
    </row>
    <row r="366" spans="1:33" ht="15.75" customHeight="1" x14ac:dyDescent="0.25">
      <c r="A366" s="46"/>
      <c r="B366" s="381"/>
      <c r="C366" s="382"/>
      <c r="AG366" s="382"/>
    </row>
    <row r="367" spans="1:33" ht="15.75" customHeight="1" x14ac:dyDescent="0.25">
      <c r="A367" s="46"/>
      <c r="B367" s="381"/>
      <c r="C367" s="382"/>
      <c r="AG367" s="382"/>
    </row>
    <row r="368" spans="1:33" ht="15.75" customHeight="1" x14ac:dyDescent="0.25">
      <c r="A368" s="46"/>
      <c r="B368" s="381"/>
      <c r="C368" s="382"/>
      <c r="AG368" s="382"/>
    </row>
    <row r="369" spans="1:33" ht="15.75" customHeight="1" x14ac:dyDescent="0.25">
      <c r="A369" s="46"/>
      <c r="B369" s="381"/>
      <c r="C369" s="382"/>
      <c r="AG369" s="382"/>
    </row>
    <row r="370" spans="1:33" ht="15.75" customHeight="1" x14ac:dyDescent="0.25">
      <c r="A370" s="46"/>
      <c r="B370" s="381"/>
      <c r="C370" s="382"/>
      <c r="AG370" s="382"/>
    </row>
    <row r="371" spans="1:33" ht="15.75" customHeight="1" x14ac:dyDescent="0.25">
      <c r="A371" s="46"/>
      <c r="B371" s="381"/>
      <c r="C371" s="382"/>
      <c r="AG371" s="382"/>
    </row>
    <row r="372" spans="1:33" ht="15.75" customHeight="1" x14ac:dyDescent="0.25">
      <c r="A372" s="46"/>
      <c r="B372" s="381"/>
      <c r="C372" s="382"/>
      <c r="AG372" s="382"/>
    </row>
    <row r="373" spans="1:33" ht="15.75" customHeight="1" x14ac:dyDescent="0.25">
      <c r="A373" s="46"/>
      <c r="B373" s="381"/>
      <c r="C373" s="382"/>
      <c r="AG373" s="382"/>
    </row>
    <row r="374" spans="1:33" ht="15.75" customHeight="1" x14ac:dyDescent="0.25">
      <c r="A374" s="46"/>
      <c r="B374" s="381"/>
      <c r="C374" s="382"/>
      <c r="AG374" s="382"/>
    </row>
    <row r="375" spans="1:33" ht="15.75" customHeight="1" x14ac:dyDescent="0.25">
      <c r="A375" s="46"/>
      <c r="B375" s="381"/>
      <c r="C375" s="382"/>
      <c r="AG375" s="382"/>
    </row>
    <row r="376" spans="1:33" ht="15.75" customHeight="1" x14ac:dyDescent="0.25">
      <c r="A376" s="46"/>
      <c r="B376" s="381"/>
      <c r="C376" s="382"/>
      <c r="AG376" s="382"/>
    </row>
    <row r="377" spans="1:33" ht="15.75" customHeight="1" x14ac:dyDescent="0.25">
      <c r="A377" s="46"/>
      <c r="B377" s="381"/>
      <c r="C377" s="382"/>
      <c r="AG377" s="382"/>
    </row>
    <row r="378" spans="1:33" ht="15.75" customHeight="1" x14ac:dyDescent="0.25">
      <c r="A378" s="46"/>
      <c r="B378" s="381"/>
      <c r="C378" s="382"/>
      <c r="AG378" s="382"/>
    </row>
    <row r="379" spans="1:33" ht="15.75" customHeight="1" x14ac:dyDescent="0.25">
      <c r="A379" s="46"/>
      <c r="B379" s="381"/>
      <c r="C379" s="382"/>
      <c r="AG379" s="382"/>
    </row>
    <row r="380" spans="1:33" ht="15.75" customHeight="1" x14ac:dyDescent="0.25">
      <c r="A380" s="46"/>
      <c r="B380" s="381"/>
      <c r="C380" s="382"/>
      <c r="AG380" s="382"/>
    </row>
    <row r="381" spans="1:33" ht="15.75" customHeight="1" x14ac:dyDescent="0.25">
      <c r="A381" s="46"/>
      <c r="B381" s="381"/>
      <c r="C381" s="382"/>
      <c r="AG381" s="382"/>
    </row>
    <row r="382" spans="1:33" ht="15.75" customHeight="1" x14ac:dyDescent="0.25">
      <c r="A382" s="46"/>
      <c r="B382" s="381"/>
      <c r="C382" s="382"/>
      <c r="AG382" s="382"/>
    </row>
    <row r="383" spans="1:33" ht="15.75" customHeight="1" x14ac:dyDescent="0.25">
      <c r="A383" s="46"/>
      <c r="B383" s="381"/>
      <c r="C383" s="382"/>
      <c r="AG383" s="382"/>
    </row>
    <row r="384" spans="1:33" ht="15.75" customHeight="1" x14ac:dyDescent="0.25">
      <c r="A384" s="46"/>
      <c r="B384" s="381"/>
      <c r="C384" s="382"/>
      <c r="AG384" s="382"/>
    </row>
    <row r="385" spans="1:33" ht="15.75" customHeight="1" x14ac:dyDescent="0.25">
      <c r="A385" s="46"/>
      <c r="B385" s="381"/>
      <c r="C385" s="382"/>
      <c r="AG385" s="382"/>
    </row>
    <row r="386" spans="1:33" ht="15.75" customHeight="1" x14ac:dyDescent="0.25">
      <c r="A386" s="46"/>
      <c r="B386" s="381"/>
      <c r="C386" s="382"/>
      <c r="AG386" s="382"/>
    </row>
    <row r="387" spans="1:33" ht="15.75" customHeight="1" x14ac:dyDescent="0.25">
      <c r="A387" s="46"/>
      <c r="B387" s="381"/>
      <c r="C387" s="382"/>
      <c r="AG387" s="382"/>
    </row>
    <row r="388" spans="1:33" ht="15.75" customHeight="1" x14ac:dyDescent="0.25">
      <c r="A388" s="46"/>
      <c r="B388" s="381"/>
      <c r="C388" s="382"/>
      <c r="AG388" s="382"/>
    </row>
    <row r="389" spans="1:33" ht="15.75" customHeight="1" x14ac:dyDescent="0.25">
      <c r="A389" s="46"/>
      <c r="B389" s="381"/>
      <c r="C389" s="382"/>
      <c r="AG389" s="382"/>
    </row>
    <row r="390" spans="1:33" ht="15.75" customHeight="1" x14ac:dyDescent="0.25">
      <c r="A390" s="46"/>
      <c r="B390" s="381"/>
      <c r="C390" s="382"/>
      <c r="AG390" s="382"/>
    </row>
    <row r="391" spans="1:33" ht="15.75" customHeight="1" x14ac:dyDescent="0.25">
      <c r="A391" s="46"/>
      <c r="B391" s="381"/>
      <c r="C391" s="382"/>
      <c r="AG391" s="382"/>
    </row>
    <row r="392" spans="1:33" ht="15.75" customHeight="1" x14ac:dyDescent="0.25">
      <c r="A392" s="46"/>
      <c r="B392" s="381"/>
      <c r="C392" s="382"/>
      <c r="AG392" s="382"/>
    </row>
    <row r="393" spans="1:33" ht="15.75" customHeight="1" x14ac:dyDescent="0.25">
      <c r="A393" s="46"/>
      <c r="B393" s="381"/>
      <c r="C393" s="382"/>
      <c r="AG393" s="382"/>
    </row>
    <row r="394" spans="1:33" ht="15.75" customHeight="1" x14ac:dyDescent="0.25">
      <c r="A394" s="46"/>
      <c r="B394" s="381"/>
      <c r="C394" s="382"/>
      <c r="AG394" s="382"/>
    </row>
    <row r="395" spans="1:33" ht="15.75" customHeight="1" x14ac:dyDescent="0.25">
      <c r="A395" s="46"/>
      <c r="B395" s="381"/>
      <c r="C395" s="382"/>
      <c r="AG395" s="382"/>
    </row>
    <row r="396" spans="1:33" ht="15.75" customHeight="1" x14ac:dyDescent="0.25">
      <c r="A396" s="46"/>
      <c r="B396" s="381"/>
      <c r="C396" s="382"/>
      <c r="AG396" s="382"/>
    </row>
    <row r="397" spans="1:33" ht="15.75" customHeight="1" x14ac:dyDescent="0.25">
      <c r="A397" s="46"/>
      <c r="B397" s="381"/>
      <c r="C397" s="382"/>
      <c r="AG397" s="382"/>
    </row>
    <row r="398" spans="1:33" ht="15.75" customHeight="1" x14ac:dyDescent="0.25">
      <c r="A398" s="46"/>
      <c r="B398" s="381"/>
      <c r="C398" s="382"/>
      <c r="AG398" s="382"/>
    </row>
    <row r="399" spans="1:33" ht="15.75" customHeight="1" x14ac:dyDescent="0.25">
      <c r="A399" s="46"/>
      <c r="B399" s="381"/>
      <c r="C399" s="382"/>
      <c r="AG399" s="382"/>
    </row>
    <row r="400" spans="1:33" ht="15.75" customHeight="1" x14ac:dyDescent="0.25">
      <c r="A400" s="46"/>
      <c r="B400" s="381"/>
      <c r="C400" s="382"/>
      <c r="AG400" s="382"/>
    </row>
    <row r="401" spans="1:33" ht="15.75" customHeight="1" x14ac:dyDescent="0.25">
      <c r="A401" s="46"/>
      <c r="B401" s="381"/>
      <c r="C401" s="382"/>
      <c r="AG401" s="382"/>
    </row>
    <row r="402" spans="1:33" ht="15.75" customHeight="1" x14ac:dyDescent="0.25">
      <c r="A402" s="46"/>
      <c r="B402" s="381"/>
      <c r="C402" s="382"/>
      <c r="AG402" s="382"/>
    </row>
    <row r="403" spans="1:33" ht="15.75" customHeight="1" x14ac:dyDescent="0.25">
      <c r="A403" s="46"/>
      <c r="B403" s="381"/>
      <c r="C403" s="382"/>
      <c r="AG403" s="382"/>
    </row>
    <row r="404" spans="1:33" ht="15.75" customHeight="1" x14ac:dyDescent="0.25">
      <c r="A404" s="46"/>
      <c r="B404" s="381"/>
      <c r="C404" s="382"/>
      <c r="AG404" s="382"/>
    </row>
    <row r="405" spans="1:33" ht="15.75" customHeight="1" x14ac:dyDescent="0.25">
      <c r="A405" s="46"/>
      <c r="B405" s="381"/>
      <c r="C405" s="382"/>
      <c r="AG405" s="382"/>
    </row>
    <row r="406" spans="1:33" ht="15.75" customHeight="1" x14ac:dyDescent="0.25">
      <c r="A406" s="46"/>
      <c r="B406" s="381"/>
      <c r="C406" s="382"/>
      <c r="AG406" s="382"/>
    </row>
    <row r="407" spans="1:33" ht="15.75" customHeight="1" x14ac:dyDescent="0.25">
      <c r="A407" s="46"/>
      <c r="B407" s="381"/>
      <c r="C407" s="382"/>
      <c r="AG407" s="382"/>
    </row>
    <row r="408" spans="1:33" ht="15.75" customHeight="1" x14ac:dyDescent="0.25">
      <c r="A408" s="46"/>
      <c r="B408" s="381"/>
      <c r="C408" s="382"/>
      <c r="AG408" s="382"/>
    </row>
    <row r="409" spans="1:33" ht="15.75" customHeight="1" x14ac:dyDescent="0.25">
      <c r="A409" s="46"/>
      <c r="B409" s="381"/>
      <c r="C409" s="382"/>
      <c r="AG409" s="382"/>
    </row>
    <row r="410" spans="1:33" ht="15.75" customHeight="1" x14ac:dyDescent="0.25">
      <c r="A410" s="46"/>
      <c r="B410" s="381"/>
      <c r="C410" s="382"/>
      <c r="AG410" s="382"/>
    </row>
    <row r="411" spans="1:33" ht="15.75" customHeight="1" x14ac:dyDescent="0.25">
      <c r="A411" s="46"/>
      <c r="B411" s="381"/>
      <c r="C411" s="382"/>
      <c r="AG411" s="382"/>
    </row>
    <row r="412" spans="1:33" ht="15.75" customHeight="1" x14ac:dyDescent="0.25">
      <c r="A412" s="46"/>
      <c r="B412" s="381"/>
      <c r="C412" s="382"/>
      <c r="AG412" s="382"/>
    </row>
    <row r="413" spans="1:33" ht="15.75" customHeight="1" x14ac:dyDescent="0.25">
      <c r="A413" s="46"/>
      <c r="B413" s="381"/>
      <c r="C413" s="382"/>
      <c r="AG413" s="382"/>
    </row>
    <row r="414" spans="1:33" ht="15.75" customHeight="1" x14ac:dyDescent="0.25">
      <c r="A414" s="46"/>
      <c r="B414" s="381"/>
      <c r="C414" s="382"/>
      <c r="AG414" s="382"/>
    </row>
    <row r="415" spans="1:33" ht="15.75" customHeight="1" x14ac:dyDescent="0.25">
      <c r="A415" s="46"/>
      <c r="B415" s="381"/>
      <c r="C415" s="382"/>
      <c r="AG415" s="382"/>
    </row>
    <row r="416" spans="1:33" ht="15.75" customHeight="1" x14ac:dyDescent="0.25">
      <c r="A416" s="46"/>
      <c r="B416" s="381"/>
      <c r="C416" s="382"/>
      <c r="AG416" s="382"/>
    </row>
    <row r="417" spans="1:33" ht="15.75" customHeight="1" x14ac:dyDescent="0.25">
      <c r="A417" s="46"/>
      <c r="B417" s="381"/>
      <c r="C417" s="382"/>
      <c r="AG417" s="382"/>
    </row>
    <row r="418" spans="1:33" ht="15.75" customHeight="1" x14ac:dyDescent="0.25">
      <c r="A418" s="46"/>
      <c r="B418" s="381"/>
      <c r="C418" s="382"/>
      <c r="AG418" s="382"/>
    </row>
    <row r="419" spans="1:33" ht="15.75" customHeight="1" x14ac:dyDescent="0.25">
      <c r="A419" s="46"/>
      <c r="B419" s="381"/>
      <c r="C419" s="382"/>
      <c r="AG419" s="382"/>
    </row>
    <row r="420" spans="1:33" ht="15.75" customHeight="1" x14ac:dyDescent="0.25">
      <c r="A420" s="46"/>
      <c r="B420" s="381"/>
      <c r="C420" s="382"/>
      <c r="AG420" s="382"/>
    </row>
    <row r="421" spans="1:33" ht="15.75" customHeight="1" x14ac:dyDescent="0.25">
      <c r="A421" s="46"/>
      <c r="B421" s="381"/>
      <c r="C421" s="382"/>
      <c r="AG421" s="382"/>
    </row>
    <row r="422" spans="1:33" ht="15.75" customHeight="1" x14ac:dyDescent="0.25">
      <c r="A422" s="46"/>
      <c r="B422" s="381"/>
      <c r="C422" s="382"/>
      <c r="AG422" s="382"/>
    </row>
    <row r="423" spans="1:33" ht="15.75" customHeight="1" x14ac:dyDescent="0.25">
      <c r="A423" s="46"/>
      <c r="B423" s="381"/>
      <c r="C423" s="382"/>
      <c r="AG423" s="382"/>
    </row>
    <row r="424" spans="1:33" ht="15.75" customHeight="1" x14ac:dyDescent="0.25">
      <c r="A424" s="46"/>
      <c r="B424" s="381"/>
      <c r="C424" s="382"/>
      <c r="AG424" s="382"/>
    </row>
    <row r="425" spans="1:33" ht="15.75" customHeight="1" x14ac:dyDescent="0.25">
      <c r="A425" s="46"/>
      <c r="B425" s="381"/>
      <c r="C425" s="382"/>
      <c r="AG425" s="382"/>
    </row>
    <row r="426" spans="1:33" ht="15.75" customHeight="1" x14ac:dyDescent="0.25">
      <c r="A426" s="46"/>
      <c r="B426" s="381"/>
      <c r="C426" s="382"/>
      <c r="AG426" s="382"/>
    </row>
    <row r="427" spans="1:33" ht="15.75" customHeight="1" x14ac:dyDescent="0.25">
      <c r="A427" s="46"/>
      <c r="B427" s="381"/>
      <c r="C427" s="382"/>
      <c r="AG427" s="382"/>
    </row>
    <row r="428" spans="1:33" ht="15.75" customHeight="1" x14ac:dyDescent="0.25">
      <c r="A428" s="46"/>
      <c r="B428" s="381"/>
      <c r="C428" s="382"/>
      <c r="AG428" s="382"/>
    </row>
    <row r="429" spans="1:33" ht="15.75" customHeight="1" x14ac:dyDescent="0.25">
      <c r="A429" s="46"/>
      <c r="B429" s="381"/>
      <c r="C429" s="382"/>
      <c r="AG429" s="382"/>
    </row>
    <row r="430" spans="1:33" ht="15.75" customHeight="1" x14ac:dyDescent="0.25">
      <c r="A430" s="46"/>
      <c r="B430" s="381"/>
      <c r="C430" s="382"/>
      <c r="AG430" s="382"/>
    </row>
    <row r="431" spans="1:33" ht="15.75" customHeight="1" x14ac:dyDescent="0.25">
      <c r="A431" s="46"/>
      <c r="B431" s="381"/>
      <c r="C431" s="382"/>
      <c r="AG431" s="382"/>
    </row>
    <row r="432" spans="1:33" ht="15.75" customHeight="1" x14ac:dyDescent="0.25">
      <c r="A432" s="46"/>
      <c r="B432" s="381"/>
      <c r="C432" s="382"/>
      <c r="AG432" s="382"/>
    </row>
    <row r="433" spans="1:33" ht="15.75" customHeight="1" x14ac:dyDescent="0.25">
      <c r="A433" s="46"/>
      <c r="B433" s="381"/>
      <c r="C433" s="382"/>
      <c r="AG433" s="382"/>
    </row>
    <row r="434" spans="1:33" ht="15.75" customHeight="1" x14ac:dyDescent="0.25">
      <c r="A434" s="46"/>
      <c r="B434" s="381"/>
      <c r="C434" s="382"/>
      <c r="AG434" s="382"/>
    </row>
    <row r="435" spans="1:33" ht="15.75" customHeight="1" x14ac:dyDescent="0.25">
      <c r="A435" s="46"/>
      <c r="B435" s="381"/>
      <c r="C435" s="382"/>
      <c r="AG435" s="382"/>
    </row>
    <row r="436" spans="1:33" ht="15.75" customHeight="1" x14ac:dyDescent="0.25">
      <c r="A436" s="46"/>
      <c r="B436" s="381"/>
      <c r="C436" s="382"/>
      <c r="AG436" s="382"/>
    </row>
    <row r="437" spans="1:33" ht="15.75" customHeight="1" x14ac:dyDescent="0.25">
      <c r="A437" s="46"/>
      <c r="B437" s="381"/>
      <c r="C437" s="382"/>
      <c r="AG437" s="382"/>
    </row>
    <row r="438" spans="1:33" ht="15.75" customHeight="1" x14ac:dyDescent="0.25">
      <c r="A438" s="46"/>
      <c r="B438" s="381"/>
      <c r="C438" s="382"/>
      <c r="AG438" s="382"/>
    </row>
    <row r="439" spans="1:33" ht="15.75" customHeight="1" x14ac:dyDescent="0.25">
      <c r="A439" s="46"/>
      <c r="B439" s="381"/>
      <c r="C439" s="382"/>
      <c r="AG439" s="382"/>
    </row>
    <row r="440" spans="1:33" ht="15.75" customHeight="1" x14ac:dyDescent="0.25">
      <c r="A440" s="46"/>
      <c r="B440" s="381"/>
      <c r="C440" s="382"/>
      <c r="AG440" s="382"/>
    </row>
    <row r="441" spans="1:33" ht="15.75" customHeight="1" x14ac:dyDescent="0.25">
      <c r="A441" s="46"/>
      <c r="B441" s="381"/>
      <c r="C441" s="382"/>
      <c r="AG441" s="382"/>
    </row>
    <row r="442" spans="1:33" ht="15.75" customHeight="1" x14ac:dyDescent="0.25">
      <c r="A442" s="46"/>
      <c r="B442" s="381"/>
      <c r="C442" s="382"/>
      <c r="AG442" s="382"/>
    </row>
    <row r="443" spans="1:33" ht="15.75" customHeight="1" x14ac:dyDescent="0.25">
      <c r="A443" s="46"/>
      <c r="B443" s="381"/>
      <c r="C443" s="382"/>
      <c r="AG443" s="382"/>
    </row>
    <row r="444" spans="1:33" ht="15.75" customHeight="1" x14ac:dyDescent="0.25">
      <c r="A444" s="46"/>
      <c r="B444" s="381"/>
      <c r="C444" s="382"/>
      <c r="AG444" s="382"/>
    </row>
    <row r="445" spans="1:33" ht="15.75" customHeight="1" x14ac:dyDescent="0.25">
      <c r="A445" s="46"/>
      <c r="B445" s="381"/>
      <c r="C445" s="382"/>
      <c r="AG445" s="382"/>
    </row>
    <row r="446" spans="1:33" ht="15.75" customHeight="1" x14ac:dyDescent="0.25">
      <c r="A446" s="46"/>
      <c r="B446" s="381"/>
      <c r="C446" s="382"/>
      <c r="AG446" s="382"/>
    </row>
    <row r="447" spans="1:33" ht="15.75" customHeight="1" x14ac:dyDescent="0.25">
      <c r="A447" s="46"/>
      <c r="B447" s="381"/>
      <c r="C447" s="382"/>
      <c r="AG447" s="382"/>
    </row>
    <row r="448" spans="1:33" ht="15.75" customHeight="1" x14ac:dyDescent="0.25">
      <c r="A448" s="46"/>
      <c r="B448" s="381"/>
      <c r="C448" s="382"/>
      <c r="AG448" s="382"/>
    </row>
    <row r="449" spans="1:33" ht="15.75" customHeight="1" x14ac:dyDescent="0.25">
      <c r="A449" s="46"/>
      <c r="B449" s="381"/>
      <c r="C449" s="382"/>
      <c r="AG449" s="382"/>
    </row>
    <row r="450" spans="1:33" ht="15.75" customHeight="1" x14ac:dyDescent="0.25">
      <c r="A450" s="46"/>
      <c r="B450" s="381"/>
      <c r="C450" s="382"/>
      <c r="AG450" s="382"/>
    </row>
    <row r="451" spans="1:33" ht="15.75" customHeight="1" x14ac:dyDescent="0.25">
      <c r="A451" s="46"/>
      <c r="B451" s="381"/>
      <c r="C451" s="382"/>
      <c r="AG451" s="382"/>
    </row>
    <row r="452" spans="1:33" ht="15.75" customHeight="1" x14ac:dyDescent="0.25">
      <c r="A452" s="46"/>
      <c r="B452" s="381"/>
      <c r="C452" s="382"/>
      <c r="AG452" s="382"/>
    </row>
    <row r="453" spans="1:33" ht="15.75" customHeight="1" x14ac:dyDescent="0.25">
      <c r="A453" s="46"/>
      <c r="B453" s="381"/>
      <c r="C453" s="382"/>
      <c r="AG453" s="382"/>
    </row>
    <row r="454" spans="1:33" ht="15.75" customHeight="1" x14ac:dyDescent="0.25">
      <c r="A454" s="46"/>
      <c r="B454" s="381"/>
      <c r="C454" s="382"/>
      <c r="AG454" s="382"/>
    </row>
    <row r="455" spans="1:33" ht="15.75" customHeight="1" x14ac:dyDescent="0.25">
      <c r="A455" s="46"/>
      <c r="B455" s="381"/>
      <c r="C455" s="382"/>
      <c r="AG455" s="382"/>
    </row>
    <row r="456" spans="1:33" ht="15.75" customHeight="1" x14ac:dyDescent="0.25">
      <c r="A456" s="46"/>
      <c r="B456" s="381"/>
      <c r="C456" s="382"/>
      <c r="AG456" s="382"/>
    </row>
    <row r="457" spans="1:33" ht="15.75" customHeight="1" x14ac:dyDescent="0.25">
      <c r="A457" s="46"/>
      <c r="B457" s="381"/>
      <c r="C457" s="382"/>
      <c r="AG457" s="382"/>
    </row>
    <row r="458" spans="1:33" ht="15.75" customHeight="1" x14ac:dyDescent="0.25">
      <c r="A458" s="46"/>
      <c r="B458" s="381"/>
      <c r="C458" s="382"/>
      <c r="AG458" s="382"/>
    </row>
    <row r="459" spans="1:33" ht="15.75" customHeight="1" x14ac:dyDescent="0.25">
      <c r="A459" s="46"/>
      <c r="B459" s="381"/>
      <c r="C459" s="382"/>
      <c r="AG459" s="382"/>
    </row>
    <row r="460" spans="1:33" ht="15.75" customHeight="1" x14ac:dyDescent="0.25">
      <c r="A460" s="46"/>
      <c r="B460" s="381"/>
      <c r="C460" s="382"/>
      <c r="AG460" s="382"/>
    </row>
    <row r="461" spans="1:33" ht="15.75" customHeight="1" x14ac:dyDescent="0.25">
      <c r="A461" s="46"/>
      <c r="B461" s="381"/>
      <c r="C461" s="382"/>
      <c r="AG461" s="382"/>
    </row>
    <row r="462" spans="1:33" ht="15.75" customHeight="1" x14ac:dyDescent="0.25">
      <c r="A462" s="46"/>
      <c r="B462" s="381"/>
      <c r="C462" s="382"/>
      <c r="AG462" s="382"/>
    </row>
    <row r="463" spans="1:33" ht="15.75" customHeight="1" x14ac:dyDescent="0.25">
      <c r="A463" s="46"/>
      <c r="B463" s="381"/>
      <c r="C463" s="382"/>
      <c r="AG463" s="382"/>
    </row>
    <row r="464" spans="1:33" ht="15.75" customHeight="1" x14ac:dyDescent="0.25">
      <c r="A464" s="46"/>
      <c r="B464" s="381"/>
      <c r="C464" s="382"/>
      <c r="AG464" s="382"/>
    </row>
    <row r="465" spans="1:33" ht="15.75" customHeight="1" x14ac:dyDescent="0.25">
      <c r="A465" s="46"/>
      <c r="B465" s="381"/>
      <c r="C465" s="382"/>
      <c r="AG465" s="382"/>
    </row>
    <row r="466" spans="1:33" ht="15.75" customHeight="1" x14ac:dyDescent="0.25">
      <c r="A466" s="46"/>
      <c r="B466" s="381"/>
      <c r="C466" s="382"/>
      <c r="AG466" s="382"/>
    </row>
    <row r="467" spans="1:33" ht="15.75" customHeight="1" x14ac:dyDescent="0.25">
      <c r="A467" s="46"/>
      <c r="B467" s="381"/>
      <c r="C467" s="382"/>
      <c r="AG467" s="382"/>
    </row>
    <row r="468" spans="1:33" ht="15.75" customHeight="1" x14ac:dyDescent="0.25">
      <c r="A468" s="46"/>
      <c r="B468" s="381"/>
      <c r="C468" s="382"/>
      <c r="AG468" s="382"/>
    </row>
    <row r="469" spans="1:33" ht="15.75" customHeight="1" x14ac:dyDescent="0.25">
      <c r="A469" s="46"/>
      <c r="B469" s="381"/>
      <c r="C469" s="382"/>
      <c r="AG469" s="382"/>
    </row>
    <row r="470" spans="1:33" ht="15.75" customHeight="1" x14ac:dyDescent="0.25">
      <c r="A470" s="46"/>
      <c r="B470" s="381"/>
      <c r="C470" s="382"/>
      <c r="AG470" s="382"/>
    </row>
    <row r="471" spans="1:33" ht="15.75" customHeight="1" x14ac:dyDescent="0.25">
      <c r="A471" s="46"/>
      <c r="B471" s="381"/>
      <c r="C471" s="382"/>
      <c r="AG471" s="382"/>
    </row>
    <row r="472" spans="1:33" ht="15.75" customHeight="1" x14ac:dyDescent="0.25">
      <c r="A472" s="46"/>
      <c r="B472" s="381"/>
      <c r="C472" s="382"/>
      <c r="AG472" s="382"/>
    </row>
    <row r="473" spans="1:33" ht="15.75" customHeight="1" x14ac:dyDescent="0.25">
      <c r="A473" s="46"/>
      <c r="B473" s="381"/>
      <c r="C473" s="382"/>
      <c r="AG473" s="382"/>
    </row>
    <row r="474" spans="1:33" ht="15.75" customHeight="1" x14ac:dyDescent="0.25">
      <c r="A474" s="46"/>
      <c r="B474" s="381"/>
      <c r="C474" s="382"/>
      <c r="AG474" s="382"/>
    </row>
    <row r="475" spans="1:33" ht="15.75" customHeight="1" x14ac:dyDescent="0.25">
      <c r="A475" s="46"/>
      <c r="B475" s="381"/>
      <c r="C475" s="382"/>
      <c r="AG475" s="382"/>
    </row>
    <row r="476" spans="1:33" ht="15.75" customHeight="1" x14ac:dyDescent="0.25">
      <c r="A476" s="46"/>
      <c r="B476" s="381"/>
      <c r="C476" s="382"/>
      <c r="AG476" s="382"/>
    </row>
    <row r="477" spans="1:33" ht="15.75" customHeight="1" x14ac:dyDescent="0.25">
      <c r="A477" s="46"/>
      <c r="B477" s="381"/>
      <c r="C477" s="382"/>
      <c r="AG477" s="382"/>
    </row>
    <row r="478" spans="1:33" ht="15.75" customHeight="1" x14ac:dyDescent="0.25">
      <c r="A478" s="46"/>
      <c r="B478" s="381"/>
      <c r="C478" s="382"/>
      <c r="AG478" s="382"/>
    </row>
    <row r="479" spans="1:33" ht="15.75" customHeight="1" x14ac:dyDescent="0.25">
      <c r="A479" s="46"/>
      <c r="B479" s="381"/>
      <c r="C479" s="382"/>
      <c r="AG479" s="382"/>
    </row>
    <row r="480" spans="1:33" ht="15.75" customHeight="1" x14ac:dyDescent="0.25">
      <c r="A480" s="46"/>
      <c r="B480" s="381"/>
      <c r="C480" s="382"/>
      <c r="AG480" s="382"/>
    </row>
    <row r="481" spans="1:33" ht="15.75" customHeight="1" x14ac:dyDescent="0.25">
      <c r="A481" s="46"/>
      <c r="B481" s="381"/>
      <c r="C481" s="382"/>
      <c r="AG481" s="382"/>
    </row>
    <row r="482" spans="1:33" ht="15.75" customHeight="1" x14ac:dyDescent="0.25">
      <c r="A482" s="46"/>
      <c r="B482" s="381"/>
      <c r="C482" s="382"/>
      <c r="AG482" s="382"/>
    </row>
    <row r="483" spans="1:33" ht="15.75" customHeight="1" x14ac:dyDescent="0.25">
      <c r="A483" s="46"/>
      <c r="B483" s="381"/>
      <c r="C483" s="382"/>
      <c r="AG483" s="382"/>
    </row>
    <row r="484" spans="1:33" ht="15.75" customHeight="1" x14ac:dyDescent="0.25">
      <c r="A484" s="46"/>
      <c r="B484" s="381"/>
      <c r="C484" s="382"/>
      <c r="AG484" s="382"/>
    </row>
    <row r="485" spans="1:33" ht="15.75" customHeight="1" x14ac:dyDescent="0.25">
      <c r="A485" s="46"/>
      <c r="B485" s="381"/>
      <c r="C485" s="382"/>
      <c r="AG485" s="382"/>
    </row>
    <row r="486" spans="1:33" ht="15.75" customHeight="1" x14ac:dyDescent="0.25">
      <c r="A486" s="46"/>
      <c r="B486" s="381"/>
      <c r="C486" s="382"/>
      <c r="AG486" s="382"/>
    </row>
    <row r="487" spans="1:33" ht="15.75" customHeight="1" x14ac:dyDescent="0.25">
      <c r="A487" s="46"/>
      <c r="B487" s="381"/>
      <c r="C487" s="382"/>
      <c r="AG487" s="382"/>
    </row>
    <row r="488" spans="1:33" ht="15.75" customHeight="1" x14ac:dyDescent="0.25">
      <c r="A488" s="46"/>
      <c r="B488" s="381"/>
      <c r="C488" s="382"/>
      <c r="AG488" s="382"/>
    </row>
    <row r="489" spans="1:33" ht="15.75" customHeight="1" x14ac:dyDescent="0.25">
      <c r="A489" s="46"/>
      <c r="B489" s="381"/>
      <c r="C489" s="382"/>
      <c r="AG489" s="382"/>
    </row>
    <row r="490" spans="1:33" ht="15.75" customHeight="1" x14ac:dyDescent="0.25">
      <c r="A490" s="46"/>
      <c r="B490" s="381"/>
      <c r="C490" s="382"/>
      <c r="AG490" s="382"/>
    </row>
    <row r="491" spans="1:33" ht="15.75" customHeight="1" x14ac:dyDescent="0.25">
      <c r="A491" s="46"/>
      <c r="B491" s="381"/>
      <c r="C491" s="382"/>
      <c r="AG491" s="382"/>
    </row>
    <row r="492" spans="1:33" ht="15.75" customHeight="1" x14ac:dyDescent="0.25">
      <c r="A492" s="46"/>
      <c r="B492" s="381"/>
      <c r="C492" s="382"/>
      <c r="AG492" s="382"/>
    </row>
    <row r="493" spans="1:33" ht="15.75" customHeight="1" x14ac:dyDescent="0.25">
      <c r="A493" s="46"/>
      <c r="B493" s="381"/>
      <c r="C493" s="382"/>
      <c r="AG493" s="382"/>
    </row>
    <row r="494" spans="1:33" ht="15.75" customHeight="1" x14ac:dyDescent="0.25">
      <c r="A494" s="46"/>
      <c r="B494" s="381"/>
      <c r="C494" s="382"/>
      <c r="AG494" s="382"/>
    </row>
    <row r="495" spans="1:33" ht="15.75" customHeight="1" x14ac:dyDescent="0.25">
      <c r="A495" s="46"/>
      <c r="B495" s="381"/>
      <c r="C495" s="382"/>
      <c r="AG495" s="382"/>
    </row>
    <row r="496" spans="1:33" ht="15.75" customHeight="1" x14ac:dyDescent="0.25">
      <c r="A496" s="46"/>
      <c r="B496" s="381"/>
      <c r="C496" s="382"/>
      <c r="AG496" s="382"/>
    </row>
    <row r="497" spans="1:33" ht="15.75" customHeight="1" x14ac:dyDescent="0.25">
      <c r="A497" s="46"/>
      <c r="B497" s="381"/>
      <c r="C497" s="382"/>
      <c r="AG497" s="382"/>
    </row>
    <row r="498" spans="1:33" ht="15.75" customHeight="1" x14ac:dyDescent="0.25">
      <c r="A498" s="46"/>
      <c r="B498" s="381"/>
      <c r="C498" s="382"/>
      <c r="AG498" s="382"/>
    </row>
    <row r="499" spans="1:33" ht="15.75" customHeight="1" x14ac:dyDescent="0.25">
      <c r="A499" s="46"/>
      <c r="B499" s="381"/>
      <c r="C499" s="382"/>
      <c r="AG499" s="382"/>
    </row>
    <row r="500" spans="1:33" ht="15.75" customHeight="1" x14ac:dyDescent="0.25">
      <c r="A500" s="46"/>
      <c r="B500" s="381"/>
      <c r="C500" s="382"/>
      <c r="AG500" s="382"/>
    </row>
    <row r="501" spans="1:33" ht="15.75" customHeight="1" x14ac:dyDescent="0.25">
      <c r="A501" s="46"/>
      <c r="B501" s="381"/>
      <c r="C501" s="382"/>
      <c r="AG501" s="382"/>
    </row>
    <row r="502" spans="1:33" ht="15.75" customHeight="1" x14ac:dyDescent="0.25">
      <c r="A502" s="46"/>
      <c r="B502" s="381"/>
      <c r="C502" s="382"/>
      <c r="AG502" s="382"/>
    </row>
    <row r="503" spans="1:33" ht="15.75" customHeight="1" x14ac:dyDescent="0.25">
      <c r="A503" s="46"/>
      <c r="B503" s="381"/>
      <c r="C503" s="382"/>
      <c r="AG503" s="382"/>
    </row>
    <row r="504" spans="1:33" ht="15.75" customHeight="1" x14ac:dyDescent="0.25">
      <c r="A504" s="46"/>
      <c r="B504" s="381"/>
      <c r="C504" s="382"/>
      <c r="AG504" s="382"/>
    </row>
    <row r="505" spans="1:33" ht="15.75" customHeight="1" x14ac:dyDescent="0.25">
      <c r="A505" s="46"/>
      <c r="B505" s="381"/>
      <c r="C505" s="382"/>
      <c r="AG505" s="382"/>
    </row>
    <row r="506" spans="1:33" ht="15.75" customHeight="1" x14ac:dyDescent="0.25">
      <c r="A506" s="46"/>
      <c r="B506" s="381"/>
      <c r="C506" s="382"/>
      <c r="AG506" s="382"/>
    </row>
    <row r="507" spans="1:33" ht="15.75" customHeight="1" x14ac:dyDescent="0.25">
      <c r="A507" s="46"/>
      <c r="B507" s="381"/>
      <c r="C507" s="382"/>
      <c r="AG507" s="382"/>
    </row>
    <row r="508" spans="1:33" ht="15.75" customHeight="1" x14ac:dyDescent="0.25">
      <c r="A508" s="46"/>
      <c r="B508" s="381"/>
      <c r="C508" s="382"/>
      <c r="AG508" s="382"/>
    </row>
    <row r="509" spans="1:33" ht="15.75" customHeight="1" x14ac:dyDescent="0.25">
      <c r="A509" s="46"/>
      <c r="B509" s="381"/>
      <c r="C509" s="382"/>
      <c r="AG509" s="382"/>
    </row>
    <row r="510" spans="1:33" ht="15.75" customHeight="1" x14ac:dyDescent="0.25">
      <c r="A510" s="46"/>
      <c r="B510" s="381"/>
      <c r="C510" s="382"/>
      <c r="AG510" s="382"/>
    </row>
    <row r="511" spans="1:33" ht="15.75" customHeight="1" x14ac:dyDescent="0.25">
      <c r="A511" s="46"/>
      <c r="B511" s="381"/>
      <c r="C511" s="382"/>
      <c r="AG511" s="382"/>
    </row>
    <row r="512" spans="1:33" ht="15.75" customHeight="1" x14ac:dyDescent="0.25">
      <c r="A512" s="46"/>
      <c r="B512" s="381"/>
      <c r="C512" s="382"/>
      <c r="AG512" s="382"/>
    </row>
    <row r="513" spans="1:33" ht="15.75" customHeight="1" x14ac:dyDescent="0.25">
      <c r="A513" s="46"/>
      <c r="B513" s="381"/>
      <c r="C513" s="382"/>
      <c r="AG513" s="382"/>
    </row>
    <row r="514" spans="1:33" ht="15.75" customHeight="1" x14ac:dyDescent="0.25">
      <c r="A514" s="46"/>
      <c r="B514" s="381"/>
      <c r="C514" s="382"/>
      <c r="AG514" s="382"/>
    </row>
    <row r="515" spans="1:33" ht="15.75" customHeight="1" x14ac:dyDescent="0.25">
      <c r="A515" s="46"/>
      <c r="B515" s="381"/>
      <c r="C515" s="382"/>
      <c r="AG515" s="382"/>
    </row>
    <row r="516" spans="1:33" ht="15.75" customHeight="1" x14ac:dyDescent="0.25">
      <c r="A516" s="46"/>
      <c r="B516" s="381"/>
      <c r="C516" s="382"/>
      <c r="AG516" s="382"/>
    </row>
    <row r="517" spans="1:33" ht="15.75" customHeight="1" x14ac:dyDescent="0.25">
      <c r="A517" s="46"/>
      <c r="B517" s="381"/>
      <c r="C517" s="382"/>
      <c r="AG517" s="382"/>
    </row>
    <row r="518" spans="1:33" ht="15.75" customHeight="1" x14ac:dyDescent="0.25">
      <c r="A518" s="46"/>
      <c r="B518" s="381"/>
      <c r="C518" s="382"/>
      <c r="AG518" s="382"/>
    </row>
    <row r="519" spans="1:33" ht="15.75" customHeight="1" x14ac:dyDescent="0.25">
      <c r="A519" s="46"/>
      <c r="B519" s="381"/>
      <c r="C519" s="382"/>
      <c r="AG519" s="382"/>
    </row>
    <row r="520" spans="1:33" ht="15.75" customHeight="1" x14ac:dyDescent="0.25">
      <c r="A520" s="46"/>
      <c r="B520" s="381"/>
      <c r="C520" s="382"/>
      <c r="AG520" s="382"/>
    </row>
    <row r="521" spans="1:33" ht="15.75" customHeight="1" x14ac:dyDescent="0.25">
      <c r="A521" s="46"/>
      <c r="B521" s="381"/>
      <c r="C521" s="382"/>
      <c r="AG521" s="382"/>
    </row>
    <row r="522" spans="1:33" ht="15.75" customHeight="1" x14ac:dyDescent="0.25">
      <c r="A522" s="46"/>
      <c r="B522" s="381"/>
      <c r="C522" s="382"/>
      <c r="AG522" s="382"/>
    </row>
    <row r="523" spans="1:33" ht="15.75" customHeight="1" x14ac:dyDescent="0.25">
      <c r="A523" s="46"/>
      <c r="B523" s="381"/>
      <c r="C523" s="382"/>
      <c r="AG523" s="382"/>
    </row>
    <row r="524" spans="1:33" ht="15.75" customHeight="1" x14ac:dyDescent="0.25">
      <c r="A524" s="46"/>
      <c r="B524" s="381"/>
      <c r="C524" s="382"/>
      <c r="AG524" s="382"/>
    </row>
    <row r="525" spans="1:33" ht="15.75" customHeight="1" x14ac:dyDescent="0.25">
      <c r="A525" s="46"/>
      <c r="B525" s="381"/>
      <c r="C525" s="382"/>
      <c r="AG525" s="382"/>
    </row>
    <row r="526" spans="1:33" ht="15.75" customHeight="1" x14ac:dyDescent="0.25">
      <c r="A526" s="46"/>
      <c r="B526" s="381"/>
      <c r="C526" s="382"/>
      <c r="AG526" s="382"/>
    </row>
    <row r="527" spans="1:33" ht="15.75" customHeight="1" x14ac:dyDescent="0.25">
      <c r="A527" s="46"/>
      <c r="B527" s="381"/>
      <c r="C527" s="382"/>
      <c r="AG527" s="382"/>
    </row>
    <row r="528" spans="1:33" ht="15.75" customHeight="1" x14ac:dyDescent="0.25">
      <c r="A528" s="46"/>
      <c r="B528" s="381"/>
      <c r="C528" s="382"/>
      <c r="AG528" s="382"/>
    </row>
    <row r="529" spans="1:33" ht="15.75" customHeight="1" x14ac:dyDescent="0.25">
      <c r="A529" s="46"/>
      <c r="B529" s="381"/>
      <c r="C529" s="382"/>
      <c r="AG529" s="382"/>
    </row>
    <row r="530" spans="1:33" ht="15.75" customHeight="1" x14ac:dyDescent="0.25">
      <c r="A530" s="46"/>
      <c r="B530" s="381"/>
      <c r="C530" s="382"/>
      <c r="AG530" s="382"/>
    </row>
    <row r="531" spans="1:33" ht="15.75" customHeight="1" x14ac:dyDescent="0.25">
      <c r="A531" s="46"/>
      <c r="B531" s="381"/>
      <c r="C531" s="382"/>
      <c r="AG531" s="382"/>
    </row>
    <row r="532" spans="1:33" ht="15.75" customHeight="1" x14ac:dyDescent="0.25">
      <c r="A532" s="46"/>
      <c r="B532" s="381"/>
      <c r="C532" s="382"/>
      <c r="AG532" s="382"/>
    </row>
    <row r="533" spans="1:33" ht="15.75" customHeight="1" x14ac:dyDescent="0.25">
      <c r="A533" s="46"/>
      <c r="B533" s="381"/>
      <c r="C533" s="382"/>
      <c r="AG533" s="382"/>
    </row>
    <row r="534" spans="1:33" ht="15.75" customHeight="1" x14ac:dyDescent="0.25">
      <c r="A534" s="46"/>
      <c r="B534" s="381"/>
      <c r="C534" s="382"/>
      <c r="AG534" s="382"/>
    </row>
    <row r="535" spans="1:33" ht="15.75" customHeight="1" x14ac:dyDescent="0.25">
      <c r="A535" s="46"/>
      <c r="B535" s="381"/>
      <c r="C535" s="382"/>
      <c r="AG535" s="382"/>
    </row>
    <row r="536" spans="1:33" ht="15.75" customHeight="1" x14ac:dyDescent="0.25">
      <c r="A536" s="46"/>
      <c r="B536" s="381"/>
      <c r="C536" s="382"/>
      <c r="AG536" s="382"/>
    </row>
    <row r="537" spans="1:33" ht="15.75" customHeight="1" x14ac:dyDescent="0.25">
      <c r="A537" s="46"/>
      <c r="B537" s="381"/>
      <c r="C537" s="382"/>
      <c r="AG537" s="382"/>
    </row>
    <row r="538" spans="1:33" ht="15.75" customHeight="1" x14ac:dyDescent="0.25">
      <c r="A538" s="46"/>
      <c r="B538" s="381"/>
      <c r="C538" s="382"/>
      <c r="AG538" s="382"/>
    </row>
    <row r="539" spans="1:33" ht="15.75" customHeight="1" x14ac:dyDescent="0.25">
      <c r="A539" s="46"/>
      <c r="B539" s="381"/>
      <c r="C539" s="382"/>
      <c r="AG539" s="382"/>
    </row>
    <row r="540" spans="1:33" ht="15.75" customHeight="1" x14ac:dyDescent="0.25">
      <c r="A540" s="46"/>
      <c r="B540" s="381"/>
      <c r="C540" s="382"/>
      <c r="AG540" s="382"/>
    </row>
    <row r="541" spans="1:33" ht="15.75" customHeight="1" x14ac:dyDescent="0.25">
      <c r="A541" s="46"/>
      <c r="B541" s="381"/>
      <c r="C541" s="382"/>
      <c r="AG541" s="382"/>
    </row>
    <row r="542" spans="1:33" ht="15.75" customHeight="1" x14ac:dyDescent="0.25">
      <c r="A542" s="46"/>
      <c r="B542" s="381"/>
      <c r="C542" s="382"/>
      <c r="AG542" s="382"/>
    </row>
    <row r="543" spans="1:33" ht="15.75" customHeight="1" x14ac:dyDescent="0.25">
      <c r="A543" s="46"/>
      <c r="B543" s="381"/>
      <c r="C543" s="382"/>
      <c r="AG543" s="382"/>
    </row>
    <row r="544" spans="1:33" ht="15.75" customHeight="1" x14ac:dyDescent="0.25">
      <c r="A544" s="46"/>
      <c r="B544" s="381"/>
      <c r="C544" s="382"/>
      <c r="AG544" s="382"/>
    </row>
    <row r="545" spans="1:33" ht="15.75" customHeight="1" x14ac:dyDescent="0.25">
      <c r="A545" s="46"/>
      <c r="B545" s="381"/>
      <c r="C545" s="382"/>
      <c r="AG545" s="382"/>
    </row>
    <row r="546" spans="1:33" ht="15.75" customHeight="1" x14ac:dyDescent="0.25">
      <c r="A546" s="46"/>
      <c r="B546" s="381"/>
      <c r="C546" s="382"/>
      <c r="AG546" s="382"/>
    </row>
    <row r="547" spans="1:33" ht="15.75" customHeight="1" x14ac:dyDescent="0.25">
      <c r="A547" s="46"/>
      <c r="B547" s="381"/>
      <c r="C547" s="382"/>
      <c r="AG547" s="382"/>
    </row>
    <row r="548" spans="1:33" ht="15.75" customHeight="1" x14ac:dyDescent="0.25">
      <c r="A548" s="46"/>
      <c r="B548" s="381"/>
      <c r="C548" s="382"/>
      <c r="AG548" s="382"/>
    </row>
    <row r="549" spans="1:33" ht="15.75" customHeight="1" x14ac:dyDescent="0.25">
      <c r="A549" s="46"/>
      <c r="B549" s="381"/>
      <c r="C549" s="382"/>
      <c r="AG549" s="382"/>
    </row>
    <row r="550" spans="1:33" ht="15.75" customHeight="1" x14ac:dyDescent="0.25">
      <c r="A550" s="46"/>
      <c r="B550" s="381"/>
      <c r="C550" s="382"/>
      <c r="AG550" s="382"/>
    </row>
    <row r="551" spans="1:33" ht="15.75" customHeight="1" x14ac:dyDescent="0.25">
      <c r="A551" s="46"/>
      <c r="B551" s="381"/>
      <c r="C551" s="382"/>
      <c r="AG551" s="382"/>
    </row>
    <row r="552" spans="1:33" ht="15.75" customHeight="1" x14ac:dyDescent="0.25">
      <c r="A552" s="46"/>
      <c r="B552" s="381"/>
      <c r="C552" s="382"/>
      <c r="AG552" s="382"/>
    </row>
    <row r="553" spans="1:33" ht="15.75" customHeight="1" x14ac:dyDescent="0.25">
      <c r="A553" s="46"/>
      <c r="B553" s="381"/>
      <c r="C553" s="382"/>
      <c r="AG553" s="382"/>
    </row>
    <row r="554" spans="1:33" ht="15.75" customHeight="1" x14ac:dyDescent="0.25">
      <c r="A554" s="46"/>
      <c r="B554" s="381"/>
      <c r="C554" s="382"/>
      <c r="AG554" s="382"/>
    </row>
    <row r="555" spans="1:33" ht="15.75" customHeight="1" x14ac:dyDescent="0.25">
      <c r="A555" s="46"/>
      <c r="B555" s="381"/>
      <c r="C555" s="382"/>
      <c r="AG555" s="382"/>
    </row>
    <row r="556" spans="1:33" ht="15.75" customHeight="1" x14ac:dyDescent="0.25">
      <c r="A556" s="46"/>
      <c r="B556" s="381"/>
      <c r="C556" s="382"/>
      <c r="AG556" s="382"/>
    </row>
    <row r="557" spans="1:33" ht="15.75" customHeight="1" x14ac:dyDescent="0.25">
      <c r="A557" s="46"/>
      <c r="B557" s="381"/>
      <c r="C557" s="382"/>
      <c r="AG557" s="382"/>
    </row>
    <row r="558" spans="1:33" ht="15.75" customHeight="1" x14ac:dyDescent="0.25">
      <c r="A558" s="46"/>
      <c r="B558" s="381"/>
      <c r="C558" s="382"/>
      <c r="AG558" s="382"/>
    </row>
    <row r="559" spans="1:33" ht="15.75" customHeight="1" x14ac:dyDescent="0.25">
      <c r="A559" s="46"/>
      <c r="B559" s="381"/>
      <c r="C559" s="382"/>
      <c r="AG559" s="382"/>
    </row>
    <row r="560" spans="1:33" ht="15.75" customHeight="1" x14ac:dyDescent="0.25">
      <c r="A560" s="46"/>
      <c r="B560" s="381"/>
      <c r="C560" s="382"/>
      <c r="AG560" s="382"/>
    </row>
    <row r="561" spans="1:33" ht="15.75" customHeight="1" x14ac:dyDescent="0.25">
      <c r="A561" s="46"/>
      <c r="B561" s="381"/>
      <c r="C561" s="382"/>
      <c r="AG561" s="382"/>
    </row>
    <row r="562" spans="1:33" ht="15.75" customHeight="1" x14ac:dyDescent="0.25">
      <c r="A562" s="46"/>
      <c r="B562" s="381"/>
      <c r="C562" s="382"/>
      <c r="AG562" s="382"/>
    </row>
    <row r="563" spans="1:33" ht="15.75" customHeight="1" x14ac:dyDescent="0.25">
      <c r="A563" s="46"/>
      <c r="B563" s="381"/>
      <c r="C563" s="382"/>
      <c r="AG563" s="382"/>
    </row>
    <row r="564" spans="1:33" ht="15.75" customHeight="1" x14ac:dyDescent="0.25">
      <c r="A564" s="46"/>
      <c r="B564" s="381"/>
      <c r="C564" s="382"/>
      <c r="AG564" s="382"/>
    </row>
    <row r="565" spans="1:33" ht="15.75" customHeight="1" x14ac:dyDescent="0.25">
      <c r="A565" s="46"/>
      <c r="B565" s="381"/>
      <c r="C565" s="382"/>
      <c r="AG565" s="382"/>
    </row>
    <row r="566" spans="1:33" ht="15.75" customHeight="1" x14ac:dyDescent="0.25">
      <c r="A566" s="46"/>
      <c r="B566" s="381"/>
      <c r="C566" s="382"/>
      <c r="AG566" s="382"/>
    </row>
    <row r="567" spans="1:33" ht="15.75" customHeight="1" x14ac:dyDescent="0.25">
      <c r="A567" s="46"/>
      <c r="B567" s="381"/>
      <c r="C567" s="382"/>
      <c r="AG567" s="382"/>
    </row>
    <row r="568" spans="1:33" ht="15.75" customHeight="1" x14ac:dyDescent="0.25">
      <c r="A568" s="46"/>
      <c r="B568" s="381"/>
      <c r="C568" s="382"/>
      <c r="AG568" s="382"/>
    </row>
    <row r="569" spans="1:33" ht="15.75" customHeight="1" x14ac:dyDescent="0.25">
      <c r="A569" s="46"/>
      <c r="B569" s="381"/>
      <c r="C569" s="382"/>
      <c r="AG569" s="382"/>
    </row>
    <row r="570" spans="1:33" ht="15.75" customHeight="1" x14ac:dyDescent="0.25">
      <c r="A570" s="46"/>
      <c r="B570" s="381"/>
      <c r="C570" s="382"/>
      <c r="AG570" s="382"/>
    </row>
    <row r="571" spans="1:33" ht="15.75" customHeight="1" x14ac:dyDescent="0.25">
      <c r="A571" s="46"/>
      <c r="B571" s="381"/>
      <c r="C571" s="382"/>
      <c r="AG571" s="382"/>
    </row>
    <row r="572" spans="1:33" ht="15.75" customHeight="1" x14ac:dyDescent="0.25">
      <c r="A572" s="46"/>
      <c r="B572" s="381"/>
      <c r="C572" s="382"/>
      <c r="AG572" s="382"/>
    </row>
    <row r="573" spans="1:33" ht="15.75" customHeight="1" x14ac:dyDescent="0.25">
      <c r="A573" s="46"/>
      <c r="B573" s="381"/>
      <c r="C573" s="382"/>
      <c r="AG573" s="382"/>
    </row>
    <row r="574" spans="1:33" ht="15.75" customHeight="1" x14ac:dyDescent="0.25">
      <c r="A574" s="46"/>
      <c r="B574" s="381"/>
      <c r="C574" s="382"/>
      <c r="AG574" s="382"/>
    </row>
    <row r="575" spans="1:33" ht="15.75" customHeight="1" x14ac:dyDescent="0.25">
      <c r="A575" s="46"/>
      <c r="B575" s="381"/>
      <c r="C575" s="382"/>
      <c r="AG575" s="382"/>
    </row>
    <row r="576" spans="1:33" ht="15.75" customHeight="1" x14ac:dyDescent="0.25">
      <c r="A576" s="46"/>
      <c r="B576" s="381"/>
      <c r="C576" s="382"/>
      <c r="AG576" s="382"/>
    </row>
    <row r="577" spans="1:33" ht="15.75" customHeight="1" x14ac:dyDescent="0.25">
      <c r="A577" s="46"/>
      <c r="B577" s="381"/>
      <c r="C577" s="382"/>
      <c r="AG577" s="382"/>
    </row>
    <row r="578" spans="1:33" ht="15.75" customHeight="1" x14ac:dyDescent="0.25">
      <c r="A578" s="46"/>
      <c r="B578" s="381"/>
      <c r="C578" s="382"/>
      <c r="AG578" s="382"/>
    </row>
    <row r="579" spans="1:33" ht="15.75" customHeight="1" x14ac:dyDescent="0.25">
      <c r="A579" s="46"/>
      <c r="B579" s="381"/>
      <c r="C579" s="382"/>
      <c r="AG579" s="382"/>
    </row>
    <row r="580" spans="1:33" ht="15.75" customHeight="1" x14ac:dyDescent="0.25">
      <c r="A580" s="46"/>
      <c r="B580" s="381"/>
      <c r="C580" s="382"/>
      <c r="AG580" s="382"/>
    </row>
    <row r="581" spans="1:33" ht="15.75" customHeight="1" x14ac:dyDescent="0.25">
      <c r="A581" s="46"/>
      <c r="B581" s="381"/>
      <c r="C581" s="382"/>
      <c r="AG581" s="382"/>
    </row>
    <row r="582" spans="1:33" ht="15.75" customHeight="1" x14ac:dyDescent="0.25">
      <c r="A582" s="46"/>
      <c r="B582" s="381"/>
      <c r="C582" s="382"/>
      <c r="AG582" s="382"/>
    </row>
    <row r="583" spans="1:33" ht="15.75" customHeight="1" x14ac:dyDescent="0.25">
      <c r="A583" s="46"/>
      <c r="B583" s="381"/>
      <c r="C583" s="382"/>
      <c r="AG583" s="382"/>
    </row>
    <row r="584" spans="1:33" ht="15.75" customHeight="1" x14ac:dyDescent="0.25">
      <c r="A584" s="46"/>
      <c r="B584" s="381"/>
      <c r="C584" s="382"/>
      <c r="AG584" s="382"/>
    </row>
    <row r="585" spans="1:33" ht="15.75" customHeight="1" x14ac:dyDescent="0.25">
      <c r="A585" s="46"/>
      <c r="B585" s="381"/>
      <c r="C585" s="382"/>
      <c r="AG585" s="382"/>
    </row>
    <row r="586" spans="1:33" ht="15.75" customHeight="1" x14ac:dyDescent="0.25">
      <c r="A586" s="46"/>
      <c r="B586" s="381"/>
      <c r="C586" s="382"/>
      <c r="AG586" s="382"/>
    </row>
    <row r="587" spans="1:33" ht="15.75" customHeight="1" x14ac:dyDescent="0.25">
      <c r="A587" s="46"/>
      <c r="B587" s="381"/>
      <c r="C587" s="382"/>
      <c r="AG587" s="382"/>
    </row>
    <row r="588" spans="1:33" ht="15.75" customHeight="1" x14ac:dyDescent="0.25">
      <c r="A588" s="46"/>
      <c r="B588" s="381"/>
      <c r="C588" s="382"/>
      <c r="AG588" s="382"/>
    </row>
    <row r="589" spans="1:33" ht="15.75" customHeight="1" x14ac:dyDescent="0.25">
      <c r="A589" s="46"/>
      <c r="B589" s="381"/>
      <c r="C589" s="382"/>
      <c r="AG589" s="382"/>
    </row>
    <row r="590" spans="1:33" ht="15.75" customHeight="1" x14ac:dyDescent="0.25">
      <c r="A590" s="46"/>
      <c r="B590" s="381"/>
      <c r="C590" s="382"/>
      <c r="AG590" s="382"/>
    </row>
    <row r="591" spans="1:33" ht="15.75" customHeight="1" x14ac:dyDescent="0.25">
      <c r="A591" s="46"/>
      <c r="B591" s="381"/>
      <c r="C591" s="382"/>
      <c r="AG591" s="382"/>
    </row>
    <row r="592" spans="1:33" ht="15.75" customHeight="1" x14ac:dyDescent="0.25">
      <c r="A592" s="46"/>
      <c r="B592" s="381"/>
      <c r="C592" s="382"/>
      <c r="AG592" s="382"/>
    </row>
    <row r="593" spans="1:33" ht="15.75" customHeight="1" x14ac:dyDescent="0.25">
      <c r="A593" s="46"/>
      <c r="B593" s="381"/>
      <c r="C593" s="382"/>
      <c r="AG593" s="382"/>
    </row>
    <row r="594" spans="1:33" ht="15.75" customHeight="1" x14ac:dyDescent="0.25">
      <c r="A594" s="46"/>
      <c r="B594" s="381"/>
      <c r="C594" s="382"/>
      <c r="AG594" s="382"/>
    </row>
    <row r="595" spans="1:33" ht="15.75" customHeight="1" x14ac:dyDescent="0.25">
      <c r="A595" s="46"/>
      <c r="B595" s="381"/>
      <c r="C595" s="382"/>
      <c r="AG595" s="382"/>
    </row>
    <row r="596" spans="1:33" ht="15.75" customHeight="1" x14ac:dyDescent="0.25">
      <c r="A596" s="46"/>
      <c r="B596" s="381"/>
      <c r="C596" s="382"/>
      <c r="AG596" s="382"/>
    </row>
    <row r="597" spans="1:33" ht="15.75" customHeight="1" x14ac:dyDescent="0.25">
      <c r="A597" s="46"/>
      <c r="B597" s="381"/>
      <c r="C597" s="382"/>
      <c r="AG597" s="382"/>
    </row>
    <row r="598" spans="1:33" ht="15.75" customHeight="1" x14ac:dyDescent="0.25">
      <c r="A598" s="46"/>
      <c r="B598" s="381"/>
      <c r="C598" s="382"/>
      <c r="AG598" s="382"/>
    </row>
    <row r="599" spans="1:33" ht="15.75" customHeight="1" x14ac:dyDescent="0.25">
      <c r="A599" s="46"/>
      <c r="B599" s="381"/>
      <c r="C599" s="382"/>
      <c r="AG599" s="382"/>
    </row>
    <row r="600" spans="1:33" ht="15.75" customHeight="1" x14ac:dyDescent="0.25">
      <c r="A600" s="46"/>
      <c r="B600" s="381"/>
      <c r="C600" s="382"/>
      <c r="AG600" s="382"/>
    </row>
    <row r="601" spans="1:33" ht="15.75" customHeight="1" x14ac:dyDescent="0.25">
      <c r="A601" s="46"/>
      <c r="B601" s="381"/>
      <c r="C601" s="382"/>
      <c r="AG601" s="382"/>
    </row>
    <row r="602" spans="1:33" ht="15.75" customHeight="1" x14ac:dyDescent="0.25">
      <c r="A602" s="46"/>
      <c r="B602" s="381"/>
      <c r="C602" s="382"/>
      <c r="AG602" s="382"/>
    </row>
    <row r="603" spans="1:33" ht="15.75" customHeight="1" x14ac:dyDescent="0.25">
      <c r="A603" s="46"/>
      <c r="B603" s="381"/>
      <c r="C603" s="382"/>
      <c r="AG603" s="382"/>
    </row>
    <row r="604" spans="1:33" ht="15.75" customHeight="1" x14ac:dyDescent="0.25">
      <c r="A604" s="46"/>
      <c r="B604" s="381"/>
      <c r="C604" s="382"/>
      <c r="AG604" s="382"/>
    </row>
    <row r="605" spans="1:33" ht="15.75" customHeight="1" x14ac:dyDescent="0.25">
      <c r="A605" s="46"/>
      <c r="B605" s="381"/>
      <c r="C605" s="382"/>
      <c r="AG605" s="382"/>
    </row>
    <row r="606" spans="1:33" ht="15.75" customHeight="1" x14ac:dyDescent="0.25">
      <c r="A606" s="46"/>
      <c r="B606" s="381"/>
      <c r="C606" s="382"/>
      <c r="AG606" s="382"/>
    </row>
    <row r="607" spans="1:33" ht="15.75" customHeight="1" x14ac:dyDescent="0.25">
      <c r="A607" s="46"/>
      <c r="B607" s="381"/>
      <c r="C607" s="382"/>
      <c r="AG607" s="382"/>
    </row>
    <row r="608" spans="1:33" ht="15.75" customHeight="1" x14ac:dyDescent="0.25">
      <c r="A608" s="46"/>
      <c r="B608" s="381"/>
      <c r="C608" s="382"/>
      <c r="AG608" s="382"/>
    </row>
    <row r="609" spans="1:33" ht="15.75" customHeight="1" x14ac:dyDescent="0.25">
      <c r="A609" s="46"/>
      <c r="B609" s="381"/>
      <c r="C609" s="382"/>
      <c r="AG609" s="382"/>
    </row>
    <row r="610" spans="1:33" ht="15.75" customHeight="1" x14ac:dyDescent="0.25">
      <c r="A610" s="46"/>
      <c r="B610" s="381"/>
      <c r="C610" s="382"/>
      <c r="AG610" s="382"/>
    </row>
    <row r="611" spans="1:33" ht="15.75" customHeight="1" x14ac:dyDescent="0.25">
      <c r="A611" s="46"/>
      <c r="B611" s="381"/>
      <c r="C611" s="382"/>
      <c r="AG611" s="382"/>
    </row>
    <row r="612" spans="1:33" ht="15.75" customHeight="1" x14ac:dyDescent="0.25">
      <c r="A612" s="46"/>
      <c r="B612" s="381"/>
      <c r="C612" s="382"/>
      <c r="AG612" s="382"/>
    </row>
    <row r="613" spans="1:33" ht="15.75" customHeight="1" x14ac:dyDescent="0.25">
      <c r="A613" s="46"/>
      <c r="B613" s="381"/>
      <c r="C613" s="382"/>
      <c r="AG613" s="382"/>
    </row>
    <row r="614" spans="1:33" ht="15.75" customHeight="1" x14ac:dyDescent="0.25">
      <c r="A614" s="46"/>
      <c r="B614" s="381"/>
      <c r="C614" s="382"/>
      <c r="AG614" s="382"/>
    </row>
    <row r="615" spans="1:33" ht="15.75" customHeight="1" x14ac:dyDescent="0.25">
      <c r="A615" s="46"/>
      <c r="B615" s="381"/>
      <c r="C615" s="382"/>
      <c r="AG615" s="382"/>
    </row>
    <row r="616" spans="1:33" ht="15.75" customHeight="1" x14ac:dyDescent="0.25">
      <c r="A616" s="46"/>
      <c r="B616" s="381"/>
      <c r="C616" s="382"/>
      <c r="AG616" s="382"/>
    </row>
    <row r="617" spans="1:33" ht="15.75" customHeight="1" x14ac:dyDescent="0.25">
      <c r="A617" s="46"/>
      <c r="B617" s="381"/>
      <c r="C617" s="382"/>
      <c r="AG617" s="382"/>
    </row>
    <row r="618" spans="1:33" ht="15.75" customHeight="1" x14ac:dyDescent="0.25">
      <c r="A618" s="46"/>
      <c r="B618" s="381"/>
      <c r="C618" s="382"/>
      <c r="AG618" s="382"/>
    </row>
    <row r="619" spans="1:33" ht="15.75" customHeight="1" x14ac:dyDescent="0.25">
      <c r="A619" s="46"/>
      <c r="B619" s="381"/>
      <c r="C619" s="382"/>
      <c r="AG619" s="382"/>
    </row>
    <row r="620" spans="1:33" ht="15.75" customHeight="1" x14ac:dyDescent="0.25">
      <c r="A620" s="46"/>
      <c r="B620" s="381"/>
      <c r="C620" s="382"/>
      <c r="AG620" s="382"/>
    </row>
    <row r="621" spans="1:33" ht="15.75" customHeight="1" x14ac:dyDescent="0.25">
      <c r="A621" s="46"/>
      <c r="B621" s="381"/>
      <c r="C621" s="382"/>
      <c r="AG621" s="382"/>
    </row>
    <row r="622" spans="1:33" ht="15.75" customHeight="1" x14ac:dyDescent="0.25">
      <c r="A622" s="46"/>
      <c r="B622" s="381"/>
      <c r="C622" s="382"/>
      <c r="AG622" s="382"/>
    </row>
    <row r="623" spans="1:33" ht="15.75" customHeight="1" x14ac:dyDescent="0.25">
      <c r="A623" s="46"/>
      <c r="B623" s="381"/>
      <c r="C623" s="382"/>
      <c r="AG623" s="382"/>
    </row>
    <row r="624" spans="1:33" ht="15.75" customHeight="1" x14ac:dyDescent="0.25">
      <c r="A624" s="46"/>
      <c r="B624" s="381"/>
      <c r="C624" s="382"/>
      <c r="AG624" s="382"/>
    </row>
    <row r="625" spans="1:33" ht="15.75" customHeight="1" x14ac:dyDescent="0.25">
      <c r="A625" s="46"/>
      <c r="B625" s="381"/>
      <c r="C625" s="382"/>
      <c r="AG625" s="382"/>
    </row>
    <row r="626" spans="1:33" ht="15.75" customHeight="1" x14ac:dyDescent="0.25">
      <c r="A626" s="46"/>
      <c r="B626" s="381"/>
      <c r="C626" s="382"/>
      <c r="AG626" s="382"/>
    </row>
    <row r="627" spans="1:33" ht="15.75" customHeight="1" x14ac:dyDescent="0.25">
      <c r="A627" s="46"/>
      <c r="B627" s="381"/>
      <c r="C627" s="382"/>
      <c r="AG627" s="382"/>
    </row>
    <row r="628" spans="1:33" ht="15.75" customHeight="1" x14ac:dyDescent="0.25">
      <c r="A628" s="46"/>
      <c r="B628" s="381"/>
      <c r="C628" s="382"/>
      <c r="AG628" s="382"/>
    </row>
    <row r="629" spans="1:33" ht="15.75" customHeight="1" x14ac:dyDescent="0.25">
      <c r="A629" s="46"/>
      <c r="B629" s="381"/>
      <c r="C629" s="382"/>
      <c r="AG629" s="382"/>
    </row>
    <row r="630" spans="1:33" ht="15.75" customHeight="1" x14ac:dyDescent="0.25">
      <c r="A630" s="46"/>
      <c r="B630" s="381"/>
      <c r="C630" s="382"/>
      <c r="AG630" s="382"/>
    </row>
    <row r="631" spans="1:33" ht="15.75" customHeight="1" x14ac:dyDescent="0.25">
      <c r="A631" s="46"/>
      <c r="B631" s="381"/>
      <c r="C631" s="382"/>
      <c r="AG631" s="382"/>
    </row>
    <row r="632" spans="1:33" ht="15.75" customHeight="1" x14ac:dyDescent="0.25">
      <c r="A632" s="46"/>
      <c r="B632" s="381"/>
      <c r="C632" s="382"/>
      <c r="AG632" s="382"/>
    </row>
    <row r="633" spans="1:33" ht="15.75" customHeight="1" x14ac:dyDescent="0.25">
      <c r="A633" s="46"/>
      <c r="B633" s="381"/>
      <c r="C633" s="382"/>
      <c r="AG633" s="382"/>
    </row>
    <row r="634" spans="1:33" ht="15.75" customHeight="1" x14ac:dyDescent="0.25">
      <c r="A634" s="46"/>
      <c r="B634" s="381"/>
      <c r="C634" s="382"/>
      <c r="AG634" s="382"/>
    </row>
    <row r="635" spans="1:33" ht="15.75" customHeight="1" x14ac:dyDescent="0.25">
      <c r="A635" s="46"/>
      <c r="B635" s="381"/>
      <c r="C635" s="382"/>
      <c r="AG635" s="382"/>
    </row>
    <row r="636" spans="1:33" ht="15.75" customHeight="1" x14ac:dyDescent="0.25">
      <c r="A636" s="46"/>
      <c r="B636" s="381"/>
      <c r="C636" s="382"/>
      <c r="AG636" s="382"/>
    </row>
    <row r="637" spans="1:33" ht="15.75" customHeight="1" x14ac:dyDescent="0.25">
      <c r="A637" s="46"/>
      <c r="B637" s="381"/>
      <c r="C637" s="382"/>
      <c r="AG637" s="382"/>
    </row>
    <row r="638" spans="1:33" ht="15.75" customHeight="1" x14ac:dyDescent="0.25">
      <c r="A638" s="46"/>
      <c r="B638" s="381"/>
      <c r="C638" s="382"/>
      <c r="AG638" s="382"/>
    </row>
    <row r="639" spans="1:33" ht="15.75" customHeight="1" x14ac:dyDescent="0.25">
      <c r="A639" s="46"/>
      <c r="B639" s="381"/>
      <c r="C639" s="382"/>
      <c r="AG639" s="382"/>
    </row>
    <row r="640" spans="1:33" ht="15.75" customHeight="1" x14ac:dyDescent="0.25">
      <c r="A640" s="46"/>
      <c r="B640" s="381"/>
      <c r="C640" s="382"/>
      <c r="AG640" s="382"/>
    </row>
    <row r="641" spans="1:33" ht="15.75" customHeight="1" x14ac:dyDescent="0.25">
      <c r="A641" s="46"/>
      <c r="B641" s="381"/>
      <c r="C641" s="382"/>
      <c r="AG641" s="382"/>
    </row>
    <row r="642" spans="1:33" ht="15.75" customHeight="1" x14ac:dyDescent="0.25">
      <c r="A642" s="46"/>
      <c r="B642" s="381"/>
      <c r="C642" s="382"/>
      <c r="AG642" s="382"/>
    </row>
    <row r="643" spans="1:33" ht="15.75" customHeight="1" x14ac:dyDescent="0.25">
      <c r="A643" s="46"/>
      <c r="B643" s="381"/>
      <c r="C643" s="382"/>
      <c r="AG643" s="382"/>
    </row>
    <row r="644" spans="1:33" ht="15.75" customHeight="1" x14ac:dyDescent="0.25">
      <c r="A644" s="46"/>
      <c r="B644" s="381"/>
      <c r="C644" s="382"/>
      <c r="AG644" s="382"/>
    </row>
    <row r="645" spans="1:33" ht="15.75" customHeight="1" x14ac:dyDescent="0.25">
      <c r="A645" s="46"/>
      <c r="B645" s="381"/>
      <c r="C645" s="382"/>
      <c r="AG645" s="382"/>
    </row>
    <row r="646" spans="1:33" ht="15.75" customHeight="1" x14ac:dyDescent="0.25">
      <c r="A646" s="46"/>
      <c r="B646" s="381"/>
      <c r="C646" s="382"/>
      <c r="AG646" s="382"/>
    </row>
    <row r="647" spans="1:33" ht="15.75" customHeight="1" x14ac:dyDescent="0.25">
      <c r="A647" s="46"/>
      <c r="B647" s="381"/>
      <c r="C647" s="382"/>
      <c r="AG647" s="382"/>
    </row>
    <row r="648" spans="1:33" ht="15.75" customHeight="1" x14ac:dyDescent="0.25">
      <c r="A648" s="46"/>
      <c r="B648" s="381"/>
      <c r="C648" s="382"/>
      <c r="AG648" s="382"/>
    </row>
    <row r="649" spans="1:33" ht="15.75" customHeight="1" x14ac:dyDescent="0.25">
      <c r="A649" s="46"/>
      <c r="B649" s="381"/>
      <c r="C649" s="382"/>
      <c r="AG649" s="382"/>
    </row>
    <row r="650" spans="1:33" ht="15.75" customHeight="1" x14ac:dyDescent="0.25">
      <c r="A650" s="46"/>
      <c r="B650" s="381"/>
      <c r="C650" s="382"/>
      <c r="AG650" s="382"/>
    </row>
    <row r="651" spans="1:33" ht="15.75" customHeight="1" x14ac:dyDescent="0.25">
      <c r="A651" s="46"/>
      <c r="B651" s="381"/>
      <c r="C651" s="382"/>
      <c r="AG651" s="382"/>
    </row>
    <row r="652" spans="1:33" ht="15.75" customHeight="1" x14ac:dyDescent="0.25">
      <c r="A652" s="46"/>
      <c r="B652" s="381"/>
      <c r="C652" s="382"/>
      <c r="AG652" s="382"/>
    </row>
    <row r="653" spans="1:33" ht="15.75" customHeight="1" x14ac:dyDescent="0.25">
      <c r="A653" s="46"/>
      <c r="B653" s="381"/>
      <c r="C653" s="382"/>
      <c r="AG653" s="382"/>
    </row>
    <row r="654" spans="1:33" ht="15.75" customHeight="1" x14ac:dyDescent="0.25">
      <c r="A654" s="46"/>
      <c r="B654" s="381"/>
      <c r="C654" s="382"/>
      <c r="AG654" s="382"/>
    </row>
    <row r="655" spans="1:33" ht="15.75" customHeight="1" x14ac:dyDescent="0.25">
      <c r="A655" s="46"/>
      <c r="B655" s="381"/>
      <c r="C655" s="382"/>
      <c r="AG655" s="382"/>
    </row>
    <row r="656" spans="1:33" ht="15.75" customHeight="1" x14ac:dyDescent="0.25">
      <c r="A656" s="46"/>
      <c r="B656" s="381"/>
      <c r="C656" s="382"/>
      <c r="AG656" s="382"/>
    </row>
    <row r="657" spans="1:33" ht="15.75" customHeight="1" x14ac:dyDescent="0.25">
      <c r="A657" s="46"/>
      <c r="B657" s="381"/>
      <c r="C657" s="382"/>
      <c r="AG657" s="382"/>
    </row>
    <row r="658" spans="1:33" ht="15.75" customHeight="1" x14ac:dyDescent="0.25">
      <c r="A658" s="46"/>
      <c r="B658" s="381"/>
      <c r="C658" s="382"/>
      <c r="AG658" s="382"/>
    </row>
    <row r="659" spans="1:33" ht="15.75" customHeight="1" x14ac:dyDescent="0.25">
      <c r="A659" s="46"/>
      <c r="B659" s="381"/>
      <c r="C659" s="382"/>
      <c r="AG659" s="382"/>
    </row>
    <row r="660" spans="1:33" ht="15.75" customHeight="1" x14ac:dyDescent="0.25">
      <c r="A660" s="46"/>
      <c r="B660" s="381"/>
      <c r="C660" s="382"/>
      <c r="AG660" s="382"/>
    </row>
    <row r="661" spans="1:33" ht="15.75" customHeight="1" x14ac:dyDescent="0.25">
      <c r="A661" s="46"/>
      <c r="B661" s="381"/>
      <c r="C661" s="382"/>
      <c r="AG661" s="382"/>
    </row>
    <row r="662" spans="1:33" ht="15.75" customHeight="1" x14ac:dyDescent="0.25">
      <c r="A662" s="46"/>
      <c r="B662" s="381"/>
      <c r="C662" s="382"/>
      <c r="AG662" s="382"/>
    </row>
    <row r="663" spans="1:33" ht="15.75" customHeight="1" x14ac:dyDescent="0.25">
      <c r="A663" s="46"/>
      <c r="B663" s="381"/>
      <c r="C663" s="382"/>
      <c r="AG663" s="382"/>
    </row>
    <row r="664" spans="1:33" ht="15.75" customHeight="1" x14ac:dyDescent="0.25">
      <c r="A664" s="46"/>
      <c r="B664" s="381"/>
      <c r="C664" s="382"/>
      <c r="AG664" s="382"/>
    </row>
    <row r="665" spans="1:33" ht="15.75" customHeight="1" x14ac:dyDescent="0.25">
      <c r="A665" s="46"/>
      <c r="B665" s="381"/>
      <c r="C665" s="382"/>
      <c r="AG665" s="382"/>
    </row>
    <row r="666" spans="1:33" ht="15.75" customHeight="1" x14ac:dyDescent="0.25">
      <c r="A666" s="46"/>
      <c r="B666" s="381"/>
      <c r="C666" s="382"/>
      <c r="AG666" s="382"/>
    </row>
    <row r="667" spans="1:33" ht="15.75" customHeight="1" x14ac:dyDescent="0.25">
      <c r="A667" s="46"/>
      <c r="B667" s="381"/>
      <c r="C667" s="382"/>
      <c r="AG667" s="382"/>
    </row>
    <row r="668" spans="1:33" ht="15.75" customHeight="1" x14ac:dyDescent="0.25">
      <c r="A668" s="46"/>
      <c r="B668" s="381"/>
      <c r="C668" s="382"/>
      <c r="AG668" s="382"/>
    </row>
    <row r="669" spans="1:33" ht="15.75" customHeight="1" x14ac:dyDescent="0.25">
      <c r="A669" s="46"/>
      <c r="B669" s="381"/>
      <c r="C669" s="382"/>
      <c r="AG669" s="382"/>
    </row>
    <row r="670" spans="1:33" ht="15.75" customHeight="1" x14ac:dyDescent="0.25">
      <c r="A670" s="46"/>
      <c r="B670" s="381"/>
      <c r="C670" s="382"/>
      <c r="AG670" s="382"/>
    </row>
    <row r="671" spans="1:33" ht="15.75" customHeight="1" x14ac:dyDescent="0.25">
      <c r="A671" s="46"/>
      <c r="B671" s="381"/>
      <c r="C671" s="382"/>
      <c r="AG671" s="382"/>
    </row>
    <row r="672" spans="1:33" ht="15.75" customHeight="1" x14ac:dyDescent="0.25">
      <c r="A672" s="46"/>
      <c r="B672" s="381"/>
      <c r="C672" s="382"/>
      <c r="AG672" s="382"/>
    </row>
    <row r="673" spans="1:33" ht="15.75" customHeight="1" x14ac:dyDescent="0.25">
      <c r="A673" s="46"/>
      <c r="B673" s="381"/>
      <c r="C673" s="382"/>
      <c r="AG673" s="382"/>
    </row>
    <row r="674" spans="1:33" ht="15.75" customHeight="1" x14ac:dyDescent="0.25">
      <c r="A674" s="46"/>
      <c r="B674" s="381"/>
      <c r="C674" s="382"/>
      <c r="AG674" s="382"/>
    </row>
    <row r="675" spans="1:33" ht="15.75" customHeight="1" x14ac:dyDescent="0.25">
      <c r="A675" s="46"/>
      <c r="B675" s="381"/>
      <c r="C675" s="382"/>
      <c r="AG675" s="382"/>
    </row>
    <row r="676" spans="1:33" ht="15.75" customHeight="1" x14ac:dyDescent="0.25">
      <c r="A676" s="46"/>
      <c r="B676" s="381"/>
      <c r="C676" s="382"/>
      <c r="AG676" s="382"/>
    </row>
    <row r="677" spans="1:33" ht="15.75" customHeight="1" x14ac:dyDescent="0.25">
      <c r="A677" s="46"/>
      <c r="B677" s="381"/>
      <c r="C677" s="382"/>
      <c r="AG677" s="382"/>
    </row>
    <row r="678" spans="1:33" ht="15.75" customHeight="1" x14ac:dyDescent="0.25">
      <c r="A678" s="46"/>
      <c r="B678" s="381"/>
      <c r="C678" s="382"/>
      <c r="AG678" s="382"/>
    </row>
    <row r="679" spans="1:33" ht="15.75" customHeight="1" x14ac:dyDescent="0.25">
      <c r="A679" s="46"/>
      <c r="B679" s="381"/>
      <c r="C679" s="382"/>
      <c r="AG679" s="382"/>
    </row>
    <row r="680" spans="1:33" ht="15.75" customHeight="1" x14ac:dyDescent="0.25">
      <c r="A680" s="46"/>
      <c r="B680" s="381"/>
      <c r="C680" s="382"/>
      <c r="AG680" s="382"/>
    </row>
    <row r="681" spans="1:33" ht="15.75" customHeight="1" x14ac:dyDescent="0.25">
      <c r="A681" s="46"/>
      <c r="B681" s="381"/>
      <c r="C681" s="382"/>
      <c r="AG681" s="382"/>
    </row>
    <row r="682" spans="1:33" ht="15.75" customHeight="1" x14ac:dyDescent="0.25">
      <c r="A682" s="46"/>
      <c r="B682" s="381"/>
      <c r="C682" s="382"/>
      <c r="AG682" s="382"/>
    </row>
    <row r="683" spans="1:33" ht="15.75" customHeight="1" x14ac:dyDescent="0.25">
      <c r="A683" s="46"/>
      <c r="B683" s="381"/>
      <c r="C683" s="382"/>
      <c r="AG683" s="382"/>
    </row>
    <row r="684" spans="1:33" ht="15.75" customHeight="1" x14ac:dyDescent="0.25">
      <c r="A684" s="46"/>
      <c r="B684" s="381"/>
      <c r="C684" s="382"/>
      <c r="AG684" s="382"/>
    </row>
    <row r="685" spans="1:33" ht="15.75" customHeight="1" x14ac:dyDescent="0.25">
      <c r="A685" s="46"/>
      <c r="B685" s="381"/>
      <c r="C685" s="382"/>
      <c r="AG685" s="382"/>
    </row>
    <row r="686" spans="1:33" ht="15.75" customHeight="1" x14ac:dyDescent="0.25">
      <c r="A686" s="46"/>
      <c r="B686" s="381"/>
      <c r="C686" s="382"/>
      <c r="AG686" s="382"/>
    </row>
    <row r="687" spans="1:33" ht="15.75" customHeight="1" x14ac:dyDescent="0.25">
      <c r="A687" s="46"/>
      <c r="B687" s="381"/>
      <c r="C687" s="382"/>
      <c r="AG687" s="382"/>
    </row>
    <row r="688" spans="1:33" ht="15.75" customHeight="1" x14ac:dyDescent="0.25">
      <c r="A688" s="46"/>
      <c r="B688" s="381"/>
      <c r="C688" s="382"/>
      <c r="AG688" s="382"/>
    </row>
    <row r="689" spans="1:33" ht="15.75" customHeight="1" x14ac:dyDescent="0.25">
      <c r="A689" s="46"/>
      <c r="B689" s="381"/>
      <c r="C689" s="382"/>
      <c r="AG689" s="382"/>
    </row>
    <row r="690" spans="1:33" ht="15.75" customHeight="1" x14ac:dyDescent="0.25">
      <c r="A690" s="46"/>
      <c r="B690" s="381"/>
      <c r="C690" s="382"/>
      <c r="AG690" s="382"/>
    </row>
    <row r="691" spans="1:33" ht="15.75" customHeight="1" x14ac:dyDescent="0.25">
      <c r="A691" s="46"/>
      <c r="B691" s="381"/>
      <c r="C691" s="382"/>
      <c r="AG691" s="382"/>
    </row>
    <row r="692" spans="1:33" ht="15.75" customHeight="1" x14ac:dyDescent="0.25">
      <c r="A692" s="46"/>
      <c r="B692" s="381"/>
      <c r="C692" s="382"/>
      <c r="AG692" s="382"/>
    </row>
    <row r="693" spans="1:33" ht="15.75" customHeight="1" x14ac:dyDescent="0.25">
      <c r="A693" s="46"/>
      <c r="B693" s="381"/>
      <c r="C693" s="382"/>
      <c r="AG693" s="382"/>
    </row>
    <row r="694" spans="1:33" ht="15.75" customHeight="1" x14ac:dyDescent="0.25">
      <c r="A694" s="46"/>
      <c r="B694" s="381"/>
      <c r="C694" s="382"/>
      <c r="AG694" s="382"/>
    </row>
    <row r="695" spans="1:33" ht="15.75" customHeight="1" x14ac:dyDescent="0.25">
      <c r="A695" s="46"/>
      <c r="B695" s="381"/>
      <c r="C695" s="382"/>
      <c r="AG695" s="382"/>
    </row>
    <row r="696" spans="1:33" ht="15.75" customHeight="1" x14ac:dyDescent="0.25">
      <c r="A696" s="46"/>
      <c r="B696" s="381"/>
      <c r="C696" s="382"/>
      <c r="AG696" s="382"/>
    </row>
    <row r="697" spans="1:33" ht="15.75" customHeight="1" x14ac:dyDescent="0.25">
      <c r="A697" s="46"/>
      <c r="B697" s="381"/>
      <c r="C697" s="382"/>
      <c r="AG697" s="382"/>
    </row>
    <row r="698" spans="1:33" ht="15.75" customHeight="1" x14ac:dyDescent="0.25">
      <c r="A698" s="46"/>
      <c r="B698" s="381"/>
      <c r="C698" s="382"/>
      <c r="AG698" s="382"/>
    </row>
    <row r="699" spans="1:33" ht="15.75" customHeight="1" x14ac:dyDescent="0.25">
      <c r="A699" s="46"/>
      <c r="B699" s="381"/>
      <c r="C699" s="382"/>
      <c r="AG699" s="382"/>
    </row>
    <row r="700" spans="1:33" ht="15.75" customHeight="1" x14ac:dyDescent="0.25">
      <c r="A700" s="46"/>
      <c r="B700" s="381"/>
      <c r="C700" s="382"/>
      <c r="AG700" s="382"/>
    </row>
    <row r="701" spans="1:33" ht="15.75" customHeight="1" x14ac:dyDescent="0.25">
      <c r="A701" s="46"/>
      <c r="B701" s="381"/>
      <c r="C701" s="382"/>
      <c r="AG701" s="382"/>
    </row>
    <row r="702" spans="1:33" ht="15.75" customHeight="1" x14ac:dyDescent="0.25">
      <c r="A702" s="46"/>
      <c r="B702" s="381"/>
      <c r="C702" s="382"/>
      <c r="AG702" s="382"/>
    </row>
    <row r="703" spans="1:33" ht="15.75" customHeight="1" x14ac:dyDescent="0.25">
      <c r="A703" s="46"/>
      <c r="B703" s="381"/>
      <c r="C703" s="382"/>
      <c r="AG703" s="382"/>
    </row>
    <row r="704" spans="1:33" ht="15.75" customHeight="1" x14ac:dyDescent="0.25">
      <c r="A704" s="46"/>
      <c r="B704" s="381"/>
      <c r="C704" s="382"/>
      <c r="AG704" s="382"/>
    </row>
    <row r="705" spans="1:33" ht="15.75" customHeight="1" x14ac:dyDescent="0.25">
      <c r="A705" s="46"/>
      <c r="B705" s="381"/>
      <c r="C705" s="382"/>
      <c r="AG705" s="382"/>
    </row>
    <row r="706" spans="1:33" ht="15.75" customHeight="1" x14ac:dyDescent="0.25">
      <c r="A706" s="46"/>
      <c r="B706" s="381"/>
      <c r="C706" s="382"/>
      <c r="AG706" s="382"/>
    </row>
    <row r="707" spans="1:33" ht="15.75" customHeight="1" x14ac:dyDescent="0.25">
      <c r="A707" s="46"/>
      <c r="B707" s="381"/>
      <c r="C707" s="382"/>
      <c r="AG707" s="382"/>
    </row>
    <row r="708" spans="1:33" ht="15.75" customHeight="1" x14ac:dyDescent="0.25">
      <c r="A708" s="46"/>
      <c r="B708" s="381"/>
      <c r="C708" s="382"/>
      <c r="AG708" s="382"/>
    </row>
    <row r="709" spans="1:33" ht="15.75" customHeight="1" x14ac:dyDescent="0.25">
      <c r="A709" s="46"/>
      <c r="B709" s="381"/>
      <c r="C709" s="382"/>
      <c r="AG709" s="382"/>
    </row>
    <row r="710" spans="1:33" ht="15.75" customHeight="1" x14ac:dyDescent="0.25">
      <c r="A710" s="46"/>
      <c r="B710" s="381"/>
      <c r="C710" s="382"/>
      <c r="AG710" s="382"/>
    </row>
    <row r="711" spans="1:33" ht="15.75" customHeight="1" x14ac:dyDescent="0.25">
      <c r="A711" s="46"/>
      <c r="B711" s="381"/>
      <c r="C711" s="382"/>
      <c r="AG711" s="382"/>
    </row>
    <row r="712" spans="1:33" ht="15.75" customHeight="1" x14ac:dyDescent="0.25">
      <c r="A712" s="46"/>
      <c r="B712" s="381"/>
      <c r="C712" s="382"/>
      <c r="AG712" s="382"/>
    </row>
    <row r="713" spans="1:33" ht="15.75" customHeight="1" x14ac:dyDescent="0.25">
      <c r="A713" s="46"/>
      <c r="B713" s="381"/>
      <c r="C713" s="382"/>
      <c r="AG713" s="382"/>
    </row>
    <row r="714" spans="1:33" ht="15.75" customHeight="1" x14ac:dyDescent="0.25">
      <c r="A714" s="46"/>
      <c r="B714" s="381"/>
      <c r="C714" s="382"/>
      <c r="AG714" s="382"/>
    </row>
    <row r="715" spans="1:33" ht="15.75" customHeight="1" x14ac:dyDescent="0.25">
      <c r="A715" s="46"/>
      <c r="B715" s="381"/>
      <c r="C715" s="382"/>
      <c r="AG715" s="382"/>
    </row>
    <row r="716" spans="1:33" ht="15.75" customHeight="1" x14ac:dyDescent="0.25">
      <c r="A716" s="46"/>
      <c r="B716" s="381"/>
      <c r="C716" s="382"/>
      <c r="AG716" s="382"/>
    </row>
    <row r="717" spans="1:33" ht="15.75" customHeight="1" x14ac:dyDescent="0.25">
      <c r="A717" s="46"/>
      <c r="B717" s="381"/>
      <c r="C717" s="382"/>
      <c r="AG717" s="382"/>
    </row>
    <row r="718" spans="1:33" ht="15.75" customHeight="1" x14ac:dyDescent="0.25">
      <c r="A718" s="46"/>
      <c r="B718" s="381"/>
      <c r="C718" s="382"/>
      <c r="AG718" s="382"/>
    </row>
    <row r="719" spans="1:33" ht="15.75" customHeight="1" x14ac:dyDescent="0.25">
      <c r="A719" s="46"/>
      <c r="B719" s="381"/>
      <c r="C719" s="382"/>
      <c r="AG719" s="382"/>
    </row>
    <row r="720" spans="1:33" ht="15.75" customHeight="1" x14ac:dyDescent="0.25">
      <c r="A720" s="46"/>
      <c r="B720" s="381"/>
      <c r="C720" s="382"/>
      <c r="AG720" s="382"/>
    </row>
    <row r="721" spans="1:33" ht="15.75" customHeight="1" x14ac:dyDescent="0.25">
      <c r="A721" s="46"/>
      <c r="B721" s="381"/>
      <c r="C721" s="382"/>
      <c r="AG721" s="382"/>
    </row>
    <row r="722" spans="1:33" ht="15.75" customHeight="1" x14ac:dyDescent="0.25">
      <c r="A722" s="46"/>
      <c r="B722" s="381"/>
      <c r="C722" s="382"/>
      <c r="AG722" s="382"/>
    </row>
    <row r="723" spans="1:33" ht="15.75" customHeight="1" x14ac:dyDescent="0.25">
      <c r="A723" s="46"/>
      <c r="B723" s="381"/>
      <c r="C723" s="382"/>
      <c r="AG723" s="382"/>
    </row>
    <row r="724" spans="1:33" ht="15.75" customHeight="1" x14ac:dyDescent="0.25">
      <c r="A724" s="46"/>
      <c r="B724" s="381"/>
      <c r="C724" s="382"/>
      <c r="AG724" s="382"/>
    </row>
    <row r="725" spans="1:33" ht="15.75" customHeight="1" x14ac:dyDescent="0.25">
      <c r="A725" s="46"/>
      <c r="B725" s="381"/>
      <c r="C725" s="382"/>
      <c r="AG725" s="382"/>
    </row>
    <row r="726" spans="1:33" ht="15.75" customHeight="1" x14ac:dyDescent="0.25">
      <c r="A726" s="46"/>
      <c r="B726" s="381"/>
      <c r="C726" s="382"/>
      <c r="AG726" s="382"/>
    </row>
    <row r="727" spans="1:33" ht="15.75" customHeight="1" x14ac:dyDescent="0.25">
      <c r="A727" s="46"/>
      <c r="B727" s="381"/>
      <c r="C727" s="382"/>
      <c r="AG727" s="382"/>
    </row>
    <row r="728" spans="1:33" ht="15.75" customHeight="1" x14ac:dyDescent="0.25">
      <c r="A728" s="46"/>
      <c r="B728" s="381"/>
      <c r="C728" s="382"/>
      <c r="AG728" s="382"/>
    </row>
    <row r="729" spans="1:33" ht="15.75" customHeight="1" x14ac:dyDescent="0.25">
      <c r="A729" s="46"/>
      <c r="B729" s="381"/>
      <c r="C729" s="382"/>
      <c r="AG729" s="382"/>
    </row>
    <row r="730" spans="1:33" ht="15.75" customHeight="1" x14ac:dyDescent="0.25">
      <c r="A730" s="46"/>
      <c r="B730" s="381"/>
      <c r="C730" s="382"/>
      <c r="AG730" s="382"/>
    </row>
    <row r="731" spans="1:33" ht="15.75" customHeight="1" x14ac:dyDescent="0.25">
      <c r="A731" s="46"/>
      <c r="B731" s="381"/>
      <c r="C731" s="382"/>
      <c r="AG731" s="382"/>
    </row>
    <row r="732" spans="1:33" ht="15.75" customHeight="1" x14ac:dyDescent="0.25">
      <c r="A732" s="46"/>
      <c r="B732" s="381"/>
      <c r="C732" s="382"/>
      <c r="AG732" s="382"/>
    </row>
    <row r="733" spans="1:33" ht="15.75" customHeight="1" x14ac:dyDescent="0.25">
      <c r="A733" s="46"/>
      <c r="B733" s="381"/>
      <c r="C733" s="382"/>
      <c r="AG733" s="382"/>
    </row>
    <row r="734" spans="1:33" ht="15.75" customHeight="1" x14ac:dyDescent="0.25">
      <c r="A734" s="46"/>
      <c r="B734" s="381"/>
      <c r="C734" s="382"/>
      <c r="AG734" s="382"/>
    </row>
    <row r="735" spans="1:33" ht="15.75" customHeight="1" x14ac:dyDescent="0.25">
      <c r="A735" s="46"/>
      <c r="B735" s="381"/>
      <c r="C735" s="382"/>
      <c r="AG735" s="382"/>
    </row>
    <row r="736" spans="1:33" ht="15.75" customHeight="1" x14ac:dyDescent="0.25">
      <c r="A736" s="46"/>
      <c r="B736" s="381"/>
      <c r="C736" s="382"/>
      <c r="AG736" s="382"/>
    </row>
    <row r="737" spans="1:33" ht="15.75" customHeight="1" x14ac:dyDescent="0.25">
      <c r="A737" s="46"/>
      <c r="B737" s="381"/>
      <c r="C737" s="382"/>
      <c r="AG737" s="382"/>
    </row>
    <row r="738" spans="1:33" ht="15.75" customHeight="1" x14ac:dyDescent="0.25">
      <c r="A738" s="46"/>
      <c r="B738" s="381"/>
      <c r="C738" s="382"/>
      <c r="AG738" s="382"/>
    </row>
    <row r="739" spans="1:33" ht="15.75" customHeight="1" x14ac:dyDescent="0.25">
      <c r="A739" s="46"/>
      <c r="B739" s="381"/>
      <c r="C739" s="382"/>
      <c r="AG739" s="382"/>
    </row>
    <row r="740" spans="1:33" ht="15.75" customHeight="1" x14ac:dyDescent="0.25">
      <c r="A740" s="46"/>
      <c r="B740" s="381"/>
      <c r="C740" s="382"/>
      <c r="AG740" s="382"/>
    </row>
    <row r="741" spans="1:33" ht="15.75" customHeight="1" x14ac:dyDescent="0.25">
      <c r="A741" s="46"/>
      <c r="B741" s="381"/>
      <c r="C741" s="382"/>
      <c r="AG741" s="382"/>
    </row>
    <row r="742" spans="1:33" ht="15.75" customHeight="1" x14ac:dyDescent="0.25">
      <c r="A742" s="46"/>
      <c r="B742" s="381"/>
      <c r="C742" s="382"/>
      <c r="AG742" s="382"/>
    </row>
    <row r="743" spans="1:33" ht="15.75" customHeight="1" x14ac:dyDescent="0.25">
      <c r="A743" s="46"/>
      <c r="B743" s="381"/>
      <c r="C743" s="382"/>
      <c r="AG743" s="382"/>
    </row>
    <row r="744" spans="1:33" ht="15.75" customHeight="1" x14ac:dyDescent="0.25">
      <c r="A744" s="46"/>
      <c r="B744" s="381"/>
      <c r="C744" s="382"/>
      <c r="AG744" s="382"/>
    </row>
    <row r="745" spans="1:33" ht="15.75" customHeight="1" x14ac:dyDescent="0.25">
      <c r="A745" s="46"/>
      <c r="B745" s="381"/>
      <c r="C745" s="382"/>
      <c r="AG745" s="382"/>
    </row>
    <row r="746" spans="1:33" ht="15.75" customHeight="1" x14ac:dyDescent="0.25">
      <c r="A746" s="46"/>
      <c r="B746" s="381"/>
      <c r="C746" s="382"/>
      <c r="AG746" s="382"/>
    </row>
    <row r="747" spans="1:33" ht="15.75" customHeight="1" x14ac:dyDescent="0.25">
      <c r="A747" s="46"/>
      <c r="B747" s="381"/>
      <c r="C747" s="382"/>
      <c r="AG747" s="382"/>
    </row>
    <row r="748" spans="1:33" ht="15.75" customHeight="1" x14ac:dyDescent="0.25">
      <c r="A748" s="46"/>
      <c r="B748" s="381"/>
      <c r="C748" s="382"/>
      <c r="AG748" s="382"/>
    </row>
    <row r="749" spans="1:33" ht="15.75" customHeight="1" x14ac:dyDescent="0.25">
      <c r="A749" s="46"/>
      <c r="B749" s="381"/>
      <c r="C749" s="382"/>
      <c r="AG749" s="382"/>
    </row>
    <row r="750" spans="1:33" ht="15.75" customHeight="1" x14ac:dyDescent="0.25">
      <c r="A750" s="46"/>
      <c r="B750" s="381"/>
      <c r="C750" s="382"/>
      <c r="AG750" s="382"/>
    </row>
    <row r="751" spans="1:33" ht="15.75" customHeight="1" x14ac:dyDescent="0.25">
      <c r="A751" s="46"/>
      <c r="B751" s="381"/>
      <c r="C751" s="382"/>
      <c r="AG751" s="382"/>
    </row>
    <row r="752" spans="1:33" ht="15.75" customHeight="1" x14ac:dyDescent="0.25">
      <c r="A752" s="46"/>
      <c r="B752" s="381"/>
      <c r="C752" s="382"/>
      <c r="AG752" s="382"/>
    </row>
    <row r="753" spans="1:33" ht="15.75" customHeight="1" x14ac:dyDescent="0.25">
      <c r="A753" s="46"/>
      <c r="B753" s="381"/>
      <c r="C753" s="382"/>
      <c r="AG753" s="382"/>
    </row>
    <row r="754" spans="1:33" ht="15.75" customHeight="1" x14ac:dyDescent="0.25">
      <c r="A754" s="46"/>
      <c r="B754" s="381"/>
      <c r="C754" s="382"/>
      <c r="AG754" s="382"/>
    </row>
    <row r="755" spans="1:33" ht="15.75" customHeight="1" x14ac:dyDescent="0.25">
      <c r="A755" s="46"/>
      <c r="B755" s="381"/>
      <c r="C755" s="382"/>
      <c r="AG755" s="382"/>
    </row>
    <row r="756" spans="1:33" ht="15.75" customHeight="1" x14ac:dyDescent="0.25">
      <c r="A756" s="46"/>
      <c r="B756" s="381"/>
      <c r="C756" s="382"/>
      <c r="AG756" s="382"/>
    </row>
    <row r="757" spans="1:33" ht="15.75" customHeight="1" x14ac:dyDescent="0.25">
      <c r="A757" s="46"/>
      <c r="B757" s="381"/>
      <c r="C757" s="382"/>
      <c r="AG757" s="382"/>
    </row>
    <row r="758" spans="1:33" ht="15.75" customHeight="1" x14ac:dyDescent="0.25">
      <c r="A758" s="46"/>
      <c r="B758" s="381"/>
      <c r="C758" s="382"/>
      <c r="AG758" s="382"/>
    </row>
    <row r="759" spans="1:33" ht="15.75" customHeight="1" x14ac:dyDescent="0.25">
      <c r="A759" s="46"/>
      <c r="B759" s="381"/>
      <c r="C759" s="382"/>
      <c r="AG759" s="382"/>
    </row>
    <row r="760" spans="1:33" ht="15.75" customHeight="1" x14ac:dyDescent="0.25">
      <c r="A760" s="46"/>
      <c r="B760" s="381"/>
      <c r="C760" s="382"/>
      <c r="AG760" s="382"/>
    </row>
    <row r="761" spans="1:33" ht="15.75" customHeight="1" x14ac:dyDescent="0.25">
      <c r="A761" s="46"/>
      <c r="B761" s="381"/>
      <c r="C761" s="382"/>
      <c r="AG761" s="382"/>
    </row>
    <row r="762" spans="1:33" ht="15.75" customHeight="1" x14ac:dyDescent="0.25">
      <c r="A762" s="46"/>
      <c r="B762" s="381"/>
      <c r="C762" s="382"/>
      <c r="AG762" s="382"/>
    </row>
    <row r="763" spans="1:33" ht="15.75" customHeight="1" x14ac:dyDescent="0.25">
      <c r="A763" s="46"/>
      <c r="B763" s="381"/>
      <c r="C763" s="382"/>
      <c r="AG763" s="382"/>
    </row>
    <row r="764" spans="1:33" ht="15.75" customHeight="1" x14ac:dyDescent="0.25">
      <c r="A764" s="46"/>
      <c r="B764" s="381"/>
      <c r="C764" s="382"/>
      <c r="AG764" s="382"/>
    </row>
    <row r="765" spans="1:33" ht="15.75" customHeight="1" x14ac:dyDescent="0.25">
      <c r="A765" s="46"/>
      <c r="B765" s="381"/>
      <c r="C765" s="382"/>
      <c r="AG765" s="382"/>
    </row>
    <row r="766" spans="1:33" ht="15.75" customHeight="1" x14ac:dyDescent="0.25">
      <c r="A766" s="46"/>
      <c r="B766" s="381"/>
      <c r="C766" s="382"/>
      <c r="AG766" s="382"/>
    </row>
    <row r="767" spans="1:33" ht="15.75" customHeight="1" x14ac:dyDescent="0.25">
      <c r="A767" s="46"/>
      <c r="B767" s="381"/>
      <c r="C767" s="382"/>
      <c r="AG767" s="382"/>
    </row>
    <row r="768" spans="1:33" ht="15.75" customHeight="1" x14ac:dyDescent="0.25">
      <c r="A768" s="46"/>
      <c r="B768" s="381"/>
      <c r="C768" s="382"/>
      <c r="AG768" s="382"/>
    </row>
    <row r="769" spans="1:33" ht="15.75" customHeight="1" x14ac:dyDescent="0.25">
      <c r="A769" s="46"/>
      <c r="B769" s="381"/>
      <c r="C769" s="382"/>
      <c r="AG769" s="382"/>
    </row>
    <row r="770" spans="1:33" ht="15.75" customHeight="1" x14ac:dyDescent="0.25">
      <c r="A770" s="46"/>
      <c r="B770" s="381"/>
      <c r="C770" s="382"/>
      <c r="AG770" s="382"/>
    </row>
    <row r="771" spans="1:33" ht="15.75" customHeight="1" x14ac:dyDescent="0.25">
      <c r="A771" s="46"/>
      <c r="B771" s="381"/>
      <c r="C771" s="382"/>
      <c r="AG771" s="382"/>
    </row>
    <row r="772" spans="1:33" ht="15.75" customHeight="1" x14ac:dyDescent="0.25">
      <c r="A772" s="46"/>
      <c r="B772" s="381"/>
      <c r="C772" s="382"/>
      <c r="AG772" s="382"/>
    </row>
    <row r="773" spans="1:33" ht="15.75" customHeight="1" x14ac:dyDescent="0.25">
      <c r="A773" s="46"/>
      <c r="B773" s="381"/>
      <c r="C773" s="382"/>
      <c r="AG773" s="382"/>
    </row>
    <row r="774" spans="1:33" ht="15.75" customHeight="1" x14ac:dyDescent="0.25">
      <c r="A774" s="46"/>
      <c r="B774" s="381"/>
      <c r="C774" s="382"/>
      <c r="AG774" s="382"/>
    </row>
    <row r="775" spans="1:33" ht="15.75" customHeight="1" x14ac:dyDescent="0.25">
      <c r="A775" s="46"/>
      <c r="B775" s="381"/>
      <c r="C775" s="382"/>
      <c r="AG775" s="382"/>
    </row>
    <row r="776" spans="1:33" ht="15.75" customHeight="1" x14ac:dyDescent="0.25">
      <c r="A776" s="46"/>
      <c r="B776" s="381"/>
      <c r="C776" s="382"/>
      <c r="AG776" s="382"/>
    </row>
    <row r="777" spans="1:33" ht="15.75" customHeight="1" x14ac:dyDescent="0.25">
      <c r="A777" s="46"/>
      <c r="B777" s="381"/>
      <c r="C777" s="382"/>
      <c r="AG777" s="382"/>
    </row>
    <row r="778" spans="1:33" ht="15.75" customHeight="1" x14ac:dyDescent="0.25">
      <c r="A778" s="46"/>
      <c r="B778" s="381"/>
      <c r="C778" s="382"/>
      <c r="AG778" s="382"/>
    </row>
    <row r="779" spans="1:33" ht="15.75" customHeight="1" x14ac:dyDescent="0.25">
      <c r="A779" s="46"/>
      <c r="B779" s="381"/>
      <c r="C779" s="382"/>
      <c r="AG779" s="382"/>
    </row>
    <row r="780" spans="1:33" ht="15.75" customHeight="1" x14ac:dyDescent="0.25">
      <c r="A780" s="46"/>
      <c r="B780" s="381"/>
      <c r="C780" s="382"/>
      <c r="AG780" s="382"/>
    </row>
    <row r="781" spans="1:33" ht="15.75" customHeight="1" x14ac:dyDescent="0.25">
      <c r="A781" s="46"/>
      <c r="B781" s="381"/>
      <c r="C781" s="382"/>
      <c r="AG781" s="382"/>
    </row>
    <row r="782" spans="1:33" ht="15.75" customHeight="1" x14ac:dyDescent="0.25">
      <c r="A782" s="46"/>
      <c r="B782" s="381"/>
      <c r="C782" s="382"/>
      <c r="AG782" s="382"/>
    </row>
    <row r="783" spans="1:33" ht="15.75" customHeight="1" x14ac:dyDescent="0.25">
      <c r="A783" s="46"/>
      <c r="B783" s="381"/>
      <c r="C783" s="382"/>
      <c r="AG783" s="382"/>
    </row>
    <row r="784" spans="1:33" ht="15.75" customHeight="1" x14ac:dyDescent="0.25">
      <c r="A784" s="46"/>
      <c r="B784" s="381"/>
      <c r="C784" s="382"/>
      <c r="AG784" s="382"/>
    </row>
    <row r="785" spans="1:33" ht="15.75" customHeight="1" x14ac:dyDescent="0.25">
      <c r="A785" s="46"/>
      <c r="B785" s="381"/>
      <c r="C785" s="382"/>
      <c r="AG785" s="382"/>
    </row>
    <row r="786" spans="1:33" ht="15.75" customHeight="1" x14ac:dyDescent="0.25">
      <c r="A786" s="46"/>
      <c r="B786" s="381"/>
      <c r="C786" s="382"/>
      <c r="AG786" s="382"/>
    </row>
    <row r="787" spans="1:33" ht="15.75" customHeight="1" x14ac:dyDescent="0.25">
      <c r="A787" s="46"/>
      <c r="B787" s="381"/>
      <c r="C787" s="382"/>
      <c r="AG787" s="382"/>
    </row>
    <row r="788" spans="1:33" ht="15.75" customHeight="1" x14ac:dyDescent="0.25">
      <c r="A788" s="46"/>
      <c r="B788" s="381"/>
      <c r="C788" s="382"/>
      <c r="AG788" s="382"/>
    </row>
    <row r="789" spans="1:33" ht="15.75" customHeight="1" x14ac:dyDescent="0.25">
      <c r="A789" s="46"/>
      <c r="B789" s="381"/>
      <c r="C789" s="382"/>
      <c r="AG789" s="382"/>
    </row>
    <row r="790" spans="1:33" ht="15.75" customHeight="1" x14ac:dyDescent="0.25">
      <c r="A790" s="46"/>
      <c r="B790" s="381"/>
      <c r="C790" s="382"/>
      <c r="AG790" s="382"/>
    </row>
    <row r="791" spans="1:33" ht="15.75" customHeight="1" x14ac:dyDescent="0.25">
      <c r="A791" s="46"/>
      <c r="B791" s="381"/>
      <c r="C791" s="382"/>
      <c r="AG791" s="382"/>
    </row>
    <row r="792" spans="1:33" ht="15.75" customHeight="1" x14ac:dyDescent="0.25">
      <c r="A792" s="46"/>
      <c r="B792" s="381"/>
      <c r="C792" s="382"/>
      <c r="AG792" s="382"/>
    </row>
    <row r="793" spans="1:33" ht="15.75" customHeight="1" x14ac:dyDescent="0.25">
      <c r="A793" s="46"/>
      <c r="B793" s="381"/>
      <c r="C793" s="382"/>
      <c r="AG793" s="382"/>
    </row>
    <row r="794" spans="1:33" ht="15.75" customHeight="1" x14ac:dyDescent="0.25">
      <c r="A794" s="46"/>
      <c r="B794" s="381"/>
      <c r="C794" s="382"/>
      <c r="AG794" s="382"/>
    </row>
    <row r="795" spans="1:33" ht="15.75" customHeight="1" x14ac:dyDescent="0.25">
      <c r="A795" s="46"/>
      <c r="B795" s="381"/>
      <c r="C795" s="382"/>
      <c r="AG795" s="382"/>
    </row>
    <row r="796" spans="1:33" ht="15.75" customHeight="1" x14ac:dyDescent="0.25">
      <c r="A796" s="46"/>
      <c r="B796" s="381"/>
      <c r="C796" s="382"/>
      <c r="AG796" s="382"/>
    </row>
    <row r="797" spans="1:33" ht="15.75" customHeight="1" x14ac:dyDescent="0.25">
      <c r="A797" s="46"/>
      <c r="B797" s="381"/>
      <c r="C797" s="382"/>
      <c r="AG797" s="382"/>
    </row>
    <row r="798" spans="1:33" ht="15.75" customHeight="1" x14ac:dyDescent="0.25">
      <c r="A798" s="46"/>
      <c r="B798" s="381"/>
      <c r="C798" s="382"/>
      <c r="AG798" s="382"/>
    </row>
    <row r="799" spans="1:33" ht="15.75" customHeight="1" x14ac:dyDescent="0.25">
      <c r="A799" s="46"/>
      <c r="B799" s="381"/>
      <c r="C799" s="382"/>
      <c r="AG799" s="382"/>
    </row>
    <row r="800" spans="1:33" ht="15.75" customHeight="1" x14ac:dyDescent="0.25">
      <c r="A800" s="46"/>
      <c r="B800" s="381"/>
      <c r="C800" s="382"/>
      <c r="AG800" s="382"/>
    </row>
    <row r="801" spans="1:33" ht="15.75" customHeight="1" x14ac:dyDescent="0.25">
      <c r="A801" s="46"/>
      <c r="B801" s="381"/>
      <c r="C801" s="382"/>
      <c r="AG801" s="382"/>
    </row>
    <row r="802" spans="1:33" ht="15.75" customHeight="1" x14ac:dyDescent="0.25">
      <c r="A802" s="46"/>
      <c r="B802" s="381"/>
      <c r="C802" s="382"/>
      <c r="AG802" s="382"/>
    </row>
    <row r="803" spans="1:33" ht="15.75" customHeight="1" x14ac:dyDescent="0.25">
      <c r="A803" s="46"/>
      <c r="B803" s="381"/>
      <c r="C803" s="382"/>
      <c r="AG803" s="382"/>
    </row>
    <row r="804" spans="1:33" ht="15.75" customHeight="1" x14ac:dyDescent="0.25">
      <c r="A804" s="46"/>
      <c r="B804" s="381"/>
      <c r="C804" s="382"/>
      <c r="AG804" s="382"/>
    </row>
    <row r="805" spans="1:33" ht="15.75" customHeight="1" x14ac:dyDescent="0.25">
      <c r="A805" s="46"/>
      <c r="B805" s="381"/>
      <c r="C805" s="382"/>
      <c r="AG805" s="382"/>
    </row>
    <row r="806" spans="1:33" ht="15.75" customHeight="1" x14ac:dyDescent="0.25">
      <c r="A806" s="46"/>
      <c r="B806" s="381"/>
      <c r="C806" s="382"/>
      <c r="AG806" s="382"/>
    </row>
    <row r="807" spans="1:33" ht="15.75" customHeight="1" x14ac:dyDescent="0.25">
      <c r="A807" s="46"/>
      <c r="B807" s="381"/>
      <c r="C807" s="382"/>
      <c r="AG807" s="382"/>
    </row>
    <row r="808" spans="1:33" ht="15.75" customHeight="1" x14ac:dyDescent="0.25">
      <c r="A808" s="46"/>
      <c r="B808" s="381"/>
      <c r="C808" s="382"/>
      <c r="AG808" s="382"/>
    </row>
    <row r="809" spans="1:33" ht="15.75" customHeight="1" x14ac:dyDescent="0.25">
      <c r="A809" s="46"/>
      <c r="B809" s="381"/>
      <c r="C809" s="382"/>
      <c r="AG809" s="382"/>
    </row>
    <row r="810" spans="1:33" ht="15.75" customHeight="1" x14ac:dyDescent="0.25">
      <c r="A810" s="46"/>
      <c r="B810" s="381"/>
      <c r="C810" s="382"/>
      <c r="AG810" s="382"/>
    </row>
    <row r="811" spans="1:33" ht="15.75" customHeight="1" x14ac:dyDescent="0.25">
      <c r="A811" s="46"/>
      <c r="B811" s="381"/>
      <c r="C811" s="382"/>
      <c r="AG811" s="382"/>
    </row>
    <row r="812" spans="1:33" ht="15.75" customHeight="1" x14ac:dyDescent="0.25">
      <c r="A812" s="46"/>
      <c r="B812" s="381"/>
      <c r="C812" s="382"/>
      <c r="AG812" s="382"/>
    </row>
    <row r="813" spans="1:33" ht="15.75" customHeight="1" x14ac:dyDescent="0.25">
      <c r="A813" s="46"/>
      <c r="B813" s="381"/>
      <c r="C813" s="382"/>
      <c r="AG813" s="382"/>
    </row>
    <row r="814" spans="1:33" ht="15.75" customHeight="1" x14ac:dyDescent="0.25">
      <c r="A814" s="46"/>
      <c r="B814" s="381"/>
      <c r="C814" s="382"/>
      <c r="AG814" s="382"/>
    </row>
    <row r="815" spans="1:33" ht="15.75" customHeight="1" x14ac:dyDescent="0.25">
      <c r="A815" s="46"/>
      <c r="B815" s="381"/>
      <c r="C815" s="382"/>
      <c r="AG815" s="382"/>
    </row>
    <row r="816" spans="1:33" ht="15.75" customHeight="1" x14ac:dyDescent="0.25">
      <c r="A816" s="46"/>
      <c r="B816" s="381"/>
      <c r="C816" s="382"/>
      <c r="AG816" s="382"/>
    </row>
    <row r="817" spans="1:33" ht="15.75" customHeight="1" x14ac:dyDescent="0.25">
      <c r="A817" s="46"/>
      <c r="B817" s="381"/>
      <c r="C817" s="382"/>
      <c r="AG817" s="382"/>
    </row>
    <row r="818" spans="1:33" ht="15.75" customHeight="1" x14ac:dyDescent="0.25">
      <c r="A818" s="46"/>
      <c r="B818" s="381"/>
      <c r="C818" s="382"/>
      <c r="AG818" s="382"/>
    </row>
    <row r="819" spans="1:33" ht="15.75" customHeight="1" x14ac:dyDescent="0.25">
      <c r="A819" s="46"/>
      <c r="B819" s="381"/>
      <c r="C819" s="382"/>
      <c r="AG819" s="382"/>
    </row>
    <row r="820" spans="1:33" ht="15.75" customHeight="1" x14ac:dyDescent="0.25">
      <c r="A820" s="46"/>
      <c r="B820" s="381"/>
      <c r="C820" s="382"/>
      <c r="AG820" s="382"/>
    </row>
    <row r="821" spans="1:33" ht="15.75" customHeight="1" x14ac:dyDescent="0.25">
      <c r="A821" s="46"/>
      <c r="B821" s="381"/>
      <c r="C821" s="382"/>
      <c r="AG821" s="382"/>
    </row>
    <row r="822" spans="1:33" ht="15.75" customHeight="1" x14ac:dyDescent="0.25">
      <c r="A822" s="46"/>
      <c r="B822" s="381"/>
      <c r="C822" s="382"/>
      <c r="AG822" s="382"/>
    </row>
    <row r="823" spans="1:33" ht="15.75" customHeight="1" x14ac:dyDescent="0.25">
      <c r="A823" s="46"/>
      <c r="B823" s="381"/>
      <c r="C823" s="382"/>
      <c r="AG823" s="382"/>
    </row>
    <row r="824" spans="1:33" ht="15.75" customHeight="1" x14ac:dyDescent="0.25">
      <c r="A824" s="46"/>
      <c r="B824" s="381"/>
      <c r="C824" s="382"/>
      <c r="AG824" s="382"/>
    </row>
    <row r="825" spans="1:33" ht="15.75" customHeight="1" x14ac:dyDescent="0.25">
      <c r="A825" s="46"/>
      <c r="B825" s="381"/>
      <c r="C825" s="382"/>
      <c r="AG825" s="382"/>
    </row>
    <row r="826" spans="1:33" ht="15.75" customHeight="1" x14ac:dyDescent="0.25">
      <c r="A826" s="46"/>
      <c r="B826" s="381"/>
      <c r="C826" s="382"/>
      <c r="AG826" s="382"/>
    </row>
    <row r="827" spans="1:33" ht="15.75" customHeight="1" x14ac:dyDescent="0.25">
      <c r="A827" s="46"/>
      <c r="B827" s="381"/>
      <c r="C827" s="382"/>
      <c r="AG827" s="382"/>
    </row>
    <row r="828" spans="1:33" ht="15.75" customHeight="1" x14ac:dyDescent="0.25">
      <c r="A828" s="46"/>
      <c r="B828" s="381"/>
      <c r="C828" s="382"/>
      <c r="AG828" s="382"/>
    </row>
    <row r="829" spans="1:33" ht="15.75" customHeight="1" x14ac:dyDescent="0.25">
      <c r="A829" s="46"/>
      <c r="B829" s="381"/>
      <c r="C829" s="382"/>
      <c r="AG829" s="382"/>
    </row>
    <row r="830" spans="1:33" ht="15.75" customHeight="1" x14ac:dyDescent="0.25">
      <c r="A830" s="46"/>
      <c r="B830" s="381"/>
      <c r="C830" s="382"/>
      <c r="AG830" s="382"/>
    </row>
    <row r="831" spans="1:33" ht="15.75" customHeight="1" x14ac:dyDescent="0.25">
      <c r="A831" s="46"/>
      <c r="B831" s="381"/>
      <c r="C831" s="382"/>
      <c r="AG831" s="382"/>
    </row>
    <row r="832" spans="1:33" ht="15.75" customHeight="1" x14ac:dyDescent="0.25">
      <c r="A832" s="46"/>
      <c r="B832" s="381"/>
      <c r="C832" s="382"/>
      <c r="AG832" s="382"/>
    </row>
    <row r="833" spans="1:33" ht="15.75" customHeight="1" x14ac:dyDescent="0.25">
      <c r="A833" s="46"/>
      <c r="B833" s="381"/>
      <c r="C833" s="382"/>
      <c r="AG833" s="382"/>
    </row>
    <row r="834" spans="1:33" ht="15.75" customHeight="1" x14ac:dyDescent="0.25">
      <c r="A834" s="46"/>
      <c r="B834" s="381"/>
      <c r="C834" s="382"/>
      <c r="AG834" s="382"/>
    </row>
    <row r="835" spans="1:33" ht="15.75" customHeight="1" x14ac:dyDescent="0.25">
      <c r="A835" s="46"/>
      <c r="B835" s="381"/>
      <c r="C835" s="382"/>
      <c r="AG835" s="382"/>
    </row>
    <row r="836" spans="1:33" ht="15.75" customHeight="1" x14ac:dyDescent="0.25">
      <c r="A836" s="46"/>
      <c r="B836" s="381"/>
      <c r="C836" s="382"/>
      <c r="AG836" s="382"/>
    </row>
    <row r="837" spans="1:33" ht="15.75" customHeight="1" x14ac:dyDescent="0.25">
      <c r="A837" s="46"/>
      <c r="B837" s="381"/>
      <c r="C837" s="382"/>
      <c r="AG837" s="382"/>
    </row>
    <row r="838" spans="1:33" ht="15.75" customHeight="1" x14ac:dyDescent="0.25">
      <c r="A838" s="46"/>
      <c r="B838" s="381"/>
      <c r="C838" s="382"/>
      <c r="AG838" s="382"/>
    </row>
    <row r="839" spans="1:33" ht="15.75" customHeight="1" x14ac:dyDescent="0.25">
      <c r="A839" s="46"/>
      <c r="B839" s="381"/>
      <c r="C839" s="382"/>
      <c r="AG839" s="382"/>
    </row>
    <row r="840" spans="1:33" ht="15.75" customHeight="1" x14ac:dyDescent="0.25">
      <c r="A840" s="46"/>
      <c r="B840" s="381"/>
      <c r="C840" s="382"/>
      <c r="AG840" s="382"/>
    </row>
    <row r="841" spans="1:33" ht="15.75" customHeight="1" x14ac:dyDescent="0.25">
      <c r="A841" s="46"/>
      <c r="B841" s="381"/>
      <c r="C841" s="382"/>
      <c r="AG841" s="382"/>
    </row>
    <row r="842" spans="1:33" ht="15.75" customHeight="1" x14ac:dyDescent="0.25">
      <c r="A842" s="46"/>
      <c r="B842" s="381"/>
      <c r="C842" s="382"/>
      <c r="AG842" s="382"/>
    </row>
    <row r="843" spans="1:33" ht="15.75" customHeight="1" x14ac:dyDescent="0.25">
      <c r="A843" s="46"/>
      <c r="B843" s="381"/>
      <c r="C843" s="382"/>
      <c r="AG843" s="382"/>
    </row>
    <row r="844" spans="1:33" ht="15.75" customHeight="1" x14ac:dyDescent="0.25">
      <c r="A844" s="46"/>
      <c r="B844" s="381"/>
      <c r="C844" s="382"/>
      <c r="AG844" s="382"/>
    </row>
    <row r="845" spans="1:33" ht="15.75" customHeight="1" x14ac:dyDescent="0.25">
      <c r="A845" s="46"/>
      <c r="B845" s="381"/>
      <c r="C845" s="382"/>
      <c r="AG845" s="382"/>
    </row>
    <row r="846" spans="1:33" ht="15.75" customHeight="1" x14ac:dyDescent="0.25">
      <c r="A846" s="46"/>
      <c r="B846" s="381"/>
      <c r="C846" s="382"/>
      <c r="AG846" s="382"/>
    </row>
    <row r="847" spans="1:33" ht="15.75" customHeight="1" x14ac:dyDescent="0.25">
      <c r="A847" s="46"/>
      <c r="B847" s="381"/>
      <c r="C847" s="382"/>
      <c r="AG847" s="382"/>
    </row>
    <row r="848" spans="1:33" ht="15.75" customHeight="1" x14ac:dyDescent="0.25">
      <c r="A848" s="46"/>
      <c r="B848" s="381"/>
      <c r="C848" s="382"/>
      <c r="AG848" s="382"/>
    </row>
    <row r="849" spans="1:33" ht="15.75" customHeight="1" x14ac:dyDescent="0.25">
      <c r="A849" s="46"/>
      <c r="B849" s="381"/>
      <c r="C849" s="382"/>
      <c r="AG849" s="382"/>
    </row>
    <row r="850" spans="1:33" ht="15.75" customHeight="1" x14ac:dyDescent="0.25">
      <c r="A850" s="46"/>
      <c r="B850" s="381"/>
      <c r="C850" s="382"/>
      <c r="AG850" s="382"/>
    </row>
    <row r="851" spans="1:33" ht="15.75" customHeight="1" x14ac:dyDescent="0.25">
      <c r="A851" s="46"/>
      <c r="B851" s="381"/>
      <c r="C851" s="382"/>
      <c r="AG851" s="382"/>
    </row>
    <row r="852" spans="1:33" ht="15.75" customHeight="1" x14ac:dyDescent="0.25">
      <c r="A852" s="46"/>
      <c r="B852" s="381"/>
      <c r="C852" s="382"/>
      <c r="AG852" s="382"/>
    </row>
    <row r="853" spans="1:33" ht="15.75" customHeight="1" x14ac:dyDescent="0.25">
      <c r="A853" s="46"/>
      <c r="B853" s="381"/>
      <c r="C853" s="382"/>
      <c r="AG853" s="382"/>
    </row>
    <row r="854" spans="1:33" ht="15.75" customHeight="1" x14ac:dyDescent="0.25">
      <c r="A854" s="46"/>
      <c r="B854" s="381"/>
      <c r="C854" s="382"/>
      <c r="AG854" s="382"/>
    </row>
    <row r="855" spans="1:33" ht="15.75" customHeight="1" x14ac:dyDescent="0.25">
      <c r="A855" s="46"/>
      <c r="B855" s="381"/>
      <c r="C855" s="382"/>
      <c r="AG855" s="382"/>
    </row>
    <row r="856" spans="1:33" ht="15.75" customHeight="1" x14ac:dyDescent="0.25">
      <c r="A856" s="46"/>
      <c r="B856" s="381"/>
      <c r="C856" s="382"/>
      <c r="AG856" s="382"/>
    </row>
    <row r="857" spans="1:33" ht="15.75" customHeight="1" x14ac:dyDescent="0.25">
      <c r="A857" s="46"/>
      <c r="B857" s="381"/>
      <c r="C857" s="382"/>
      <c r="AG857" s="382"/>
    </row>
    <row r="858" spans="1:33" ht="15.75" customHeight="1" x14ac:dyDescent="0.25">
      <c r="A858" s="46"/>
      <c r="B858" s="381"/>
      <c r="C858" s="382"/>
      <c r="AG858" s="382"/>
    </row>
    <row r="859" spans="1:33" ht="15.75" customHeight="1" x14ac:dyDescent="0.25">
      <c r="A859" s="46"/>
      <c r="B859" s="381"/>
      <c r="C859" s="382"/>
      <c r="AG859" s="382"/>
    </row>
    <row r="860" spans="1:33" ht="15.75" customHeight="1" x14ac:dyDescent="0.25">
      <c r="A860" s="46"/>
      <c r="B860" s="381"/>
      <c r="C860" s="382"/>
      <c r="AG860" s="382"/>
    </row>
    <row r="861" spans="1:33" ht="15.75" customHeight="1" x14ac:dyDescent="0.25">
      <c r="A861" s="46"/>
      <c r="B861" s="381"/>
      <c r="C861" s="382"/>
      <c r="AG861" s="382"/>
    </row>
    <row r="862" spans="1:33" ht="15.75" customHeight="1" x14ac:dyDescent="0.25">
      <c r="A862" s="46"/>
      <c r="B862" s="381"/>
      <c r="C862" s="382"/>
      <c r="AG862" s="382"/>
    </row>
    <row r="863" spans="1:33" ht="15.75" customHeight="1" x14ac:dyDescent="0.25">
      <c r="A863" s="46"/>
      <c r="B863" s="381"/>
      <c r="C863" s="382"/>
      <c r="AG863" s="382"/>
    </row>
    <row r="864" spans="1:33" ht="15.75" customHeight="1" x14ac:dyDescent="0.25">
      <c r="A864" s="46"/>
      <c r="B864" s="381"/>
      <c r="C864" s="382"/>
      <c r="AG864" s="382"/>
    </row>
    <row r="865" spans="1:33" ht="15.75" customHeight="1" x14ac:dyDescent="0.25">
      <c r="A865" s="46"/>
      <c r="B865" s="381"/>
      <c r="C865" s="382"/>
      <c r="AG865" s="382"/>
    </row>
    <row r="866" spans="1:33" ht="15.75" customHeight="1" x14ac:dyDescent="0.25">
      <c r="A866" s="46"/>
      <c r="B866" s="381"/>
      <c r="C866" s="382"/>
      <c r="AG866" s="382"/>
    </row>
    <row r="867" spans="1:33" ht="15.75" customHeight="1" x14ac:dyDescent="0.25">
      <c r="A867" s="46"/>
      <c r="B867" s="381"/>
      <c r="C867" s="382"/>
      <c r="AG867" s="382"/>
    </row>
    <row r="868" spans="1:33" ht="15.75" customHeight="1" x14ac:dyDescent="0.25">
      <c r="A868" s="46"/>
      <c r="B868" s="381"/>
      <c r="C868" s="382"/>
      <c r="AG868" s="382"/>
    </row>
    <row r="869" spans="1:33" ht="15.75" customHeight="1" x14ac:dyDescent="0.25">
      <c r="A869" s="46"/>
      <c r="B869" s="381"/>
      <c r="C869" s="382"/>
      <c r="AG869" s="382"/>
    </row>
    <row r="870" spans="1:33" ht="15.75" customHeight="1" x14ac:dyDescent="0.25">
      <c r="A870" s="46"/>
      <c r="B870" s="381"/>
      <c r="C870" s="382"/>
      <c r="AG870" s="382"/>
    </row>
    <row r="871" spans="1:33" ht="15.75" customHeight="1" x14ac:dyDescent="0.25">
      <c r="A871" s="46"/>
      <c r="B871" s="381"/>
      <c r="C871" s="382"/>
      <c r="AG871" s="382"/>
    </row>
    <row r="872" spans="1:33" ht="15.75" customHeight="1" x14ac:dyDescent="0.25">
      <c r="A872" s="46"/>
      <c r="B872" s="381"/>
      <c r="C872" s="382"/>
      <c r="AG872" s="382"/>
    </row>
    <row r="873" spans="1:33" ht="15.75" customHeight="1" x14ac:dyDescent="0.25">
      <c r="A873" s="46"/>
      <c r="B873" s="381"/>
      <c r="C873" s="382"/>
      <c r="AG873" s="382"/>
    </row>
    <row r="874" spans="1:33" ht="15.75" customHeight="1" x14ac:dyDescent="0.25">
      <c r="A874" s="46"/>
      <c r="B874" s="381"/>
      <c r="C874" s="382"/>
      <c r="AG874" s="382"/>
    </row>
    <row r="875" spans="1:33" ht="15.75" customHeight="1" x14ac:dyDescent="0.25">
      <c r="A875" s="46"/>
      <c r="B875" s="381"/>
      <c r="C875" s="382"/>
      <c r="AG875" s="382"/>
    </row>
    <row r="876" spans="1:33" ht="15.75" customHeight="1" x14ac:dyDescent="0.25">
      <c r="A876" s="46"/>
      <c r="B876" s="381"/>
      <c r="C876" s="382"/>
      <c r="AG876" s="382"/>
    </row>
    <row r="877" spans="1:33" ht="15.75" customHeight="1" x14ac:dyDescent="0.25">
      <c r="A877" s="46"/>
      <c r="B877" s="381"/>
      <c r="C877" s="382"/>
      <c r="AG877" s="382"/>
    </row>
    <row r="878" spans="1:33" ht="15.75" customHeight="1" x14ac:dyDescent="0.25">
      <c r="A878" s="46"/>
      <c r="B878" s="381"/>
      <c r="C878" s="382"/>
      <c r="AG878" s="382"/>
    </row>
    <row r="879" spans="1:33" ht="15.75" customHeight="1" x14ac:dyDescent="0.25">
      <c r="A879" s="46"/>
      <c r="B879" s="381"/>
      <c r="C879" s="382"/>
      <c r="AG879" s="382"/>
    </row>
    <row r="880" spans="1:33" ht="15.75" customHeight="1" x14ac:dyDescent="0.25">
      <c r="A880" s="46"/>
      <c r="B880" s="381"/>
      <c r="C880" s="382"/>
      <c r="AG880" s="382"/>
    </row>
    <row r="881" spans="1:33" ht="15.75" customHeight="1" x14ac:dyDescent="0.25">
      <c r="A881" s="46"/>
      <c r="B881" s="381"/>
      <c r="C881" s="382"/>
      <c r="AG881" s="382"/>
    </row>
    <row r="882" spans="1:33" ht="15.75" customHeight="1" x14ac:dyDescent="0.25">
      <c r="A882" s="46"/>
      <c r="B882" s="381"/>
      <c r="C882" s="382"/>
      <c r="AG882" s="382"/>
    </row>
    <row r="883" spans="1:33" ht="15.75" customHeight="1" x14ac:dyDescent="0.25">
      <c r="A883" s="46"/>
      <c r="B883" s="381"/>
      <c r="C883" s="382"/>
      <c r="AG883" s="382"/>
    </row>
    <row r="884" spans="1:33" ht="15.75" customHeight="1" x14ac:dyDescent="0.25">
      <c r="A884" s="46"/>
      <c r="B884" s="381"/>
      <c r="C884" s="382"/>
      <c r="AG884" s="382"/>
    </row>
    <row r="885" spans="1:33" ht="15.75" customHeight="1" x14ac:dyDescent="0.25">
      <c r="A885" s="46"/>
      <c r="B885" s="381"/>
      <c r="C885" s="382"/>
      <c r="AG885" s="382"/>
    </row>
    <row r="886" spans="1:33" ht="15.75" customHeight="1" x14ac:dyDescent="0.25">
      <c r="A886" s="46"/>
      <c r="B886" s="381"/>
      <c r="C886" s="382"/>
      <c r="AG886" s="382"/>
    </row>
    <row r="887" spans="1:33" ht="15.75" customHeight="1" x14ac:dyDescent="0.25">
      <c r="A887" s="46"/>
      <c r="B887" s="381"/>
      <c r="C887" s="382"/>
      <c r="AG887" s="382"/>
    </row>
    <row r="888" spans="1:33" ht="15.75" customHeight="1" x14ac:dyDescent="0.25">
      <c r="A888" s="46"/>
      <c r="B888" s="381"/>
      <c r="C888" s="382"/>
      <c r="AG888" s="382"/>
    </row>
    <row r="889" spans="1:33" ht="15.75" customHeight="1" x14ac:dyDescent="0.25">
      <c r="A889" s="46"/>
      <c r="B889" s="381"/>
      <c r="C889" s="382"/>
      <c r="AG889" s="382"/>
    </row>
    <row r="890" spans="1:33" ht="15.75" customHeight="1" x14ac:dyDescent="0.25">
      <c r="A890" s="46"/>
      <c r="B890" s="381"/>
      <c r="C890" s="382"/>
      <c r="AG890" s="382"/>
    </row>
    <row r="891" spans="1:33" ht="15.75" customHeight="1" x14ac:dyDescent="0.25">
      <c r="A891" s="46"/>
      <c r="B891" s="381"/>
      <c r="C891" s="382"/>
      <c r="AG891" s="382"/>
    </row>
    <row r="892" spans="1:33" ht="15.75" customHeight="1" x14ac:dyDescent="0.25">
      <c r="A892" s="46"/>
      <c r="B892" s="381"/>
      <c r="C892" s="382"/>
      <c r="AG892" s="382"/>
    </row>
    <row r="893" spans="1:33" ht="15.75" customHeight="1" x14ac:dyDescent="0.25">
      <c r="A893" s="46"/>
      <c r="B893" s="381"/>
      <c r="C893" s="382"/>
      <c r="AG893" s="382"/>
    </row>
    <row r="894" spans="1:33" ht="15.75" customHeight="1" x14ac:dyDescent="0.25">
      <c r="A894" s="46"/>
      <c r="B894" s="381"/>
      <c r="C894" s="382"/>
      <c r="AG894" s="382"/>
    </row>
    <row r="895" spans="1:33" ht="15.75" customHeight="1" x14ac:dyDescent="0.25">
      <c r="A895" s="46"/>
      <c r="B895" s="381"/>
      <c r="C895" s="382"/>
      <c r="AG895" s="382"/>
    </row>
    <row r="896" spans="1:33" ht="15.75" customHeight="1" x14ac:dyDescent="0.25">
      <c r="A896" s="46"/>
      <c r="B896" s="381"/>
      <c r="C896" s="382"/>
      <c r="AG896" s="382"/>
    </row>
    <row r="897" spans="1:33" ht="15.75" customHeight="1" x14ac:dyDescent="0.25">
      <c r="A897" s="46"/>
      <c r="B897" s="381"/>
      <c r="C897" s="382"/>
      <c r="AG897" s="382"/>
    </row>
    <row r="898" spans="1:33" ht="15.75" customHeight="1" x14ac:dyDescent="0.25">
      <c r="A898" s="46"/>
      <c r="B898" s="381"/>
      <c r="C898" s="382"/>
      <c r="AG898" s="382"/>
    </row>
    <row r="899" spans="1:33" ht="15.75" customHeight="1" x14ac:dyDescent="0.25">
      <c r="A899" s="46"/>
      <c r="B899" s="381"/>
      <c r="C899" s="382"/>
      <c r="AG899" s="382"/>
    </row>
    <row r="900" spans="1:33" ht="15.75" customHeight="1" x14ac:dyDescent="0.25">
      <c r="A900" s="46"/>
      <c r="B900" s="381"/>
      <c r="C900" s="382"/>
      <c r="AG900" s="382"/>
    </row>
    <row r="901" spans="1:33" ht="15.75" customHeight="1" x14ac:dyDescent="0.25">
      <c r="A901" s="46"/>
      <c r="B901" s="381"/>
      <c r="C901" s="382"/>
      <c r="AG901" s="382"/>
    </row>
    <row r="902" spans="1:33" ht="15.75" customHeight="1" x14ac:dyDescent="0.25">
      <c r="A902" s="46"/>
      <c r="B902" s="381"/>
      <c r="C902" s="382"/>
      <c r="AG902" s="382"/>
    </row>
    <row r="903" spans="1:33" ht="15.75" customHeight="1" x14ac:dyDescent="0.25">
      <c r="A903" s="46"/>
      <c r="B903" s="381"/>
      <c r="C903" s="382"/>
      <c r="AG903" s="382"/>
    </row>
    <row r="904" spans="1:33" ht="15.75" customHeight="1" x14ac:dyDescent="0.25">
      <c r="A904" s="46"/>
      <c r="B904" s="381"/>
      <c r="C904" s="382"/>
      <c r="AG904" s="382"/>
    </row>
    <row r="905" spans="1:33" ht="15.75" customHeight="1" x14ac:dyDescent="0.25">
      <c r="A905" s="46"/>
      <c r="B905" s="381"/>
      <c r="C905" s="382"/>
      <c r="AG905" s="382"/>
    </row>
    <row r="906" spans="1:33" ht="15.75" customHeight="1" x14ac:dyDescent="0.25">
      <c r="A906" s="46"/>
      <c r="B906" s="381"/>
      <c r="C906" s="382"/>
      <c r="AG906" s="382"/>
    </row>
    <row r="907" spans="1:33" ht="15.75" customHeight="1" x14ac:dyDescent="0.25">
      <c r="A907" s="46"/>
      <c r="B907" s="381"/>
      <c r="C907" s="382"/>
      <c r="AG907" s="382"/>
    </row>
    <row r="908" spans="1:33" ht="15.75" customHeight="1" x14ac:dyDescent="0.25">
      <c r="A908" s="46"/>
      <c r="B908" s="381"/>
      <c r="C908" s="382"/>
      <c r="AG908" s="382"/>
    </row>
    <row r="909" spans="1:33" ht="15.75" customHeight="1" x14ac:dyDescent="0.25">
      <c r="A909" s="46"/>
      <c r="B909" s="381"/>
      <c r="C909" s="382"/>
      <c r="AG909" s="382"/>
    </row>
    <row r="910" spans="1:33" ht="15.75" customHeight="1" x14ac:dyDescent="0.25">
      <c r="A910" s="46"/>
      <c r="B910" s="381"/>
      <c r="C910" s="382"/>
      <c r="AG910" s="382"/>
    </row>
    <row r="911" spans="1:33" ht="15.75" customHeight="1" x14ac:dyDescent="0.25">
      <c r="A911" s="46"/>
      <c r="B911" s="381"/>
      <c r="C911" s="382"/>
      <c r="AG911" s="382"/>
    </row>
    <row r="912" spans="1:33" ht="15.75" customHeight="1" x14ac:dyDescent="0.25">
      <c r="A912" s="46"/>
      <c r="B912" s="381"/>
      <c r="C912" s="382"/>
      <c r="AG912" s="382"/>
    </row>
    <row r="913" spans="1:33" ht="15.75" customHeight="1" x14ac:dyDescent="0.25">
      <c r="A913" s="46"/>
      <c r="B913" s="381"/>
      <c r="C913" s="382"/>
      <c r="AG913" s="382"/>
    </row>
    <row r="914" spans="1:33" ht="15.75" customHeight="1" x14ac:dyDescent="0.25">
      <c r="A914" s="46"/>
      <c r="B914" s="381"/>
      <c r="C914" s="382"/>
      <c r="AG914" s="382"/>
    </row>
    <row r="915" spans="1:33" ht="15.75" customHeight="1" x14ac:dyDescent="0.25">
      <c r="A915" s="46"/>
      <c r="B915" s="381"/>
      <c r="C915" s="382"/>
      <c r="AG915" s="382"/>
    </row>
    <row r="916" spans="1:33" ht="15.75" customHeight="1" x14ac:dyDescent="0.25">
      <c r="A916" s="46"/>
      <c r="B916" s="381"/>
      <c r="C916" s="382"/>
      <c r="AG916" s="382"/>
    </row>
    <row r="917" spans="1:33" ht="15.75" customHeight="1" x14ac:dyDescent="0.25">
      <c r="A917" s="46"/>
      <c r="B917" s="381"/>
      <c r="C917" s="382"/>
      <c r="AG917" s="382"/>
    </row>
    <row r="918" spans="1:33" ht="15.75" customHeight="1" x14ac:dyDescent="0.25">
      <c r="A918" s="46"/>
      <c r="B918" s="381"/>
      <c r="C918" s="382"/>
      <c r="AG918" s="382"/>
    </row>
    <row r="919" spans="1:33" ht="15.75" customHeight="1" x14ac:dyDescent="0.25">
      <c r="A919" s="46"/>
      <c r="B919" s="381"/>
      <c r="C919" s="382"/>
      <c r="AG919" s="382"/>
    </row>
    <row r="920" spans="1:33" ht="15.75" customHeight="1" x14ac:dyDescent="0.25">
      <c r="A920" s="46"/>
      <c r="B920" s="381"/>
      <c r="C920" s="382"/>
      <c r="AG920" s="382"/>
    </row>
    <row r="921" spans="1:33" ht="15.75" customHeight="1" x14ac:dyDescent="0.25">
      <c r="A921" s="46"/>
      <c r="B921" s="381"/>
      <c r="C921" s="382"/>
      <c r="AG921" s="382"/>
    </row>
    <row r="922" spans="1:33" ht="15.75" customHeight="1" x14ac:dyDescent="0.25">
      <c r="A922" s="46"/>
      <c r="B922" s="381"/>
      <c r="C922" s="382"/>
      <c r="AG922" s="382"/>
    </row>
    <row r="923" spans="1:33" ht="15.75" customHeight="1" x14ac:dyDescent="0.25">
      <c r="A923" s="46"/>
      <c r="B923" s="381"/>
      <c r="C923" s="382"/>
      <c r="AG923" s="382"/>
    </row>
    <row r="924" spans="1:33" ht="15.75" customHeight="1" x14ac:dyDescent="0.25">
      <c r="A924" s="46"/>
      <c r="B924" s="381"/>
      <c r="C924" s="382"/>
      <c r="AG924" s="382"/>
    </row>
    <row r="925" spans="1:33" ht="15.75" customHeight="1" x14ac:dyDescent="0.25">
      <c r="A925" s="46"/>
      <c r="B925" s="381"/>
      <c r="C925" s="382"/>
      <c r="AG925" s="382"/>
    </row>
    <row r="926" spans="1:33" ht="15.75" customHeight="1" x14ac:dyDescent="0.25">
      <c r="A926" s="46"/>
      <c r="B926" s="381"/>
      <c r="C926" s="382"/>
      <c r="AG926" s="382"/>
    </row>
    <row r="927" spans="1:33" ht="15.75" customHeight="1" x14ac:dyDescent="0.25">
      <c r="A927" s="46"/>
      <c r="B927" s="381"/>
      <c r="C927" s="382"/>
      <c r="AG927" s="382"/>
    </row>
    <row r="928" spans="1:33" ht="15.75" customHeight="1" x14ac:dyDescent="0.25">
      <c r="A928" s="46"/>
      <c r="B928" s="381"/>
      <c r="C928" s="382"/>
      <c r="AG928" s="382"/>
    </row>
    <row r="929" spans="1:33" ht="15.75" customHeight="1" x14ac:dyDescent="0.25">
      <c r="A929" s="46"/>
      <c r="B929" s="381"/>
      <c r="C929" s="382"/>
      <c r="AG929" s="382"/>
    </row>
    <row r="930" spans="1:33" ht="15.75" customHeight="1" x14ac:dyDescent="0.25">
      <c r="A930" s="46"/>
      <c r="B930" s="381"/>
      <c r="C930" s="382"/>
      <c r="AG930" s="382"/>
    </row>
    <row r="931" spans="1:33" ht="15.75" customHeight="1" x14ac:dyDescent="0.25">
      <c r="A931" s="46"/>
      <c r="B931" s="381"/>
      <c r="C931" s="382"/>
      <c r="AG931" s="382"/>
    </row>
    <row r="932" spans="1:33" ht="15.75" customHeight="1" x14ac:dyDescent="0.25">
      <c r="A932" s="46"/>
      <c r="B932" s="381"/>
      <c r="C932" s="382"/>
      <c r="AG932" s="382"/>
    </row>
    <row r="933" spans="1:33" ht="15.75" customHeight="1" x14ac:dyDescent="0.25">
      <c r="A933" s="46"/>
      <c r="B933" s="381"/>
      <c r="C933" s="382"/>
      <c r="AG933" s="382"/>
    </row>
    <row r="934" spans="1:33" ht="15.75" customHeight="1" x14ac:dyDescent="0.25">
      <c r="A934" s="46"/>
      <c r="B934" s="381"/>
      <c r="C934" s="382"/>
      <c r="AG934" s="382"/>
    </row>
    <row r="935" spans="1:33" ht="15.75" customHeight="1" x14ac:dyDescent="0.25">
      <c r="A935" s="46"/>
      <c r="B935" s="381"/>
      <c r="C935" s="382"/>
      <c r="AG935" s="382"/>
    </row>
    <row r="936" spans="1:33" ht="15.75" customHeight="1" x14ac:dyDescent="0.25">
      <c r="A936" s="46"/>
      <c r="B936" s="381"/>
      <c r="C936" s="382"/>
      <c r="AG936" s="382"/>
    </row>
    <row r="937" spans="1:33" ht="15.75" customHeight="1" x14ac:dyDescent="0.25">
      <c r="A937" s="46"/>
      <c r="B937" s="381"/>
      <c r="C937" s="382"/>
      <c r="AG937" s="382"/>
    </row>
    <row r="938" spans="1:33" ht="15.75" customHeight="1" x14ac:dyDescent="0.25">
      <c r="A938" s="46"/>
      <c r="B938" s="381"/>
      <c r="C938" s="382"/>
      <c r="AG938" s="382"/>
    </row>
    <row r="939" spans="1:33" ht="15.75" customHeight="1" x14ac:dyDescent="0.25">
      <c r="A939" s="46"/>
      <c r="B939" s="381"/>
      <c r="C939" s="382"/>
      <c r="AG939" s="382"/>
    </row>
    <row r="940" spans="1:33" ht="15.75" customHeight="1" x14ac:dyDescent="0.25">
      <c r="A940" s="46"/>
      <c r="B940" s="381"/>
      <c r="C940" s="382"/>
      <c r="AG940" s="382"/>
    </row>
    <row r="941" spans="1:33" ht="15.75" customHeight="1" x14ac:dyDescent="0.25">
      <c r="A941" s="46"/>
      <c r="B941" s="381"/>
      <c r="C941" s="382"/>
      <c r="AG941" s="382"/>
    </row>
    <row r="942" spans="1:33" ht="15.75" customHeight="1" x14ac:dyDescent="0.25">
      <c r="A942" s="46"/>
      <c r="B942" s="381"/>
      <c r="C942" s="382"/>
      <c r="AG942" s="382"/>
    </row>
    <row r="943" spans="1:33" ht="15.75" customHeight="1" x14ac:dyDescent="0.25">
      <c r="A943" s="46"/>
      <c r="B943" s="381"/>
      <c r="C943" s="382"/>
      <c r="AG943" s="382"/>
    </row>
    <row r="944" spans="1:33" ht="15.75" customHeight="1" x14ac:dyDescent="0.25">
      <c r="A944" s="46"/>
      <c r="B944" s="381"/>
      <c r="C944" s="382"/>
      <c r="AG944" s="382"/>
    </row>
    <row r="945" spans="1:33" ht="15.75" customHeight="1" x14ac:dyDescent="0.25">
      <c r="A945" s="46"/>
      <c r="B945" s="381"/>
      <c r="C945" s="382"/>
      <c r="AG945" s="382"/>
    </row>
    <row r="946" spans="1:33" ht="15.75" customHeight="1" x14ac:dyDescent="0.25">
      <c r="A946" s="46"/>
      <c r="B946" s="381"/>
      <c r="C946" s="382"/>
      <c r="AG946" s="382"/>
    </row>
    <row r="947" spans="1:33" ht="15.75" customHeight="1" x14ac:dyDescent="0.25">
      <c r="A947" s="46"/>
      <c r="B947" s="381"/>
      <c r="C947" s="382"/>
      <c r="AG947" s="382"/>
    </row>
    <row r="948" spans="1:33" ht="15.75" customHeight="1" x14ac:dyDescent="0.25">
      <c r="A948" s="46"/>
      <c r="B948" s="381"/>
      <c r="C948" s="382"/>
      <c r="AG948" s="382"/>
    </row>
    <row r="949" spans="1:33" ht="15.75" customHeight="1" x14ac:dyDescent="0.25">
      <c r="A949" s="46"/>
      <c r="B949" s="381"/>
      <c r="C949" s="382"/>
      <c r="AG949" s="382"/>
    </row>
    <row r="950" spans="1:33" ht="15.75" customHeight="1" x14ac:dyDescent="0.25">
      <c r="A950" s="46"/>
      <c r="B950" s="381"/>
      <c r="C950" s="382"/>
      <c r="AG950" s="382"/>
    </row>
    <row r="951" spans="1:33" ht="15.75" customHeight="1" x14ac:dyDescent="0.25">
      <c r="A951" s="46"/>
      <c r="B951" s="381"/>
      <c r="C951" s="382"/>
      <c r="AG951" s="382"/>
    </row>
    <row r="952" spans="1:33" ht="15.75" customHeight="1" x14ac:dyDescent="0.25">
      <c r="A952" s="46"/>
      <c r="B952" s="381"/>
      <c r="C952" s="382"/>
      <c r="AG952" s="382"/>
    </row>
    <row r="953" spans="1:33" ht="15.75" customHeight="1" x14ac:dyDescent="0.25">
      <c r="A953" s="46"/>
      <c r="B953" s="381"/>
      <c r="C953" s="382"/>
      <c r="AG953" s="382"/>
    </row>
    <row r="954" spans="1:33" ht="15.75" customHeight="1" x14ac:dyDescent="0.25">
      <c r="A954" s="46"/>
      <c r="B954" s="381"/>
      <c r="C954" s="382"/>
      <c r="AG954" s="382"/>
    </row>
    <row r="955" spans="1:33" ht="15.75" customHeight="1" x14ac:dyDescent="0.25">
      <c r="A955" s="46"/>
      <c r="B955" s="381"/>
      <c r="C955" s="382"/>
      <c r="AG955" s="382"/>
    </row>
    <row r="956" spans="1:33" ht="15.75" customHeight="1" x14ac:dyDescent="0.25">
      <c r="A956" s="46"/>
      <c r="B956" s="381"/>
      <c r="C956" s="382"/>
      <c r="AG956" s="382"/>
    </row>
    <row r="957" spans="1:33" ht="15.75" customHeight="1" x14ac:dyDescent="0.25">
      <c r="A957" s="46"/>
      <c r="B957" s="381"/>
      <c r="C957" s="382"/>
      <c r="AG957" s="382"/>
    </row>
    <row r="958" spans="1:33" ht="15.75" customHeight="1" x14ac:dyDescent="0.25">
      <c r="A958" s="46"/>
      <c r="B958" s="381"/>
      <c r="C958" s="382"/>
      <c r="AG958" s="382"/>
    </row>
    <row r="959" spans="1:33" ht="15.75" customHeight="1" x14ac:dyDescent="0.25">
      <c r="A959" s="46"/>
      <c r="B959" s="381"/>
      <c r="C959" s="382"/>
      <c r="AG959" s="382"/>
    </row>
    <row r="960" spans="1:33" ht="15.75" customHeight="1" x14ac:dyDescent="0.25">
      <c r="A960" s="46"/>
      <c r="B960" s="381"/>
      <c r="C960" s="382"/>
      <c r="AG960" s="382"/>
    </row>
    <row r="961" spans="1:33" ht="15.75" customHeight="1" x14ac:dyDescent="0.25">
      <c r="A961" s="46"/>
      <c r="B961" s="381"/>
      <c r="C961" s="382"/>
      <c r="AG961" s="382"/>
    </row>
    <row r="962" spans="1:33" ht="15.75" customHeight="1" x14ac:dyDescent="0.25">
      <c r="A962" s="46"/>
      <c r="B962" s="381"/>
      <c r="C962" s="382"/>
      <c r="AG962" s="382"/>
    </row>
    <row r="963" spans="1:33" ht="15.75" customHeight="1" x14ac:dyDescent="0.25">
      <c r="A963" s="46"/>
      <c r="B963" s="381"/>
      <c r="C963" s="382"/>
      <c r="AG963" s="382"/>
    </row>
    <row r="964" spans="1:33" ht="15.75" customHeight="1" x14ac:dyDescent="0.25">
      <c r="A964" s="46"/>
      <c r="B964" s="381"/>
      <c r="C964" s="382"/>
      <c r="AG964" s="382"/>
    </row>
    <row r="965" spans="1:33" ht="15.75" customHeight="1" x14ac:dyDescent="0.25">
      <c r="A965" s="46"/>
      <c r="B965" s="381"/>
      <c r="C965" s="382"/>
      <c r="AG965" s="382"/>
    </row>
    <row r="966" spans="1:33" ht="15.75" customHeight="1" x14ac:dyDescent="0.25">
      <c r="A966" s="46"/>
      <c r="B966" s="381"/>
      <c r="C966" s="382"/>
      <c r="AG966" s="382"/>
    </row>
    <row r="967" spans="1:33" ht="15.75" customHeight="1" x14ac:dyDescent="0.25">
      <c r="A967" s="46"/>
      <c r="B967" s="381"/>
      <c r="C967" s="382"/>
      <c r="AG967" s="382"/>
    </row>
    <row r="968" spans="1:33" ht="15.75" customHeight="1" x14ac:dyDescent="0.25">
      <c r="A968" s="46"/>
      <c r="B968" s="381"/>
      <c r="C968" s="382"/>
      <c r="AG968" s="382"/>
    </row>
    <row r="969" spans="1:33" ht="15.75" customHeight="1" x14ac:dyDescent="0.25">
      <c r="A969" s="46"/>
      <c r="B969" s="381"/>
      <c r="C969" s="382"/>
      <c r="AG969" s="382"/>
    </row>
    <row r="970" spans="1:33" ht="15.75" customHeight="1" x14ac:dyDescent="0.25">
      <c r="A970" s="46"/>
      <c r="B970" s="381"/>
      <c r="C970" s="382"/>
      <c r="AG970" s="382"/>
    </row>
    <row r="971" spans="1:33" ht="15.75" customHeight="1" x14ac:dyDescent="0.25">
      <c r="A971" s="46"/>
      <c r="B971" s="381"/>
      <c r="C971" s="382"/>
      <c r="AG971" s="382"/>
    </row>
    <row r="972" spans="1:33" ht="15.75" customHeight="1" x14ac:dyDescent="0.25">
      <c r="A972" s="46"/>
      <c r="B972" s="381"/>
      <c r="C972" s="382"/>
      <c r="AG972" s="382"/>
    </row>
    <row r="973" spans="1:33" ht="15.75" customHeight="1" x14ac:dyDescent="0.25">
      <c r="A973" s="46"/>
      <c r="B973" s="381"/>
      <c r="C973" s="382"/>
      <c r="AG973" s="382"/>
    </row>
    <row r="974" spans="1:33" ht="15.75" customHeight="1" x14ac:dyDescent="0.25">
      <c r="A974" s="46"/>
      <c r="B974" s="381"/>
      <c r="C974" s="382"/>
      <c r="AG974" s="382"/>
    </row>
    <row r="975" spans="1:33" ht="15.75" customHeight="1" x14ac:dyDescent="0.25">
      <c r="A975" s="46"/>
      <c r="B975" s="381"/>
      <c r="C975" s="382"/>
      <c r="AG975" s="382"/>
    </row>
    <row r="976" spans="1:33" ht="15.75" customHeight="1" x14ac:dyDescent="0.25">
      <c r="A976" s="46"/>
      <c r="B976" s="381"/>
      <c r="C976" s="382"/>
      <c r="AG976" s="382"/>
    </row>
    <row r="977" spans="1:33" ht="15.75" customHeight="1" x14ac:dyDescent="0.25">
      <c r="A977" s="46"/>
      <c r="B977" s="381"/>
      <c r="C977" s="382"/>
      <c r="AG977" s="382"/>
    </row>
    <row r="978" spans="1:33" ht="15.75" customHeight="1" x14ac:dyDescent="0.25">
      <c r="A978" s="46"/>
      <c r="B978" s="381"/>
      <c r="C978" s="382"/>
      <c r="AG978" s="382"/>
    </row>
    <row r="979" spans="1:33" ht="15.75" customHeight="1" x14ac:dyDescent="0.25">
      <c r="A979" s="46"/>
      <c r="B979" s="381"/>
      <c r="C979" s="382"/>
      <c r="AG979" s="382"/>
    </row>
    <row r="980" spans="1:33" ht="15.75" customHeight="1" x14ac:dyDescent="0.25">
      <c r="A980" s="46"/>
      <c r="B980" s="381"/>
      <c r="C980" s="382"/>
      <c r="AG980" s="382"/>
    </row>
    <row r="981" spans="1:33" ht="15.75" customHeight="1" x14ac:dyDescent="0.25">
      <c r="A981" s="46"/>
      <c r="B981" s="381"/>
      <c r="C981" s="382"/>
      <c r="AG981" s="382"/>
    </row>
    <row r="982" spans="1:33" ht="15.75" customHeight="1" x14ac:dyDescent="0.25">
      <c r="A982" s="46"/>
      <c r="B982" s="381"/>
      <c r="C982" s="382"/>
      <c r="AG982" s="382"/>
    </row>
    <row r="983" spans="1:33" ht="15.75" customHeight="1" x14ac:dyDescent="0.25">
      <c r="A983" s="46"/>
      <c r="B983" s="381"/>
      <c r="C983" s="382"/>
      <c r="AG983" s="382"/>
    </row>
    <row r="984" spans="1:33" ht="15.75" customHeight="1" x14ac:dyDescent="0.25">
      <c r="A984" s="46"/>
      <c r="B984" s="381"/>
      <c r="C984" s="382"/>
      <c r="AG984" s="382"/>
    </row>
    <row r="985" spans="1:33" ht="15.75" customHeight="1" x14ac:dyDescent="0.25">
      <c r="A985" s="46"/>
      <c r="B985" s="381"/>
      <c r="C985" s="382"/>
      <c r="AG985" s="382"/>
    </row>
    <row r="986" spans="1:33" ht="15.75" customHeight="1" x14ac:dyDescent="0.25">
      <c r="A986" s="46"/>
      <c r="B986" s="381"/>
      <c r="C986" s="382"/>
      <c r="AG986" s="382"/>
    </row>
    <row r="987" spans="1:33" ht="15.75" customHeight="1" x14ac:dyDescent="0.25">
      <c r="A987" s="46"/>
      <c r="B987" s="381"/>
      <c r="C987" s="382"/>
      <c r="AG987" s="382"/>
    </row>
    <row r="988" spans="1:33" ht="15.75" customHeight="1" x14ac:dyDescent="0.25">
      <c r="A988" s="46"/>
      <c r="B988" s="381"/>
      <c r="C988" s="382"/>
      <c r="AG988" s="382"/>
    </row>
    <row r="989" spans="1:33" ht="15.75" customHeight="1" x14ac:dyDescent="0.25">
      <c r="A989" s="46"/>
      <c r="B989" s="381"/>
      <c r="C989" s="382"/>
      <c r="AG989" s="382"/>
    </row>
    <row r="990" spans="1:33" ht="15.75" customHeight="1" x14ac:dyDescent="0.25">
      <c r="A990" s="46"/>
      <c r="B990" s="381"/>
      <c r="C990" s="382"/>
      <c r="AG990" s="382"/>
    </row>
    <row r="991" spans="1:33" ht="15.75" customHeight="1" x14ac:dyDescent="0.25">
      <c r="A991" s="46"/>
      <c r="B991" s="381"/>
      <c r="C991" s="382"/>
      <c r="AG991" s="382"/>
    </row>
    <row r="992" spans="1:33" ht="15.75" customHeight="1" x14ac:dyDescent="0.25">
      <c r="A992" s="46"/>
      <c r="B992" s="381"/>
      <c r="C992" s="382"/>
      <c r="AG992" s="382"/>
    </row>
    <row r="993" spans="1:33" ht="15.75" customHeight="1" x14ac:dyDescent="0.25">
      <c r="A993" s="46"/>
      <c r="B993" s="381"/>
      <c r="C993" s="382"/>
      <c r="AG993" s="382"/>
    </row>
  </sheetData>
  <autoFilter ref="A9:AF9"/>
  <mergeCells count="27">
    <mergeCell ref="AC6:AF6"/>
    <mergeCell ref="AG6:AG8"/>
    <mergeCell ref="AC7:AC8"/>
    <mergeCell ref="AD7:AD8"/>
    <mergeCell ref="AE7:AF7"/>
    <mergeCell ref="A149:C149"/>
    <mergeCell ref="A151:C151"/>
    <mergeCell ref="A152:C152"/>
    <mergeCell ref="K7:M7"/>
    <mergeCell ref="N7:P7"/>
    <mergeCell ref="E7:G7"/>
    <mergeCell ref="H7:J7"/>
    <mergeCell ref="A116:C116"/>
    <mergeCell ref="A121:C121"/>
    <mergeCell ref="A127:C127"/>
    <mergeCell ref="W7:Y7"/>
    <mergeCell ref="Z7:AB7"/>
    <mergeCell ref="A6:A8"/>
    <mergeCell ref="B6:B8"/>
    <mergeCell ref="C6:C8"/>
    <mergeCell ref="D6:D8"/>
    <mergeCell ref="E6:J6"/>
    <mergeCell ref="K6:P6"/>
    <mergeCell ref="W6:AB6"/>
    <mergeCell ref="T7:V7"/>
    <mergeCell ref="Q7:S7"/>
    <mergeCell ref="Q6:V6"/>
  </mergeCells>
  <pageMargins left="0" right="0" top="0.35433070866141736" bottom="0.35433070866141736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Фінансування</vt:lpstr>
      <vt:lpstr>Витрати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dcterms:created xsi:type="dcterms:W3CDTF">2020-11-02T02:40:30Z</dcterms:created>
  <dcterms:modified xsi:type="dcterms:W3CDTF">2020-11-15T18:21:23Z</dcterms:modified>
</cp:coreProperties>
</file>