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20" yWindow="612" windowWidth="21756" windowHeight="10524" activeTab="2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Витрати!$A$9:$AF$9</definedName>
  </definedNames>
  <calcPr calcId="145621" refMode="R1C1"/>
</workbook>
</file>

<file path=xl/calcChain.xml><?xml version="1.0" encoding="utf-8"?>
<calcChain xmlns="http://schemas.openxmlformats.org/spreadsheetml/2006/main">
  <c r="F88" i="3" l="1"/>
  <c r="K86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12" i="3"/>
  <c r="J133" i="2" l="1"/>
  <c r="D87" i="3"/>
  <c r="F87" i="3"/>
  <c r="I87" i="3"/>
  <c r="J29" i="2" l="1"/>
  <c r="AD14" i="2"/>
  <c r="J14" i="2" l="1"/>
  <c r="C23" i="1"/>
  <c r="J33" i="2" l="1"/>
  <c r="J32" i="2"/>
  <c r="J30" i="2"/>
  <c r="J31" i="2"/>
  <c r="J19" i="2"/>
  <c r="J28" i="2" l="1"/>
  <c r="G143" i="2"/>
  <c r="G142" i="2"/>
  <c r="G141" i="2"/>
  <c r="G140" i="2"/>
  <c r="G139" i="2"/>
  <c r="G138" i="2"/>
  <c r="J141" i="2"/>
  <c r="M141" i="2"/>
  <c r="P141" i="2"/>
  <c r="S141" i="2"/>
  <c r="V141" i="2"/>
  <c r="Y141" i="2"/>
  <c r="AB141" i="2"/>
  <c r="J142" i="2"/>
  <c r="M142" i="2"/>
  <c r="P142" i="2"/>
  <c r="S142" i="2"/>
  <c r="AC142" i="2" s="1"/>
  <c r="V142" i="2"/>
  <c r="Y142" i="2"/>
  <c r="AB142" i="2"/>
  <c r="J143" i="2"/>
  <c r="M143" i="2"/>
  <c r="P143" i="2"/>
  <c r="S143" i="2"/>
  <c r="V143" i="2"/>
  <c r="Y143" i="2"/>
  <c r="AB143" i="2"/>
  <c r="G119" i="2"/>
  <c r="J119" i="2"/>
  <c r="M119" i="2"/>
  <c r="P119" i="2"/>
  <c r="S119" i="2"/>
  <c r="V119" i="2"/>
  <c r="Y119" i="2"/>
  <c r="AB119" i="2"/>
  <c r="G120" i="2"/>
  <c r="J120" i="2"/>
  <c r="M120" i="2"/>
  <c r="P120" i="2"/>
  <c r="S120" i="2"/>
  <c r="V120" i="2"/>
  <c r="Y120" i="2"/>
  <c r="AB120" i="2"/>
  <c r="G121" i="2"/>
  <c r="J121" i="2"/>
  <c r="M121" i="2"/>
  <c r="P121" i="2"/>
  <c r="S121" i="2"/>
  <c r="V121" i="2"/>
  <c r="Y121" i="2"/>
  <c r="AB121" i="2"/>
  <c r="G122" i="2"/>
  <c r="J122" i="2"/>
  <c r="M122" i="2"/>
  <c r="P122" i="2"/>
  <c r="S122" i="2"/>
  <c r="V122" i="2"/>
  <c r="Y122" i="2"/>
  <c r="AB122" i="2"/>
  <c r="G67" i="2"/>
  <c r="J67" i="2"/>
  <c r="M67" i="2"/>
  <c r="P67" i="2"/>
  <c r="S67" i="2"/>
  <c r="V67" i="2"/>
  <c r="Y67" i="2"/>
  <c r="AB67" i="2"/>
  <c r="G68" i="2"/>
  <c r="J68" i="2"/>
  <c r="M68" i="2"/>
  <c r="P68" i="2"/>
  <c r="S68" i="2"/>
  <c r="V68" i="2"/>
  <c r="Y68" i="2"/>
  <c r="AB68" i="2"/>
  <c r="G69" i="2"/>
  <c r="J69" i="2"/>
  <c r="M69" i="2"/>
  <c r="P69" i="2"/>
  <c r="S69" i="2"/>
  <c r="V69" i="2"/>
  <c r="Y69" i="2"/>
  <c r="AB69" i="2"/>
  <c r="G33" i="2"/>
  <c r="G30" i="2"/>
  <c r="G31" i="2"/>
  <c r="G32" i="2"/>
  <c r="G29" i="2"/>
  <c r="M30" i="2"/>
  <c r="M33" i="2" s="1"/>
  <c r="P30" i="2"/>
  <c r="S30" i="2"/>
  <c r="V30" i="2"/>
  <c r="AD30" i="2" s="1"/>
  <c r="Y30" i="2"/>
  <c r="Y33" i="2" s="1"/>
  <c r="AB30" i="2"/>
  <c r="AB33" i="2" s="1"/>
  <c r="P33" i="2"/>
  <c r="S33" i="2"/>
  <c r="G21" i="2"/>
  <c r="J21" i="2"/>
  <c r="AD21" i="2" s="1"/>
  <c r="M21" i="2"/>
  <c r="S21" i="2"/>
  <c r="Y21" i="2"/>
  <c r="AD119" i="2" l="1"/>
  <c r="AD143" i="2"/>
  <c r="G28" i="2"/>
  <c r="AC30" i="2"/>
  <c r="AD141" i="2"/>
  <c r="V33" i="2"/>
  <c r="AD33" i="2" s="1"/>
  <c r="AC143" i="2"/>
  <c r="AC33" i="2"/>
  <c r="AD142" i="2"/>
  <c r="AE142" i="2" s="1"/>
  <c r="AF142" i="2" s="1"/>
  <c r="AC141" i="2"/>
  <c r="AE141" i="2" s="1"/>
  <c r="AF141" i="2" s="1"/>
  <c r="AD120" i="2"/>
  <c r="AD121" i="2"/>
  <c r="AD122" i="2"/>
  <c r="AC67" i="2"/>
  <c r="AC120" i="2"/>
  <c r="AE120" i="2" s="1"/>
  <c r="AF120" i="2" s="1"/>
  <c r="AC119" i="2"/>
  <c r="AE119" i="2" s="1"/>
  <c r="AF119" i="2" s="1"/>
  <c r="AD68" i="2"/>
  <c r="AC122" i="2"/>
  <c r="AC121" i="2"/>
  <c r="AD67" i="2"/>
  <c r="AD69" i="2"/>
  <c r="AC69" i="2"/>
  <c r="AC68" i="2"/>
  <c r="AE30" i="2"/>
  <c r="AF30" i="2" s="1"/>
  <c r="AC21" i="2"/>
  <c r="AE21" i="2" s="1"/>
  <c r="AF21" i="2" s="1"/>
  <c r="AE143" i="2" l="1"/>
  <c r="AF143" i="2" s="1"/>
  <c r="AE33" i="2"/>
  <c r="AF33" i="2" s="1"/>
  <c r="AE68" i="2"/>
  <c r="AF68" i="2" s="1"/>
  <c r="AE67" i="2"/>
  <c r="AF67" i="2" s="1"/>
  <c r="AE121" i="2"/>
  <c r="AF121" i="2" s="1"/>
  <c r="AE122" i="2"/>
  <c r="AF122" i="2" s="1"/>
  <c r="AE69" i="2"/>
  <c r="AF69" i="2" s="1"/>
  <c r="AB163" i="2"/>
  <c r="Y163" i="2"/>
  <c r="V163" i="2"/>
  <c r="S163" i="2"/>
  <c r="P163" i="2"/>
  <c r="M163" i="2"/>
  <c r="G163" i="2"/>
  <c r="AB162" i="2"/>
  <c r="Y162" i="2"/>
  <c r="V162" i="2"/>
  <c r="S162" i="2"/>
  <c r="P162" i="2"/>
  <c r="M162" i="2"/>
  <c r="J162" i="2"/>
  <c r="G162" i="2"/>
  <c r="AB161" i="2"/>
  <c r="AB160" i="2" s="1"/>
  <c r="Y161" i="2"/>
  <c r="V161" i="2"/>
  <c r="S161" i="2"/>
  <c r="S160" i="2" s="1"/>
  <c r="P161" i="2"/>
  <c r="M161" i="2"/>
  <c r="J161" i="2"/>
  <c r="G161" i="2"/>
  <c r="G160" i="2" s="1"/>
  <c r="AA160" i="2"/>
  <c r="Z160" i="2"/>
  <c r="X160" i="2"/>
  <c r="W160" i="2"/>
  <c r="U160" i="2"/>
  <c r="T160" i="2"/>
  <c r="R160" i="2"/>
  <c r="Q160" i="2"/>
  <c r="O160" i="2"/>
  <c r="N160" i="2"/>
  <c r="L160" i="2"/>
  <c r="K160" i="2"/>
  <c r="I160" i="2"/>
  <c r="H160" i="2"/>
  <c r="F160" i="2"/>
  <c r="E160" i="2"/>
  <c r="AB159" i="2"/>
  <c r="Y159" i="2"/>
  <c r="V159" i="2"/>
  <c r="S159" i="2"/>
  <c r="P159" i="2"/>
  <c r="M159" i="2"/>
  <c r="J159" i="2"/>
  <c r="G159" i="2"/>
  <c r="AB158" i="2"/>
  <c r="Y158" i="2"/>
  <c r="V158" i="2"/>
  <c r="S158" i="2"/>
  <c r="P158" i="2"/>
  <c r="M158" i="2"/>
  <c r="J158" i="2"/>
  <c r="G158" i="2"/>
  <c r="AB157" i="2"/>
  <c r="Y157" i="2"/>
  <c r="V157" i="2"/>
  <c r="S157" i="2"/>
  <c r="P157" i="2"/>
  <c r="M157" i="2"/>
  <c r="J157" i="2"/>
  <c r="G157" i="2"/>
  <c r="AB156" i="2"/>
  <c r="Y156" i="2"/>
  <c r="V156" i="2"/>
  <c r="S156" i="2"/>
  <c r="P156" i="2"/>
  <c r="M156" i="2"/>
  <c r="J156" i="2"/>
  <c r="G156" i="2"/>
  <c r="AB155" i="2"/>
  <c r="AB154" i="2" s="1"/>
  <c r="Y155" i="2"/>
  <c r="V155" i="2"/>
  <c r="S155" i="2"/>
  <c r="S154" i="2" s="1"/>
  <c r="P155" i="2"/>
  <c r="M155" i="2"/>
  <c r="J155" i="2"/>
  <c r="G155" i="2"/>
  <c r="AA154" i="2"/>
  <c r="Z154" i="2"/>
  <c r="X154" i="2"/>
  <c r="W154" i="2"/>
  <c r="U154" i="2"/>
  <c r="T154" i="2"/>
  <c r="R154" i="2"/>
  <c r="Q154" i="2"/>
  <c r="O154" i="2"/>
  <c r="N154" i="2"/>
  <c r="L154" i="2"/>
  <c r="K154" i="2"/>
  <c r="I154" i="2"/>
  <c r="H154" i="2"/>
  <c r="G154" i="2"/>
  <c r="F154" i="2"/>
  <c r="E154" i="2"/>
  <c r="AB153" i="2"/>
  <c r="Y153" i="2"/>
  <c r="V153" i="2"/>
  <c r="S153" i="2"/>
  <c r="P153" i="2"/>
  <c r="M153" i="2"/>
  <c r="J153" i="2"/>
  <c r="G153" i="2"/>
  <c r="AB152" i="2"/>
  <c r="Y152" i="2"/>
  <c r="V152" i="2"/>
  <c r="S152" i="2"/>
  <c r="P152" i="2"/>
  <c r="M152" i="2"/>
  <c r="J152" i="2"/>
  <c r="G152" i="2"/>
  <c r="AB151" i="2"/>
  <c r="Y151" i="2"/>
  <c r="V151" i="2"/>
  <c r="V150" i="2" s="1"/>
  <c r="S151" i="2"/>
  <c r="P151" i="2"/>
  <c r="M151" i="2"/>
  <c r="J151" i="2"/>
  <c r="G151" i="2"/>
  <c r="AB150" i="2"/>
  <c r="AA150" i="2"/>
  <c r="Z150" i="2"/>
  <c r="X150" i="2"/>
  <c r="W150" i="2"/>
  <c r="U150" i="2"/>
  <c r="T150" i="2"/>
  <c r="S150" i="2"/>
  <c r="R150" i="2"/>
  <c r="Q150" i="2"/>
  <c r="O150" i="2"/>
  <c r="N150" i="2"/>
  <c r="L150" i="2"/>
  <c r="K150" i="2"/>
  <c r="I150" i="2"/>
  <c r="H150" i="2"/>
  <c r="F150" i="2"/>
  <c r="E150" i="2"/>
  <c r="AB149" i="2"/>
  <c r="Y149" i="2"/>
  <c r="V149" i="2"/>
  <c r="S149" i="2"/>
  <c r="P149" i="2"/>
  <c r="M149" i="2"/>
  <c r="J149" i="2"/>
  <c r="G149" i="2"/>
  <c r="AB148" i="2"/>
  <c r="Y148" i="2"/>
  <c r="V148" i="2"/>
  <c r="S148" i="2"/>
  <c r="P148" i="2"/>
  <c r="M148" i="2"/>
  <c r="J148" i="2"/>
  <c r="G148" i="2"/>
  <c r="AB147" i="2"/>
  <c r="AB146" i="2" s="1"/>
  <c r="Y147" i="2"/>
  <c r="Y146" i="2" s="1"/>
  <c r="V147" i="2"/>
  <c r="S147" i="2"/>
  <c r="S146" i="2" s="1"/>
  <c r="P147" i="2"/>
  <c r="M147" i="2"/>
  <c r="M146" i="2" s="1"/>
  <c r="J147" i="2"/>
  <c r="G147" i="2"/>
  <c r="G146" i="2" s="1"/>
  <c r="AA146" i="2"/>
  <c r="Z146" i="2"/>
  <c r="X146" i="2"/>
  <c r="W146" i="2"/>
  <c r="U146" i="2"/>
  <c r="T146" i="2"/>
  <c r="R146" i="2"/>
  <c r="Q146" i="2"/>
  <c r="O146" i="2"/>
  <c r="N146" i="2"/>
  <c r="L146" i="2"/>
  <c r="K146" i="2"/>
  <c r="I146" i="2"/>
  <c r="H146" i="2"/>
  <c r="F146" i="2"/>
  <c r="E146" i="2"/>
  <c r="AA144" i="2"/>
  <c r="Z144" i="2"/>
  <c r="X144" i="2"/>
  <c r="W144" i="2"/>
  <c r="U144" i="2"/>
  <c r="T144" i="2"/>
  <c r="R144" i="2"/>
  <c r="Q144" i="2"/>
  <c r="O144" i="2"/>
  <c r="N144" i="2"/>
  <c r="L144" i="2"/>
  <c r="K144" i="2"/>
  <c r="I144" i="2"/>
  <c r="H144" i="2"/>
  <c r="F144" i="2"/>
  <c r="E144" i="2"/>
  <c r="AB140" i="2"/>
  <c r="Y140" i="2"/>
  <c r="V140" i="2"/>
  <c r="S140" i="2"/>
  <c r="P140" i="2"/>
  <c r="M140" i="2"/>
  <c r="J140" i="2"/>
  <c r="AB139" i="2"/>
  <c r="Y139" i="2"/>
  <c r="V139" i="2"/>
  <c r="S139" i="2"/>
  <c r="P139" i="2"/>
  <c r="M139" i="2"/>
  <c r="J139" i="2"/>
  <c r="AB138" i="2"/>
  <c r="Y138" i="2"/>
  <c r="V138" i="2"/>
  <c r="S138" i="2"/>
  <c r="P138" i="2"/>
  <c r="M138" i="2"/>
  <c r="AC138" i="2" s="1"/>
  <c r="J138" i="2"/>
  <c r="AD138" i="2" s="1"/>
  <c r="AA136" i="2"/>
  <c r="Z136" i="2"/>
  <c r="X136" i="2"/>
  <c r="W136" i="2"/>
  <c r="U136" i="2"/>
  <c r="T136" i="2"/>
  <c r="R136" i="2"/>
  <c r="Q136" i="2"/>
  <c r="O136" i="2"/>
  <c r="N136" i="2"/>
  <c r="L136" i="2"/>
  <c r="K136" i="2"/>
  <c r="I136" i="2"/>
  <c r="H136" i="2"/>
  <c r="F136" i="2"/>
  <c r="E136" i="2"/>
  <c r="AB135" i="2"/>
  <c r="Y135" i="2"/>
  <c r="V135" i="2"/>
  <c r="S135" i="2"/>
  <c r="P135" i="2"/>
  <c r="M135" i="2"/>
  <c r="J135" i="2"/>
  <c r="G135" i="2"/>
  <c r="AB134" i="2"/>
  <c r="Y134" i="2"/>
  <c r="V134" i="2"/>
  <c r="S134" i="2"/>
  <c r="P134" i="2"/>
  <c r="M134" i="2"/>
  <c r="J134" i="2"/>
  <c r="G134" i="2"/>
  <c r="AB133" i="2"/>
  <c r="AB136" i="2" s="1"/>
  <c r="Y133" i="2"/>
  <c r="Y136" i="2" s="1"/>
  <c r="V133" i="2"/>
  <c r="S133" i="2"/>
  <c r="P133" i="2"/>
  <c r="M133" i="2"/>
  <c r="M136" i="2" s="1"/>
  <c r="G133" i="2"/>
  <c r="AA131" i="2"/>
  <c r="Z131" i="2"/>
  <c r="X131" i="2"/>
  <c r="W131" i="2"/>
  <c r="U131" i="2"/>
  <c r="T131" i="2"/>
  <c r="R131" i="2"/>
  <c r="Q131" i="2"/>
  <c r="O131" i="2"/>
  <c r="N131" i="2"/>
  <c r="L131" i="2"/>
  <c r="K131" i="2"/>
  <c r="I131" i="2"/>
  <c r="H131" i="2"/>
  <c r="F131" i="2"/>
  <c r="E131" i="2"/>
  <c r="AB130" i="2"/>
  <c r="Y130" i="2"/>
  <c r="V130" i="2"/>
  <c r="S130" i="2"/>
  <c r="P130" i="2"/>
  <c r="M130" i="2"/>
  <c r="J130" i="2"/>
  <c r="G130" i="2"/>
  <c r="AB129" i="2"/>
  <c r="AB131" i="2" s="1"/>
  <c r="Y129" i="2"/>
  <c r="Y131" i="2" s="1"/>
  <c r="V129" i="2"/>
  <c r="V131" i="2" s="1"/>
  <c r="S129" i="2"/>
  <c r="S131" i="2" s="1"/>
  <c r="P129" i="2"/>
  <c r="P131" i="2" s="1"/>
  <c r="M129" i="2"/>
  <c r="M131" i="2" s="1"/>
  <c r="J129" i="2"/>
  <c r="G129" i="2"/>
  <c r="G131" i="2" s="1"/>
  <c r="AA127" i="2"/>
  <c r="Z127" i="2"/>
  <c r="X127" i="2"/>
  <c r="W127" i="2"/>
  <c r="U127" i="2"/>
  <c r="T127" i="2"/>
  <c r="R127" i="2"/>
  <c r="Q127" i="2"/>
  <c r="O127" i="2"/>
  <c r="N127" i="2"/>
  <c r="L127" i="2"/>
  <c r="K127" i="2"/>
  <c r="I127" i="2"/>
  <c r="H127" i="2"/>
  <c r="F127" i="2"/>
  <c r="E127" i="2"/>
  <c r="AB126" i="2"/>
  <c r="Y126" i="2"/>
  <c r="V126" i="2"/>
  <c r="S126" i="2"/>
  <c r="P126" i="2"/>
  <c r="M126" i="2"/>
  <c r="J126" i="2"/>
  <c r="G126" i="2"/>
  <c r="AB125" i="2"/>
  <c r="AB127" i="2" s="1"/>
  <c r="Y125" i="2"/>
  <c r="V125" i="2"/>
  <c r="S125" i="2"/>
  <c r="P125" i="2"/>
  <c r="P127" i="2" s="1"/>
  <c r="M125" i="2"/>
  <c r="J125" i="2"/>
  <c r="AA123" i="2"/>
  <c r="Z123" i="2"/>
  <c r="X123" i="2"/>
  <c r="W123" i="2"/>
  <c r="U123" i="2"/>
  <c r="T123" i="2"/>
  <c r="R123" i="2"/>
  <c r="Q123" i="2"/>
  <c r="O123" i="2"/>
  <c r="N123" i="2"/>
  <c r="L123" i="2"/>
  <c r="K123" i="2"/>
  <c r="I123" i="2"/>
  <c r="H123" i="2"/>
  <c r="F123" i="2"/>
  <c r="E123" i="2"/>
  <c r="AB118" i="2"/>
  <c r="Y118" i="2"/>
  <c r="V118" i="2"/>
  <c r="S118" i="2"/>
  <c r="P118" i="2"/>
  <c r="M118" i="2"/>
  <c r="J118" i="2"/>
  <c r="G118" i="2"/>
  <c r="AB117" i="2"/>
  <c r="Y117" i="2"/>
  <c r="V117" i="2"/>
  <c r="V123" i="2" s="1"/>
  <c r="S117" i="2"/>
  <c r="S123" i="2" s="1"/>
  <c r="P117" i="2"/>
  <c r="P123" i="2" s="1"/>
  <c r="M117" i="2"/>
  <c r="J117" i="2"/>
  <c r="J123" i="2" s="1"/>
  <c r="G117" i="2"/>
  <c r="G123" i="2" s="1"/>
  <c r="AB114" i="2"/>
  <c r="Y114" i="2"/>
  <c r="V114" i="2"/>
  <c r="S114" i="2"/>
  <c r="P114" i="2"/>
  <c r="M114" i="2"/>
  <c r="J114" i="2"/>
  <c r="G114" i="2"/>
  <c r="AB113" i="2"/>
  <c r="Y113" i="2"/>
  <c r="V113" i="2"/>
  <c r="S113" i="2"/>
  <c r="P113" i="2"/>
  <c r="M113" i="2"/>
  <c r="J113" i="2"/>
  <c r="G113" i="2"/>
  <c r="AB112" i="2"/>
  <c r="Y112" i="2"/>
  <c r="V112" i="2"/>
  <c r="S112" i="2"/>
  <c r="P112" i="2"/>
  <c r="M112" i="2"/>
  <c r="J112" i="2"/>
  <c r="G112" i="2"/>
  <c r="AB111" i="2"/>
  <c r="Y111" i="2"/>
  <c r="V111" i="2"/>
  <c r="S111" i="2"/>
  <c r="P111" i="2"/>
  <c r="M111" i="2"/>
  <c r="J111" i="2"/>
  <c r="G111" i="2"/>
  <c r="AB110" i="2"/>
  <c r="Y110" i="2"/>
  <c r="V110" i="2"/>
  <c r="S110" i="2"/>
  <c r="P110" i="2"/>
  <c r="M110" i="2"/>
  <c r="J110" i="2"/>
  <c r="G110" i="2"/>
  <c r="AB109" i="2"/>
  <c r="Y109" i="2"/>
  <c r="V109" i="2"/>
  <c r="S109" i="2"/>
  <c r="P109" i="2"/>
  <c r="M109" i="2"/>
  <c r="J109" i="2"/>
  <c r="G109" i="2"/>
  <c r="AB108" i="2"/>
  <c r="Y108" i="2"/>
  <c r="V108" i="2"/>
  <c r="S108" i="2"/>
  <c r="P108" i="2"/>
  <c r="M108" i="2"/>
  <c r="J108" i="2"/>
  <c r="G108" i="2"/>
  <c r="AB107" i="2"/>
  <c r="Y107" i="2"/>
  <c r="V107" i="2"/>
  <c r="S107" i="2"/>
  <c r="P107" i="2"/>
  <c r="M107" i="2"/>
  <c r="J107" i="2"/>
  <c r="G107" i="2"/>
  <c r="AB106" i="2"/>
  <c r="Y106" i="2"/>
  <c r="V106" i="2"/>
  <c r="S106" i="2"/>
  <c r="P106" i="2"/>
  <c r="M106" i="2"/>
  <c r="J106" i="2"/>
  <c r="G106" i="2"/>
  <c r="AB105" i="2"/>
  <c r="Y105" i="2"/>
  <c r="V105" i="2"/>
  <c r="S105" i="2"/>
  <c r="S104" i="2" s="1"/>
  <c r="S115" i="2" s="1"/>
  <c r="P105" i="2"/>
  <c r="M105" i="2"/>
  <c r="J105" i="2"/>
  <c r="G105" i="2"/>
  <c r="AA104" i="2"/>
  <c r="AA115" i="2" s="1"/>
  <c r="Z104" i="2"/>
  <c r="Z115" i="2" s="1"/>
  <c r="X104" i="2"/>
  <c r="X115" i="2" s="1"/>
  <c r="W104" i="2"/>
  <c r="W115" i="2" s="1"/>
  <c r="U104" i="2"/>
  <c r="U115" i="2" s="1"/>
  <c r="T104" i="2"/>
  <c r="T115" i="2" s="1"/>
  <c r="R104" i="2"/>
  <c r="R115" i="2" s="1"/>
  <c r="Q104" i="2"/>
  <c r="Q115" i="2" s="1"/>
  <c r="O104" i="2"/>
  <c r="O115" i="2" s="1"/>
  <c r="N104" i="2"/>
  <c r="N115" i="2" s="1"/>
  <c r="L104" i="2"/>
  <c r="L115" i="2" s="1"/>
  <c r="K104" i="2"/>
  <c r="K115" i="2" s="1"/>
  <c r="I104" i="2"/>
  <c r="I115" i="2" s="1"/>
  <c r="H104" i="2"/>
  <c r="H115" i="2" s="1"/>
  <c r="F104" i="2"/>
  <c r="F115" i="2" s="1"/>
  <c r="E104" i="2"/>
  <c r="E115" i="2" s="1"/>
  <c r="AB101" i="2"/>
  <c r="Y101" i="2"/>
  <c r="V101" i="2"/>
  <c r="S101" i="2"/>
  <c r="P101" i="2"/>
  <c r="M101" i="2"/>
  <c r="J101" i="2"/>
  <c r="G101" i="2"/>
  <c r="AB100" i="2"/>
  <c r="Y100" i="2"/>
  <c r="V100" i="2"/>
  <c r="S100" i="2"/>
  <c r="P100" i="2"/>
  <c r="M100" i="2"/>
  <c r="J100" i="2"/>
  <c r="G100" i="2"/>
  <c r="AB99" i="2"/>
  <c r="AB98" i="2" s="1"/>
  <c r="Y99" i="2"/>
  <c r="V99" i="2"/>
  <c r="V98" i="2" s="1"/>
  <c r="S99" i="2"/>
  <c r="S98" i="2" s="1"/>
  <c r="P99" i="2"/>
  <c r="P98" i="2" s="1"/>
  <c r="M99" i="2"/>
  <c r="M98" i="2" s="1"/>
  <c r="J99" i="2"/>
  <c r="J98" i="2" s="1"/>
  <c r="G99" i="2"/>
  <c r="AA98" i="2"/>
  <c r="Z98" i="2"/>
  <c r="X98" i="2"/>
  <c r="W98" i="2"/>
  <c r="U98" i="2"/>
  <c r="T98" i="2"/>
  <c r="R98" i="2"/>
  <c r="Q98" i="2"/>
  <c r="O98" i="2"/>
  <c r="N98" i="2"/>
  <c r="L98" i="2"/>
  <c r="K98" i="2"/>
  <c r="I98" i="2"/>
  <c r="H98" i="2"/>
  <c r="F98" i="2"/>
  <c r="E98" i="2"/>
  <c r="AB97" i="2"/>
  <c r="Y97" i="2"/>
  <c r="V97" i="2"/>
  <c r="S97" i="2"/>
  <c r="P97" i="2"/>
  <c r="M97" i="2"/>
  <c r="J97" i="2"/>
  <c r="G97" i="2"/>
  <c r="AB96" i="2"/>
  <c r="Y96" i="2"/>
  <c r="V96" i="2"/>
  <c r="S96" i="2"/>
  <c r="P96" i="2"/>
  <c r="M96" i="2"/>
  <c r="J96" i="2"/>
  <c r="G96" i="2"/>
  <c r="AB95" i="2"/>
  <c r="Y95" i="2"/>
  <c r="Y94" i="2" s="1"/>
  <c r="V95" i="2"/>
  <c r="V94" i="2" s="1"/>
  <c r="S95" i="2"/>
  <c r="P95" i="2"/>
  <c r="M95" i="2"/>
  <c r="M94" i="2" s="1"/>
  <c r="J95" i="2"/>
  <c r="J94" i="2" s="1"/>
  <c r="G95" i="2"/>
  <c r="G94" i="2" s="1"/>
  <c r="AA94" i="2"/>
  <c r="Z94" i="2"/>
  <c r="X94" i="2"/>
  <c r="W94" i="2"/>
  <c r="U94" i="2"/>
  <c r="T94" i="2"/>
  <c r="R94" i="2"/>
  <c r="Q94" i="2"/>
  <c r="O94" i="2"/>
  <c r="N94" i="2"/>
  <c r="L94" i="2"/>
  <c r="K94" i="2"/>
  <c r="I94" i="2"/>
  <c r="H94" i="2"/>
  <c r="F94" i="2"/>
  <c r="E94" i="2"/>
  <c r="AB93" i="2"/>
  <c r="Y93" i="2"/>
  <c r="V93" i="2"/>
  <c r="S93" i="2"/>
  <c r="P93" i="2"/>
  <c r="M93" i="2"/>
  <c r="J93" i="2"/>
  <c r="G93" i="2"/>
  <c r="AB92" i="2"/>
  <c r="Y92" i="2"/>
  <c r="V92" i="2"/>
  <c r="S92" i="2"/>
  <c r="P92" i="2"/>
  <c r="M92" i="2"/>
  <c r="J92" i="2"/>
  <c r="G92" i="2"/>
  <c r="AB91" i="2"/>
  <c r="AB90" i="2" s="1"/>
  <c r="Y91" i="2"/>
  <c r="Y90" i="2" s="1"/>
  <c r="V91" i="2"/>
  <c r="V90" i="2" s="1"/>
  <c r="S91" i="2"/>
  <c r="S90" i="2" s="1"/>
  <c r="P91" i="2"/>
  <c r="P90" i="2" s="1"/>
  <c r="M91" i="2"/>
  <c r="M90" i="2" s="1"/>
  <c r="J91" i="2"/>
  <c r="J90" i="2" s="1"/>
  <c r="G91" i="2"/>
  <c r="AA90" i="2"/>
  <c r="Z90" i="2"/>
  <c r="X90" i="2"/>
  <c r="W90" i="2"/>
  <c r="U90" i="2"/>
  <c r="T90" i="2"/>
  <c r="R90" i="2"/>
  <c r="Q90" i="2"/>
  <c r="O90" i="2"/>
  <c r="N90" i="2"/>
  <c r="L90" i="2"/>
  <c r="K90" i="2"/>
  <c r="I90" i="2"/>
  <c r="H90" i="2"/>
  <c r="F90" i="2"/>
  <c r="E90" i="2"/>
  <c r="AB87" i="2"/>
  <c r="Y87" i="2"/>
  <c r="V87" i="2"/>
  <c r="S87" i="2"/>
  <c r="P87" i="2"/>
  <c r="M87" i="2"/>
  <c r="J87" i="2"/>
  <c r="G87" i="2"/>
  <c r="AB86" i="2"/>
  <c r="Y86" i="2"/>
  <c r="V86" i="2"/>
  <c r="S86" i="2"/>
  <c r="P86" i="2"/>
  <c r="M86" i="2"/>
  <c r="J86" i="2"/>
  <c r="G86" i="2"/>
  <c r="AB85" i="2"/>
  <c r="AB84" i="2" s="1"/>
  <c r="AB88" i="2" s="1"/>
  <c r="Y85" i="2"/>
  <c r="V85" i="2"/>
  <c r="S85" i="2"/>
  <c r="S84" i="2" s="1"/>
  <c r="S88" i="2" s="1"/>
  <c r="P85" i="2"/>
  <c r="P84" i="2" s="1"/>
  <c r="P88" i="2" s="1"/>
  <c r="M85" i="2"/>
  <c r="J85" i="2"/>
  <c r="J84" i="2" s="1"/>
  <c r="J88" i="2" s="1"/>
  <c r="G85" i="2"/>
  <c r="G84" i="2" s="1"/>
  <c r="AA84" i="2"/>
  <c r="AA88" i="2" s="1"/>
  <c r="Z84" i="2"/>
  <c r="Z88" i="2" s="1"/>
  <c r="X84" i="2"/>
  <c r="X88" i="2" s="1"/>
  <c r="W84" i="2"/>
  <c r="W88" i="2" s="1"/>
  <c r="U84" i="2"/>
  <c r="U88" i="2" s="1"/>
  <c r="T84" i="2"/>
  <c r="T88" i="2" s="1"/>
  <c r="R84" i="2"/>
  <c r="R88" i="2" s="1"/>
  <c r="Q84" i="2"/>
  <c r="Q88" i="2" s="1"/>
  <c r="O84" i="2"/>
  <c r="O88" i="2" s="1"/>
  <c r="N84" i="2"/>
  <c r="N88" i="2" s="1"/>
  <c r="L84" i="2"/>
  <c r="L88" i="2" s="1"/>
  <c r="K84" i="2"/>
  <c r="K88" i="2" s="1"/>
  <c r="I84" i="2"/>
  <c r="I88" i="2" s="1"/>
  <c r="H84" i="2"/>
  <c r="H88" i="2" s="1"/>
  <c r="F84" i="2"/>
  <c r="F88" i="2" s="1"/>
  <c r="E84" i="2"/>
  <c r="E88" i="2" s="1"/>
  <c r="AE83" i="2"/>
  <c r="AF83" i="2" s="1"/>
  <c r="AB81" i="2"/>
  <c r="Y81" i="2"/>
  <c r="V81" i="2"/>
  <c r="S81" i="2"/>
  <c r="P81" i="2"/>
  <c r="M81" i="2"/>
  <c r="J81" i="2"/>
  <c r="G81" i="2"/>
  <c r="AB80" i="2"/>
  <c r="Y80" i="2"/>
  <c r="V80" i="2"/>
  <c r="S80" i="2"/>
  <c r="P80" i="2"/>
  <c r="M80" i="2"/>
  <c r="J80" i="2"/>
  <c r="G80" i="2"/>
  <c r="AB79" i="2"/>
  <c r="Y79" i="2"/>
  <c r="Y78" i="2" s="1"/>
  <c r="V79" i="2"/>
  <c r="V78" i="2" s="1"/>
  <c r="S79" i="2"/>
  <c r="P79" i="2"/>
  <c r="M79" i="2"/>
  <c r="M78" i="2" s="1"/>
  <c r="J79" i="2"/>
  <c r="G79" i="2"/>
  <c r="AA78" i="2"/>
  <c r="Z78" i="2"/>
  <c r="X78" i="2"/>
  <c r="W78" i="2"/>
  <c r="U78" i="2"/>
  <c r="T78" i="2"/>
  <c r="R78" i="2"/>
  <c r="Q78" i="2"/>
  <c r="P78" i="2"/>
  <c r="O78" i="2"/>
  <c r="N78" i="2"/>
  <c r="L78" i="2"/>
  <c r="K78" i="2"/>
  <c r="I78" i="2"/>
  <c r="H78" i="2"/>
  <c r="G78" i="2"/>
  <c r="F78" i="2"/>
  <c r="E78" i="2"/>
  <c r="AB77" i="2"/>
  <c r="Y77" i="2"/>
  <c r="V77" i="2"/>
  <c r="S77" i="2"/>
  <c r="P77" i="2"/>
  <c r="M77" i="2"/>
  <c r="J77" i="2"/>
  <c r="G77" i="2"/>
  <c r="AB76" i="2"/>
  <c r="Y76" i="2"/>
  <c r="V76" i="2"/>
  <c r="S76" i="2"/>
  <c r="P76" i="2"/>
  <c r="M76" i="2"/>
  <c r="J76" i="2"/>
  <c r="G76" i="2"/>
  <c r="AB75" i="2"/>
  <c r="Y75" i="2"/>
  <c r="V75" i="2"/>
  <c r="S75" i="2"/>
  <c r="P75" i="2"/>
  <c r="P74" i="2" s="1"/>
  <c r="M75" i="2"/>
  <c r="J75" i="2"/>
  <c r="G75" i="2"/>
  <c r="AB74" i="2"/>
  <c r="AA74" i="2"/>
  <c r="Z74" i="2"/>
  <c r="X74" i="2"/>
  <c r="W74" i="2"/>
  <c r="U74" i="2"/>
  <c r="T74" i="2"/>
  <c r="R74" i="2"/>
  <c r="Q74" i="2"/>
  <c r="O74" i="2"/>
  <c r="N74" i="2"/>
  <c r="L74" i="2"/>
  <c r="K74" i="2"/>
  <c r="I74" i="2"/>
  <c r="H74" i="2"/>
  <c r="F74" i="2"/>
  <c r="E74" i="2"/>
  <c r="AB73" i="2"/>
  <c r="Y73" i="2"/>
  <c r="V73" i="2"/>
  <c r="S73" i="2"/>
  <c r="P73" i="2"/>
  <c r="M73" i="2"/>
  <c r="J73" i="2"/>
  <c r="G73" i="2"/>
  <c r="AB72" i="2"/>
  <c r="Y72" i="2"/>
  <c r="V72" i="2"/>
  <c r="S72" i="2"/>
  <c r="P72" i="2"/>
  <c r="M72" i="2"/>
  <c r="J72" i="2"/>
  <c r="G72" i="2"/>
  <c r="AB71" i="2"/>
  <c r="Y71" i="2"/>
  <c r="Y70" i="2" s="1"/>
  <c r="V71" i="2"/>
  <c r="S71" i="2"/>
  <c r="P71" i="2"/>
  <c r="M71" i="2"/>
  <c r="M70" i="2" s="1"/>
  <c r="J71" i="2"/>
  <c r="G71" i="2"/>
  <c r="AA70" i="2"/>
  <c r="Z70" i="2"/>
  <c r="X70" i="2"/>
  <c r="W70" i="2"/>
  <c r="U70" i="2"/>
  <c r="T70" i="2"/>
  <c r="R70" i="2"/>
  <c r="Q70" i="2"/>
  <c r="O70" i="2"/>
  <c r="N70" i="2"/>
  <c r="L70" i="2"/>
  <c r="K70" i="2"/>
  <c r="I70" i="2"/>
  <c r="H70" i="2"/>
  <c r="F70" i="2"/>
  <c r="E70" i="2"/>
  <c r="AB66" i="2"/>
  <c r="Y66" i="2"/>
  <c r="V66" i="2"/>
  <c r="S66" i="2"/>
  <c r="P66" i="2"/>
  <c r="M66" i="2"/>
  <c r="J66" i="2"/>
  <c r="G66" i="2"/>
  <c r="AB65" i="2"/>
  <c r="AB64" i="2" s="1"/>
  <c r="Y65" i="2"/>
  <c r="V65" i="2"/>
  <c r="S65" i="2"/>
  <c r="P65" i="2"/>
  <c r="M65" i="2"/>
  <c r="J65" i="2"/>
  <c r="G65" i="2"/>
  <c r="G64" i="2" s="1"/>
  <c r="AA64" i="2"/>
  <c r="Z64" i="2"/>
  <c r="X64" i="2"/>
  <c r="W64" i="2"/>
  <c r="U64" i="2"/>
  <c r="T64" i="2"/>
  <c r="S64" i="2"/>
  <c r="R64" i="2"/>
  <c r="Q64" i="2"/>
  <c r="O64" i="2"/>
  <c r="N64" i="2"/>
  <c r="L64" i="2"/>
  <c r="K64" i="2"/>
  <c r="I64" i="2"/>
  <c r="H64" i="2"/>
  <c r="F64" i="2"/>
  <c r="E64" i="2"/>
  <c r="AB63" i="2"/>
  <c r="Y63" i="2"/>
  <c r="V63" i="2"/>
  <c r="S63" i="2"/>
  <c r="P63" i="2"/>
  <c r="M63" i="2"/>
  <c r="J63" i="2"/>
  <c r="G63" i="2"/>
  <c r="AB62" i="2"/>
  <c r="Y62" i="2"/>
  <c r="V62" i="2"/>
  <c r="S62" i="2"/>
  <c r="P62" i="2"/>
  <c r="M62" i="2"/>
  <c r="J62" i="2"/>
  <c r="G62" i="2"/>
  <c r="AB61" i="2"/>
  <c r="Y61" i="2"/>
  <c r="V61" i="2"/>
  <c r="S61" i="2"/>
  <c r="P61" i="2"/>
  <c r="M61" i="2"/>
  <c r="J61" i="2"/>
  <c r="J60" i="2" s="1"/>
  <c r="G61" i="2"/>
  <c r="AA60" i="2"/>
  <c r="Z60" i="2"/>
  <c r="X60" i="2"/>
  <c r="W60" i="2"/>
  <c r="U60" i="2"/>
  <c r="T60" i="2"/>
  <c r="R60" i="2"/>
  <c r="Q60" i="2"/>
  <c r="O60" i="2"/>
  <c r="N60" i="2"/>
  <c r="L60" i="2"/>
  <c r="K60" i="2"/>
  <c r="I60" i="2"/>
  <c r="H60" i="2"/>
  <c r="F60" i="2"/>
  <c r="E60" i="2"/>
  <c r="AB57" i="2"/>
  <c r="Y57" i="2"/>
  <c r="V57" i="2"/>
  <c r="S57" i="2"/>
  <c r="P57" i="2"/>
  <c r="M57" i="2"/>
  <c r="J57" i="2"/>
  <c r="G57" i="2"/>
  <c r="AB56" i="2"/>
  <c r="Y56" i="2"/>
  <c r="V56" i="2"/>
  <c r="S56" i="2"/>
  <c r="P56" i="2"/>
  <c r="M56" i="2"/>
  <c r="J56" i="2"/>
  <c r="G56" i="2"/>
  <c r="AB55" i="2"/>
  <c r="AB54" i="2" s="1"/>
  <c r="Y55" i="2"/>
  <c r="V55" i="2"/>
  <c r="V54" i="2" s="1"/>
  <c r="S55" i="2"/>
  <c r="S54" i="2" s="1"/>
  <c r="P55" i="2"/>
  <c r="P54" i="2" s="1"/>
  <c r="M55" i="2"/>
  <c r="J55" i="2"/>
  <c r="G55" i="2"/>
  <c r="G54" i="2" s="1"/>
  <c r="AA54" i="2"/>
  <c r="Z54" i="2"/>
  <c r="X54" i="2"/>
  <c r="W54" i="2"/>
  <c r="U54" i="2"/>
  <c r="T54" i="2"/>
  <c r="R54" i="2"/>
  <c r="Q54" i="2"/>
  <c r="O54" i="2"/>
  <c r="N54" i="2"/>
  <c r="L54" i="2"/>
  <c r="K54" i="2"/>
  <c r="I54" i="2"/>
  <c r="H54" i="2"/>
  <c r="F54" i="2"/>
  <c r="E54" i="2"/>
  <c r="AB53" i="2"/>
  <c r="Y53" i="2"/>
  <c r="V53" i="2"/>
  <c r="S53" i="2"/>
  <c r="P53" i="2"/>
  <c r="M53" i="2"/>
  <c r="J53" i="2"/>
  <c r="G53" i="2"/>
  <c r="AB52" i="2"/>
  <c r="Y52" i="2"/>
  <c r="V52" i="2"/>
  <c r="S52" i="2"/>
  <c r="P52" i="2"/>
  <c r="M52" i="2"/>
  <c r="J52" i="2"/>
  <c r="G52" i="2"/>
  <c r="AB51" i="2"/>
  <c r="AB50" i="2" s="1"/>
  <c r="Y51" i="2"/>
  <c r="V51" i="2"/>
  <c r="V50" i="2" s="1"/>
  <c r="S51" i="2"/>
  <c r="P51" i="2"/>
  <c r="P50" i="2" s="1"/>
  <c r="M51" i="2"/>
  <c r="J51" i="2"/>
  <c r="G51" i="2"/>
  <c r="G50" i="2" s="1"/>
  <c r="AA50" i="2"/>
  <c r="Z50" i="2"/>
  <c r="Z58" i="2" s="1"/>
  <c r="X50" i="2"/>
  <c r="X58" i="2" s="1"/>
  <c r="W50" i="2"/>
  <c r="U50" i="2"/>
  <c r="T50" i="2"/>
  <c r="T58" i="2" s="1"/>
  <c r="R50" i="2"/>
  <c r="Q50" i="2"/>
  <c r="O50" i="2"/>
  <c r="N50" i="2"/>
  <c r="L50" i="2"/>
  <c r="K50" i="2"/>
  <c r="I50" i="2"/>
  <c r="H50" i="2"/>
  <c r="H58" i="2" s="1"/>
  <c r="F50" i="2"/>
  <c r="E50" i="2"/>
  <c r="AB47" i="2"/>
  <c r="Y47" i="2"/>
  <c r="V47" i="2"/>
  <c r="S47" i="2"/>
  <c r="P47" i="2"/>
  <c r="M47" i="2"/>
  <c r="J47" i="2"/>
  <c r="G47" i="2"/>
  <c r="AB46" i="2"/>
  <c r="Y46" i="2"/>
  <c r="V46" i="2"/>
  <c r="S46" i="2"/>
  <c r="P46" i="2"/>
  <c r="M46" i="2"/>
  <c r="J46" i="2"/>
  <c r="G46" i="2"/>
  <c r="AB45" i="2"/>
  <c r="Y45" i="2"/>
  <c r="V45" i="2"/>
  <c r="S45" i="2"/>
  <c r="S44" i="2" s="1"/>
  <c r="P45" i="2"/>
  <c r="M45" i="2"/>
  <c r="J45" i="2"/>
  <c r="G45" i="2"/>
  <c r="AA44" i="2"/>
  <c r="Z44" i="2"/>
  <c r="X44" i="2"/>
  <c r="W44" i="2"/>
  <c r="U44" i="2"/>
  <c r="T44" i="2"/>
  <c r="R44" i="2"/>
  <c r="Q44" i="2"/>
  <c r="O44" i="2"/>
  <c r="N44" i="2"/>
  <c r="L44" i="2"/>
  <c r="K44" i="2"/>
  <c r="I44" i="2"/>
  <c r="H44" i="2"/>
  <c r="F44" i="2"/>
  <c r="E44" i="2"/>
  <c r="AB43" i="2"/>
  <c r="Y43" i="2"/>
  <c r="V43" i="2"/>
  <c r="S43" i="2"/>
  <c r="P43" i="2"/>
  <c r="M43" i="2"/>
  <c r="J43" i="2"/>
  <c r="G43" i="2"/>
  <c r="AB42" i="2"/>
  <c r="Y42" i="2"/>
  <c r="V42" i="2"/>
  <c r="S42" i="2"/>
  <c r="P42" i="2"/>
  <c r="M42" i="2"/>
  <c r="J42" i="2"/>
  <c r="G42" i="2"/>
  <c r="AB41" i="2"/>
  <c r="AB40" i="2" s="1"/>
  <c r="Y41" i="2"/>
  <c r="Y40" i="2" s="1"/>
  <c r="V41" i="2"/>
  <c r="V40" i="2" s="1"/>
  <c r="S41" i="2"/>
  <c r="S40" i="2" s="1"/>
  <c r="P41" i="2"/>
  <c r="M41" i="2"/>
  <c r="M40" i="2" s="1"/>
  <c r="J41" i="2"/>
  <c r="G41" i="2"/>
  <c r="G40" i="2" s="1"/>
  <c r="AA40" i="2"/>
  <c r="Z40" i="2"/>
  <c r="X40" i="2"/>
  <c r="W40" i="2"/>
  <c r="U40" i="2"/>
  <c r="T40" i="2"/>
  <c r="R40" i="2"/>
  <c r="Q40" i="2"/>
  <c r="O40" i="2"/>
  <c r="N40" i="2"/>
  <c r="L40" i="2"/>
  <c r="K40" i="2"/>
  <c r="I40" i="2"/>
  <c r="H40" i="2"/>
  <c r="F40" i="2"/>
  <c r="E40" i="2"/>
  <c r="AB39" i="2"/>
  <c r="Y39" i="2"/>
  <c r="V39" i="2"/>
  <c r="S39" i="2"/>
  <c r="P39" i="2"/>
  <c r="M39" i="2"/>
  <c r="J39" i="2"/>
  <c r="G39" i="2"/>
  <c r="AB38" i="2"/>
  <c r="Y38" i="2"/>
  <c r="V38" i="2"/>
  <c r="S38" i="2"/>
  <c r="P38" i="2"/>
  <c r="M38" i="2"/>
  <c r="J38" i="2"/>
  <c r="G38" i="2"/>
  <c r="AB37" i="2"/>
  <c r="Y37" i="2"/>
  <c r="V37" i="2"/>
  <c r="S37" i="2"/>
  <c r="S36" i="2" s="1"/>
  <c r="P37" i="2"/>
  <c r="M37" i="2"/>
  <c r="J37" i="2"/>
  <c r="G37" i="2"/>
  <c r="AB25" i="2"/>
  <c r="Y25" i="2"/>
  <c r="V25" i="2"/>
  <c r="S25" i="2"/>
  <c r="P25" i="2"/>
  <c r="M25" i="2"/>
  <c r="J25" i="2"/>
  <c r="G25" i="2"/>
  <c r="AB24" i="2"/>
  <c r="Y24" i="2"/>
  <c r="V24" i="2"/>
  <c r="S24" i="2"/>
  <c r="P24" i="2"/>
  <c r="M24" i="2"/>
  <c r="J24" i="2"/>
  <c r="G24" i="2"/>
  <c r="AB23" i="2"/>
  <c r="Y23" i="2"/>
  <c r="V23" i="2"/>
  <c r="S23" i="2"/>
  <c r="P23" i="2"/>
  <c r="P22" i="2" s="1"/>
  <c r="M23" i="2"/>
  <c r="J23" i="2"/>
  <c r="G23" i="2"/>
  <c r="Y20" i="2"/>
  <c r="S20" i="2"/>
  <c r="M20" i="2"/>
  <c r="J20" i="2"/>
  <c r="AD20" i="2" s="1"/>
  <c r="G20" i="2"/>
  <c r="Y19" i="2"/>
  <c r="S19" i="2"/>
  <c r="M19" i="2"/>
  <c r="G19" i="2"/>
  <c r="Y18" i="2"/>
  <c r="S18" i="2"/>
  <c r="M18" i="2"/>
  <c r="J18" i="2"/>
  <c r="G18" i="2"/>
  <c r="G17" i="2" s="1"/>
  <c r="AB16" i="2"/>
  <c r="Y16" i="2"/>
  <c r="V16" i="2"/>
  <c r="S16" i="2"/>
  <c r="P16" i="2"/>
  <c r="M16" i="2"/>
  <c r="J16" i="2"/>
  <c r="G16" i="2"/>
  <c r="AB15" i="2"/>
  <c r="Y15" i="2"/>
  <c r="V15" i="2"/>
  <c r="S15" i="2"/>
  <c r="P15" i="2"/>
  <c r="M15" i="2"/>
  <c r="J15" i="2"/>
  <c r="G15" i="2"/>
  <c r="AB14" i="2"/>
  <c r="Y14" i="2"/>
  <c r="V14" i="2"/>
  <c r="S14" i="2"/>
  <c r="S13" i="2" s="1"/>
  <c r="P14" i="2"/>
  <c r="M14" i="2"/>
  <c r="M13" i="2" s="1"/>
  <c r="G14" i="2"/>
  <c r="AB13" i="2"/>
  <c r="L23" i="1"/>
  <c r="H23" i="1"/>
  <c r="G23" i="1"/>
  <c r="F23" i="1"/>
  <c r="E23" i="1"/>
  <c r="D23" i="1"/>
  <c r="J22" i="1"/>
  <c r="N22" i="1" s="1"/>
  <c r="J21" i="1"/>
  <c r="N21" i="1" s="1"/>
  <c r="J20" i="1"/>
  <c r="N20" i="1" s="1"/>
  <c r="J23" i="1" l="1"/>
  <c r="N23" i="1" s="1"/>
  <c r="P40" i="2"/>
  <c r="AC151" i="2"/>
  <c r="AD148" i="2"/>
  <c r="AE148" i="2" s="1"/>
  <c r="AF148" i="2" s="1"/>
  <c r="AC162" i="2"/>
  <c r="J17" i="2"/>
  <c r="H102" i="2"/>
  <c r="AD106" i="2"/>
  <c r="AD109" i="2"/>
  <c r="AC125" i="2"/>
  <c r="G150" i="2"/>
  <c r="G164" i="2" s="1"/>
  <c r="AD162" i="2"/>
  <c r="AE162" i="2" s="1"/>
  <c r="AF162" i="2" s="1"/>
  <c r="AD158" i="2"/>
  <c r="AD153" i="2"/>
  <c r="X164" i="2"/>
  <c r="R164" i="2"/>
  <c r="H164" i="2"/>
  <c r="I58" i="2"/>
  <c r="O58" i="2"/>
  <c r="L102" i="2"/>
  <c r="AD140" i="2"/>
  <c r="V146" i="2"/>
  <c r="AC156" i="2"/>
  <c r="AE156" i="2" s="1"/>
  <c r="AF156" i="2" s="1"/>
  <c r="AC157" i="2"/>
  <c r="E164" i="2"/>
  <c r="I164" i="2"/>
  <c r="V154" i="2"/>
  <c r="F164" i="2"/>
  <c r="Q164" i="2"/>
  <c r="U164" i="2"/>
  <c r="E58" i="2"/>
  <c r="AE138" i="2"/>
  <c r="AF138" i="2" s="1"/>
  <c r="S144" i="2"/>
  <c r="V60" i="2"/>
  <c r="AD125" i="2"/>
  <c r="AE125" i="2" s="1"/>
  <c r="AF125" i="2" s="1"/>
  <c r="J144" i="2"/>
  <c r="V144" i="2"/>
  <c r="AC148" i="2"/>
  <c r="AC149" i="2"/>
  <c r="T164" i="2"/>
  <c r="AD152" i="2"/>
  <c r="AD156" i="2"/>
  <c r="AD159" i="2"/>
  <c r="J160" i="2"/>
  <c r="V160" i="2"/>
  <c r="AD163" i="2"/>
  <c r="AD71" i="2"/>
  <c r="AD72" i="2"/>
  <c r="P70" i="2"/>
  <c r="AB70" i="2"/>
  <c r="Y98" i="2"/>
  <c r="Y102" i="2" s="1"/>
  <c r="AD133" i="2"/>
  <c r="AD134" i="2"/>
  <c r="G127" i="2"/>
  <c r="AD135" i="2"/>
  <c r="G70" i="2"/>
  <c r="AC70" i="2" s="1"/>
  <c r="S70" i="2"/>
  <c r="AC113" i="2"/>
  <c r="AD118" i="2"/>
  <c r="S127" i="2"/>
  <c r="AB144" i="2"/>
  <c r="V84" i="2"/>
  <c r="V88" i="2" s="1"/>
  <c r="AD88" i="2" s="1"/>
  <c r="AC134" i="2"/>
  <c r="AE134" i="2" s="1"/>
  <c r="AF134" i="2" s="1"/>
  <c r="AC135" i="2"/>
  <c r="S136" i="2"/>
  <c r="AD139" i="2"/>
  <c r="P13" i="2"/>
  <c r="J44" i="2"/>
  <c r="AD97" i="2"/>
  <c r="AD37" i="2"/>
  <c r="AD39" i="2"/>
  <c r="AD77" i="2"/>
  <c r="AD126" i="2"/>
  <c r="J136" i="2"/>
  <c r="P136" i="2"/>
  <c r="G144" i="2"/>
  <c r="G136" i="2"/>
  <c r="AC136" i="2" s="1"/>
  <c r="AD130" i="2"/>
  <c r="I82" i="2"/>
  <c r="AC92" i="2"/>
  <c r="J70" i="2"/>
  <c r="AC112" i="2"/>
  <c r="AB123" i="2"/>
  <c r="AD123" i="2" s="1"/>
  <c r="V70" i="2"/>
  <c r="S78" i="2"/>
  <c r="AB78" i="2"/>
  <c r="AD43" i="2"/>
  <c r="G74" i="2"/>
  <c r="S74" i="2"/>
  <c r="AD79" i="2"/>
  <c r="AD80" i="2"/>
  <c r="AD86" i="2"/>
  <c r="AD87" i="2"/>
  <c r="AC100" i="2"/>
  <c r="AD108" i="2"/>
  <c r="AD117" i="2"/>
  <c r="AC37" i="2"/>
  <c r="AC72" i="2"/>
  <c r="AC61" i="2"/>
  <c r="S60" i="2"/>
  <c r="AD61" i="2"/>
  <c r="P60" i="2"/>
  <c r="AB60" i="2"/>
  <c r="AD63" i="2"/>
  <c r="AD75" i="2"/>
  <c r="Y84" i="2"/>
  <c r="Y88" i="2" s="1"/>
  <c r="AC95" i="2"/>
  <c r="AC96" i="2"/>
  <c r="AC97" i="2"/>
  <c r="AE97" i="2" s="1"/>
  <c r="AF97" i="2" s="1"/>
  <c r="G104" i="2"/>
  <c r="AC106" i="2"/>
  <c r="AC108" i="2"/>
  <c r="AC109" i="2"/>
  <c r="P104" i="2"/>
  <c r="P115" i="2" s="1"/>
  <c r="AD111" i="2"/>
  <c r="AD112" i="2"/>
  <c r="AD113" i="2"/>
  <c r="AD110" i="2"/>
  <c r="AD114" i="2"/>
  <c r="AD101" i="2"/>
  <c r="G98" i="2"/>
  <c r="I102" i="2"/>
  <c r="S94" i="2"/>
  <c r="S102" i="2" s="1"/>
  <c r="T102" i="2"/>
  <c r="AA102" i="2"/>
  <c r="N102" i="2"/>
  <c r="E102" i="2"/>
  <c r="J102" i="2"/>
  <c r="X102" i="2"/>
  <c r="G90" i="2"/>
  <c r="AC90" i="2" s="1"/>
  <c r="F102" i="2"/>
  <c r="Z102" i="2"/>
  <c r="M102" i="2"/>
  <c r="AD93" i="2"/>
  <c r="R102" i="2"/>
  <c r="V102" i="2"/>
  <c r="M84" i="2"/>
  <c r="M88" i="2" s="1"/>
  <c r="AC85" i="2"/>
  <c r="AC86" i="2"/>
  <c r="AC87" i="2"/>
  <c r="AD81" i="2"/>
  <c r="J78" i="2"/>
  <c r="AC80" i="2"/>
  <c r="AC75" i="2"/>
  <c r="AC77" i="2"/>
  <c r="J74" i="2"/>
  <c r="V74" i="2"/>
  <c r="AD73" i="2"/>
  <c r="K82" i="2"/>
  <c r="Q82" i="2"/>
  <c r="AB36" i="2"/>
  <c r="AD45" i="2"/>
  <c r="AD65" i="2"/>
  <c r="V64" i="2"/>
  <c r="P36" i="2"/>
  <c r="S50" i="2"/>
  <c r="S58" i="2" s="1"/>
  <c r="AD56" i="2"/>
  <c r="AC65" i="2"/>
  <c r="J22" i="2"/>
  <c r="M36" i="2"/>
  <c r="Y36" i="2"/>
  <c r="AC45" i="2"/>
  <c r="P44" i="2"/>
  <c r="P48" i="2" s="1"/>
  <c r="AB44" i="2"/>
  <c r="AD47" i="2"/>
  <c r="AD52" i="2"/>
  <c r="AD53" i="2"/>
  <c r="AC55" i="2"/>
  <c r="AC56" i="2"/>
  <c r="AE56" i="2" s="1"/>
  <c r="AF56" i="2" s="1"/>
  <c r="P64" i="2"/>
  <c r="G36" i="2"/>
  <c r="AC42" i="2"/>
  <c r="AC43" i="2"/>
  <c r="AC53" i="2"/>
  <c r="AD66" i="2"/>
  <c r="AD62" i="2"/>
  <c r="U82" i="2"/>
  <c r="G60" i="2"/>
  <c r="AA82" i="2"/>
  <c r="E82" i="2"/>
  <c r="R82" i="2"/>
  <c r="W82" i="2"/>
  <c r="F82" i="2"/>
  <c r="AD57" i="2"/>
  <c r="AD51" i="2"/>
  <c r="F58" i="2"/>
  <c r="K58" i="2"/>
  <c r="Q58" i="2"/>
  <c r="U58" i="2"/>
  <c r="G58" i="2"/>
  <c r="L58" i="2"/>
  <c r="R58" i="2"/>
  <c r="V58" i="2"/>
  <c r="AA58" i="2"/>
  <c r="P58" i="2"/>
  <c r="AB58" i="2"/>
  <c r="N58" i="2"/>
  <c r="W58" i="2"/>
  <c r="G44" i="2"/>
  <c r="G48" i="2" s="1"/>
  <c r="V44" i="2"/>
  <c r="AD46" i="2"/>
  <c r="AD42" i="2"/>
  <c r="J40" i="2"/>
  <c r="AD40" i="2" s="1"/>
  <c r="AD38" i="2"/>
  <c r="S48" i="2"/>
  <c r="J36" i="2"/>
  <c r="V36" i="2"/>
  <c r="M17" i="2"/>
  <c r="V22" i="2"/>
  <c r="AC14" i="2"/>
  <c r="G22" i="2"/>
  <c r="AD15" i="2"/>
  <c r="AD16" i="2"/>
  <c r="AC23" i="2"/>
  <c r="S22" i="2"/>
  <c r="AD23" i="2"/>
  <c r="AB22" i="2"/>
  <c r="AB26" i="2" s="1"/>
  <c r="AB29" i="2" s="1"/>
  <c r="AD25" i="2"/>
  <c r="AD17" i="2"/>
  <c r="M22" i="2"/>
  <c r="Y22" i="2"/>
  <c r="AD24" i="2"/>
  <c r="Y17" i="2"/>
  <c r="S17" i="2"/>
  <c r="V13" i="2"/>
  <c r="Y13" i="2"/>
  <c r="AC19" i="2"/>
  <c r="AE19" i="2" s="1"/>
  <c r="AF19" i="2" s="1"/>
  <c r="P26" i="2"/>
  <c r="P29" i="2" s="1"/>
  <c r="J13" i="2"/>
  <c r="AC15" i="2"/>
  <c r="AC16" i="2"/>
  <c r="G13" i="2"/>
  <c r="AC18" i="2"/>
  <c r="AE18" i="2" s="1"/>
  <c r="AF18" i="2" s="1"/>
  <c r="J54" i="2"/>
  <c r="AD55" i="2"/>
  <c r="AD90" i="2"/>
  <c r="AC25" i="2"/>
  <c r="AC39" i="2"/>
  <c r="AC41" i="2"/>
  <c r="AD41" i="2"/>
  <c r="M44" i="2"/>
  <c r="AC47" i="2"/>
  <c r="AC52" i="2"/>
  <c r="J64" i="2"/>
  <c r="AC24" i="2"/>
  <c r="AC38" i="2"/>
  <c r="AC40" i="2"/>
  <c r="AC46" i="2"/>
  <c r="J50" i="2"/>
  <c r="AD50" i="2" s="1"/>
  <c r="AC51" i="2"/>
  <c r="M54" i="2"/>
  <c r="Y54" i="2"/>
  <c r="AC57" i="2"/>
  <c r="AC62" i="2"/>
  <c r="M64" i="2"/>
  <c r="Y64" i="2"/>
  <c r="AC66" i="2"/>
  <c r="AC71" i="2"/>
  <c r="AC73" i="2"/>
  <c r="M74" i="2"/>
  <c r="Y74" i="2"/>
  <c r="AC76" i="2"/>
  <c r="AD76" i="2"/>
  <c r="N82" i="2"/>
  <c r="AC79" i="2"/>
  <c r="AC81" i="2"/>
  <c r="P94" i="2"/>
  <c r="AB94" i="2"/>
  <c r="AB102" i="2" s="1"/>
  <c r="AB104" i="2"/>
  <c r="AB115" i="2" s="1"/>
  <c r="J104" i="2"/>
  <c r="V104" i="2"/>
  <c r="V115" i="2" s="1"/>
  <c r="O82" i="2"/>
  <c r="G88" i="2"/>
  <c r="AC93" i="2"/>
  <c r="W102" i="2"/>
  <c r="AC101" i="2"/>
  <c r="J146" i="2"/>
  <c r="AD149" i="2"/>
  <c r="J150" i="2"/>
  <c r="AD151" i="2"/>
  <c r="AE151" i="2" s="1"/>
  <c r="AF151" i="2" s="1"/>
  <c r="J154" i="2"/>
  <c r="AD157" i="2"/>
  <c r="Y50" i="2"/>
  <c r="AD107" i="2"/>
  <c r="AC20" i="2"/>
  <c r="AE20" i="2" s="1"/>
  <c r="AF20" i="2" s="1"/>
  <c r="M50" i="2"/>
  <c r="AC78" i="2"/>
  <c r="O102" i="2"/>
  <c r="Y44" i="2"/>
  <c r="M60" i="2"/>
  <c r="Y60" i="2"/>
  <c r="AC63" i="2"/>
  <c r="Z82" i="2"/>
  <c r="AC91" i="2"/>
  <c r="K102" i="2"/>
  <c r="AC99" i="2"/>
  <c r="M104" i="2"/>
  <c r="M115" i="2" s="1"/>
  <c r="Y104" i="2"/>
  <c r="Y115" i="2" s="1"/>
  <c r="AD147" i="2"/>
  <c r="P146" i="2"/>
  <c r="AD155" i="2"/>
  <c r="P154" i="2"/>
  <c r="AD161" i="2"/>
  <c r="P160" i="2"/>
  <c r="AB164" i="2"/>
  <c r="AD91" i="2"/>
  <c r="AD95" i="2"/>
  <c r="Q102" i="2"/>
  <c r="U102" i="2"/>
  <c r="AD99" i="2"/>
  <c r="AD105" i="2"/>
  <c r="M123" i="2"/>
  <c r="Y123" i="2"/>
  <c r="J131" i="2"/>
  <c r="AD131" i="2" s="1"/>
  <c r="AD129" i="2"/>
  <c r="V136" i="2"/>
  <c r="P150" i="2"/>
  <c r="M154" i="2"/>
  <c r="Y154" i="2"/>
  <c r="N164" i="2"/>
  <c r="M160" i="2"/>
  <c r="Y160" i="2"/>
  <c r="P144" i="2"/>
  <c r="Z164" i="2"/>
  <c r="H82" i="2"/>
  <c r="L82" i="2"/>
  <c r="T82" i="2"/>
  <c r="X82" i="2"/>
  <c r="AD85" i="2"/>
  <c r="AE85" i="2" s="1"/>
  <c r="AF85" i="2" s="1"/>
  <c r="AD92" i="2"/>
  <c r="AD96" i="2"/>
  <c r="AD100" i="2"/>
  <c r="AC105" i="2"/>
  <c r="J127" i="2"/>
  <c r="V127" i="2"/>
  <c r="L164" i="2"/>
  <c r="AA164" i="2"/>
  <c r="AD84" i="2"/>
  <c r="AD98" i="2"/>
  <c r="AC110" i="2"/>
  <c r="AC114" i="2"/>
  <c r="AC117" i="2"/>
  <c r="AC126" i="2"/>
  <c r="AC129" i="2"/>
  <c r="AC131" i="2"/>
  <c r="AC139" i="2"/>
  <c r="AE139" i="2" s="1"/>
  <c r="AF139" i="2" s="1"/>
  <c r="AC146" i="2"/>
  <c r="AC152" i="2"/>
  <c r="AE152" i="2" s="1"/>
  <c r="AF152" i="2" s="1"/>
  <c r="AC158" i="2"/>
  <c r="AE158" i="2" s="1"/>
  <c r="AF158" i="2" s="1"/>
  <c r="K164" i="2"/>
  <c r="AC107" i="2"/>
  <c r="AC111" i="2"/>
  <c r="AC118" i="2"/>
  <c r="M127" i="2"/>
  <c r="Y127" i="2"/>
  <c r="AC130" i="2"/>
  <c r="AC133" i="2"/>
  <c r="M144" i="2"/>
  <c r="Y144" i="2"/>
  <c r="AC140" i="2"/>
  <c r="AC147" i="2"/>
  <c r="M150" i="2"/>
  <c r="Y150" i="2"/>
  <c r="AC153" i="2"/>
  <c r="AC155" i="2"/>
  <c r="AE155" i="2" s="1"/>
  <c r="AF155" i="2" s="1"/>
  <c r="AC159" i="2"/>
  <c r="AE159" i="2" s="1"/>
  <c r="AF159" i="2" s="1"/>
  <c r="O164" i="2"/>
  <c r="S164" i="2"/>
  <c r="W164" i="2"/>
  <c r="AC161" i="2"/>
  <c r="AE117" i="2" l="1"/>
  <c r="AF117" i="2" s="1"/>
  <c r="AE111" i="2"/>
  <c r="AF111" i="2" s="1"/>
  <c r="AE57" i="2"/>
  <c r="AF57" i="2" s="1"/>
  <c r="AE77" i="2"/>
  <c r="AF77" i="2" s="1"/>
  <c r="AE106" i="2"/>
  <c r="AF106" i="2" s="1"/>
  <c r="AE133" i="2"/>
  <c r="AF133" i="2" s="1"/>
  <c r="AE39" i="2"/>
  <c r="AF39" i="2" s="1"/>
  <c r="V82" i="2"/>
  <c r="AE72" i="2"/>
  <c r="AF72" i="2" s="1"/>
  <c r="AE113" i="2"/>
  <c r="AF113" i="2" s="1"/>
  <c r="AE109" i="2"/>
  <c r="AF109" i="2" s="1"/>
  <c r="P164" i="2"/>
  <c r="AE161" i="2"/>
  <c r="AF161" i="2" s="1"/>
  <c r="AC160" i="2"/>
  <c r="AE140" i="2"/>
  <c r="AF140" i="2" s="1"/>
  <c r="AD144" i="2"/>
  <c r="AE105" i="2"/>
  <c r="AF105" i="2" s="1"/>
  <c r="AE66" i="2"/>
  <c r="AF66" i="2" s="1"/>
  <c r="AC154" i="2"/>
  <c r="AE153" i="2"/>
  <c r="AF153" i="2" s="1"/>
  <c r="V164" i="2"/>
  <c r="AC150" i="2"/>
  <c r="AC98" i="2"/>
  <c r="AE126" i="2"/>
  <c r="AF126" i="2" s="1"/>
  <c r="AE157" i="2"/>
  <c r="AF157" i="2" s="1"/>
  <c r="AE149" i="2"/>
  <c r="AF149" i="2" s="1"/>
  <c r="AE100" i="2"/>
  <c r="AF100" i="2" s="1"/>
  <c r="AE71" i="2"/>
  <c r="AF71" i="2" s="1"/>
  <c r="AE37" i="2"/>
  <c r="AF37" i="2" s="1"/>
  <c r="AE118" i="2"/>
  <c r="AF118" i="2" s="1"/>
  <c r="AE129" i="2"/>
  <c r="AF129" i="2" s="1"/>
  <c r="AD150" i="2"/>
  <c r="AE79" i="2"/>
  <c r="AF79" i="2" s="1"/>
  <c r="AE75" i="2"/>
  <c r="AF75" i="2" s="1"/>
  <c r="P82" i="2"/>
  <c r="AE112" i="2"/>
  <c r="AF112" i="2" s="1"/>
  <c r="AD70" i="2"/>
  <c r="AE70" i="2" s="1"/>
  <c r="AF70" i="2" s="1"/>
  <c r="AE135" i="2"/>
  <c r="AF135" i="2" s="1"/>
  <c r="AD60" i="2"/>
  <c r="AB82" i="2"/>
  <c r="AD136" i="2"/>
  <c r="AE110" i="2"/>
  <c r="AF110" i="2" s="1"/>
  <c r="AE95" i="2"/>
  <c r="AF95" i="2" s="1"/>
  <c r="AE62" i="2"/>
  <c r="AF62" i="2" s="1"/>
  <c r="AE43" i="2"/>
  <c r="AF43" i="2" s="1"/>
  <c r="AC127" i="2"/>
  <c r="AE16" i="2"/>
  <c r="AF16" i="2" s="1"/>
  <c r="AC104" i="2"/>
  <c r="AC144" i="2"/>
  <c r="AE93" i="2"/>
  <c r="AF93" i="2" s="1"/>
  <c r="AE45" i="2"/>
  <c r="AF45" i="2" s="1"/>
  <c r="AE65" i="2"/>
  <c r="AF65" i="2" s="1"/>
  <c r="AE80" i="2"/>
  <c r="AF80" i="2" s="1"/>
  <c r="AE130" i="2"/>
  <c r="AF130" i="2" s="1"/>
  <c r="V48" i="2"/>
  <c r="G115" i="2"/>
  <c r="AE92" i="2"/>
  <c r="AF92" i="2" s="1"/>
  <c r="AD94" i="2"/>
  <c r="AE73" i="2"/>
  <c r="AF73" i="2" s="1"/>
  <c r="AE40" i="2"/>
  <c r="AF40" i="2" s="1"/>
  <c r="AE52" i="2"/>
  <c r="AF52" i="2" s="1"/>
  <c r="G102" i="2"/>
  <c r="AC102" i="2" s="1"/>
  <c r="AD78" i="2"/>
  <c r="AE78" i="2" s="1"/>
  <c r="AF78" i="2" s="1"/>
  <c r="AE108" i="2"/>
  <c r="AF108" i="2" s="1"/>
  <c r="S82" i="2"/>
  <c r="AE101" i="2"/>
  <c r="AF101" i="2" s="1"/>
  <c r="M26" i="2"/>
  <c r="M29" i="2" s="1"/>
  <c r="M28" i="2" s="1"/>
  <c r="AD22" i="2"/>
  <c r="AE61" i="2"/>
  <c r="AF61" i="2" s="1"/>
  <c r="AE86" i="2"/>
  <c r="AF86" i="2" s="1"/>
  <c r="AE96" i="2"/>
  <c r="AF96" i="2" s="1"/>
  <c r="Y48" i="2"/>
  <c r="AC50" i="2"/>
  <c r="AC84" i="2"/>
  <c r="AE84" i="2" s="1"/>
  <c r="AF84" i="2" s="1"/>
  <c r="AE63" i="2"/>
  <c r="AF63" i="2" s="1"/>
  <c r="P102" i="2"/>
  <c r="AC94" i="2"/>
  <c r="AE94" i="2" s="1"/>
  <c r="AF94" i="2" s="1"/>
  <c r="AE81" i="2"/>
  <c r="AF81" i="2" s="1"/>
  <c r="AE51" i="2"/>
  <c r="AF51" i="2" s="1"/>
  <c r="AE38" i="2"/>
  <c r="AF38" i="2" s="1"/>
  <c r="AE47" i="2"/>
  <c r="AF47" i="2" s="1"/>
  <c r="AC13" i="2"/>
  <c r="AE42" i="2"/>
  <c r="AF42" i="2" s="1"/>
  <c r="AE90" i="2"/>
  <c r="AF90" i="2" s="1"/>
  <c r="AC123" i="2"/>
  <c r="AE123" i="2" s="1"/>
  <c r="AF123" i="2" s="1"/>
  <c r="AC88" i="2"/>
  <c r="AE88" i="2" s="1"/>
  <c r="AF88" i="2" s="1"/>
  <c r="AC74" i="2"/>
  <c r="AE53" i="2"/>
  <c r="AF53" i="2" s="1"/>
  <c r="AE87" i="2"/>
  <c r="AF87" i="2" s="1"/>
  <c r="AE114" i="2"/>
  <c r="AF114" i="2" s="1"/>
  <c r="AC115" i="2"/>
  <c r="AD102" i="2"/>
  <c r="AD74" i="2"/>
  <c r="AD64" i="2"/>
  <c r="AC36" i="2"/>
  <c r="AB48" i="2"/>
  <c r="J82" i="2"/>
  <c r="AC54" i="2"/>
  <c r="M82" i="2"/>
  <c r="P28" i="2"/>
  <c r="P32" i="2"/>
  <c r="M48" i="2"/>
  <c r="AE55" i="2"/>
  <c r="AF55" i="2" s="1"/>
  <c r="G82" i="2"/>
  <c r="AC64" i="2"/>
  <c r="AD44" i="2"/>
  <c r="V26" i="2"/>
  <c r="V29" i="2" s="1"/>
  <c r="AB28" i="2"/>
  <c r="AB32" i="2"/>
  <c r="Y82" i="2"/>
  <c r="AC60" i="2"/>
  <c r="Y58" i="2"/>
  <c r="AE46" i="2"/>
  <c r="AF46" i="2" s="1"/>
  <c r="J48" i="2"/>
  <c r="AD36" i="2"/>
  <c r="AC22" i="2"/>
  <c r="AE14" i="2"/>
  <c r="AF14" i="2" s="1"/>
  <c r="J26" i="2"/>
  <c r="Y26" i="2"/>
  <c r="Y29" i="2" s="1"/>
  <c r="AE25" i="2"/>
  <c r="AF25" i="2" s="1"/>
  <c r="AE24" i="2"/>
  <c r="AF24" i="2" s="1"/>
  <c r="S26" i="2"/>
  <c r="S29" i="2" s="1"/>
  <c r="AE15" i="2"/>
  <c r="AF15" i="2" s="1"/>
  <c r="AE23" i="2"/>
  <c r="AF23" i="2" s="1"/>
  <c r="AD13" i="2"/>
  <c r="G26" i="2"/>
  <c r="AC17" i="2"/>
  <c r="AE17" i="2" s="1"/>
  <c r="AF17" i="2" s="1"/>
  <c r="AE50" i="2"/>
  <c r="AF50" i="2" s="1"/>
  <c r="M164" i="2"/>
  <c r="AE76" i="2"/>
  <c r="AF76" i="2" s="1"/>
  <c r="AD127" i="2"/>
  <c r="AE91" i="2"/>
  <c r="AF91" i="2" s="1"/>
  <c r="AD154" i="2"/>
  <c r="M58" i="2"/>
  <c r="AE131" i="2"/>
  <c r="AF131" i="2" s="1"/>
  <c r="J164" i="2"/>
  <c r="AD164" i="2" s="1"/>
  <c r="AD54" i="2"/>
  <c r="J58" i="2"/>
  <c r="AE99" i="2"/>
  <c r="AF99" i="2" s="1"/>
  <c r="AD104" i="2"/>
  <c r="J115" i="2"/>
  <c r="AD115" i="2" s="1"/>
  <c r="AE98" i="2"/>
  <c r="AF98" i="2" s="1"/>
  <c r="Y164" i="2"/>
  <c r="AD160" i="2"/>
  <c r="AE107" i="2"/>
  <c r="AF107" i="2" s="1"/>
  <c r="AE147" i="2"/>
  <c r="AF147" i="2" s="1"/>
  <c r="AC44" i="2"/>
  <c r="AD146" i="2"/>
  <c r="AE146" i="2" s="1"/>
  <c r="AF146" i="2" s="1"/>
  <c r="AE136" i="2"/>
  <c r="AF136" i="2" s="1"/>
  <c r="AE41" i="2"/>
  <c r="AF41" i="2" s="1"/>
  <c r="AC58" i="2" l="1"/>
  <c r="AE160" i="2"/>
  <c r="AF160" i="2" s="1"/>
  <c r="AE144" i="2"/>
  <c r="AF144" i="2" s="1"/>
  <c r="AE154" i="2"/>
  <c r="AF154" i="2" s="1"/>
  <c r="AC164" i="2"/>
  <c r="AE164" i="2" s="1"/>
  <c r="AF164" i="2" s="1"/>
  <c r="AE60" i="2"/>
  <c r="AF60" i="2" s="1"/>
  <c r="AE104" i="2"/>
  <c r="AF104" i="2" s="1"/>
  <c r="AE22" i="2"/>
  <c r="AF22" i="2" s="1"/>
  <c r="M32" i="2"/>
  <c r="AE150" i="2"/>
  <c r="AF150" i="2" s="1"/>
  <c r="AE127" i="2"/>
  <c r="AF127" i="2" s="1"/>
  <c r="AD48" i="2"/>
  <c r="AD82" i="2"/>
  <c r="AE36" i="2"/>
  <c r="AF36" i="2" s="1"/>
  <c r="AE74" i="2"/>
  <c r="AF74" i="2" s="1"/>
  <c r="AE13" i="2"/>
  <c r="AF13" i="2" s="1"/>
  <c r="AE64" i="2"/>
  <c r="AF64" i="2" s="1"/>
  <c r="AE115" i="2"/>
  <c r="AF115" i="2" s="1"/>
  <c r="AE102" i="2"/>
  <c r="AF102" i="2" s="1"/>
  <c r="AE44" i="2"/>
  <c r="AF44" i="2" s="1"/>
  <c r="AE54" i="2"/>
  <c r="AF54" i="2" s="1"/>
  <c r="AB34" i="2"/>
  <c r="AB165" i="2" s="1"/>
  <c r="AB31" i="2"/>
  <c r="Y28" i="2"/>
  <c r="Y32" i="2"/>
  <c r="S28" i="2"/>
  <c r="S32" i="2"/>
  <c r="M34" i="2"/>
  <c r="M165" i="2" s="1"/>
  <c r="M31" i="2"/>
  <c r="AC82" i="2"/>
  <c r="AD58" i="2"/>
  <c r="P34" i="2"/>
  <c r="P165" i="2" s="1"/>
  <c r="P31" i="2"/>
  <c r="V28" i="2"/>
  <c r="V32" i="2"/>
  <c r="AD32" i="2" s="1"/>
  <c r="AC48" i="2"/>
  <c r="AE48" i="2" s="1"/>
  <c r="AF48" i="2" s="1"/>
  <c r="AD26" i="2"/>
  <c r="AC26" i="2"/>
  <c r="AC29" i="2"/>
  <c r="AD29" i="2"/>
  <c r="AE58" i="2" l="1"/>
  <c r="AF58" i="2" s="1"/>
  <c r="AE82" i="2"/>
  <c r="AF82" i="2" s="1"/>
  <c r="AC32" i="2"/>
  <c r="AE32" i="2" s="1"/>
  <c r="AF32" i="2" s="1"/>
  <c r="S34" i="2"/>
  <c r="S165" i="2" s="1"/>
  <c r="S31" i="2"/>
  <c r="V34" i="2"/>
  <c r="V165" i="2" s="1"/>
  <c r="V31" i="2"/>
  <c r="AD31" i="2" s="1"/>
  <c r="AD34" i="2" s="1"/>
  <c r="AD165" i="2" s="1"/>
  <c r="AD167" i="2" s="1"/>
  <c r="Y34" i="2"/>
  <c r="Y165" i="2" s="1"/>
  <c r="Y31" i="2"/>
  <c r="AE26" i="2"/>
  <c r="AF26" i="2" s="1"/>
  <c r="G34" i="2"/>
  <c r="G165" i="2" s="1"/>
  <c r="G167" i="2" s="1"/>
  <c r="AC28" i="2"/>
  <c r="J34" i="2"/>
  <c r="J165" i="2" s="1"/>
  <c r="AD28" i="2"/>
  <c r="AE29" i="2"/>
  <c r="J167" i="2" l="1"/>
  <c r="AC31" i="2"/>
  <c r="AE28" i="2"/>
  <c r="AF28" i="2" s="1"/>
  <c r="AF29" i="2"/>
  <c r="AE31" i="2" l="1"/>
  <c r="AF31" i="2" s="1"/>
  <c r="AC34" i="2"/>
  <c r="AC165" i="2" s="1"/>
  <c r="AE34" i="2" l="1"/>
  <c r="AF34" i="2" s="1"/>
  <c r="AE165" i="2"/>
  <c r="AF165" i="2" s="1"/>
  <c r="AC167" i="2"/>
</calcChain>
</file>

<file path=xl/sharedStrings.xml><?xml version="1.0" encoding="utf-8"?>
<sst xmlns="http://schemas.openxmlformats.org/spreadsheetml/2006/main" count="1037" uniqueCount="578">
  <si>
    <t>Додаток №4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</si>
  <si>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</si>
  <si>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</si>
  <si>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</si>
  <si>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</si>
  <si>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</si>
  <si>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</si>
  <si>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</si>
  <si>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</si>
  <si>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</si>
  <si>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</si>
  <si>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</si>
  <si>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</si>
  <si>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</si>
  <si>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</si>
  <si>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</si>
  <si>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</si>
  <si>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</si>
  <si>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</si>
  <si>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</si>
  <si>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</si>
  <si>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</si>
  <si>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</si>
  <si>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</si>
  <si>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</si>
  <si>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</si>
  <si>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</si>
  <si>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</si>
  <si>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</si>
  <si>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</si>
  <si>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</si>
  <si>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</si>
  <si>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</si>
  <si>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</si>
  <si>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посада</t>
  </si>
  <si>
    <t>підпис</t>
  </si>
  <si>
    <t xml:space="preserve"> Звіт про надходження та використання коштів для реалізації проекту  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</si>
  <si>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</si>
  <si>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</si>
  <si>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</si>
  <si>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</si>
  <si>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</si>
  <si>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</si>
  <si>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</si>
  <si>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</si>
  <si>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</si>
  <si>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</si>
  <si>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</si>
  <si>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</si>
  <si>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</si>
  <si>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</si>
  <si>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</si>
  <si>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</si>
  <si>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</si>
  <si>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</si>
  <si>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</si>
  <si>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</si>
  <si>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</si>
  <si>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</si>
  <si>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</si>
  <si>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</si>
  <si>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</si>
  <si>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</si>
  <si>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</si>
  <si>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</si>
  <si>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</si>
  <si>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</si>
  <si>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</si>
  <si>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</si>
  <si>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</si>
  <si>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</si>
  <si>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</si>
  <si>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</si>
  <si>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</si>
  <si>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</si>
  <si>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</si>
  <si>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</si>
  <si>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</si>
  <si>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</si>
  <si>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</si>
  <si>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</si>
  <si>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</si>
  <si>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</si>
  <si>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</si>
  <si>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</si>
  <si>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</si>
  <si>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</si>
  <si>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</si>
  <si>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</si>
  <si>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</si>
  <si>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</si>
  <si>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</si>
  <si>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</si>
  <si>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</si>
  <si>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</si>
  <si>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</si>
  <si>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</si>
  <si>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</si>
  <si>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</si>
  <si>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</si>
  <si>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</si>
  <si>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</si>
  <si>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</si>
  <si>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</si>
  <si>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</si>
  <si>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</si>
  <si>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</si>
  <si>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</si>
  <si>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</si>
  <si>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</si>
  <si>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</si>
  <si>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</si>
  <si>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</si>
  <si>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</si>
  <si>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</si>
  <si>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</si>
  <si>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</si>
  <si>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</si>
  <si>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</si>
  <si>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</si>
  <si>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</si>
  <si>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</si>
  <si>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</si>
  <si>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</si>
  <si>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</si>
  <si>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</si>
  <si>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</si>
  <si>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</si>
  <si>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</si>
  <si>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</si>
  <si>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</si>
  <si>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</si>
  <si>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</si>
  <si>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</si>
  <si>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</si>
  <si>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</si>
  <si>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</si>
  <si>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</si>
  <si>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</si>
  <si>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</si>
  <si>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</si>
  <si>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</si>
  <si>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</si>
  <si>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</si>
  <si>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</si>
  <si>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</si>
  <si>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</si>
  <si>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</si>
  <si>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</si>
  <si>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</si>
  <si>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</si>
  <si>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</si>
  <si>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</si>
  <si>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</si>
  <si>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</si>
  <si>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</si>
  <si>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</si>
  <si>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</si>
  <si>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</si>
  <si>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</si>
  <si>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</si>
  <si>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</si>
  <si>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</si>
  <si>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</si>
  <si>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</si>
  <si>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</si>
  <si>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</si>
  <si>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</si>
  <si>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</si>
  <si>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</si>
  <si>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</si>
  <si>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</si>
  <si>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</si>
  <si>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</si>
  <si>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</si>
  <si>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</si>
  <si>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</si>
  <si>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г</t>
  </si>
  <si>
    <t>д</t>
  </si>
  <si>
    <t>е</t>
  </si>
  <si>
    <t>Друк плакатів</t>
  </si>
  <si>
    <t>є</t>
  </si>
  <si>
    <t xml:space="preserve">Друк банерів </t>
  </si>
  <si>
    <t>ж</t>
  </si>
  <si>
    <t>Друк інших роздаткових матеріалів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</si>
  <si>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</si>
  <si>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</si>
  <si>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</si>
  <si>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</si>
  <si>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</si>
  <si>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</si>
  <si>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Всього по підрозділу 9 "Послуги з просування":</t>
  </si>
  <si>
    <t>Створення web-ресурсу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</si>
  <si>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</si>
  <si>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</si>
  <si>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</si>
  <si>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</si>
  <si>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</si>
  <si>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</si>
  <si>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година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</si>
  <si>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</si>
  <si>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</si>
  <si>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</si>
  <si>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</si>
  <si>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послуга</t>
  </si>
  <si>
    <t>Юридичні послуги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</si>
  <si>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</si>
  <si>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</si>
  <si>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</si>
  <si>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</si>
  <si>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</si>
  <si>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</si>
  <si>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</si>
  <si>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</si>
  <si>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</si>
  <si>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</si>
  <si>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</si>
  <si>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</si>
  <si>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</si>
  <si>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</si>
  <si>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</si>
  <si>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</si>
  <si>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</si>
  <si>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</si>
  <si>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>Розрахунково-касове обслуговування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</si>
  <si>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</si>
  <si>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</si>
  <si>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</si>
  <si>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</si>
  <si>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</si>
  <si>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</si>
  <si>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</si>
  <si>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</si>
  <si>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</si>
  <si>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</si>
  <si>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</si>
  <si>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</si>
  <si>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</si>
  <si>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</si>
  <si>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</si>
  <si>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</si>
  <si>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</si>
  <si>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</si>
  <si>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Примітка: Заповнюється незалежним аудитором.</t>
  </si>
  <si>
    <t>осіб</t>
  </si>
  <si>
    <t xml:space="preserve">Стаменова Аліна, послуги PR менеджера </t>
  </si>
  <si>
    <t>Переверзєв Олексій, послуги з технічного супроводу</t>
  </si>
  <si>
    <t>ЕСВ Палаш Андрій Сергійович, координатор проєкту</t>
  </si>
  <si>
    <t>ЕСВ Стаменова Аліна, послуги PR менеджера</t>
  </si>
  <si>
    <t>ЕСВ Гонорари учасникам Форуму культурних центрів (на даний час проводиться збір заявок на вакантні місця, тому не має можливості вказати учасників поосібно)</t>
  </si>
  <si>
    <t>ЕСВ Переверзєв Олексій, послуги з технічного супроводу</t>
  </si>
  <si>
    <t xml:space="preserve">ЕСВ  Гонорари українським експертам за участь у освітньо-дискусійній програмі  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Гонорари українським експертам за участь у освітньо-дискусійній програмі  (на даний час проводиться збір заявок на вакантні місця, тому не має можливості вказати учасників поосібно)
</t>
  </si>
  <si>
    <t>Видео проектор Panasonic PT-RQ22KE (21000 люменів)  8 дн*15000 грн = 120000</t>
  </si>
  <si>
    <t>Активний мікшерний пульт YAMAHA EMX5016CF, 16 каналів  8 дн.*800 грн = 6400 грн</t>
  </si>
  <si>
    <t>Пасивна акустична система Electro-Voice EVF-1152S/43-BLK (2-смуговий АС середньої потужності з 15 "вуфером SMX2151, 2" компресійним драйвером ND2B і рупором з різними кутами розкриття) 8 дн. * 8000 грн = 48000</t>
  </si>
  <si>
    <t xml:space="preserve">MG16XU Аналоговий мікшерний пульт Yamaha 2 д. * 600 грн = 1200 </t>
  </si>
  <si>
    <t xml:space="preserve">Активний звукопідсилювальний комплекс Park Audio STAGE SET (Активний гучномовець лінійного масиву T536e - 2шт.,
активний сабвуфер TX6118Ps - 4 шт.) 2 дн * 15000 грн. = 30000 </t>
  </si>
  <si>
    <t>Друк буклетів А4, двостороні, з програмою події та логотипами партнерів та донорів, для розповсюдження в закладах культури та в громадських просторах</t>
  </si>
  <si>
    <t>Друк плакатів А3, кольорові (для розміщення в закладах культури по всій Україні та на вулицях міста)</t>
  </si>
  <si>
    <t>Друк банерів (Банер літий з люверсами 1440 lpi, 1 м2 - 250 грн)</t>
  </si>
  <si>
    <t>м2</t>
  </si>
  <si>
    <t>Друк сіті-лайтів 1,2 х 0,8 м</t>
  </si>
  <si>
    <t xml:space="preserve">Виготовлення макетів (буклетів 1, постерів 1, сіті-лайтів 3 та банерів 5) </t>
  </si>
  <si>
    <t xml:space="preserve">Послуги з відеодокументації </t>
  </si>
  <si>
    <t>годин</t>
  </si>
  <si>
    <t xml:space="preserve">Публікації в профільних друкованних та інтернет виданнях
 (artukraine, platforma, LB, КУСТ, митець, the village, birds of flight)Публікації в профільних друкованних та інтернет виданнях
 </t>
  </si>
  <si>
    <t>Послуги дизайнера проєкту, ФОП  Ніколаєнко Дмитро 2 міс * 10000 грн</t>
  </si>
  <si>
    <t>Рекламні витрати офлайн: розміщення сіті-лайтів в Дніпрі, Запоріжжі, Павлограді  30 шт по 1000 грн.</t>
  </si>
  <si>
    <t xml:space="preserve"> Послуги з просування проекту в соцмережах, </t>
  </si>
  <si>
    <t xml:space="preserve">Фотофіксація  (два музичні концерти, 3д маппінг) </t>
  </si>
  <si>
    <t xml:space="preserve">Обслуговування сайту </t>
  </si>
  <si>
    <t xml:space="preserve">Створення сайту (включно із 3Д туром по ЦСК) </t>
  </si>
  <si>
    <t>Виготовлення субтитрів</t>
  </si>
  <si>
    <t xml:space="preserve">Письмовий переклад (всі публікації в соцмережах та в друкованих виробах будуть на двох мовах: укр та англ) </t>
  </si>
  <si>
    <t>Бухгалтерські послуги, ФОП Приходько О.</t>
  </si>
  <si>
    <t>міс</t>
  </si>
  <si>
    <t>Аудиторські послуги, ТОВ ПроАудіт</t>
  </si>
  <si>
    <t>Послуги кураторки аудіовізуальної програми, менеджер проекту, ФОП Русецька К. (4 міс х 12000 грн)</t>
  </si>
  <si>
    <t>Послуги асистента координатора проекту, ФОП Харламова І. (4 міс * 5000 грн)</t>
  </si>
  <si>
    <t xml:space="preserve">Послуги кураторки форуму культурних центрів та освітньо-дискусійної програми, менеджер проекту, ФОП Овчаренко Ю.
 (4 міс х 12000 грн)
</t>
  </si>
  <si>
    <t xml:space="preserve">Послуги з монтажу, рендерінгу та кольорової обробки відеоконтенту </t>
  </si>
  <si>
    <t>Послуга з організації виступу музичних груп фестивалю (Музичне букінг агенство) 2 музичні групи х 12000 грн (гонорар, проїзд, проживання, технічний райдер</t>
  </si>
  <si>
    <t xml:space="preserve">Послуга з виготовлення та організації відеоінсталяцій та світлового шоу (архітектурний відеомаппінг на будівлі, розробка відеоконтента, інсталяція та налаштування відеотехніки) </t>
  </si>
  <si>
    <t>Палаш Андрій Сергійович, координатор проєкту</t>
  </si>
  <si>
    <t>бухгалтер Приходько О.В.</t>
  </si>
  <si>
    <t>Затвердив</t>
  </si>
  <si>
    <t>голова Палаш А.С</t>
  </si>
  <si>
    <t>,</t>
  </si>
  <si>
    <t>Палаш Андрій Сергійович, 37989269</t>
  </si>
  <si>
    <t xml:space="preserve">Консультаційні та освітні послуги. Винагорода експертам Освітньо-дискусійної програми. </t>
  </si>
  <si>
    <t xml:space="preserve">Експерні послуги по менеджменту культурних центрів. Винагорода експертам Форуму культурних центрів </t>
  </si>
  <si>
    <t xml:space="preserve">ГЛУБОКИЙ МИХАЙЛО АНДРІЙОВИЧ 
ІПН: 3160103615 
</t>
  </si>
  <si>
    <t xml:space="preserve">ГОДЕНКО-НАКОНЕЧНА ОЛЕНА ПЕТРІВНА 
ІПН: 1979224388
</t>
  </si>
  <si>
    <t xml:space="preserve">КАРПАНЬ ВАЛЕРІЯ ЮРІЇВНА 
ІПН: 3265918522
</t>
  </si>
  <si>
    <t xml:space="preserve">КОЧУБІНСЬКА ТЕТЯНА АНАТОЛІЇВНА 
ІПН: 3126223361
</t>
  </si>
  <si>
    <t xml:space="preserve">ПОЛІКАРЧУК ІРИНА ВАСИЛІВНА  
ІПН: 3284516945
</t>
  </si>
  <si>
    <t xml:space="preserve">РАДИНСЬКИЙ ОЛЕКСІЙ ОЛЕКСАНДРОВИЧ  
ІПН: 3082520735
</t>
  </si>
  <si>
    <t>За списком:</t>
  </si>
  <si>
    <t xml:space="preserve">Каравай Альона Вікторівна
ІПН: 3031410086
</t>
  </si>
  <si>
    <t xml:space="preserve">ДОБРОВА АННА СЕРГІЇВНА  
ІПН: 3215314147
</t>
  </si>
  <si>
    <t xml:space="preserve">Цісар Анастасія Михайлівна
ІПН: 3371106645
</t>
  </si>
  <si>
    <t xml:space="preserve">ЗАКАЛЮЖНА БОЖЕНА ОСТАПІВНА
ІПН: 2967309921
</t>
  </si>
  <si>
    <t xml:space="preserve">БАЗАН ВІТА ВІКТОРІВНА
ІПН:  3236319189
</t>
  </si>
  <si>
    <t xml:space="preserve">ФРИЧ-АЛЧІНА ДАР'Я ОЛЕГІВНА
ІПН: 3298620809
</t>
  </si>
  <si>
    <t xml:space="preserve">ПРОКОФ’ЄВА ІРИНА ВАДИМІВНА  
ІПН:  3339212168
</t>
  </si>
  <si>
    <t xml:space="preserve">КОНОПЛЯННИКОВА КАТЕРИНА ЮРІЇВНА
ІПН: 3094504867
</t>
  </si>
  <si>
    <t xml:space="preserve">ГОЦИК КСЕНІЯ ОЛЕКСІЇВНА
ІПН: 3112423569
</t>
  </si>
  <si>
    <t xml:space="preserve">МАРУЩАК ЛЕОНІД МИХАЙЛОВИЧ
ІПН: 3157419816
</t>
  </si>
  <si>
    <t xml:space="preserve">Гоголь Лілія Петрівна
ІПН: 3300512681
</t>
  </si>
  <si>
    <t xml:space="preserve">РЕВКО НАТАЛІЯ ВОЛОДИМИРІВНА
ІПН: 3356802724
</t>
  </si>
  <si>
    <t xml:space="preserve">ОКСАНА ЮРІЇВНА ХМЕЛЬОВСЬКА  
ІПН:  3216008707
</t>
  </si>
  <si>
    <t xml:space="preserve">СУСЛЕНКО ОЛЕГ ЛЕОНІДОВИЧ
ІПН: 2923518979
</t>
  </si>
  <si>
    <t xml:space="preserve">Магомедалієва Ірайсат Сергоївна
ІПН: 2870926569
</t>
  </si>
  <si>
    <t xml:space="preserve">АКТ №11
за договором №11 від 01.10.2020 р.
</t>
  </si>
  <si>
    <t xml:space="preserve">АКТ № 13
за договором №13 від 01.10.2020 р.
</t>
  </si>
  <si>
    <t xml:space="preserve">АКТ №17
за договором №17 від 01.10.2020 р.
</t>
  </si>
  <si>
    <t xml:space="preserve">АКТ №20
за договором №20 від 01.10.2020 р.
</t>
  </si>
  <si>
    <t xml:space="preserve">фізична особа
ГЛУБОКИЙ МИХАЙЛО АНДРІЙОВИЧ 
ІПН: 3160103615
</t>
  </si>
  <si>
    <t xml:space="preserve">фізична особа
БЕРГ ДІАНА ОЛЕГІВНА
ІПН: 2919513200
</t>
  </si>
  <si>
    <t xml:space="preserve">фізична особа
ПИРОГОВА ДАРИНА ІВАНІВНА
ІПН:  3224610760
</t>
  </si>
  <si>
    <t xml:space="preserve">ЗАБОЛОТНИЙ ІЛЛЯ МИКОЛАЙОВИЧ  
ІПН: 32444410619
</t>
  </si>
  <si>
    <t xml:space="preserve">ЯРЧУК МАРІЯ ІГОРІВНА
ІПН: 3202718287
</t>
  </si>
  <si>
    <t xml:space="preserve">АКТ №23/16.10.2020
за договором №23 від 01.10.2020 р.
</t>
  </si>
  <si>
    <t xml:space="preserve">АКТ №25/16.10.2020
за договором №25 від 01.10.2020 р.
</t>
  </si>
  <si>
    <t xml:space="preserve">Палаш Андрій Сергійович, координатор проєкту </t>
  </si>
  <si>
    <t>ЗП за липень</t>
  </si>
  <si>
    <t>ЗП за серпень</t>
  </si>
  <si>
    <t>ЗП за вересень</t>
  </si>
  <si>
    <t>ЗП за жовтень</t>
  </si>
  <si>
    <t>Винагорода за серпень</t>
  </si>
  <si>
    <t>Винагорода за вересень</t>
  </si>
  <si>
    <t>Винагорода за жовтень</t>
  </si>
  <si>
    <t>Наказ №1-к/14.07.20, №2/31.07.2020</t>
  </si>
  <si>
    <t>Наказ №1-к/14.07.20, №2/31.07.2021</t>
  </si>
  <si>
    <t>Наказ №1-к/14.07.20, №2/31.07.2022</t>
  </si>
  <si>
    <t>Дог. №0108/01.08.2020</t>
  </si>
  <si>
    <t>Дог. №0108/01.08.2021</t>
  </si>
  <si>
    <t>Дог. №0108/01.08.2022</t>
  </si>
  <si>
    <t>Відомість нарахування ЗП та винагород №6, №7</t>
  </si>
  <si>
    <t>Відомість нарахування ЗП та винагород №4, №5</t>
  </si>
  <si>
    <t>Відомість нарахування ЗП та винагород №2, №3</t>
  </si>
  <si>
    <t>Відомість нарахування ЗП та винагород №1</t>
  </si>
  <si>
    <t>акт №0510/05.10.2020; відомість №5</t>
  </si>
  <si>
    <t>акт №0709/07.09.2020; відомість №3</t>
  </si>
  <si>
    <t>акт №3110/31.10.2020; відомість №7</t>
  </si>
  <si>
    <t>Дог.0110/01.10.2020</t>
  </si>
  <si>
    <t>Акт №0110/31.10.2020, відомість № 7</t>
  </si>
  <si>
    <t xml:space="preserve">№2 від 01.10.2020 р.
</t>
  </si>
  <si>
    <t xml:space="preserve">№3 від 01.10.2020 р. 
</t>
  </si>
  <si>
    <t xml:space="preserve"> №4 від 01.10.2020 р.</t>
  </si>
  <si>
    <t>№1 від 01.10.2020 р.</t>
  </si>
  <si>
    <t>№5 від 01.10.2020 р.</t>
  </si>
  <si>
    <t>№6 від 01.10.2020 р.</t>
  </si>
  <si>
    <t xml:space="preserve">АКТ №2
від 06.10.2020 р.
</t>
  </si>
  <si>
    <t>АКТ №3
від 06.10.2020 р.</t>
  </si>
  <si>
    <t xml:space="preserve">АКТ №5
від 06.10.2020 р.
</t>
  </si>
  <si>
    <t xml:space="preserve">АКТ №6
від 06.10.2020 р.
</t>
  </si>
  <si>
    <t xml:space="preserve">АКТ №1
від 06.10.2020 р.
</t>
  </si>
  <si>
    <t xml:space="preserve">АКТ №4
від 06.10.2020 р.
</t>
  </si>
  <si>
    <t xml:space="preserve">
№7 від 01.10.2020 р.
</t>
  </si>
  <si>
    <t xml:space="preserve">№8 від 01.10.2020 р.
</t>
  </si>
  <si>
    <t xml:space="preserve">№9 від 01.10.2020 р.
</t>
  </si>
  <si>
    <t xml:space="preserve">№10 від 01.10.2020 р.
</t>
  </si>
  <si>
    <t xml:space="preserve">№12 від 01.10.2020 р.
</t>
  </si>
  <si>
    <t xml:space="preserve">№14 від 01.10.2020 р.
</t>
  </si>
  <si>
    <t xml:space="preserve">№15 від 01.10.2020 р.
</t>
  </si>
  <si>
    <t xml:space="preserve">№16 від 01.10.2020 р.
</t>
  </si>
  <si>
    <t xml:space="preserve">№18 від 01.10.2020 р.
</t>
  </si>
  <si>
    <t xml:space="preserve">№19 від 01.10.2020 р.
</t>
  </si>
  <si>
    <t xml:space="preserve">№21 від 01.10.2020 р.
</t>
  </si>
  <si>
    <t xml:space="preserve">№22 від 01.10.2020 р.
</t>
  </si>
  <si>
    <t xml:space="preserve">№24 від 01.10.2020 р.
</t>
  </si>
  <si>
    <t xml:space="preserve">№26 від 01.10.2020 р.
</t>
  </si>
  <si>
    <t xml:space="preserve">АКТ №11
/12.10.2020. Відомість №2 від 13.10.2020
</t>
  </si>
  <si>
    <t>АКТ №7
/12.10.2020. Відомість №2 від 13.10.2020</t>
  </si>
  <si>
    <t xml:space="preserve">АКТ №8
/12.10.2020. Відомість №2 від 13.10.2020
</t>
  </si>
  <si>
    <t xml:space="preserve">
АКТ №9
/12.10.2020. Відомість №2 від 13.10.2020
</t>
  </si>
  <si>
    <t xml:space="preserve">АКТ №10
/12.10.2020. Відомість №2 від 13.10.2020
</t>
  </si>
  <si>
    <t xml:space="preserve">АКТ №12
/12.10.2020. Відомість №2 від 13.10.2020
</t>
  </si>
  <si>
    <t>АКТ № 13
/12.10.2020. Відомість №2 від 13.10.2020</t>
  </si>
  <si>
    <t xml:space="preserve">АКТ №14
/12.10.2020. Відомість №2 від 13.10.2020
</t>
  </si>
  <si>
    <t xml:space="preserve">АКТ №15
/12.10.2020. Відомість №2 від 13.10.2020
</t>
  </si>
  <si>
    <t>АКТ №16 /12.10.2020. Відомість №2 від 13.10.2020</t>
  </si>
  <si>
    <t xml:space="preserve">АКТ №17/12.10.2020. Відомість №2 від 13.10.2020
</t>
  </si>
  <si>
    <t xml:space="preserve">АКТ №18
/12.10.2020. Відомість №2 від 13.10.2020
</t>
  </si>
  <si>
    <t>АКТ №19
/12.10.2020. Відомість №2 від 13.10.2020</t>
  </si>
  <si>
    <t>АКТ №20
/12.10.2020. Відомість №2 від 13.10.2020</t>
  </si>
  <si>
    <t>АКТ №21
/12.10.2020. Відомість №2 від 13.10.2020</t>
  </si>
  <si>
    <t>АКТ №22/16.10.2020. Відомість №3 від 16.10.2020</t>
  </si>
  <si>
    <t xml:space="preserve">АКТ №23/16.10.2020
 Відомість №3 від 16.10.2020
</t>
  </si>
  <si>
    <t>АКТ № 24/16.10.2020
 Відомість №3 від 16.10.2020</t>
  </si>
  <si>
    <t xml:space="preserve">АКТ №25/16.10.2020
 Відомість №3 від 16.10.2020
</t>
  </si>
  <si>
    <t xml:space="preserve">АКТ №26/16.10.2020
 Відомість №3 від 16.10.2020
</t>
  </si>
  <si>
    <t xml:space="preserve">ЕСВ  Гонорари українським експертам за участь у освітньо-дискусійній програмі </t>
  </si>
  <si>
    <t>ЕСВ Гонорари учасникам Форуму культурних центрів</t>
  </si>
  <si>
    <t xml:space="preserve">ТОВ "ТЕХНО ПРОМ ІНВЕСТ" 
код ЄДРПОУ 42446689
</t>
  </si>
  <si>
    <t>№1509/1 від 15.09.2020</t>
  </si>
  <si>
    <t>Акт №56/1 від 31.10.2020 р. Рахунок №49/31.10.2020 р.</t>
  </si>
  <si>
    <t xml:space="preserve">ТОВАРИСТВО З ОБМЕЖЕНОЮ ВІДПОВІДАЛЬНІСТЮ
"МОДУЛЬ МЬЮЗІК" 
ЄДРПОУ: 40843479
</t>
  </si>
  <si>
    <t>№0109/3 від 01.09.2020</t>
  </si>
  <si>
    <t>Акт №78 від 11.10.2020 та акт №77 від 10.10.2020</t>
  </si>
  <si>
    <t>5.2 а</t>
  </si>
  <si>
    <t>5.2 б</t>
  </si>
  <si>
    <t>5.2 в</t>
  </si>
  <si>
    <t>5.2 г</t>
  </si>
  <si>
    <t>5.2 д</t>
  </si>
  <si>
    <t>8.1 а</t>
  </si>
  <si>
    <t>8.1 б</t>
  </si>
  <si>
    <t>8.1 в</t>
  </si>
  <si>
    <t>8.1 г</t>
  </si>
  <si>
    <t>8.1'д</t>
  </si>
  <si>
    <t xml:space="preserve">ФОП ТИМЧЕНКО АНАСТАСІЯ ОЛЕГІВНА
ІПН: 3287608127
</t>
  </si>
  <si>
    <t>№0109/2 від 01.09.2020</t>
  </si>
  <si>
    <t>Акт №0109/2 від 30.09.2020</t>
  </si>
  <si>
    <t xml:space="preserve">ФОП Сопєлкін Максим Олександрович 
ІПН: 2523617472
</t>
  </si>
  <si>
    <t xml:space="preserve">№ 0109/3 від
01 вересня 2020 р.
</t>
  </si>
  <si>
    <t>Вид. накл №368/24.09.2020, рахунок №368/24.09.2020</t>
  </si>
  <si>
    <t>9 а</t>
  </si>
  <si>
    <t>9 б</t>
  </si>
  <si>
    <t>9 в</t>
  </si>
  <si>
    <t>9 г</t>
  </si>
  <si>
    <t>9 д</t>
  </si>
  <si>
    <t>9 є</t>
  </si>
  <si>
    <t xml:space="preserve">№ 0510/
05 жовтня 2020 р.
</t>
  </si>
  <si>
    <t xml:space="preserve">ФОП МАЛЬЧЕНКО ВАЛЕРІЯ ОЛЕКСАНДРІВНА
ІПН 3199616028
</t>
  </si>
  <si>
    <t>Акт 0510/26.10.2020 р.</t>
  </si>
  <si>
    <t xml:space="preserve">ФОП МЯГКОВ ВАДИМ ВЯЧЕСЛАВОВИЧ 
ІПН 3376107358
</t>
  </si>
  <si>
    <t>№1509/3 від 15.09.2020 р.</t>
  </si>
  <si>
    <t>Акт №1010/20.10.2020</t>
  </si>
  <si>
    <t xml:space="preserve">ТОВ "ПРОФІ ТЕК"   
код ЄДРПОУ 41636374
</t>
  </si>
  <si>
    <t>№1509/15.09.2020</t>
  </si>
  <si>
    <t>Акт 2010/1509 від 20.10.2020; рахунок №49 від 20.10.2020 р.</t>
  </si>
  <si>
    <t xml:space="preserve"> Послуги з просування проекту в соцмережах</t>
  </si>
  <si>
    <t xml:space="preserve">ФОП КОВАЛЬ НАДІЯ ВАСИЛІВНА 
ІПН: 3421006060 
</t>
  </si>
  <si>
    <t>№0107/5 від 01.07.2020</t>
  </si>
  <si>
    <t>Акт №0107/5 від 31.10.2020 р.</t>
  </si>
  <si>
    <t xml:space="preserve">ФОП САЛАХОВА ЯНА ВАДИМІВНА 
ІПН: 2996918323
</t>
  </si>
  <si>
    <t>№1509/2 від 15.09.2020 р.</t>
  </si>
  <si>
    <t>Акт №2710/31.10.2020 р.</t>
  </si>
  <si>
    <t xml:space="preserve">ФОП НІКОЛАЄНКО ДМИТРО ВОЛОДИМИРОВИЧ
ІПН: 3069021930
</t>
  </si>
  <si>
    <t>№0109/01.09.2020</t>
  </si>
  <si>
    <t>Акт №0109/31.10.2020 р.</t>
  </si>
  <si>
    <t>10 а</t>
  </si>
  <si>
    <t>10 б</t>
  </si>
  <si>
    <t xml:space="preserve">ФОП Прибиток Сергій Вікторович
ІПН 2814417177
</t>
  </si>
  <si>
    <t>№0308/03.08.2020</t>
  </si>
  <si>
    <t>Акт 0308/3110/1 від 31.10.2020 р., рах. №9/31.10.2020</t>
  </si>
  <si>
    <t>Акт 0308/3110 від 31.10.2020, рах. №8/31.10.2020 р.</t>
  </si>
  <si>
    <t>12 а</t>
  </si>
  <si>
    <t>12 б</t>
  </si>
  <si>
    <t>№0110/3 від 01.10.2020 р.</t>
  </si>
  <si>
    <t>Акт 658/26.10.2020 р.</t>
  </si>
  <si>
    <t>Акт 1510/15.10.2020 р.</t>
  </si>
  <si>
    <t>13 а</t>
  </si>
  <si>
    <t>13 б</t>
  </si>
  <si>
    <t>13 в</t>
  </si>
  <si>
    <t>13 г</t>
  </si>
  <si>
    <t>13 д</t>
  </si>
  <si>
    <t>13 е</t>
  </si>
  <si>
    <t xml:space="preserve">ФОП ПРИХОДЬКО ОЛЕНА ВОЛОДИМИРІВНА
ІПН: 3265612925
</t>
  </si>
  <si>
    <t>№0107/4 від 01.07.2020 р.</t>
  </si>
  <si>
    <t>Акт 0107/4 від 31.10.2020 р.</t>
  </si>
  <si>
    <t xml:space="preserve">ФОП НЕЖИВА КСЕНІЯ ВОЛОДИМИРІВНА
ІПН 3332709109
</t>
  </si>
  <si>
    <t>ФОП Русецька К.Є 3257611903</t>
  </si>
  <si>
    <t>№0107/2 від 01.07.2020 р.</t>
  </si>
  <si>
    <t>Акт 0107/2 від 31.10.2020 р.</t>
  </si>
  <si>
    <t>ФОП Харламова І. Г. 3391307644</t>
  </si>
  <si>
    <t>№0107/1 від 01.07.2020 р.</t>
  </si>
  <si>
    <t>Акт №0107/1 від 31.10.2020 р.</t>
  </si>
  <si>
    <t>ФОП Овчаренко Ю.Г. 3085121927</t>
  </si>
  <si>
    <t>№0107/3 від 01.07.2020 р.</t>
  </si>
  <si>
    <t>Акт №0107/3 від 31.10.2020 р.</t>
  </si>
  <si>
    <t>14.1 а</t>
  </si>
  <si>
    <t xml:space="preserve">ФОП ШЕВЧЕНКО МИКОЛА СЕРГІЙОВИЧ  
ІПН 2820106632
</t>
  </si>
  <si>
    <t>Акт №0109/2 від 31.10.2020 р.</t>
  </si>
  <si>
    <t>14.4 а</t>
  </si>
  <si>
    <t>14.4 б</t>
  </si>
  <si>
    <t xml:space="preserve">ФОП КОСТЕНКО ЯРОСЛАВ
МИКОЛАЙОВИЧ
ІПН 2918214813
</t>
  </si>
  <si>
    <t>№0110/2 від 01.10.2020</t>
  </si>
  <si>
    <t>Акт 0110/2 від 16.10.2020, рах. №1510 від 15.10.2020 р.</t>
  </si>
  <si>
    <t xml:space="preserve">ФОП Василюк Денис Олександрович
ІПН 3187401712
</t>
  </si>
  <si>
    <t xml:space="preserve">№0110/4 від 01.10.2020 </t>
  </si>
  <si>
    <t>Акт №2610/26.10.2020 р. та №1310/13.10.2020 р.</t>
  </si>
  <si>
    <t>284/10.11.2020</t>
  </si>
  <si>
    <t>285/10.11.2020</t>
  </si>
  <si>
    <t>283/10.11.2020</t>
  </si>
  <si>
    <t>282/10.11.2020</t>
  </si>
  <si>
    <t>269/30.10.2020</t>
  </si>
  <si>
    <t>271/30.10.2020</t>
  </si>
  <si>
    <t>270/30.10.2020</t>
  </si>
  <si>
    <t>263/27.10.2020 - 90000,00,260/19.10.2020 - 90000,00</t>
  </si>
  <si>
    <t>259/19.10.2020</t>
  </si>
  <si>
    <t>253/16.10.2020</t>
  </si>
  <si>
    <t>252/16.10.2020</t>
  </si>
  <si>
    <t>250/16.10.2020</t>
  </si>
  <si>
    <t>249/16.10.2020</t>
  </si>
  <si>
    <t>240/13.10.2020</t>
  </si>
  <si>
    <t>239/13.10.2020</t>
  </si>
  <si>
    <t>238/13.10.2020</t>
  </si>
  <si>
    <t>237/13.10.2020</t>
  </si>
  <si>
    <t>236/13.10.2020</t>
  </si>
  <si>
    <t>231/13.10.2020</t>
  </si>
  <si>
    <t>235/13.10.2020</t>
  </si>
  <si>
    <t>234/13.10.2020</t>
  </si>
  <si>
    <t>233/13.10.2020</t>
  </si>
  <si>
    <t>232/13.10.2020</t>
  </si>
  <si>
    <t>№229/13.10.2020</t>
  </si>
  <si>
    <t>230/13.10.2020</t>
  </si>
  <si>
    <t>261/22.10.2020, 248/16.10.2020, 228/13.10.2020 повернені платежі: 248/21.10.2020, 288/19.10.2020</t>
  </si>
  <si>
    <t>226/13.10.2020</t>
  </si>
  <si>
    <t>227/13.10.2020</t>
  </si>
  <si>
    <t>податки: 1. від 16.10.2020: 245-5400 та 247-450; 2. від 13.10.2020 223-16200 та 224-1350</t>
  </si>
  <si>
    <t>221/12.10.2020</t>
  </si>
  <si>
    <t>219/12.10.2020</t>
  </si>
  <si>
    <t>220/12.10.2020</t>
  </si>
  <si>
    <t>218/12.10.2020</t>
  </si>
  <si>
    <t>217/12.10.2020</t>
  </si>
  <si>
    <t>216/12.10.2020</t>
  </si>
  <si>
    <t>222/12.10.2020</t>
  </si>
  <si>
    <t>ПАТ КБ ПРИВАТБАНК</t>
  </si>
  <si>
    <t>ARБ/Н від 07.10.2020 -55,25; ARБ/Н-80,63</t>
  </si>
  <si>
    <t>199/29.09.2020</t>
  </si>
  <si>
    <t>200/29.09.2020</t>
  </si>
  <si>
    <t>198/29.09.2020</t>
  </si>
  <si>
    <t>197/29.09.2020</t>
  </si>
  <si>
    <t>193/21.09.2020</t>
  </si>
  <si>
    <t>190/21.09.2020</t>
  </si>
  <si>
    <t>194/21.09.2020</t>
  </si>
  <si>
    <t>192/21.09.2020</t>
  </si>
  <si>
    <t>191/21.09.2020</t>
  </si>
  <si>
    <t>04.08.2020: 161, 158, 159</t>
  </si>
  <si>
    <t xml:space="preserve">за проектом «Серія заходів до відкриття
Центру сучасної культури в Дніпрі» 
</t>
  </si>
  <si>
    <t>Назва заявника: ГО «Культура Медіальна»</t>
  </si>
  <si>
    <t xml:space="preserve">Назва проекту:  
«Серія заходів до відкриття Центру сучасної культури в Дніпрі» </t>
  </si>
  <si>
    <t>Назва Заявника:  ГО «Культура Медіальна»</t>
  </si>
  <si>
    <t xml:space="preserve">Назва проекту: «Серія заходів до відкриття Центру сучасної культури в Дніпрі» </t>
  </si>
  <si>
    <t>до Договору про надання гранту № 3ІСР71-4970</t>
  </si>
  <si>
    <t>від "26"  червня  2020 року</t>
  </si>
  <si>
    <t xml:space="preserve">ФОП ТЕПЛИХ ОЛЬГА ВОЛОДИМИРІВНА,  ІПН 2247520104
</t>
  </si>
  <si>
    <t>1.1 а</t>
  </si>
  <si>
    <t>1.2 а</t>
  </si>
  <si>
    <t>1.2 б</t>
  </si>
  <si>
    <t>1.2 г</t>
  </si>
  <si>
    <t>2.1 а</t>
  </si>
  <si>
    <t>2.1 б</t>
  </si>
  <si>
    <t>2.1 в</t>
  </si>
  <si>
    <t>2.1 г</t>
  </si>
  <si>
    <t>2.1 д</t>
  </si>
  <si>
    <t>07.09.2020: 180, 181, 183; 17.08.2020 162, 163, 164</t>
  </si>
  <si>
    <t>05.10.2020: 202, 206, 207; 16.09.2020: 186, 178; 176, 187, 179, 189</t>
  </si>
  <si>
    <t>30.10.2020: 265, 266, 267; 19.10.2020: 256, 257, 255</t>
  </si>
  <si>
    <t>07.09.2020: 184, 185; 183</t>
  </si>
  <si>
    <t>05.10.2020 209, 205, 207</t>
  </si>
  <si>
    <t>02.11.2020 275,  274, 273</t>
  </si>
  <si>
    <t>Податки: 12.10.2020 214-4860, 213-405</t>
  </si>
  <si>
    <t>258/19.10.2020; 251/16.10.2020 та повернення платежу 251/21.10.2020</t>
  </si>
  <si>
    <t>02.11.2020: 276, 274, 273</t>
  </si>
  <si>
    <t xml:space="preserve">272/02.11.2020; 208/05.10.2020; 182/07.09.2020 </t>
  </si>
  <si>
    <t>215/12.10.2020</t>
  </si>
  <si>
    <t>246/16.10.2020, 225/13.10.2020</t>
  </si>
  <si>
    <t>272/02.11.2020</t>
  </si>
  <si>
    <t>Стаменова Аліна, послуги PR менеджера</t>
  </si>
  <si>
    <t>Консультаційні та освітні послуги. Винагорода експертам Освітньо-дискусійної програми</t>
  </si>
  <si>
    <t>Переверзєв Олексій ІПН 3088118913</t>
  </si>
  <si>
    <t>Конкурсна програма: Інноваційний культурний продукт</t>
  </si>
  <si>
    <t>ЛОТ: Урбаністика та креативні хаби</t>
  </si>
  <si>
    <t>Конкурсна програма: Урбаністика та креативні хаби</t>
  </si>
  <si>
    <t xml:space="preserve"> </t>
  </si>
  <si>
    <t>Повернена сума перевитрати</t>
  </si>
  <si>
    <t>ЕСВ Палаш Андрій Сергійович, координатор проєкту ПОВЕРНЕНА СУМА ПЕРЕВИТРАТИ</t>
  </si>
  <si>
    <t xml:space="preserve">Повернена сума перевитрати: вихідний лист від 14.11.2020 р. </t>
  </si>
  <si>
    <t xml:space="preserve">Вихідний лист від 14.11.2020 р. </t>
  </si>
  <si>
    <t>у період з 26.06.2020 року по 20.11.2020 року</t>
  </si>
  <si>
    <t>за період з 26.06.2020 року по 20.11.2020 року</t>
  </si>
  <si>
    <t>платіжне доручення на повернення сум №288/16.11.2020</t>
  </si>
  <si>
    <t xml:space="preserve">268/30.10.2020, 254/19.10.2020; 208/05.10.2020; 188/16.09.2020, 177/07.09.2020; 182/07.09.2020;  16517.08.2020; 160/04.08.2020; </t>
  </si>
  <si>
    <t>286/10.11.2020 та 287/16.11.2020</t>
  </si>
  <si>
    <t>289/16.11.2020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</si>
</sst>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2"/>
      <color theme="1"/>
      <name val="Times New Roman"/>
    </font>
    <font>
      <b/>
      <sz val="10"/>
      <color theme="1"/>
      <name val="Arial"/>
    </font>
    <font>
      <u/>
      <sz val="10"/>
      <color theme="1"/>
      <name val="Arial"/>
    </font>
    <font>
      <sz val="10"/>
      <color theme="1"/>
      <name val="Arial"/>
    </font>
    <font>
      <u/>
      <sz val="10"/>
      <color theme="1"/>
      <name val="Arial"/>
    </font>
    <font>
      <b/>
      <sz val="12"/>
      <color theme="1"/>
      <name val="Arial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b/>
      <sz val="12"/>
      <color rgb="FF000000"/>
      <name val="Arial"/>
    </font>
    <font>
      <b/>
      <sz val="10"/>
      <color theme="0"/>
      <name val="Arial"/>
    </font>
    <font>
      <b/>
      <i/>
      <sz val="10"/>
      <color theme="1"/>
      <name val="Arial"/>
    </font>
    <font>
      <sz val="12"/>
      <color theme="1"/>
      <name val="Arial"/>
    </font>
    <font>
      <b/>
      <sz val="12"/>
      <color rgb="FFC00000"/>
      <name val="Arial"/>
    </font>
    <font>
      <b/>
      <sz val="10"/>
      <color rgb="FFC00000"/>
      <name val="Arial"/>
    </font>
    <font>
      <b/>
      <sz val="10"/>
      <color rgb="FFFF0000"/>
      <name val="Arial"/>
    </font>
    <font>
      <b/>
      <i/>
      <sz val="12"/>
      <color theme="1"/>
      <name val="Arial"/>
    </font>
    <font>
      <sz val="11"/>
      <color theme="1"/>
      <name val="Calibri"/>
    </font>
    <font>
      <sz val="11"/>
      <color rgb="FFFF000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1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497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10" fontId="11" fillId="0" borderId="0" xfId="0" applyNumberFormat="1" applyFont="1"/>
    <xf numFmtId="4" fontId="22" fillId="0" borderId="0" xfId="0" applyNumberFormat="1" applyFont="1"/>
    <xf numFmtId="0" fontId="24" fillId="0" borderId="0" xfId="0" applyFont="1"/>
    <xf numFmtId="2" fontId="12" fillId="0" borderId="0" xfId="0" applyNumberFormat="1" applyFont="1" applyAlignment="1">
      <alignment horizontal="left"/>
    </xf>
    <xf numFmtId="2" fontId="6" fillId="0" borderId="0" xfId="0" applyNumberFormat="1" applyFont="1"/>
    <xf numFmtId="2" fontId="4" fillId="0" borderId="0" xfId="0" applyNumberFormat="1" applyFont="1"/>
    <xf numFmtId="2" fontId="4" fillId="0" borderId="0" xfId="0" applyNumberFormat="1" applyFont="1" applyAlignment="1">
      <alignment wrapText="1"/>
    </xf>
    <xf numFmtId="2" fontId="0" fillId="0" borderId="0" xfId="0" applyNumberFormat="1" applyFont="1" applyAlignment="1"/>
    <xf numFmtId="2" fontId="24" fillId="0" borderId="0" xfId="0" applyNumberFormat="1" applyFont="1" applyAlignment="1">
      <alignment vertical="center"/>
    </xf>
    <xf numFmtId="2" fontId="2" fillId="0" borderId="0" xfId="0" applyNumberFormat="1" applyFont="1"/>
    <xf numFmtId="2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13" fillId="0" borderId="0" xfId="0" applyNumberFormat="1" applyFont="1"/>
    <xf numFmtId="2" fontId="14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 wrapText="1"/>
    </xf>
    <xf numFmtId="2" fontId="13" fillId="0" borderId="0" xfId="0" applyNumberFormat="1" applyFont="1" applyAlignment="1">
      <alignment wrapText="1"/>
    </xf>
    <xf numFmtId="2" fontId="14" fillId="0" borderId="0" xfId="0" applyNumberFormat="1" applyFont="1" applyAlignment="1">
      <alignment vertical="center" wrapText="1"/>
    </xf>
    <xf numFmtId="2" fontId="4" fillId="2" borderId="31" xfId="0" applyNumberFormat="1" applyFont="1" applyFill="1" applyBorder="1" applyAlignment="1">
      <alignment horizontal="center" vertical="center" wrapText="1"/>
    </xf>
    <xf numFmtId="2" fontId="4" fillId="2" borderId="32" xfId="0" applyNumberFormat="1" applyFont="1" applyFill="1" applyBorder="1" applyAlignment="1">
      <alignment horizontal="center" vertical="center" wrapText="1"/>
    </xf>
    <xf numFmtId="2" fontId="4" fillId="2" borderId="33" xfId="0" applyNumberFormat="1" applyFont="1" applyFill="1" applyBorder="1" applyAlignment="1">
      <alignment horizontal="center" vertical="center" wrapText="1"/>
    </xf>
    <xf numFmtId="2" fontId="4" fillId="2" borderId="35" xfId="0" applyNumberFormat="1" applyFont="1" applyFill="1" applyBorder="1" applyAlignment="1">
      <alignment horizontal="center" vertical="center" wrapText="1"/>
    </xf>
    <xf numFmtId="2" fontId="4" fillId="2" borderId="36" xfId="0" applyNumberFormat="1" applyFont="1" applyFill="1" applyBorder="1" applyAlignment="1">
      <alignment horizontal="center" vertical="center" wrapText="1"/>
    </xf>
    <xf numFmtId="2" fontId="4" fillId="3" borderId="32" xfId="0" applyNumberFormat="1" applyFont="1" applyFill="1" applyBorder="1" applyAlignment="1">
      <alignment vertical="center" wrapText="1"/>
    </xf>
    <xf numFmtId="2" fontId="4" fillId="3" borderId="32" xfId="0" applyNumberFormat="1" applyFont="1" applyFill="1" applyBorder="1" applyAlignment="1">
      <alignment horizontal="center" vertical="center"/>
    </xf>
    <xf numFmtId="2" fontId="4" fillId="3" borderId="31" xfId="0" applyNumberFormat="1" applyFont="1" applyFill="1" applyBorder="1" applyAlignment="1">
      <alignment horizontal="center" vertical="center" wrapText="1"/>
    </xf>
    <xf numFmtId="2" fontId="4" fillId="3" borderId="32" xfId="0" applyNumberFormat="1" applyFont="1" applyFill="1" applyBorder="1" applyAlignment="1">
      <alignment horizontal="center" vertical="center" wrapText="1"/>
    </xf>
    <xf numFmtId="2" fontId="4" fillId="3" borderId="33" xfId="0" applyNumberFormat="1" applyFont="1" applyFill="1" applyBorder="1" applyAlignment="1">
      <alignment horizontal="center" vertical="center" wrapText="1"/>
    </xf>
    <xf numFmtId="2" fontId="4" fillId="3" borderId="37" xfId="0" applyNumberFormat="1" applyFont="1" applyFill="1" applyBorder="1" applyAlignment="1">
      <alignment horizontal="center" vertical="center" wrapText="1"/>
    </xf>
    <xf numFmtId="2" fontId="4" fillId="3" borderId="31" xfId="0" applyNumberFormat="1" applyFont="1" applyFill="1" applyBorder="1" applyAlignment="1">
      <alignment vertical="center" wrapText="1"/>
    </xf>
    <xf numFmtId="2" fontId="4" fillId="3" borderId="37" xfId="0" applyNumberFormat="1" applyFont="1" applyFill="1" applyBorder="1" applyAlignment="1">
      <alignment horizontal="center" vertical="center"/>
    </xf>
    <xf numFmtId="2" fontId="8" fillId="4" borderId="31" xfId="0" applyNumberFormat="1" applyFont="1" applyFill="1" applyBorder="1" applyAlignment="1">
      <alignment vertical="top"/>
    </xf>
    <xf numFmtId="2" fontId="8" fillId="4" borderId="37" xfId="0" applyNumberFormat="1" applyFont="1" applyFill="1" applyBorder="1" applyAlignment="1">
      <alignment horizontal="center" vertical="top"/>
    </xf>
    <xf numFmtId="2" fontId="8" fillId="4" borderId="37" xfId="0" applyNumberFormat="1" applyFont="1" applyFill="1" applyBorder="1" applyAlignment="1">
      <alignment vertical="top" wrapText="1"/>
    </xf>
    <xf numFmtId="2" fontId="15" fillId="4" borderId="37" xfId="0" applyNumberFormat="1" applyFont="1" applyFill="1" applyBorder="1" applyAlignment="1">
      <alignment vertical="top"/>
    </xf>
    <xf numFmtId="2" fontId="15" fillId="4" borderId="31" xfId="0" applyNumberFormat="1" applyFont="1" applyFill="1" applyBorder="1" applyAlignment="1">
      <alignment vertical="top"/>
    </xf>
    <xf numFmtId="2" fontId="15" fillId="4" borderId="33" xfId="0" applyNumberFormat="1" applyFont="1" applyFill="1" applyBorder="1" applyAlignment="1">
      <alignment vertical="top"/>
    </xf>
    <xf numFmtId="2" fontId="16" fillId="4" borderId="31" xfId="0" applyNumberFormat="1" applyFont="1" applyFill="1" applyBorder="1" applyAlignment="1">
      <alignment vertical="top"/>
    </xf>
    <xf numFmtId="2" fontId="16" fillId="4" borderId="37" xfId="0" applyNumberFormat="1" applyFont="1" applyFill="1" applyBorder="1" applyAlignment="1">
      <alignment vertical="top"/>
    </xf>
    <xf numFmtId="2" fontId="16" fillId="4" borderId="32" xfId="0" applyNumberFormat="1" applyFont="1" applyFill="1" applyBorder="1" applyAlignment="1">
      <alignment vertical="top" wrapText="1"/>
    </xf>
    <xf numFmtId="2" fontId="11" fillId="0" borderId="0" xfId="0" applyNumberFormat="1" applyFont="1" applyAlignment="1">
      <alignment vertical="top"/>
    </xf>
    <xf numFmtId="2" fontId="4" fillId="5" borderId="32" xfId="0" applyNumberFormat="1" applyFont="1" applyFill="1" applyBorder="1" applyAlignment="1">
      <alignment vertical="top"/>
    </xf>
    <xf numFmtId="2" fontId="4" fillId="5" borderId="31" xfId="0" applyNumberFormat="1" applyFont="1" applyFill="1" applyBorder="1" applyAlignment="1">
      <alignment horizontal="center" vertical="top"/>
    </xf>
    <xf numFmtId="2" fontId="4" fillId="5" borderId="38" xfId="0" applyNumberFormat="1" applyFont="1" applyFill="1" applyBorder="1" applyAlignment="1">
      <alignment vertical="top" wrapText="1"/>
    </xf>
    <xf numFmtId="2" fontId="6" fillId="5" borderId="39" xfId="0" applyNumberFormat="1" applyFont="1" applyFill="1" applyBorder="1" applyAlignment="1">
      <alignment vertical="top"/>
    </xf>
    <xf numFmtId="2" fontId="6" fillId="5" borderId="38" xfId="0" applyNumberFormat="1" applyFont="1" applyFill="1" applyBorder="1" applyAlignment="1">
      <alignment horizontal="right" vertical="top"/>
    </xf>
    <xf numFmtId="2" fontId="6" fillId="5" borderId="39" xfId="0" applyNumberFormat="1" applyFont="1" applyFill="1" applyBorder="1" applyAlignment="1">
      <alignment horizontal="right" vertical="top"/>
    </xf>
    <xf numFmtId="2" fontId="6" fillId="5" borderId="40" xfId="0" applyNumberFormat="1" applyFont="1" applyFill="1" applyBorder="1" applyAlignment="1">
      <alignment horizontal="right" vertical="top"/>
    </xf>
    <xf numFmtId="2" fontId="6" fillId="5" borderId="41" xfId="0" applyNumberFormat="1" applyFont="1" applyFill="1" applyBorder="1" applyAlignment="1">
      <alignment horizontal="right" vertical="top"/>
    </xf>
    <xf numFmtId="2" fontId="6" fillId="5" borderId="42" xfId="0" applyNumberFormat="1" applyFont="1" applyFill="1" applyBorder="1" applyAlignment="1">
      <alignment horizontal="right" vertical="top"/>
    </xf>
    <xf numFmtId="2" fontId="6" fillId="5" borderId="43" xfId="0" applyNumberFormat="1" applyFont="1" applyFill="1" applyBorder="1" applyAlignment="1">
      <alignment horizontal="right" vertical="top"/>
    </xf>
    <xf numFmtId="2" fontId="17" fillId="5" borderId="38" xfId="0" applyNumberFormat="1" applyFont="1" applyFill="1" applyBorder="1" applyAlignment="1">
      <alignment horizontal="right" vertical="top"/>
    </xf>
    <xf numFmtId="2" fontId="17" fillId="5" borderId="39" xfId="0" applyNumberFormat="1" applyFont="1" applyFill="1" applyBorder="1" applyAlignment="1">
      <alignment horizontal="right" vertical="top"/>
    </xf>
    <xf numFmtId="2" fontId="17" fillId="5" borderId="44" xfId="0" applyNumberFormat="1" applyFont="1" applyFill="1" applyBorder="1" applyAlignment="1">
      <alignment horizontal="right" vertical="top" wrapText="1"/>
    </xf>
    <xf numFmtId="2" fontId="2" fillId="0" borderId="0" xfId="0" applyNumberFormat="1" applyFont="1" applyAlignment="1">
      <alignment vertical="top"/>
    </xf>
    <xf numFmtId="2" fontId="4" fillId="6" borderId="45" xfId="0" applyNumberFormat="1" applyFont="1" applyFill="1" applyBorder="1" applyAlignment="1">
      <alignment vertical="top"/>
    </xf>
    <xf numFmtId="2" fontId="4" fillId="6" borderId="46" xfId="0" applyNumberFormat="1" applyFont="1" applyFill="1" applyBorder="1" applyAlignment="1">
      <alignment horizontal="center" vertical="top"/>
    </xf>
    <xf numFmtId="2" fontId="14" fillId="6" borderId="47" xfId="0" applyNumberFormat="1" applyFont="1" applyFill="1" applyBorder="1" applyAlignment="1">
      <alignment vertical="top" wrapText="1"/>
    </xf>
    <xf numFmtId="2" fontId="4" fillId="6" borderId="48" xfId="0" applyNumberFormat="1" applyFont="1" applyFill="1" applyBorder="1" applyAlignment="1">
      <alignment vertical="top"/>
    </xf>
    <xf numFmtId="2" fontId="4" fillId="6" borderId="45" xfId="0" applyNumberFormat="1" applyFont="1" applyFill="1" applyBorder="1" applyAlignment="1">
      <alignment horizontal="right" vertical="top"/>
    </xf>
    <xf numFmtId="2" fontId="4" fillId="6" borderId="46" xfId="0" applyNumberFormat="1" applyFont="1" applyFill="1" applyBorder="1" applyAlignment="1">
      <alignment horizontal="right" vertical="top"/>
    </xf>
    <xf numFmtId="2" fontId="4" fillId="6" borderId="47" xfId="0" applyNumberFormat="1" applyFont="1" applyFill="1" applyBorder="1" applyAlignment="1">
      <alignment horizontal="right" vertical="top"/>
    </xf>
    <xf numFmtId="2" fontId="17" fillId="6" borderId="49" xfId="0" applyNumberFormat="1" applyFont="1" applyFill="1" applyBorder="1" applyAlignment="1">
      <alignment horizontal="right" vertical="top"/>
    </xf>
    <xf numFmtId="2" fontId="17" fillId="6" borderId="33" xfId="0" applyNumberFormat="1" applyFont="1" applyFill="1" applyBorder="1" applyAlignment="1">
      <alignment horizontal="right" vertical="top"/>
    </xf>
    <xf numFmtId="2" fontId="17" fillId="6" borderId="50" xfId="0" applyNumberFormat="1" applyFont="1" applyFill="1" applyBorder="1" applyAlignment="1">
      <alignment horizontal="right" vertical="top"/>
    </xf>
    <xf numFmtId="2" fontId="17" fillId="6" borderId="51" xfId="0" applyNumberFormat="1" applyFont="1" applyFill="1" applyBorder="1" applyAlignment="1">
      <alignment horizontal="right" vertical="top"/>
    </xf>
    <xf numFmtId="2" fontId="17" fillId="6" borderId="52" xfId="0" applyNumberFormat="1" applyFont="1" applyFill="1" applyBorder="1" applyAlignment="1">
      <alignment horizontal="right" vertical="top" wrapText="1"/>
    </xf>
    <xf numFmtId="2" fontId="1" fillId="0" borderId="0" xfId="0" applyNumberFormat="1" applyFont="1" applyAlignment="1">
      <alignment vertical="top"/>
    </xf>
    <xf numFmtId="2" fontId="4" fillId="0" borderId="11" xfId="0" applyNumberFormat="1" applyFont="1" applyBorder="1" applyAlignment="1">
      <alignment vertical="top"/>
    </xf>
    <xf numFmtId="2" fontId="4" fillId="0" borderId="12" xfId="0" applyNumberFormat="1" applyFont="1" applyBorder="1" applyAlignment="1">
      <alignment horizontal="center" vertical="top"/>
    </xf>
    <xf numFmtId="2" fontId="0" fillId="0" borderId="67" xfId="0" applyNumberFormat="1" applyFont="1" applyFill="1" applyBorder="1" applyAlignment="1">
      <alignment vertical="top" wrapText="1"/>
    </xf>
    <xf numFmtId="2" fontId="0" fillId="0" borderId="53" xfId="0" applyNumberFormat="1" applyFont="1" applyFill="1" applyBorder="1" applyAlignment="1">
      <alignment horizontal="center" vertical="top"/>
    </xf>
    <xf numFmtId="2" fontId="0" fillId="0" borderId="11" xfId="0" applyNumberFormat="1" applyFont="1" applyFill="1" applyBorder="1" applyAlignment="1">
      <alignment horizontal="center" vertical="top"/>
    </xf>
    <xf numFmtId="2" fontId="0" fillId="0" borderId="12" xfId="0" applyNumberFormat="1" applyFont="1" applyFill="1" applyBorder="1" applyAlignment="1">
      <alignment horizontal="center" vertical="top"/>
    </xf>
    <xf numFmtId="2" fontId="6" fillId="0" borderId="13" xfId="0" applyNumberFormat="1" applyFont="1" applyBorder="1" applyAlignment="1">
      <alignment horizontal="right" vertical="top"/>
    </xf>
    <xf numFmtId="2" fontId="6" fillId="0" borderId="11" xfId="0" applyNumberFormat="1" applyFont="1" applyBorder="1" applyAlignment="1">
      <alignment horizontal="right" vertical="top"/>
    </xf>
    <xf numFmtId="2" fontId="6" fillId="0" borderId="12" xfId="0" applyNumberFormat="1" applyFont="1" applyBorder="1" applyAlignment="1">
      <alignment horizontal="right" vertical="top"/>
    </xf>
    <xf numFmtId="2" fontId="17" fillId="0" borderId="11" xfId="0" applyNumberFormat="1" applyFont="1" applyBorder="1" applyAlignment="1">
      <alignment horizontal="right" vertical="top"/>
    </xf>
    <xf numFmtId="2" fontId="17" fillId="0" borderId="17" xfId="0" applyNumberFormat="1" applyFont="1" applyBorder="1" applyAlignment="1">
      <alignment horizontal="right" vertical="top"/>
    </xf>
    <xf numFmtId="2" fontId="17" fillId="0" borderId="54" xfId="0" applyNumberFormat="1" applyFont="1" applyBorder="1" applyAlignment="1">
      <alignment horizontal="right" vertical="top"/>
    </xf>
    <xf numFmtId="2" fontId="18" fillId="0" borderId="13" xfId="0" applyNumberFormat="1" applyFont="1" applyBorder="1" applyAlignment="1">
      <alignment horizontal="right" vertical="top"/>
    </xf>
    <xf numFmtId="2" fontId="18" fillId="0" borderId="22" xfId="0" applyNumberFormat="1" applyFont="1" applyBorder="1" applyAlignment="1">
      <alignment horizontal="right" vertical="top" wrapText="1"/>
    </xf>
    <xf numFmtId="2" fontId="6" fillId="0" borderId="13" xfId="0" applyNumberFormat="1" applyFont="1" applyBorder="1" applyAlignment="1">
      <alignment vertical="top" wrapText="1"/>
    </xf>
    <xf numFmtId="2" fontId="6" fillId="0" borderId="53" xfId="0" applyNumberFormat="1" applyFont="1" applyBorder="1" applyAlignment="1">
      <alignment horizontal="center" vertical="top"/>
    </xf>
    <xf numFmtId="2" fontId="4" fillId="0" borderId="55" xfId="0" applyNumberFormat="1" applyFont="1" applyBorder="1" applyAlignment="1">
      <alignment vertical="top"/>
    </xf>
    <xf numFmtId="2" fontId="4" fillId="0" borderId="56" xfId="0" applyNumberFormat="1" applyFont="1" applyBorder="1" applyAlignment="1">
      <alignment horizontal="center" vertical="top"/>
    </xf>
    <xf numFmtId="2" fontId="6" fillId="0" borderId="57" xfId="0" applyNumberFormat="1" applyFont="1" applyBorder="1" applyAlignment="1">
      <alignment vertical="top" wrapText="1"/>
    </xf>
    <xf numFmtId="2" fontId="6" fillId="0" borderId="58" xfId="0" applyNumberFormat="1" applyFont="1" applyBorder="1" applyAlignment="1">
      <alignment horizontal="center" vertical="top"/>
    </xf>
    <xf numFmtId="2" fontId="6" fillId="0" borderId="55" xfId="0" applyNumberFormat="1" applyFont="1" applyBorder="1" applyAlignment="1">
      <alignment horizontal="right" vertical="top"/>
    </xf>
    <xf numFmtId="2" fontId="6" fillId="0" borderId="56" xfId="0" applyNumberFormat="1" applyFont="1" applyBorder="1" applyAlignment="1">
      <alignment horizontal="right" vertical="top"/>
    </xf>
    <xf numFmtId="2" fontId="6" fillId="0" borderId="57" xfId="0" applyNumberFormat="1" applyFont="1" applyBorder="1" applyAlignment="1">
      <alignment horizontal="right" vertical="top"/>
    </xf>
    <xf numFmtId="2" fontId="17" fillId="0" borderId="55" xfId="0" applyNumberFormat="1" applyFont="1" applyBorder="1" applyAlignment="1">
      <alignment horizontal="right" vertical="top"/>
    </xf>
    <xf numFmtId="2" fontId="17" fillId="0" borderId="59" xfId="0" applyNumberFormat="1" applyFont="1" applyBorder="1" applyAlignment="1">
      <alignment horizontal="right" vertical="top"/>
    </xf>
    <xf numFmtId="2" fontId="17" fillId="0" borderId="60" xfId="0" applyNumberFormat="1" applyFont="1" applyBorder="1" applyAlignment="1">
      <alignment horizontal="right" vertical="top"/>
    </xf>
    <xf numFmtId="2" fontId="18" fillId="0" borderId="61" xfId="0" applyNumberFormat="1" applyFont="1" applyBorder="1" applyAlignment="1">
      <alignment horizontal="right" vertical="top"/>
    </xf>
    <xf numFmtId="2" fontId="18" fillId="0" borderId="23" xfId="0" applyNumberFormat="1" applyFont="1" applyBorder="1" applyAlignment="1">
      <alignment horizontal="right" vertical="top" wrapText="1"/>
    </xf>
    <xf numFmtId="2" fontId="4" fillId="6" borderId="62" xfId="0" applyNumberFormat="1" applyFont="1" applyFill="1" applyBorder="1" applyAlignment="1">
      <alignment horizontal="right" vertical="top"/>
    </xf>
    <xf numFmtId="2" fontId="23" fillId="0" borderId="67" xfId="0" applyNumberFormat="1" applyFont="1" applyFill="1" applyBorder="1" applyAlignment="1">
      <alignment vertical="top" wrapText="1"/>
    </xf>
    <xf numFmtId="2" fontId="6" fillId="0" borderId="17" xfId="0" applyNumberFormat="1" applyFont="1" applyBorder="1" applyAlignment="1">
      <alignment horizontal="right" vertical="top"/>
    </xf>
    <xf numFmtId="2" fontId="23" fillId="0" borderId="17" xfId="0" applyNumberFormat="1" applyFont="1" applyFill="1" applyBorder="1" applyAlignment="1">
      <alignment vertical="top" wrapText="1"/>
    </xf>
    <xf numFmtId="2" fontId="4" fillId="0" borderId="63" xfId="0" applyNumberFormat="1" applyFont="1" applyBorder="1" applyAlignment="1">
      <alignment vertical="top"/>
    </xf>
    <xf numFmtId="2" fontId="4" fillId="0" borderId="64" xfId="0" applyNumberFormat="1" applyFont="1" applyBorder="1" applyAlignment="1">
      <alignment horizontal="center" vertical="top"/>
    </xf>
    <xf numFmtId="2" fontId="23" fillId="0" borderId="12" xfId="0" applyNumberFormat="1" applyFont="1" applyFill="1" applyBorder="1" applyAlignment="1">
      <alignment vertical="top" wrapText="1"/>
    </xf>
    <xf numFmtId="2" fontId="6" fillId="0" borderId="61" xfId="0" applyNumberFormat="1" applyFont="1" applyBorder="1" applyAlignment="1">
      <alignment horizontal="right" vertical="top"/>
    </xf>
    <xf numFmtId="2" fontId="6" fillId="0" borderId="63" xfId="0" applyNumberFormat="1" applyFont="1" applyBorder="1" applyAlignment="1">
      <alignment horizontal="right" vertical="top"/>
    </xf>
    <xf numFmtId="2" fontId="6" fillId="0" borderId="64" xfId="0" applyNumberFormat="1" applyFont="1" applyBorder="1" applyAlignment="1">
      <alignment horizontal="right" vertical="top"/>
    </xf>
    <xf numFmtId="2" fontId="6" fillId="0" borderId="66" xfId="0" applyNumberFormat="1" applyFont="1" applyBorder="1" applyAlignment="1">
      <alignment horizontal="right" vertical="top"/>
    </xf>
    <xf numFmtId="2" fontId="0" fillId="0" borderId="55" xfId="0" applyNumberFormat="1" applyFont="1" applyFill="1" applyBorder="1" applyAlignment="1">
      <alignment horizontal="center" vertical="top"/>
    </xf>
    <xf numFmtId="2" fontId="0" fillId="0" borderId="56" xfId="0" applyNumberFormat="1" applyFont="1" applyFill="1" applyBorder="1" applyAlignment="1">
      <alignment horizontal="center" vertical="top"/>
    </xf>
    <xf numFmtId="2" fontId="17" fillId="6" borderId="67" xfId="0" applyNumberFormat="1" applyFont="1" applyFill="1" applyBorder="1" applyAlignment="1">
      <alignment horizontal="right" vertical="top"/>
    </xf>
    <xf numFmtId="2" fontId="17" fillId="6" borderId="22" xfId="0" applyNumberFormat="1" applyFont="1" applyFill="1" applyBorder="1" applyAlignment="1">
      <alignment horizontal="right" vertical="top" wrapText="1"/>
    </xf>
    <xf numFmtId="2" fontId="6" fillId="0" borderId="61" xfId="0" applyNumberFormat="1" applyFont="1" applyBorder="1" applyAlignment="1">
      <alignment vertical="top" wrapText="1"/>
    </xf>
    <xf numFmtId="2" fontId="6" fillId="0" borderId="65" xfId="0" applyNumberFormat="1" applyFont="1" applyBorder="1" applyAlignment="1">
      <alignment horizontal="center" vertical="top"/>
    </xf>
    <xf numFmtId="2" fontId="18" fillId="0" borderId="57" xfId="0" applyNumberFormat="1" applyFont="1" applyBorder="1" applyAlignment="1">
      <alignment horizontal="right" vertical="top"/>
    </xf>
    <xf numFmtId="2" fontId="18" fillId="0" borderId="68" xfId="0" applyNumberFormat="1" applyFont="1" applyBorder="1" applyAlignment="1">
      <alignment horizontal="right" vertical="top" wrapText="1"/>
    </xf>
    <xf numFmtId="2" fontId="14" fillId="7" borderId="44" xfId="0" applyNumberFormat="1" applyFont="1" applyFill="1" applyBorder="1" applyAlignment="1">
      <alignment vertical="top"/>
    </xf>
    <xf numFmtId="2" fontId="4" fillId="7" borderId="69" xfId="0" applyNumberFormat="1" applyFont="1" applyFill="1" applyBorder="1" applyAlignment="1">
      <alignment horizontal="center" vertical="top"/>
    </xf>
    <xf numFmtId="2" fontId="4" fillId="7" borderId="70" xfId="0" applyNumberFormat="1" applyFont="1" applyFill="1" applyBorder="1" applyAlignment="1">
      <alignment vertical="top" wrapText="1"/>
    </xf>
    <xf numFmtId="2" fontId="4" fillId="7" borderId="31" xfId="0" applyNumberFormat="1" applyFont="1" applyFill="1" applyBorder="1" applyAlignment="1">
      <alignment vertical="top"/>
    </xf>
    <xf numFmtId="2" fontId="4" fillId="7" borderId="40" xfId="0" applyNumberFormat="1" applyFont="1" applyFill="1" applyBorder="1" applyAlignment="1">
      <alignment horizontal="right" vertical="top"/>
    </xf>
    <xf numFmtId="2" fontId="4" fillId="7" borderId="38" xfId="0" applyNumberFormat="1" applyFont="1" applyFill="1" applyBorder="1" applyAlignment="1">
      <alignment horizontal="right" vertical="top"/>
    </xf>
    <xf numFmtId="2" fontId="4" fillId="7" borderId="41" xfId="0" applyNumberFormat="1" applyFont="1" applyFill="1" applyBorder="1" applyAlignment="1">
      <alignment horizontal="right" vertical="top"/>
    </xf>
    <xf numFmtId="2" fontId="4" fillId="7" borderId="44" xfId="0" applyNumberFormat="1" applyFont="1" applyFill="1" applyBorder="1" applyAlignment="1">
      <alignment horizontal="right" vertical="top"/>
    </xf>
    <xf numFmtId="2" fontId="4" fillId="7" borderId="69" xfId="0" applyNumberFormat="1" applyFont="1" applyFill="1" applyBorder="1" applyAlignment="1">
      <alignment horizontal="right" vertical="top"/>
    </xf>
    <xf numFmtId="2" fontId="4" fillId="7" borderId="39" xfId="0" applyNumberFormat="1" applyFont="1" applyFill="1" applyBorder="1" applyAlignment="1">
      <alignment horizontal="right" vertical="top"/>
    </xf>
    <xf numFmtId="2" fontId="4" fillId="7" borderId="71" xfId="0" applyNumberFormat="1" applyFont="1" applyFill="1" applyBorder="1" applyAlignment="1">
      <alignment horizontal="right" vertical="top"/>
    </xf>
    <xf numFmtId="2" fontId="4" fillId="7" borderId="44" xfId="0" applyNumberFormat="1" applyFont="1" applyFill="1" applyBorder="1" applyAlignment="1">
      <alignment horizontal="right" vertical="top" wrapText="1"/>
    </xf>
    <xf numFmtId="2" fontId="4" fillId="5" borderId="72" xfId="0" applyNumberFormat="1" applyFont="1" applyFill="1" applyBorder="1" applyAlignment="1">
      <alignment vertical="top"/>
    </xf>
    <xf numFmtId="2" fontId="4" fillId="5" borderId="73" xfId="0" applyNumberFormat="1" applyFont="1" applyFill="1" applyBorder="1" applyAlignment="1">
      <alignment horizontal="center" vertical="top"/>
    </xf>
    <xf numFmtId="2" fontId="4" fillId="5" borderId="38" xfId="0" applyNumberFormat="1" applyFont="1" applyFill="1" applyBorder="1" applyAlignment="1">
      <alignment horizontal="left" vertical="top" wrapText="1"/>
    </xf>
    <xf numFmtId="2" fontId="6" fillId="5" borderId="43" xfId="0" applyNumberFormat="1" applyFont="1" applyFill="1" applyBorder="1" applyAlignment="1">
      <alignment vertical="top"/>
    </xf>
    <xf numFmtId="2" fontId="6" fillId="5" borderId="36" xfId="0" applyNumberFormat="1" applyFont="1" applyFill="1" applyBorder="1" applyAlignment="1">
      <alignment horizontal="right" vertical="top"/>
    </xf>
    <xf numFmtId="2" fontId="6" fillId="5" borderId="73" xfId="0" applyNumberFormat="1" applyFont="1" applyFill="1" applyBorder="1" applyAlignment="1">
      <alignment horizontal="right" vertical="top"/>
    </xf>
    <xf numFmtId="2" fontId="6" fillId="5" borderId="35" xfId="0" applyNumberFormat="1" applyFont="1" applyFill="1" applyBorder="1" applyAlignment="1">
      <alignment horizontal="right" vertical="top"/>
    </xf>
    <xf numFmtId="2" fontId="14" fillId="6" borderId="51" xfId="0" applyNumberFormat="1" applyFont="1" applyFill="1" applyBorder="1" applyAlignment="1">
      <alignment vertical="top" wrapText="1"/>
    </xf>
    <xf numFmtId="2" fontId="4" fillId="6" borderId="74" xfId="0" applyNumberFormat="1" applyFont="1" applyFill="1" applyBorder="1" applyAlignment="1">
      <alignment horizontal="center" vertical="top"/>
    </xf>
    <xf numFmtId="2" fontId="0" fillId="0" borderId="94" xfId="0" applyNumberFormat="1" applyFont="1" applyFill="1" applyBorder="1" applyAlignment="1">
      <alignment vertical="top" wrapText="1"/>
    </xf>
    <xf numFmtId="2" fontId="4" fillId="7" borderId="71" xfId="0" applyNumberFormat="1" applyFont="1" applyFill="1" applyBorder="1" applyAlignment="1">
      <alignment vertical="top" wrapText="1"/>
    </xf>
    <xf numFmtId="2" fontId="4" fillId="7" borderId="38" xfId="0" applyNumberFormat="1" applyFont="1" applyFill="1" applyBorder="1" applyAlignment="1">
      <alignment vertical="top"/>
    </xf>
    <xf numFmtId="2" fontId="4" fillId="5" borderId="75" xfId="0" applyNumberFormat="1" applyFont="1" applyFill="1" applyBorder="1" applyAlignment="1">
      <alignment horizontal="center" vertical="top"/>
    </xf>
    <xf numFmtId="2" fontId="4" fillId="5" borderId="76" xfId="0" applyNumberFormat="1" applyFont="1" applyFill="1" applyBorder="1" applyAlignment="1">
      <alignment horizontal="left" vertical="top" wrapText="1"/>
    </xf>
    <xf numFmtId="2" fontId="6" fillId="5" borderId="77" xfId="0" applyNumberFormat="1" applyFont="1" applyFill="1" applyBorder="1" applyAlignment="1">
      <alignment vertical="top"/>
    </xf>
    <xf numFmtId="2" fontId="6" fillId="5" borderId="76" xfId="0" applyNumberFormat="1" applyFont="1" applyFill="1" applyBorder="1" applyAlignment="1">
      <alignment horizontal="right" vertical="top"/>
    </xf>
    <xf numFmtId="2" fontId="6" fillId="5" borderId="77" xfId="0" applyNumberFormat="1" applyFont="1" applyFill="1" applyBorder="1" applyAlignment="1">
      <alignment horizontal="right" vertical="top"/>
    </xf>
    <xf numFmtId="2" fontId="4" fillId="6" borderId="74" xfId="0" applyNumberFormat="1" applyFont="1" applyFill="1" applyBorder="1" applyAlignment="1">
      <alignment vertical="top"/>
    </xf>
    <xf numFmtId="2" fontId="17" fillId="6" borderId="78" xfId="0" applyNumberFormat="1" applyFont="1" applyFill="1" applyBorder="1" applyAlignment="1">
      <alignment horizontal="right" vertical="top"/>
    </xf>
    <xf numFmtId="2" fontId="17" fillId="0" borderId="14" xfId="0" applyNumberFormat="1" applyFont="1" applyBorder="1" applyAlignment="1">
      <alignment horizontal="right" vertical="top"/>
    </xf>
    <xf numFmtId="2" fontId="18" fillId="0" borderId="79" xfId="0" applyNumberFormat="1" applyFont="1" applyBorder="1" applyAlignment="1">
      <alignment horizontal="right" vertical="top"/>
    </xf>
    <xf numFmtId="2" fontId="17" fillId="0" borderId="80" xfId="0" applyNumberFormat="1" applyFont="1" applyBorder="1" applyAlignment="1">
      <alignment horizontal="right" vertical="top"/>
    </xf>
    <xf numFmtId="2" fontId="17" fillId="6" borderId="81" xfId="0" applyNumberFormat="1" applyFont="1" applyFill="1" applyBorder="1" applyAlignment="1">
      <alignment horizontal="right" vertical="top"/>
    </xf>
    <xf numFmtId="2" fontId="14" fillId="7" borderId="40" xfId="0" applyNumberFormat="1" applyFont="1" applyFill="1" applyBorder="1" applyAlignment="1">
      <alignment vertical="top"/>
    </xf>
    <xf numFmtId="2" fontId="4" fillId="7" borderId="41" xfId="0" applyNumberFormat="1" applyFont="1" applyFill="1" applyBorder="1" applyAlignment="1">
      <alignment horizontal="center" vertical="top"/>
    </xf>
    <xf numFmtId="2" fontId="6" fillId="7" borderId="70" xfId="0" applyNumberFormat="1" applyFont="1" applyFill="1" applyBorder="1" applyAlignment="1">
      <alignment vertical="top" wrapText="1"/>
    </xf>
    <xf numFmtId="2" fontId="6" fillId="7" borderId="31" xfId="0" applyNumberFormat="1" applyFont="1" applyFill="1" applyBorder="1" applyAlignment="1">
      <alignment vertical="top"/>
    </xf>
    <xf numFmtId="2" fontId="4" fillId="7" borderId="49" xfId="0" applyNumberFormat="1" applyFont="1" applyFill="1" applyBorder="1" applyAlignment="1">
      <alignment horizontal="right" vertical="top"/>
    </xf>
    <xf numFmtId="2" fontId="4" fillId="7" borderId="82" xfId="0" applyNumberFormat="1" applyFont="1" applyFill="1" applyBorder="1" applyAlignment="1">
      <alignment horizontal="right" vertical="top"/>
    </xf>
    <xf numFmtId="2" fontId="4" fillId="7" borderId="70" xfId="0" applyNumberFormat="1" applyFont="1" applyFill="1" applyBorder="1" applyAlignment="1">
      <alignment horizontal="right" vertical="top"/>
    </xf>
    <xf numFmtId="2" fontId="4" fillId="7" borderId="50" xfId="0" applyNumberFormat="1" applyFont="1" applyFill="1" applyBorder="1" applyAlignment="1">
      <alignment horizontal="right" vertical="top"/>
    </xf>
    <xf numFmtId="2" fontId="4" fillId="7" borderId="83" xfId="0" applyNumberFormat="1" applyFont="1" applyFill="1" applyBorder="1" applyAlignment="1">
      <alignment horizontal="right" vertical="top"/>
    </xf>
    <xf numFmtId="2" fontId="4" fillId="7" borderId="37" xfId="0" applyNumberFormat="1" applyFont="1" applyFill="1" applyBorder="1" applyAlignment="1">
      <alignment horizontal="right" vertical="top"/>
    </xf>
    <xf numFmtId="2" fontId="4" fillId="7" borderId="84" xfId="0" applyNumberFormat="1" applyFont="1" applyFill="1" applyBorder="1" applyAlignment="1">
      <alignment horizontal="right" vertical="top"/>
    </xf>
    <xf numFmtId="2" fontId="4" fillId="7" borderId="85" xfId="0" applyNumberFormat="1" applyFont="1" applyFill="1" applyBorder="1" applyAlignment="1">
      <alignment horizontal="right" vertical="top" wrapText="1"/>
    </xf>
    <xf numFmtId="2" fontId="4" fillId="5" borderId="86" xfId="0" applyNumberFormat="1" applyFont="1" applyFill="1" applyBorder="1" applyAlignment="1">
      <alignment vertical="top"/>
    </xf>
    <xf numFmtId="2" fontId="4" fillId="6" borderId="87" xfId="0" applyNumberFormat="1" applyFont="1" applyFill="1" applyBorder="1" applyAlignment="1">
      <alignment horizontal="right" vertical="top"/>
    </xf>
    <xf numFmtId="2" fontId="4" fillId="6" borderId="88" xfId="0" applyNumberFormat="1" applyFont="1" applyFill="1" applyBorder="1" applyAlignment="1">
      <alignment horizontal="right" vertical="top"/>
    </xf>
    <xf numFmtId="2" fontId="4" fillId="6" borderId="51" xfId="0" applyNumberFormat="1" applyFont="1" applyFill="1" applyBorder="1" applyAlignment="1">
      <alignment horizontal="right" vertical="top"/>
    </xf>
    <xf numFmtId="2" fontId="4" fillId="6" borderId="89" xfId="0" applyNumberFormat="1" applyFont="1" applyFill="1" applyBorder="1" applyAlignment="1">
      <alignment horizontal="right" vertical="top"/>
    </xf>
    <xf numFmtId="2" fontId="6" fillId="0" borderId="53" xfId="0" applyNumberFormat="1" applyFont="1" applyBorder="1" applyAlignment="1">
      <alignment vertical="top"/>
    </xf>
    <xf numFmtId="2" fontId="6" fillId="0" borderId="54" xfId="0" applyNumberFormat="1" applyFont="1" applyBorder="1" applyAlignment="1">
      <alignment horizontal="right" vertical="top"/>
    </xf>
    <xf numFmtId="2" fontId="6" fillId="0" borderId="65" xfId="0" applyNumberFormat="1" applyFont="1" applyBorder="1" applyAlignment="1">
      <alignment vertical="top"/>
    </xf>
    <xf numFmtId="2" fontId="6" fillId="0" borderId="90" xfId="0" applyNumberFormat="1" applyFont="1" applyBorder="1" applyAlignment="1">
      <alignment horizontal="right" vertical="top"/>
    </xf>
    <xf numFmtId="2" fontId="4" fillId="7" borderId="42" xfId="0" applyNumberFormat="1" applyFont="1" applyFill="1" applyBorder="1" applyAlignment="1">
      <alignment horizontal="right" vertical="top"/>
    </xf>
    <xf numFmtId="2" fontId="4" fillId="7" borderId="32" xfId="0" applyNumberFormat="1" applyFont="1" applyFill="1" applyBorder="1" applyAlignment="1">
      <alignment horizontal="right" vertical="top" wrapText="1"/>
    </xf>
    <xf numFmtId="2" fontId="4" fillId="5" borderId="49" xfId="0" applyNumberFormat="1" applyFont="1" applyFill="1" applyBorder="1" applyAlignment="1">
      <alignment vertical="top"/>
    </xf>
    <xf numFmtId="2" fontId="4" fillId="5" borderId="70" xfId="0" applyNumberFormat="1" applyFont="1" applyFill="1" applyBorder="1" applyAlignment="1">
      <alignment horizontal="center" vertical="top"/>
    </xf>
    <xf numFmtId="2" fontId="4" fillId="6" borderId="91" xfId="0" applyNumberFormat="1" applyFont="1" applyFill="1" applyBorder="1" applyAlignment="1">
      <alignment horizontal="right" vertical="top"/>
    </xf>
    <xf numFmtId="2" fontId="4" fillId="6" borderId="92" xfId="0" applyNumberFormat="1" applyFont="1" applyFill="1" applyBorder="1" applyAlignment="1">
      <alignment horizontal="right" vertical="top"/>
    </xf>
    <xf numFmtId="2" fontId="6" fillId="0" borderId="53" xfId="0" applyNumberFormat="1" applyFont="1" applyBorder="1" applyAlignment="1">
      <alignment vertical="top" wrapText="1"/>
    </xf>
    <xf numFmtId="2" fontId="6" fillId="0" borderId="11" xfId="0" applyNumberFormat="1" applyFont="1" applyBorder="1" applyAlignment="1">
      <alignment horizontal="right" vertical="top" wrapText="1"/>
    </xf>
    <xf numFmtId="2" fontId="6" fillId="0" borderId="12" xfId="0" applyNumberFormat="1" applyFont="1" applyBorder="1" applyAlignment="1">
      <alignment horizontal="right" vertical="top" wrapText="1"/>
    </xf>
    <xf numFmtId="2" fontId="6" fillId="0" borderId="13" xfId="0" applyNumberFormat="1" applyFont="1" applyBorder="1" applyAlignment="1">
      <alignment horizontal="right" vertical="top" wrapText="1"/>
    </xf>
    <xf numFmtId="2" fontId="6" fillId="0" borderId="17" xfId="0" applyNumberFormat="1" applyFont="1" applyBorder="1" applyAlignment="1">
      <alignment horizontal="right" vertical="top" wrapText="1"/>
    </xf>
    <xf numFmtId="2" fontId="6" fillId="0" borderId="58" xfId="0" applyNumberFormat="1" applyFont="1" applyBorder="1" applyAlignment="1">
      <alignment vertical="top" wrapText="1"/>
    </xf>
    <xf numFmtId="2" fontId="6" fillId="0" borderId="55" xfId="0" applyNumberFormat="1" applyFont="1" applyBorder="1" applyAlignment="1">
      <alignment horizontal="right" vertical="top" wrapText="1"/>
    </xf>
    <xf numFmtId="2" fontId="6" fillId="0" borderId="56" xfId="0" applyNumberFormat="1" applyFont="1" applyBorder="1" applyAlignment="1">
      <alignment horizontal="right" vertical="top" wrapText="1"/>
    </xf>
    <xf numFmtId="2" fontId="6" fillId="0" borderId="57" xfId="0" applyNumberFormat="1" applyFont="1" applyBorder="1" applyAlignment="1">
      <alignment horizontal="right" vertical="top" wrapText="1"/>
    </xf>
    <xf numFmtId="2" fontId="6" fillId="0" borderId="63" xfId="0" applyNumberFormat="1" applyFont="1" applyBorder="1" applyAlignment="1">
      <alignment horizontal="right" vertical="top" wrapText="1"/>
    </xf>
    <xf numFmtId="2" fontId="6" fillId="0" borderId="64" xfId="0" applyNumberFormat="1" applyFont="1" applyBorder="1" applyAlignment="1">
      <alignment horizontal="right" vertical="top" wrapText="1"/>
    </xf>
    <xf numFmtId="2" fontId="6" fillId="0" borderId="66" xfId="0" applyNumberFormat="1" applyFont="1" applyBorder="1" applyAlignment="1">
      <alignment horizontal="right" vertical="top" wrapText="1"/>
    </xf>
    <xf numFmtId="2" fontId="6" fillId="0" borderId="60" xfId="0" applyNumberFormat="1" applyFont="1" applyBorder="1" applyAlignment="1">
      <alignment horizontal="right" vertical="top"/>
    </xf>
    <xf numFmtId="2" fontId="6" fillId="0" borderId="59" xfId="0" applyNumberFormat="1" applyFont="1" applyBorder="1" applyAlignment="1">
      <alignment horizontal="right" vertical="top"/>
    </xf>
    <xf numFmtId="2" fontId="0" fillId="0" borderId="67" xfId="0" applyNumberFormat="1" applyFont="1" applyFill="1" applyBorder="1" applyAlignment="1">
      <alignment horizontal="left" vertical="top" wrapText="1"/>
    </xf>
    <xf numFmtId="2" fontId="0" fillId="0" borderId="94" xfId="0" applyNumberFormat="1" applyFont="1" applyFill="1" applyBorder="1" applyAlignment="1">
      <alignment horizontal="left" vertical="top" wrapText="1"/>
    </xf>
    <xf numFmtId="2" fontId="6" fillId="0" borderId="13" xfId="0" applyNumberFormat="1" applyFont="1" applyBorder="1" applyAlignment="1">
      <alignment horizontal="left" vertical="top" wrapText="1"/>
    </xf>
    <xf numFmtId="2" fontId="6" fillId="0" borderId="57" xfId="0" applyNumberFormat="1" applyFont="1" applyBorder="1" applyAlignment="1">
      <alignment horizontal="left" vertical="top" wrapText="1"/>
    </xf>
    <xf numFmtId="2" fontId="4" fillId="5" borderId="70" xfId="0" applyNumberFormat="1" applyFont="1" applyFill="1" applyBorder="1" applyAlignment="1">
      <alignment horizontal="center" vertical="top" wrapText="1"/>
    </xf>
    <xf numFmtId="2" fontId="17" fillId="5" borderId="77" xfId="0" applyNumberFormat="1" applyFont="1" applyFill="1" applyBorder="1" applyAlignment="1">
      <alignment horizontal="right" vertical="top"/>
    </xf>
    <xf numFmtId="2" fontId="17" fillId="5" borderId="88" xfId="0" applyNumberFormat="1" applyFont="1" applyFill="1" applyBorder="1" applyAlignment="1">
      <alignment horizontal="right" vertical="top"/>
    </xf>
    <xf numFmtId="2" fontId="17" fillId="5" borderId="51" xfId="0" applyNumberFormat="1" applyFont="1" applyFill="1" applyBorder="1" applyAlignment="1">
      <alignment horizontal="right" vertical="top"/>
    </xf>
    <xf numFmtId="2" fontId="17" fillId="5" borderId="52" xfId="0" applyNumberFormat="1" applyFont="1" applyFill="1" applyBorder="1" applyAlignment="1">
      <alignment horizontal="right" vertical="top" wrapText="1"/>
    </xf>
    <xf numFmtId="2" fontId="17" fillId="0" borderId="63" xfId="0" applyNumberFormat="1" applyFont="1" applyBorder="1" applyAlignment="1">
      <alignment horizontal="right" vertical="top"/>
    </xf>
    <xf numFmtId="2" fontId="17" fillId="0" borderId="66" xfId="0" applyNumberFormat="1" applyFont="1" applyBorder="1" applyAlignment="1">
      <alignment horizontal="right" vertical="top"/>
    </xf>
    <xf numFmtId="2" fontId="17" fillId="0" borderId="93" xfId="0" applyNumberFormat="1" applyFont="1" applyBorder="1" applyAlignment="1">
      <alignment horizontal="right" vertical="top"/>
    </xf>
    <xf numFmtId="2" fontId="4" fillId="5" borderId="39" xfId="0" applyNumberFormat="1" applyFont="1" applyFill="1" applyBorder="1" applyAlignment="1">
      <alignment vertical="top"/>
    </xf>
    <xf numFmtId="2" fontId="4" fillId="5" borderId="38" xfId="0" applyNumberFormat="1" applyFont="1" applyFill="1" applyBorder="1" applyAlignment="1">
      <alignment horizontal="right" vertical="top"/>
    </xf>
    <xf numFmtId="2" fontId="4" fillId="5" borderId="39" xfId="0" applyNumberFormat="1" applyFont="1" applyFill="1" applyBorder="1" applyAlignment="1">
      <alignment horizontal="right" vertical="top"/>
    </xf>
    <xf numFmtId="2" fontId="4" fillId="5" borderId="43" xfId="0" applyNumberFormat="1" applyFont="1" applyFill="1" applyBorder="1" applyAlignment="1">
      <alignment horizontal="right" vertical="top"/>
    </xf>
    <xf numFmtId="2" fontId="14" fillId="6" borderId="51" xfId="0" applyNumberFormat="1" applyFont="1" applyFill="1" applyBorder="1" applyAlignment="1">
      <alignment horizontal="left" vertical="top" wrapText="1"/>
    </xf>
    <xf numFmtId="2" fontId="14" fillId="6" borderId="47" xfId="0" applyNumberFormat="1" applyFont="1" applyFill="1" applyBorder="1" applyAlignment="1">
      <alignment horizontal="left" vertical="top" wrapText="1"/>
    </xf>
    <xf numFmtId="2" fontId="0" fillId="0" borderId="11" xfId="0" applyNumberFormat="1" applyFont="1" applyFill="1" applyBorder="1" applyAlignment="1">
      <alignment horizontal="right" vertical="top"/>
    </xf>
    <xf numFmtId="2" fontId="0" fillId="0" borderId="54" xfId="0" applyNumberFormat="1" applyFont="1" applyFill="1" applyBorder="1" applyAlignment="1">
      <alignment horizontal="center" vertical="top"/>
    </xf>
    <xf numFmtId="2" fontId="0" fillId="0" borderId="104" xfId="0" applyNumberFormat="1" applyFont="1" applyFill="1" applyBorder="1" applyAlignment="1">
      <alignment horizontal="center" vertical="top"/>
    </xf>
    <xf numFmtId="2" fontId="0" fillId="0" borderId="107" xfId="0" applyNumberFormat="1" applyFont="1" applyFill="1" applyBorder="1" applyAlignment="1">
      <alignment horizontal="center" vertical="top"/>
    </xf>
    <xf numFmtId="2" fontId="4" fillId="0" borderId="12" xfId="0" quotePrefix="1" applyNumberFormat="1" applyFont="1" applyBorder="1" applyAlignment="1">
      <alignment horizontal="center" vertical="top"/>
    </xf>
    <xf numFmtId="2" fontId="4" fillId="7" borderId="94" xfId="0" applyNumberFormat="1" applyFont="1" applyFill="1" applyBorder="1" applyAlignment="1">
      <alignment horizontal="right" vertical="top"/>
    </xf>
    <xf numFmtId="2" fontId="4" fillId="5" borderId="31" xfId="0" applyNumberFormat="1" applyFont="1" applyFill="1" applyBorder="1" applyAlignment="1">
      <alignment horizontal="left" vertical="top" wrapText="1"/>
    </xf>
    <xf numFmtId="2" fontId="6" fillId="5" borderId="37" xfId="0" applyNumberFormat="1" applyFont="1" applyFill="1" applyBorder="1" applyAlignment="1">
      <alignment horizontal="center" vertical="top"/>
    </xf>
    <xf numFmtId="2" fontId="6" fillId="5" borderId="31" xfId="0" applyNumberFormat="1" applyFont="1" applyFill="1" applyBorder="1" applyAlignment="1">
      <alignment horizontal="right" vertical="top"/>
    </xf>
    <xf numFmtId="2" fontId="6" fillId="5" borderId="37" xfId="0" applyNumberFormat="1" applyFont="1" applyFill="1" applyBorder="1" applyAlignment="1">
      <alignment horizontal="right" vertical="top"/>
    </xf>
    <xf numFmtId="2" fontId="6" fillId="5" borderId="33" xfId="0" applyNumberFormat="1" applyFont="1" applyFill="1" applyBorder="1" applyAlignment="1">
      <alignment horizontal="right" vertical="top"/>
    </xf>
    <xf numFmtId="2" fontId="4" fillId="5" borderId="44" xfId="0" applyNumberFormat="1" applyFont="1" applyFill="1" applyBorder="1" applyAlignment="1">
      <alignment horizontal="right" vertical="top" wrapText="1"/>
    </xf>
    <xf numFmtId="2" fontId="4" fillId="0" borderId="45" xfId="0" applyNumberFormat="1" applyFont="1" applyBorder="1" applyAlignment="1">
      <alignment vertical="top"/>
    </xf>
    <xf numFmtId="2" fontId="4" fillId="0" borderId="46" xfId="0" applyNumberFormat="1" applyFont="1" applyBorder="1" applyAlignment="1">
      <alignment horizontal="center" vertical="top"/>
    </xf>
    <xf numFmtId="2" fontId="0" fillId="0" borderId="46" xfId="0" applyNumberFormat="1" applyFont="1" applyFill="1" applyBorder="1" applyAlignment="1">
      <alignment horizontal="left" vertical="top" wrapText="1"/>
    </xf>
    <xf numFmtId="2" fontId="0" fillId="0" borderId="95" xfId="0" applyNumberFormat="1" applyFont="1" applyFill="1" applyBorder="1" applyAlignment="1">
      <alignment horizontal="center" vertical="top"/>
    </xf>
    <xf numFmtId="2" fontId="0" fillId="0" borderId="45" xfId="0" applyNumberFormat="1" applyFont="1" applyFill="1" applyBorder="1" applyAlignment="1">
      <alignment vertical="top"/>
    </xf>
    <xf numFmtId="2" fontId="0" fillId="0" borderId="46" xfId="0" applyNumberFormat="1" applyFont="1" applyFill="1" applyBorder="1" applyAlignment="1">
      <alignment vertical="top"/>
    </xf>
    <xf numFmtId="2" fontId="6" fillId="0" borderId="95" xfId="0" applyNumberFormat="1" applyFont="1" applyBorder="1" applyAlignment="1">
      <alignment horizontal="right" vertical="top"/>
    </xf>
    <xf numFmtId="2" fontId="6" fillId="0" borderId="45" xfId="0" applyNumberFormat="1" applyFont="1" applyBorder="1" applyAlignment="1">
      <alignment horizontal="right" vertical="top"/>
    </xf>
    <xf numFmtId="2" fontId="6" fillId="0" borderId="46" xfId="0" applyNumberFormat="1" applyFont="1" applyBorder="1" applyAlignment="1">
      <alignment horizontal="right" vertical="top"/>
    </xf>
    <xf numFmtId="2" fontId="6" fillId="0" borderId="62" xfId="0" applyNumberFormat="1" applyFont="1" applyBorder="1" applyAlignment="1">
      <alignment horizontal="right" vertical="top"/>
    </xf>
    <xf numFmtId="2" fontId="6" fillId="0" borderId="96" xfId="0" applyNumberFormat="1" applyFont="1" applyBorder="1" applyAlignment="1">
      <alignment horizontal="right" vertical="top"/>
    </xf>
    <xf numFmtId="2" fontId="17" fillId="0" borderId="45" xfId="0" applyNumberFormat="1" applyFont="1" applyBorder="1" applyAlignment="1">
      <alignment horizontal="right" vertical="top"/>
    </xf>
    <xf numFmtId="2" fontId="17" fillId="0" borderId="62" xfId="0" applyNumberFormat="1" applyFont="1" applyBorder="1" applyAlignment="1">
      <alignment horizontal="right" vertical="top"/>
    </xf>
    <xf numFmtId="2" fontId="17" fillId="0" borderId="6" xfId="0" applyNumberFormat="1" applyFont="1" applyBorder="1" applyAlignment="1">
      <alignment horizontal="right" vertical="top"/>
    </xf>
    <xf numFmtId="2" fontId="17" fillId="0" borderId="95" xfId="0" applyNumberFormat="1" applyFont="1" applyBorder="1" applyAlignment="1">
      <alignment horizontal="right" vertical="top"/>
    </xf>
    <xf numFmtId="2" fontId="17" fillId="0" borderId="97" xfId="0" applyNumberFormat="1" applyFont="1" applyBorder="1" applyAlignment="1">
      <alignment horizontal="right" vertical="top" wrapText="1"/>
    </xf>
    <xf numFmtId="2" fontId="0" fillId="0" borderId="12" xfId="0" applyNumberFormat="1" applyFont="1" applyFill="1" applyBorder="1" applyAlignment="1">
      <alignment vertical="top" wrapText="1"/>
    </xf>
    <xf numFmtId="2" fontId="0" fillId="0" borderId="67" xfId="0" applyNumberFormat="1" applyFont="1" applyFill="1" applyBorder="1" applyAlignment="1">
      <alignment horizontal="center" vertical="top"/>
    </xf>
    <xf numFmtId="2" fontId="0" fillId="0" borderId="11" xfId="0" applyNumberFormat="1" applyFont="1" applyFill="1" applyBorder="1" applyAlignment="1">
      <alignment vertical="top"/>
    </xf>
    <xf numFmtId="2" fontId="0" fillId="0" borderId="12" xfId="0" applyNumberFormat="1" applyFont="1" applyFill="1" applyBorder="1" applyAlignment="1">
      <alignment vertical="top"/>
    </xf>
    <xf numFmtId="2" fontId="17" fillId="0" borderId="13" xfId="0" applyNumberFormat="1" applyFont="1" applyBorder="1" applyAlignment="1">
      <alignment horizontal="right" vertical="top"/>
    </xf>
    <xf numFmtId="2" fontId="17" fillId="0" borderId="22" xfId="0" applyNumberFormat="1" applyFont="1" applyBorder="1" applyAlignment="1">
      <alignment horizontal="right" vertical="top" wrapText="1"/>
    </xf>
    <xf numFmtId="2" fontId="0" fillId="0" borderId="115" xfId="0" applyNumberFormat="1" applyFont="1" applyFill="1" applyBorder="1" applyAlignment="1">
      <alignment vertical="top" wrapText="1"/>
    </xf>
    <xf numFmtId="2" fontId="0" fillId="0" borderId="74" xfId="0" applyNumberFormat="1" applyFont="1" applyFill="1" applyBorder="1" applyAlignment="1">
      <alignment horizontal="center" vertical="top"/>
    </xf>
    <xf numFmtId="2" fontId="0" fillId="0" borderId="98" xfId="0" applyNumberFormat="1" applyFont="1" applyFill="1" applyBorder="1" applyAlignment="1">
      <alignment horizontal="center" vertical="top"/>
    </xf>
    <xf numFmtId="2" fontId="0" fillId="0" borderId="99" xfId="0" applyNumberFormat="1" applyFont="1" applyFill="1" applyBorder="1" applyAlignment="1">
      <alignment horizontal="center" vertical="top"/>
    </xf>
    <xf numFmtId="2" fontId="14" fillId="7" borderId="98" xfId="0" applyNumberFormat="1" applyFont="1" applyFill="1" applyBorder="1" applyAlignment="1">
      <alignment vertical="top"/>
    </xf>
    <xf numFmtId="2" fontId="4" fillId="7" borderId="99" xfId="0" applyNumberFormat="1" applyFont="1" applyFill="1" applyBorder="1" applyAlignment="1">
      <alignment horizontal="center" vertical="top"/>
    </xf>
    <xf numFmtId="2" fontId="6" fillId="7" borderId="75" xfId="0" applyNumberFormat="1" applyFont="1" applyFill="1" applyBorder="1" applyAlignment="1">
      <alignment vertical="top" wrapText="1"/>
    </xf>
    <xf numFmtId="2" fontId="6" fillId="7" borderId="73" xfId="0" applyNumberFormat="1" applyFont="1" applyFill="1" applyBorder="1" applyAlignment="1">
      <alignment vertical="top"/>
    </xf>
    <xf numFmtId="2" fontId="4" fillId="7" borderId="72" xfId="0" applyNumberFormat="1" applyFont="1" applyFill="1" applyBorder="1" applyAlignment="1">
      <alignment horizontal="right" vertical="top"/>
    </xf>
    <xf numFmtId="2" fontId="4" fillId="7" borderId="100" xfId="0" applyNumberFormat="1" applyFont="1" applyFill="1" applyBorder="1" applyAlignment="1">
      <alignment horizontal="right" vertical="top"/>
    </xf>
    <xf numFmtId="2" fontId="4" fillId="7" borderId="75" xfId="0" applyNumberFormat="1" applyFont="1" applyFill="1" applyBorder="1" applyAlignment="1">
      <alignment horizontal="right" vertical="top"/>
    </xf>
    <xf numFmtId="2" fontId="4" fillId="7" borderId="98" xfId="0" applyNumberFormat="1" applyFont="1" applyFill="1" applyBorder="1" applyAlignment="1">
      <alignment horizontal="right" vertical="top"/>
    </xf>
    <xf numFmtId="2" fontId="4" fillId="7" borderId="99" xfId="0" applyNumberFormat="1" applyFont="1" applyFill="1" applyBorder="1" applyAlignment="1">
      <alignment horizontal="right" vertical="top"/>
    </xf>
    <xf numFmtId="2" fontId="4" fillId="7" borderId="101" xfId="0" applyNumberFormat="1" applyFont="1" applyFill="1" applyBorder="1" applyAlignment="1">
      <alignment horizontal="right" vertical="top"/>
    </xf>
    <xf numFmtId="2" fontId="4" fillId="7" borderId="102" xfId="0" applyNumberFormat="1" applyFont="1" applyFill="1" applyBorder="1" applyAlignment="1">
      <alignment horizontal="right" vertical="top"/>
    </xf>
    <xf numFmtId="2" fontId="4" fillId="7" borderId="103" xfId="0" applyNumberFormat="1" applyFont="1" applyFill="1" applyBorder="1" applyAlignment="1">
      <alignment horizontal="right" vertical="top"/>
    </xf>
    <xf numFmtId="2" fontId="4" fillId="5" borderId="48" xfId="0" applyNumberFormat="1" applyFont="1" applyFill="1" applyBorder="1" applyAlignment="1">
      <alignment horizontal="center" vertical="top"/>
    </xf>
    <xf numFmtId="2" fontId="6" fillId="5" borderId="39" xfId="0" applyNumberFormat="1" applyFont="1" applyFill="1" applyBorder="1" applyAlignment="1">
      <alignment horizontal="center" vertical="top"/>
    </xf>
    <xf numFmtId="2" fontId="4" fillId="0" borderId="22" xfId="0" applyNumberFormat="1" applyFont="1" applyBorder="1" applyAlignment="1">
      <alignment vertical="top"/>
    </xf>
    <xf numFmtId="2" fontId="4" fillId="0" borderId="22" xfId="0" applyNumberFormat="1" applyFont="1" applyBorder="1" applyAlignment="1">
      <alignment horizontal="center" vertical="top"/>
    </xf>
    <xf numFmtId="2" fontId="0" fillId="0" borderId="97" xfId="0" applyNumberFormat="1" applyFont="1" applyFill="1" applyBorder="1" applyAlignment="1">
      <alignment vertical="top" wrapText="1"/>
    </xf>
    <xf numFmtId="2" fontId="0" fillId="0" borderId="104" xfId="0" applyNumberFormat="1" applyFont="1" applyFill="1" applyBorder="1" applyAlignment="1">
      <alignment vertical="top"/>
    </xf>
    <xf numFmtId="2" fontId="0" fillId="0" borderId="105" xfId="0" applyNumberFormat="1" applyFont="1" applyFill="1" applyBorder="1" applyAlignment="1">
      <alignment vertical="top"/>
    </xf>
    <xf numFmtId="2" fontId="6" fillId="0" borderId="106" xfId="0" applyNumberFormat="1" applyFont="1" applyBorder="1" applyAlignment="1">
      <alignment horizontal="right" vertical="top"/>
    </xf>
    <xf numFmtId="2" fontId="6" fillId="0" borderId="107" xfId="0" applyNumberFormat="1" applyFont="1" applyBorder="1" applyAlignment="1">
      <alignment horizontal="right" vertical="top"/>
    </xf>
    <xf numFmtId="2" fontId="6" fillId="0" borderId="105" xfId="0" applyNumberFormat="1" applyFont="1" applyBorder="1" applyAlignment="1">
      <alignment horizontal="right" vertical="top"/>
    </xf>
    <xf numFmtId="2" fontId="6" fillId="0" borderId="108" xfId="0" applyNumberFormat="1" applyFont="1" applyBorder="1" applyAlignment="1">
      <alignment horizontal="right" vertical="top"/>
    </xf>
    <xf numFmtId="2" fontId="6" fillId="0" borderId="104" xfId="0" applyNumberFormat="1" applyFont="1" applyBorder="1" applyAlignment="1">
      <alignment horizontal="right" vertical="top"/>
    </xf>
    <xf numFmtId="2" fontId="4" fillId="0" borderId="68" xfId="0" applyNumberFormat="1" applyFont="1" applyBorder="1" applyAlignment="1">
      <alignment vertical="top"/>
    </xf>
    <xf numFmtId="2" fontId="0" fillId="0" borderId="109" xfId="0" applyNumberFormat="1" applyFont="1" applyFill="1" applyBorder="1" applyAlignment="1">
      <alignment vertical="top" wrapText="1"/>
    </xf>
    <xf numFmtId="2" fontId="0" fillId="0" borderId="58" xfId="0" applyNumberFormat="1" applyFont="1" applyFill="1" applyBorder="1" applyAlignment="1">
      <alignment horizontal="center" vertical="top"/>
    </xf>
    <xf numFmtId="2" fontId="0" fillId="0" borderId="55" xfId="0" applyNumberFormat="1" applyFont="1" applyFill="1" applyBorder="1" applyAlignment="1">
      <alignment vertical="top"/>
    </xf>
    <xf numFmtId="2" fontId="0" fillId="0" borderId="56" xfId="0" applyNumberFormat="1" applyFont="1" applyFill="1" applyBorder="1" applyAlignment="1">
      <alignment vertical="top"/>
    </xf>
    <xf numFmtId="2" fontId="4" fillId="7" borderId="110" xfId="0" applyNumberFormat="1" applyFont="1" applyFill="1" applyBorder="1" applyAlignment="1">
      <alignment horizontal="right" vertical="top"/>
    </xf>
    <xf numFmtId="2" fontId="4" fillId="7" borderId="23" xfId="0" applyNumberFormat="1" applyFont="1" applyFill="1" applyBorder="1" applyAlignment="1">
      <alignment horizontal="right" vertical="top" wrapText="1"/>
    </xf>
    <xf numFmtId="2" fontId="4" fillId="5" borderId="52" xfId="0" applyNumberFormat="1" applyFont="1" applyFill="1" applyBorder="1" applyAlignment="1">
      <alignment vertical="top"/>
    </xf>
    <xf numFmtId="2" fontId="6" fillId="0" borderId="9" xfId="0" applyNumberFormat="1" applyFont="1" applyBorder="1" applyAlignment="1">
      <alignment vertical="top" wrapText="1"/>
    </xf>
    <xf numFmtId="2" fontId="6" fillId="0" borderId="15" xfId="0" applyNumberFormat="1" applyFont="1" applyBorder="1" applyAlignment="1">
      <alignment horizontal="center" vertical="top"/>
    </xf>
    <xf numFmtId="2" fontId="6" fillId="0" borderId="109" xfId="0" applyNumberFormat="1" applyFont="1" applyBorder="1" applyAlignment="1">
      <alignment vertical="top" wrapText="1"/>
    </xf>
    <xf numFmtId="2" fontId="4" fillId="8" borderId="31" xfId="0" applyNumberFormat="1" applyFont="1" applyFill="1" applyBorder="1" applyAlignment="1">
      <alignment horizontal="center" vertical="top"/>
    </xf>
    <xf numFmtId="2" fontId="4" fillId="8" borderId="32" xfId="0" applyNumberFormat="1" applyFont="1" applyFill="1" applyBorder="1" applyAlignment="1">
      <alignment horizontal="right" vertical="top"/>
    </xf>
    <xf numFmtId="2" fontId="4" fillId="8" borderId="83" xfId="0" applyNumberFormat="1" applyFont="1" applyFill="1" applyBorder="1" applyAlignment="1">
      <alignment horizontal="right" vertical="top"/>
    </xf>
    <xf numFmtId="2" fontId="4" fillId="8" borderId="70" xfId="0" applyNumberFormat="1" applyFont="1" applyFill="1" applyBorder="1" applyAlignment="1">
      <alignment horizontal="right" vertical="top"/>
    </xf>
    <xf numFmtId="2" fontId="4" fillId="8" borderId="44" xfId="0" applyNumberFormat="1" applyFont="1" applyFill="1" applyBorder="1" applyAlignment="1">
      <alignment horizontal="right" vertical="top"/>
    </xf>
    <xf numFmtId="2" fontId="4" fillId="8" borderId="42" xfId="0" applyNumberFormat="1" applyFont="1" applyFill="1" applyBorder="1" applyAlignment="1">
      <alignment horizontal="right" vertical="top"/>
    </xf>
    <xf numFmtId="2" fontId="4" fillId="8" borderId="33" xfId="0" applyNumberFormat="1" applyFont="1" applyFill="1" applyBorder="1" applyAlignment="1">
      <alignment horizontal="right" vertical="top"/>
    </xf>
    <xf numFmtId="2" fontId="4" fillId="8" borderId="67" xfId="0" applyNumberFormat="1" applyFont="1" applyFill="1" applyBorder="1" applyAlignment="1">
      <alignment horizontal="right" vertical="top"/>
    </xf>
    <xf numFmtId="2" fontId="4" fillId="8" borderId="22" xfId="0" applyNumberFormat="1" applyFont="1" applyFill="1" applyBorder="1" applyAlignment="1">
      <alignment horizontal="right" vertical="top" wrapText="1"/>
    </xf>
    <xf numFmtId="2" fontId="4" fillId="5" borderId="37" xfId="0" applyNumberFormat="1" applyFont="1" applyFill="1" applyBorder="1" applyAlignment="1">
      <alignment horizontal="center" vertical="top"/>
    </xf>
    <xf numFmtId="2" fontId="4" fillId="5" borderId="31" xfId="0" applyNumberFormat="1" applyFont="1" applyFill="1" applyBorder="1" applyAlignment="1">
      <alignment horizontal="right" vertical="top"/>
    </xf>
    <xf numFmtId="2" fontId="4" fillId="5" borderId="37" xfId="0" applyNumberFormat="1" applyFont="1" applyFill="1" applyBorder="1" applyAlignment="1">
      <alignment horizontal="right" vertical="top"/>
    </xf>
    <xf numFmtId="2" fontId="4" fillId="5" borderId="33" xfId="0" applyNumberFormat="1" applyFont="1" applyFill="1" applyBorder="1" applyAlignment="1">
      <alignment horizontal="right" vertical="top"/>
    </xf>
    <xf numFmtId="2" fontId="6" fillId="10" borderId="62" xfId="0" applyNumberFormat="1" applyFont="1" applyFill="1" applyBorder="1" applyAlignment="1">
      <alignment horizontal="right" vertical="top"/>
    </xf>
    <xf numFmtId="2" fontId="17" fillId="0" borderId="97" xfId="0" applyNumberFormat="1" applyFont="1" applyBorder="1" applyAlignment="1">
      <alignment horizontal="right" vertical="top"/>
    </xf>
    <xf numFmtId="2" fontId="17" fillId="0" borderId="79" xfId="0" applyNumberFormat="1" applyFont="1" applyBorder="1" applyAlignment="1">
      <alignment horizontal="right" vertical="top"/>
    </xf>
    <xf numFmtId="2" fontId="17" fillId="0" borderId="22" xfId="0" applyNumberFormat="1" applyFont="1" applyBorder="1" applyAlignment="1">
      <alignment horizontal="right" vertical="top"/>
    </xf>
    <xf numFmtId="2" fontId="6" fillId="0" borderId="64" xfId="0" applyNumberFormat="1" applyFont="1" applyBorder="1" applyAlignment="1">
      <alignment vertical="top" wrapText="1"/>
    </xf>
    <xf numFmtId="2" fontId="6" fillId="0" borderId="61" xfId="0" applyNumberFormat="1" applyFont="1" applyBorder="1" applyAlignment="1">
      <alignment horizontal="center" vertical="top"/>
    </xf>
    <xf numFmtId="2" fontId="17" fillId="0" borderId="61" xfId="0" applyNumberFormat="1" applyFont="1" applyBorder="1" applyAlignment="1">
      <alignment horizontal="right" vertical="top"/>
    </xf>
    <xf numFmtId="2" fontId="4" fillId="8" borderId="73" xfId="0" applyNumberFormat="1" applyFont="1" applyFill="1" applyBorder="1" applyAlignment="1">
      <alignment horizontal="center" vertical="top"/>
    </xf>
    <xf numFmtId="2" fontId="4" fillId="8" borderId="86" xfId="0" applyNumberFormat="1" applyFont="1" applyFill="1" applyBorder="1" applyAlignment="1">
      <alignment horizontal="right" vertical="top"/>
    </xf>
    <xf numFmtId="2" fontId="4" fillId="8" borderId="103" xfId="0" applyNumberFormat="1" applyFont="1" applyFill="1" applyBorder="1" applyAlignment="1">
      <alignment horizontal="right" vertical="top"/>
    </xf>
    <xf numFmtId="2" fontId="4" fillId="8" borderId="75" xfId="0" applyNumberFormat="1" applyFont="1" applyFill="1" applyBorder="1" applyAlignment="1">
      <alignment horizontal="right" vertical="top"/>
    </xf>
    <xf numFmtId="2" fontId="4" fillId="8" borderId="113" xfId="0" applyNumberFormat="1" applyFont="1" applyFill="1" applyBorder="1" applyAlignment="1">
      <alignment horizontal="right" vertical="top"/>
    </xf>
    <xf numFmtId="2" fontId="4" fillId="8" borderId="101" xfId="0" applyNumberFormat="1" applyFont="1" applyFill="1" applyBorder="1" applyAlignment="1">
      <alignment horizontal="right" vertical="top"/>
    </xf>
    <xf numFmtId="2" fontId="4" fillId="8" borderId="35" xfId="0" applyNumberFormat="1" applyFont="1" applyFill="1" applyBorder="1" applyAlignment="1">
      <alignment horizontal="right" vertical="top"/>
    </xf>
    <xf numFmtId="2" fontId="4" fillId="7" borderId="77" xfId="0" applyNumberFormat="1" applyFont="1" applyFill="1" applyBorder="1" applyAlignment="1">
      <alignment horizontal="right" vertical="top"/>
    </xf>
    <xf numFmtId="2" fontId="4" fillId="7" borderId="23" xfId="0" applyNumberFormat="1" applyFont="1" applyFill="1" applyBorder="1" applyAlignment="1">
      <alignment horizontal="right" vertical="top"/>
    </xf>
    <xf numFmtId="2" fontId="4" fillId="8" borderId="81" xfId="0" applyNumberFormat="1" applyFont="1" applyFill="1" applyBorder="1" applyAlignment="1">
      <alignment horizontal="right" vertical="top"/>
    </xf>
    <xf numFmtId="2" fontId="4" fillId="5" borderId="36" xfId="0" applyNumberFormat="1" applyFont="1" applyFill="1" applyBorder="1" applyAlignment="1">
      <alignment horizontal="right" vertical="top"/>
    </xf>
    <xf numFmtId="2" fontId="4" fillId="5" borderId="32" xfId="0" applyNumberFormat="1" applyFont="1" applyFill="1" applyBorder="1" applyAlignment="1">
      <alignment horizontal="right" vertical="top" wrapText="1"/>
    </xf>
    <xf numFmtId="2" fontId="0" fillId="0" borderId="46" xfId="0" applyNumberFormat="1" applyFont="1" applyFill="1" applyBorder="1" applyAlignment="1">
      <alignment vertical="top" wrapText="1"/>
    </xf>
    <xf numFmtId="2" fontId="0" fillId="0" borderId="62" xfId="0" applyNumberFormat="1" applyFont="1" applyFill="1" applyBorder="1" applyAlignment="1">
      <alignment horizontal="center" vertical="top"/>
    </xf>
    <xf numFmtId="2" fontId="0" fillId="0" borderId="17" xfId="0" applyNumberFormat="1" applyFont="1" applyFill="1" applyBorder="1" applyAlignment="1">
      <alignment horizontal="center" vertical="top"/>
    </xf>
    <xf numFmtId="2" fontId="17" fillId="0" borderId="85" xfId="0" applyNumberFormat="1" applyFont="1" applyBorder="1" applyAlignment="1">
      <alignment horizontal="right" vertical="top" wrapText="1"/>
    </xf>
    <xf numFmtId="2" fontId="4" fillId="7" borderId="113" xfId="0" applyNumberFormat="1" applyFont="1" applyFill="1" applyBorder="1" applyAlignment="1">
      <alignment horizontal="right" vertical="top"/>
    </xf>
    <xf numFmtId="2" fontId="4" fillId="8" borderId="51" xfId="0" applyNumberFormat="1" applyFont="1" applyFill="1" applyBorder="1" applyAlignment="1">
      <alignment horizontal="right" vertical="top"/>
    </xf>
    <xf numFmtId="2" fontId="4" fillId="8" borderId="52" xfId="0" applyNumberFormat="1" applyFont="1" applyFill="1" applyBorder="1" applyAlignment="1">
      <alignment horizontal="right" vertical="top" wrapText="1"/>
    </xf>
    <xf numFmtId="2" fontId="4" fillId="5" borderId="44" xfId="0" applyNumberFormat="1" applyFont="1" applyFill="1" applyBorder="1" applyAlignment="1">
      <alignment vertical="top"/>
    </xf>
    <xf numFmtId="2" fontId="17" fillId="6" borderId="37" xfId="0" applyNumberFormat="1" applyFont="1" applyFill="1" applyBorder="1" applyAlignment="1">
      <alignment horizontal="right" vertical="top"/>
    </xf>
    <xf numFmtId="2" fontId="17" fillId="6" borderId="45" xfId="0" applyNumberFormat="1" applyFont="1" applyFill="1" applyBorder="1" applyAlignment="1">
      <alignment horizontal="right" vertical="top"/>
    </xf>
    <xf numFmtId="2" fontId="17" fillId="6" borderId="47" xfId="0" applyNumberFormat="1" applyFont="1" applyFill="1" applyBorder="1" applyAlignment="1">
      <alignment horizontal="right" vertical="top"/>
    </xf>
    <xf numFmtId="2" fontId="17" fillId="6" borderId="97" xfId="0" applyNumberFormat="1" applyFont="1" applyFill="1" applyBorder="1" applyAlignment="1">
      <alignment horizontal="right" vertical="top" wrapText="1"/>
    </xf>
    <xf numFmtId="2" fontId="17" fillId="0" borderId="57" xfId="0" applyNumberFormat="1" applyFont="1" applyBorder="1" applyAlignment="1">
      <alignment horizontal="right" vertical="top"/>
    </xf>
    <xf numFmtId="2" fontId="17" fillId="0" borderId="68" xfId="0" applyNumberFormat="1" applyFont="1" applyBorder="1" applyAlignment="1">
      <alignment horizontal="right" vertical="top" wrapText="1"/>
    </xf>
    <xf numFmtId="2" fontId="0" fillId="0" borderId="17" xfId="0" applyNumberFormat="1" applyFont="1" applyFill="1" applyBorder="1" applyAlignment="1">
      <alignment vertical="top" wrapText="1"/>
    </xf>
    <xf numFmtId="2" fontId="0" fillId="0" borderId="106" xfId="0" applyNumberFormat="1" applyFont="1" applyFill="1" applyBorder="1" applyAlignment="1">
      <alignment vertical="top" wrapText="1"/>
    </xf>
    <xf numFmtId="2" fontId="4" fillId="8" borderId="38" xfId="0" applyNumberFormat="1" applyFont="1" applyFill="1" applyBorder="1" applyAlignment="1">
      <alignment horizontal="center" vertical="top"/>
    </xf>
    <xf numFmtId="2" fontId="4" fillId="8" borderId="43" xfId="0" applyNumberFormat="1" applyFont="1" applyFill="1" applyBorder="1" applyAlignment="1">
      <alignment horizontal="right" vertical="top"/>
    </xf>
    <xf numFmtId="2" fontId="4" fillId="8" borderId="76" xfId="0" applyNumberFormat="1" applyFont="1" applyFill="1" applyBorder="1" applyAlignment="1">
      <alignment horizontal="right" vertical="top"/>
    </xf>
    <xf numFmtId="2" fontId="4" fillId="8" borderId="113" xfId="0" applyNumberFormat="1" applyFont="1" applyFill="1" applyBorder="1" applyAlignment="1">
      <alignment horizontal="right" vertical="top" wrapText="1"/>
    </xf>
    <xf numFmtId="2" fontId="19" fillId="4" borderId="113" xfId="0" applyNumberFormat="1" applyFont="1" applyFill="1" applyBorder="1" applyAlignment="1">
      <alignment vertical="top"/>
    </xf>
    <xf numFmtId="2" fontId="8" fillId="4" borderId="114" xfId="0" applyNumberFormat="1" applyFont="1" applyFill="1" applyBorder="1" applyAlignment="1">
      <alignment horizontal="center" vertical="top"/>
    </xf>
    <xf numFmtId="2" fontId="8" fillId="4" borderId="115" xfId="0" applyNumberFormat="1" applyFont="1" applyFill="1" applyBorder="1" applyAlignment="1">
      <alignment vertical="top" wrapText="1"/>
    </xf>
    <xf numFmtId="2" fontId="8" fillId="4" borderId="76" xfId="0" applyNumberFormat="1" applyFont="1" applyFill="1" applyBorder="1" applyAlignment="1">
      <alignment vertical="top"/>
    </xf>
    <xf numFmtId="2" fontId="8" fillId="4" borderId="98" xfId="0" applyNumberFormat="1" applyFont="1" applyFill="1" applyBorder="1" applyAlignment="1">
      <alignment horizontal="right" vertical="top"/>
    </xf>
    <xf numFmtId="2" fontId="8" fillId="4" borderId="113" xfId="0" applyNumberFormat="1" applyFont="1" applyFill="1" applyBorder="1" applyAlignment="1">
      <alignment horizontal="right" vertical="top"/>
    </xf>
    <xf numFmtId="2" fontId="8" fillId="4" borderId="76" xfId="0" applyNumberFormat="1" applyFont="1" applyFill="1" applyBorder="1" applyAlignment="1">
      <alignment horizontal="right" vertical="top"/>
    </xf>
    <xf numFmtId="2" fontId="8" fillId="4" borderId="113" xfId="0" applyNumberFormat="1" applyFont="1" applyFill="1" applyBorder="1" applyAlignment="1">
      <alignment horizontal="right" vertical="top" wrapText="1"/>
    </xf>
    <xf numFmtId="2" fontId="6" fillId="0" borderId="0" xfId="0" applyNumberFormat="1" applyFont="1" applyAlignment="1">
      <alignment horizontal="right"/>
    </xf>
    <xf numFmtId="2" fontId="17" fillId="0" borderId="0" xfId="0" applyNumberFormat="1" applyFont="1" applyAlignment="1">
      <alignment horizontal="right"/>
    </xf>
    <xf numFmtId="2" fontId="17" fillId="0" borderId="0" xfId="0" applyNumberFormat="1" applyFont="1" applyAlignment="1">
      <alignment horizontal="right" wrapText="1"/>
    </xf>
    <xf numFmtId="2" fontId="4" fillId="4" borderId="44" xfId="0" applyNumberFormat="1" applyFont="1" applyFill="1" applyBorder="1"/>
    <xf numFmtId="2" fontId="4" fillId="4" borderId="40" xfId="0" applyNumberFormat="1" applyFont="1" applyFill="1" applyBorder="1" applyAlignment="1">
      <alignment horizontal="right"/>
    </xf>
    <xf numFmtId="2" fontId="4" fillId="4" borderId="38" xfId="0" applyNumberFormat="1" applyFont="1" applyFill="1" applyBorder="1" applyAlignment="1">
      <alignment horizontal="right"/>
    </xf>
    <xf numFmtId="2" fontId="4" fillId="4" borderId="44" xfId="0" applyNumberFormat="1" applyFont="1" applyFill="1" applyBorder="1" applyAlignment="1">
      <alignment horizontal="right" wrapText="1"/>
    </xf>
    <xf numFmtId="2" fontId="4" fillId="0" borderId="0" xfId="0" applyNumberFormat="1" applyFont="1" applyAlignment="1">
      <alignment horizontal="center"/>
    </xf>
    <xf numFmtId="2" fontId="6" fillId="0" borderId="0" xfId="0" applyNumberFormat="1" applyFont="1" applyAlignment="1">
      <alignment wrapText="1"/>
    </xf>
    <xf numFmtId="2" fontId="17" fillId="0" borderId="0" xfId="0" applyNumberFormat="1" applyFont="1"/>
    <xf numFmtId="2" fontId="17" fillId="0" borderId="0" xfId="0" applyNumberFormat="1" applyFont="1" applyAlignment="1">
      <alignment wrapText="1"/>
    </xf>
    <xf numFmtId="2" fontId="20" fillId="0" borderId="0" xfId="0" applyNumberFormat="1" applyFont="1"/>
    <xf numFmtId="2" fontId="2" fillId="0" borderId="9" xfId="0" applyNumberFormat="1" applyFont="1" applyBorder="1"/>
    <xf numFmtId="2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wrapText="1"/>
    </xf>
    <xf numFmtId="2" fontId="22" fillId="0" borderId="0" xfId="0" applyNumberFormat="1" applyFont="1" applyAlignment="1">
      <alignment wrapText="1"/>
    </xf>
    <xf numFmtId="2" fontId="22" fillId="0" borderId="0" xfId="0" applyNumberFormat="1" applyFont="1"/>
    <xf numFmtId="2" fontId="25" fillId="0" borderId="0" xfId="0" applyNumberFormat="1" applyFont="1" applyAlignment="1">
      <alignment horizontal="right"/>
    </xf>
    <xf numFmtId="2" fontId="22" fillId="0" borderId="0" xfId="0" applyNumberFormat="1" applyFont="1" applyAlignment="1"/>
    <xf numFmtId="2" fontId="29" fillId="0" borderId="0" xfId="0" applyNumberFormat="1" applyFont="1" applyAlignment="1">
      <alignment horizontal="center" vertical="center" wrapText="1"/>
    </xf>
    <xf numFmtId="2" fontId="29" fillId="0" borderId="12" xfId="0" applyNumberFormat="1" applyFont="1" applyBorder="1" applyAlignment="1">
      <alignment horizontal="center" vertical="center" wrapText="1"/>
    </xf>
    <xf numFmtId="2" fontId="22" fillId="0" borderId="12" xfId="0" applyNumberFormat="1" applyFont="1" applyBorder="1" applyAlignment="1">
      <alignment horizontal="left" vertical="top" wrapText="1"/>
    </xf>
    <xf numFmtId="2" fontId="22" fillId="9" borderId="12" xfId="0" applyNumberFormat="1" applyFont="1" applyFill="1" applyBorder="1" applyAlignment="1">
      <alignment horizontal="left" vertical="top" wrapText="1"/>
    </xf>
    <xf numFmtId="2" fontId="22" fillId="9" borderId="12" xfId="0" applyNumberFormat="1" applyFont="1" applyFill="1" applyBorder="1" applyAlignment="1">
      <alignment horizontal="left" vertical="top"/>
    </xf>
    <xf numFmtId="2" fontId="21" fillId="9" borderId="12" xfId="0" applyNumberFormat="1" applyFont="1" applyFill="1" applyBorder="1" applyAlignment="1">
      <alignment horizontal="left" vertical="top" wrapText="1"/>
    </xf>
    <xf numFmtId="2" fontId="22" fillId="0" borderId="0" xfId="0" applyNumberFormat="1" applyFont="1" applyAlignment="1">
      <alignment horizontal="left" vertical="top"/>
    </xf>
    <xf numFmtId="2" fontId="22" fillId="0" borderId="12" xfId="0" applyNumberFormat="1" applyFont="1" applyBorder="1" applyAlignment="1">
      <alignment horizontal="left" vertical="top"/>
    </xf>
    <xf numFmtId="2" fontId="22" fillId="11" borderId="12" xfId="0" applyNumberFormat="1" applyFont="1" applyFill="1" applyBorder="1" applyAlignment="1">
      <alignment horizontal="left" vertical="top" wrapText="1"/>
    </xf>
    <xf numFmtId="2" fontId="22" fillId="11" borderId="12" xfId="0" applyNumberFormat="1" applyFont="1" applyFill="1" applyBorder="1" applyAlignment="1">
      <alignment horizontal="left" vertical="top"/>
    </xf>
    <xf numFmtId="2" fontId="31" fillId="0" borderId="56" xfId="0" applyNumberFormat="1" applyFont="1" applyBorder="1" applyAlignment="1">
      <alignment horizontal="left" vertical="top"/>
    </xf>
    <xf numFmtId="2" fontId="22" fillId="0" borderId="67" xfId="0" applyNumberFormat="1" applyFont="1" applyFill="1" applyBorder="1" applyAlignment="1">
      <alignment horizontal="left" vertical="top" wrapText="1"/>
    </xf>
    <xf numFmtId="2" fontId="22" fillId="0" borderId="94" xfId="0" applyNumberFormat="1" applyFont="1" applyFill="1" applyBorder="1" applyAlignment="1">
      <alignment horizontal="left" vertical="top" wrapText="1"/>
    </xf>
    <xf numFmtId="2" fontId="31" fillId="0" borderId="12" xfId="0" applyNumberFormat="1" applyFont="1" applyBorder="1" applyAlignment="1">
      <alignment horizontal="left" vertical="top"/>
    </xf>
    <xf numFmtId="2" fontId="31" fillId="0" borderId="12" xfId="0" quotePrefix="1" applyNumberFormat="1" applyFont="1" applyBorder="1" applyAlignment="1">
      <alignment horizontal="left" vertical="top"/>
    </xf>
    <xf numFmtId="2" fontId="31" fillId="0" borderId="46" xfId="0" applyNumberFormat="1" applyFont="1" applyBorder="1" applyAlignment="1">
      <alignment horizontal="left" vertical="top"/>
    </xf>
    <xf numFmtId="2" fontId="22" fillId="0" borderId="46" xfId="0" applyNumberFormat="1" applyFont="1" applyFill="1" applyBorder="1" applyAlignment="1">
      <alignment horizontal="left" vertical="top" wrapText="1"/>
    </xf>
    <xf numFmtId="2" fontId="22" fillId="0" borderId="12" xfId="0" applyNumberFormat="1" applyFont="1" applyFill="1" applyBorder="1" applyAlignment="1">
      <alignment horizontal="left" vertical="top" wrapText="1"/>
    </xf>
    <xf numFmtId="2" fontId="22" fillId="0" borderId="115" xfId="0" applyNumberFormat="1" applyFont="1" applyFill="1" applyBorder="1" applyAlignment="1">
      <alignment horizontal="left" vertical="top" wrapText="1"/>
    </xf>
    <xf numFmtId="2" fontId="31" fillId="0" borderId="22" xfId="0" applyNumberFormat="1" applyFont="1" applyBorder="1" applyAlignment="1">
      <alignment horizontal="left" vertical="top"/>
    </xf>
    <xf numFmtId="2" fontId="22" fillId="0" borderId="97" xfId="0" applyNumberFormat="1" applyFont="1" applyFill="1" applyBorder="1" applyAlignment="1">
      <alignment horizontal="left" vertical="top" wrapText="1"/>
    </xf>
    <xf numFmtId="2" fontId="22" fillId="0" borderId="109" xfId="0" applyNumberFormat="1" applyFont="1" applyFill="1" applyBorder="1" applyAlignment="1">
      <alignment horizontal="left" vertical="top" wrapText="1"/>
    </xf>
    <xf numFmtId="2" fontId="31" fillId="10" borderId="12" xfId="0" applyNumberFormat="1" applyFont="1" applyFill="1" applyBorder="1" applyAlignment="1">
      <alignment horizontal="left" vertical="top"/>
    </xf>
    <xf numFmtId="2" fontId="22" fillId="10" borderId="12" xfId="0" applyNumberFormat="1" applyFont="1" applyFill="1" applyBorder="1" applyAlignment="1">
      <alignment horizontal="left" vertical="top" wrapText="1"/>
    </xf>
    <xf numFmtId="2" fontId="22" fillId="10" borderId="12" xfId="0" applyNumberFormat="1" applyFont="1" applyFill="1" applyBorder="1" applyAlignment="1">
      <alignment horizontal="left" vertical="top"/>
    </xf>
    <xf numFmtId="2" fontId="22" fillId="0" borderId="17" xfId="0" applyNumberFormat="1" applyFont="1" applyFill="1" applyBorder="1" applyAlignment="1">
      <alignment horizontal="left" vertical="top" wrapText="1"/>
    </xf>
    <xf numFmtId="2" fontId="22" fillId="0" borderId="106" xfId="0" applyNumberFormat="1" applyFont="1" applyFill="1" applyBorder="1" applyAlignment="1">
      <alignment horizontal="left" vertical="top" wrapText="1"/>
    </xf>
    <xf numFmtId="2" fontId="32" fillId="0" borderId="13" xfId="0" applyNumberFormat="1" applyFont="1" applyBorder="1" applyAlignment="1">
      <alignment horizontal="left" vertical="top" wrapText="1"/>
    </xf>
    <xf numFmtId="2" fontId="29" fillId="0" borderId="0" xfId="0" applyNumberFormat="1" applyFont="1" applyAlignment="1">
      <alignment horizontal="left" vertical="top" wrapText="1"/>
    </xf>
    <xf numFmtId="2" fontId="29" fillId="0" borderId="12" xfId="0" applyNumberFormat="1" applyFont="1" applyBorder="1" applyAlignment="1">
      <alignment horizontal="left" vertical="top" wrapText="1"/>
    </xf>
    <xf numFmtId="2" fontId="29" fillId="0" borderId="12" xfId="0" applyNumberFormat="1" applyFont="1" applyBorder="1" applyAlignment="1">
      <alignment horizontal="left" vertical="top"/>
    </xf>
    <xf numFmtId="2" fontId="29" fillId="0" borderId="0" xfId="0" applyNumberFormat="1" applyFont="1" applyAlignment="1">
      <alignment horizontal="left" vertical="top"/>
    </xf>
    <xf numFmtId="2" fontId="22" fillId="0" borderId="0" xfId="0" applyNumberFormat="1" applyFont="1" applyAlignment="1">
      <alignment horizontal="left" vertical="top" wrapText="1"/>
    </xf>
    <xf numFmtId="2" fontId="33" fillId="0" borderId="0" xfId="0" applyNumberFormat="1" applyFont="1" applyAlignment="1">
      <alignment horizontal="left" vertical="top"/>
    </xf>
    <xf numFmtId="2" fontId="0" fillId="0" borderId="0" xfId="0" applyNumberFormat="1" applyFont="1" applyAlignment="1"/>
    <xf numFmtId="2" fontId="22" fillId="0" borderId="112" xfId="0" applyNumberFormat="1" applyFont="1" applyBorder="1" applyAlignment="1">
      <alignment horizontal="left" vertical="top" wrapText="1"/>
    </xf>
    <xf numFmtId="2" fontId="31" fillId="0" borderId="56" xfId="0" applyNumberFormat="1" applyFont="1" applyFill="1" applyBorder="1" applyAlignment="1">
      <alignment horizontal="left" vertical="top"/>
    </xf>
    <xf numFmtId="2" fontId="22" fillId="0" borderId="12" xfId="0" applyNumberFormat="1" applyFont="1" applyFill="1" applyBorder="1" applyAlignment="1">
      <alignment horizontal="left" vertical="top"/>
    </xf>
    <xf numFmtId="2" fontId="31" fillId="0" borderId="46" xfId="0" applyNumberFormat="1" applyFont="1" applyFill="1" applyBorder="1" applyAlignment="1">
      <alignment horizontal="left" vertical="top"/>
    </xf>
    <xf numFmtId="2" fontId="31" fillId="11" borderId="67" xfId="0" applyNumberFormat="1" applyFont="1" applyFill="1" applyBorder="1" applyAlignment="1">
      <alignment horizontal="left" vertical="top"/>
    </xf>
    <xf numFmtId="2" fontId="32" fillId="11" borderId="13" xfId="0" applyNumberFormat="1" applyFont="1" applyFill="1" applyBorder="1" applyAlignment="1">
      <alignment horizontal="left" vertical="top" wrapText="1"/>
    </xf>
    <xf numFmtId="2" fontId="31" fillId="11" borderId="56" xfId="0" applyNumberFormat="1" applyFont="1" applyFill="1" applyBorder="1" applyAlignment="1">
      <alignment horizontal="left" vertical="top"/>
    </xf>
    <xf numFmtId="2" fontId="22" fillId="11" borderId="67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10" fontId="8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9" fillId="0" borderId="7" xfId="0" applyFont="1" applyBorder="1" applyAlignment="1">
      <alignment horizontal="center" vertical="center" wrapText="1"/>
    </xf>
    <xf numFmtId="0" fontId="10" fillId="0" borderId="15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2" fontId="4" fillId="0" borderId="0" xfId="0" applyNumberFormat="1" applyFont="1" applyAlignment="1">
      <alignment horizontal="left" vertical="center" wrapText="1"/>
    </xf>
    <xf numFmtId="2" fontId="4" fillId="0" borderId="0" xfId="0" applyNumberFormat="1" applyFont="1" applyAlignment="1">
      <alignment horizontal="left" vertical="center"/>
    </xf>
    <xf numFmtId="2" fontId="4" fillId="2" borderId="26" xfId="0" applyNumberFormat="1" applyFont="1" applyFill="1" applyBorder="1" applyAlignment="1">
      <alignment horizontal="center" vertical="center"/>
    </xf>
    <xf numFmtId="2" fontId="10" fillId="0" borderId="27" xfId="0" applyNumberFormat="1" applyFont="1" applyBorder="1"/>
    <xf numFmtId="2" fontId="10" fillId="0" borderId="28" xfId="0" applyNumberFormat="1" applyFont="1" applyBorder="1"/>
    <xf numFmtId="2" fontId="4" fillId="2" borderId="26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10" fillId="0" borderId="8" xfId="0" applyNumberFormat="1" applyFont="1" applyBorder="1"/>
    <xf numFmtId="2" fontId="10" fillId="0" borderId="34" xfId="0" applyNumberFormat="1" applyFont="1" applyBorder="1"/>
    <xf numFmtId="2" fontId="4" fillId="8" borderId="26" xfId="0" applyNumberFormat="1" applyFont="1" applyFill="1" applyBorder="1" applyAlignment="1">
      <alignment horizontal="left" vertical="top"/>
    </xf>
    <xf numFmtId="2" fontId="6" fillId="0" borderId="0" xfId="0" applyNumberFormat="1" applyFont="1" applyAlignment="1">
      <alignment horizontal="center"/>
    </xf>
    <xf numFmtId="2" fontId="0" fillId="0" borderId="0" xfId="0" applyNumberFormat="1" applyFont="1" applyAlignment="1"/>
    <xf numFmtId="2" fontId="8" fillId="4" borderId="26" xfId="0" applyNumberFormat="1" applyFont="1" applyFill="1" applyBorder="1" applyAlignment="1">
      <alignment horizontal="left"/>
    </xf>
    <xf numFmtId="2" fontId="14" fillId="8" borderId="26" xfId="0" applyNumberFormat="1" applyFont="1" applyFill="1" applyBorder="1" applyAlignment="1">
      <alignment horizontal="left" vertical="top" wrapText="1"/>
    </xf>
    <xf numFmtId="2" fontId="4" fillId="8" borderId="111" xfId="0" applyNumberFormat="1" applyFont="1" applyFill="1" applyBorder="1" applyAlignment="1">
      <alignment horizontal="left" vertical="top"/>
    </xf>
    <xf numFmtId="2" fontId="10" fillId="0" borderId="112" xfId="0" applyNumberFormat="1" applyFont="1" applyBorder="1"/>
    <xf numFmtId="2" fontId="4" fillId="2" borderId="24" xfId="0" applyNumberFormat="1" applyFont="1" applyFill="1" applyBorder="1" applyAlignment="1">
      <alignment horizontal="center" vertical="center"/>
    </xf>
    <xf numFmtId="2" fontId="10" fillId="0" borderId="29" xfId="0" applyNumberFormat="1" applyFont="1" applyBorder="1"/>
    <xf numFmtId="2" fontId="4" fillId="2" borderId="25" xfId="0" applyNumberFormat="1" applyFont="1" applyFill="1" applyBorder="1" applyAlignment="1">
      <alignment horizontal="center" vertical="center" wrapText="1"/>
    </xf>
    <xf numFmtId="2" fontId="10" fillId="0" borderId="30" xfId="0" applyNumberFormat="1" applyFont="1" applyBorder="1"/>
    <xf numFmtId="2" fontId="29" fillId="5" borderId="13" xfId="0" applyNumberFormat="1" applyFont="1" applyFill="1" applyBorder="1" applyAlignment="1">
      <alignment horizontal="center" vertical="center" wrapText="1"/>
    </xf>
    <xf numFmtId="2" fontId="30" fillId="0" borderId="79" xfId="0" applyNumberFormat="1" applyFont="1" applyBorder="1"/>
    <xf numFmtId="2" fontId="30" fillId="0" borderId="54" xfId="0" applyNumberFormat="1" applyFont="1" applyBorder="1"/>
    <xf numFmtId="2" fontId="29" fillId="0" borderId="13" xfId="0" applyNumberFormat="1" applyFont="1" applyBorder="1" applyAlignment="1">
      <alignment horizontal="left" vertical="top" wrapText="1"/>
    </xf>
    <xf numFmtId="2" fontId="30" fillId="0" borderId="79" xfId="0" applyNumberFormat="1" applyFont="1" applyBorder="1" applyAlignment="1">
      <alignment horizontal="left" vertical="top"/>
    </xf>
    <xf numFmtId="2" fontId="22" fillId="0" borderId="56" xfId="0" applyNumberFormat="1" applyFont="1" applyBorder="1" applyAlignment="1">
      <alignment horizontal="left" vertical="top" wrapText="1"/>
    </xf>
    <xf numFmtId="2" fontId="22" fillId="0" borderId="100" xfId="0" applyNumberFormat="1" applyFont="1" applyBorder="1" applyAlignment="1">
      <alignment horizontal="left" vertical="top" wrapText="1"/>
    </xf>
    <xf numFmtId="2" fontId="22" fillId="0" borderId="105" xfId="0" applyNumberFormat="1" applyFont="1" applyBorder="1" applyAlignment="1">
      <alignment horizontal="left" vertical="top" wrapText="1"/>
    </xf>
    <xf numFmtId="2" fontId="26" fillId="0" borderId="0" xfId="0" applyNumberFormat="1" applyFont="1" applyAlignment="1">
      <alignment horizontal="right" wrapText="1"/>
    </xf>
    <xf numFmtId="2" fontId="22" fillId="0" borderId="0" xfId="0" applyNumberFormat="1" applyFont="1" applyAlignment="1"/>
    <xf numFmtId="2" fontId="27" fillId="0" borderId="0" xfId="0" applyNumberFormat="1" applyFont="1" applyAlignment="1">
      <alignment horizontal="center" wrapText="1"/>
    </xf>
    <xf numFmtId="2" fontId="28" fillId="0" borderId="0" xfId="0" applyNumberFormat="1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5"/>
    <pageSetUpPr fitToPage="1"/>
  </sheetPr>
  <dimension ref="A1:Z1000"/>
  <sheetViews>
    <sheetView topLeftCell="A12" zoomScale="83" zoomScaleNormal="83" workbookViewId="0">
      <selection activeCell="C23" sqref="C23"/>
    </sheetView>
  </sheetViews>
  <sheetFormatPr defaultColWidth="12.59765625" defaultRowHeight="15" customHeight="1" x14ac:dyDescent="0.25"/>
  <cols>
    <col min="1" max="1" width="14.19921875" customWidth="1"/>
    <col min="2" max="16" width="13.69921875" customWidth="1"/>
    <col min="17" max="26" width="7.59765625" customWidth="1"/>
  </cols>
  <sheetData>
    <row r="1" spans="1:26" ht="14.4" x14ac:dyDescent="0.3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ht="14.4" x14ac:dyDescent="0.3">
      <c r="D2" s="2"/>
      <c r="E2" s="2"/>
      <c r="F2" s="2"/>
      <c r="G2" s="2"/>
      <c r="H2" s="2"/>
      <c r="I2" s="2"/>
      <c r="J2" s="3"/>
      <c r="K2" s="44" t="s">
        <v>536</v>
      </c>
      <c r="L2" s="3"/>
      <c r="M2" s="2"/>
      <c r="N2" s="3"/>
      <c r="O2" s="2"/>
      <c r="P2" s="3"/>
    </row>
    <row r="3" spans="1:26" ht="15.6" x14ac:dyDescent="0.3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537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6" x14ac:dyDescent="0.3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3">
      <c r="A5" s="4"/>
      <c r="B5" s="11"/>
      <c r="C5" s="4"/>
      <c r="D5" s="45" t="s">
        <v>564</v>
      </c>
      <c r="E5" s="4"/>
      <c r="F5" s="4"/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6" x14ac:dyDescent="0.3">
      <c r="A6" s="4"/>
      <c r="B6" s="11"/>
      <c r="C6" s="4"/>
      <c r="D6" s="45" t="s">
        <v>565</v>
      </c>
      <c r="E6" s="11"/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6" x14ac:dyDescent="0.3">
      <c r="A7" s="4"/>
      <c r="B7" s="4"/>
      <c r="C7" s="4"/>
      <c r="D7" s="11" t="s">
        <v>534</v>
      </c>
      <c r="E7" s="11"/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6" x14ac:dyDescent="0.3">
      <c r="A8" s="4"/>
      <c r="B8" s="4"/>
      <c r="C8" s="4"/>
      <c r="D8" s="11" t="s">
        <v>535</v>
      </c>
      <c r="E8" s="11"/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6" x14ac:dyDescent="0.3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6" x14ac:dyDescent="0.3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6" x14ac:dyDescent="0.3">
      <c r="A11" s="4"/>
      <c r="B11" s="448" t="s">
        <v>1</v>
      </c>
      <c r="C11" s="449"/>
      <c r="D11" s="449"/>
      <c r="E11" s="449"/>
      <c r="F11" s="449"/>
      <c r="G11" s="449"/>
      <c r="H11" s="449"/>
      <c r="I11" s="449"/>
      <c r="J11" s="449"/>
      <c r="K11" s="449"/>
      <c r="L11" s="449"/>
      <c r="M11" s="449"/>
      <c r="N11" s="449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6" x14ac:dyDescent="0.3">
      <c r="A12" s="4"/>
      <c r="B12" s="448" t="s">
        <v>2</v>
      </c>
      <c r="C12" s="449"/>
      <c r="D12" s="449"/>
      <c r="E12" s="449"/>
      <c r="F12" s="449"/>
      <c r="G12" s="449"/>
      <c r="H12" s="449"/>
      <c r="I12" s="449"/>
      <c r="J12" s="449"/>
      <c r="K12" s="449"/>
      <c r="L12" s="449"/>
      <c r="M12" s="449"/>
      <c r="N12" s="449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6" x14ac:dyDescent="0.3">
      <c r="A13" s="4"/>
      <c r="B13" s="450" t="s">
        <v>573</v>
      </c>
      <c r="C13" s="449"/>
      <c r="D13" s="449"/>
      <c r="E13" s="449"/>
      <c r="F13" s="449"/>
      <c r="G13" s="449"/>
      <c r="H13" s="449"/>
      <c r="I13" s="449"/>
      <c r="J13" s="449"/>
      <c r="K13" s="449"/>
      <c r="L13" s="449"/>
      <c r="M13" s="449"/>
      <c r="N13" s="449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6" x14ac:dyDescent="0.3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4" x14ac:dyDescent="0.3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25">
      <c r="A16" s="451"/>
      <c r="B16" s="454" t="s">
        <v>3</v>
      </c>
      <c r="C16" s="455"/>
      <c r="D16" s="458" t="s">
        <v>4</v>
      </c>
      <c r="E16" s="459"/>
      <c r="F16" s="459"/>
      <c r="G16" s="459"/>
      <c r="H16" s="459"/>
      <c r="I16" s="459"/>
      <c r="J16" s="460"/>
      <c r="K16" s="461" t="s">
        <v>5</v>
      </c>
      <c r="L16" s="455"/>
      <c r="M16" s="461" t="s">
        <v>6</v>
      </c>
      <c r="N16" s="45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 x14ac:dyDescent="0.3">
      <c r="A17" s="452"/>
      <c r="B17" s="456"/>
      <c r="C17" s="457"/>
      <c r="D17" s="16" t="s">
        <v>7</v>
      </c>
      <c r="E17" s="17" t="s">
        <v>8</v>
      </c>
      <c r="F17" s="17" t="s">
        <v>9</v>
      </c>
      <c r="G17" s="17" t="s">
        <v>10</v>
      </c>
      <c r="H17" s="17" t="s">
        <v>11</v>
      </c>
      <c r="I17" s="463" t="s">
        <v>12</v>
      </c>
      <c r="J17" s="464"/>
      <c r="K17" s="462"/>
      <c r="L17" s="457"/>
      <c r="M17" s="462"/>
      <c r="N17" s="457"/>
    </row>
    <row r="18" spans="1:26" ht="47.25" customHeight="1" x14ac:dyDescent="0.25">
      <c r="A18" s="453"/>
      <c r="B18" s="18" t="s">
        <v>13</v>
      </c>
      <c r="C18" s="19" t="s">
        <v>14</v>
      </c>
      <c r="D18" s="18" t="s">
        <v>14</v>
      </c>
      <c r="E18" s="20" t="s">
        <v>14</v>
      </c>
      <c r="F18" s="20" t="s">
        <v>14</v>
      </c>
      <c r="G18" s="20" t="s">
        <v>14</v>
      </c>
      <c r="H18" s="20" t="s">
        <v>14</v>
      </c>
      <c r="I18" s="20" t="s">
        <v>13</v>
      </c>
      <c r="J18" s="21" t="s">
        <v>15</v>
      </c>
      <c r="K18" s="18" t="s">
        <v>13</v>
      </c>
      <c r="L18" s="19" t="s">
        <v>14</v>
      </c>
      <c r="M18" s="22" t="s">
        <v>13</v>
      </c>
      <c r="N18" s="23" t="s">
        <v>14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 x14ac:dyDescent="0.25">
      <c r="A19" s="25" t="s">
        <v>16</v>
      </c>
      <c r="B19" s="26" t="s">
        <v>17</v>
      </c>
      <c r="C19" s="27" t="s">
        <v>18</v>
      </c>
      <c r="D19" s="28" t="s">
        <v>19</v>
      </c>
      <c r="E19" s="29" t="s">
        <v>20</v>
      </c>
      <c r="F19" s="29" t="s">
        <v>21</v>
      </c>
      <c r="G19" s="29" t="s">
        <v>22</v>
      </c>
      <c r="H19" s="29" t="s">
        <v>23</v>
      </c>
      <c r="I19" s="29" t="s">
        <v>24</v>
      </c>
      <c r="J19" s="27" t="s">
        <v>25</v>
      </c>
      <c r="K19" s="28" t="s">
        <v>26</v>
      </c>
      <c r="L19" s="27" t="s">
        <v>27</v>
      </c>
      <c r="M19" s="28" t="s">
        <v>28</v>
      </c>
      <c r="N19" s="27" t="s">
        <v>29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 x14ac:dyDescent="0.25">
      <c r="A20" s="31" t="s">
        <v>30</v>
      </c>
      <c r="B20" s="32"/>
      <c r="C20" s="33">
        <v>1222587.32</v>
      </c>
      <c r="D20" s="34"/>
      <c r="E20" s="35"/>
      <c r="F20" s="35"/>
      <c r="G20" s="35"/>
      <c r="H20" s="35"/>
      <c r="I20" s="36"/>
      <c r="J20" s="33">
        <f t="shared" ref="J20:J23" si="0">D20+E20+F20+G20+H20</f>
        <v>0</v>
      </c>
      <c r="K20" s="37"/>
      <c r="L20" s="33"/>
      <c r="M20" s="38">
        <v>1</v>
      </c>
      <c r="N20" s="39">
        <f t="shared" ref="N20:N23" si="1">C20+J20+L20</f>
        <v>1222587.32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 x14ac:dyDescent="0.25">
      <c r="A21" s="40" t="s">
        <v>31</v>
      </c>
      <c r="B21" s="32"/>
      <c r="C21" s="33">
        <v>1169587.32</v>
      </c>
      <c r="D21" s="34"/>
      <c r="E21" s="35"/>
      <c r="F21" s="35"/>
      <c r="G21" s="35"/>
      <c r="H21" s="35"/>
      <c r="I21" s="36"/>
      <c r="J21" s="33">
        <f t="shared" si="0"/>
        <v>0</v>
      </c>
      <c r="K21" s="37"/>
      <c r="L21" s="33"/>
      <c r="M21" s="38">
        <v>1</v>
      </c>
      <c r="N21" s="39">
        <f t="shared" si="1"/>
        <v>1169587.32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 x14ac:dyDescent="0.25">
      <c r="A22" s="40" t="s">
        <v>32</v>
      </c>
      <c r="B22" s="32"/>
      <c r="C22" s="33">
        <v>953618</v>
      </c>
      <c r="D22" s="34"/>
      <c r="E22" s="35"/>
      <c r="F22" s="35"/>
      <c r="G22" s="35"/>
      <c r="H22" s="35"/>
      <c r="I22" s="36"/>
      <c r="J22" s="33">
        <f t="shared" si="0"/>
        <v>0</v>
      </c>
      <c r="K22" s="37"/>
      <c r="L22" s="33"/>
      <c r="M22" s="38">
        <v>1</v>
      </c>
      <c r="N22" s="39">
        <f t="shared" si="1"/>
        <v>953618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 x14ac:dyDescent="0.25">
      <c r="A23" s="41" t="s">
        <v>33</v>
      </c>
      <c r="B23" s="32"/>
      <c r="C23" s="33">
        <f>C21-C22</f>
        <v>215969.32000000007</v>
      </c>
      <c r="D23" s="34">
        <f t="shared" ref="D23:H23" si="2">D21-D22</f>
        <v>0</v>
      </c>
      <c r="E23" s="35">
        <f t="shared" si="2"/>
        <v>0</v>
      </c>
      <c r="F23" s="35">
        <f t="shared" si="2"/>
        <v>0</v>
      </c>
      <c r="G23" s="35">
        <f t="shared" si="2"/>
        <v>0</v>
      </c>
      <c r="H23" s="35">
        <f t="shared" si="2"/>
        <v>0</v>
      </c>
      <c r="I23" s="36"/>
      <c r="J23" s="33">
        <f t="shared" si="0"/>
        <v>0</v>
      </c>
      <c r="K23" s="37"/>
      <c r="L23" s="33">
        <f>L21-L22</f>
        <v>0</v>
      </c>
      <c r="M23" s="38">
        <v>1</v>
      </c>
      <c r="N23" s="39">
        <f t="shared" si="1"/>
        <v>215969.32000000007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3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3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 x14ac:dyDescent="0.3">
      <c r="A26" s="42"/>
      <c r="B26" s="397" t="s">
        <v>228</v>
      </c>
      <c r="C26" s="398" t="s">
        <v>284</v>
      </c>
      <c r="D26" s="398"/>
      <c r="E26" s="439"/>
      <c r="F26" s="398"/>
      <c r="G26" s="398"/>
      <c r="H26" s="398"/>
      <c r="I26" s="43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</row>
    <row r="27" spans="1:26" ht="15.75" customHeight="1" x14ac:dyDescent="0.3">
      <c r="B27" s="439"/>
      <c r="C27" s="397" t="s">
        <v>34</v>
      </c>
      <c r="D27" s="439"/>
      <c r="E27" s="439"/>
      <c r="F27" s="397" t="s">
        <v>35</v>
      </c>
      <c r="G27" s="439"/>
      <c r="H27" s="439"/>
      <c r="I27" s="2"/>
    </row>
    <row r="28" spans="1:26" ht="15.75" customHeight="1" x14ac:dyDescent="0.3">
      <c r="B28" s="394"/>
      <c r="C28" s="47"/>
      <c r="D28" s="47"/>
      <c r="E28" s="47"/>
      <c r="F28" s="47"/>
      <c r="G28" s="47"/>
      <c r="H28" s="47"/>
      <c r="I28" s="2"/>
      <c r="J28" s="3"/>
    </row>
    <row r="29" spans="1:26" ht="15.75" customHeight="1" x14ac:dyDescent="0.3">
      <c r="B29" s="394"/>
      <c r="C29" s="47"/>
      <c r="D29" s="47"/>
      <c r="E29" s="47"/>
      <c r="F29" s="47"/>
      <c r="G29" s="47"/>
      <c r="H29" s="47"/>
      <c r="I29" s="2"/>
      <c r="J29" s="3"/>
    </row>
    <row r="30" spans="1:26" ht="15.75" customHeight="1" x14ac:dyDescent="0.3">
      <c r="B30" s="52" t="s">
        <v>285</v>
      </c>
      <c r="C30" s="398" t="s">
        <v>286</v>
      </c>
      <c r="D30" s="398"/>
      <c r="E30" s="439"/>
      <c r="F30" s="398"/>
      <c r="G30" s="398"/>
      <c r="H30" s="398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3">
      <c r="B31" s="439"/>
      <c r="C31" s="397" t="s">
        <v>34</v>
      </c>
      <c r="D31" s="439"/>
      <c r="E31" s="439"/>
      <c r="F31" s="397" t="s">
        <v>35</v>
      </c>
      <c r="G31" s="439"/>
      <c r="H31" s="439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3">
      <c r="B32" s="400"/>
      <c r="C32" s="439"/>
      <c r="D32" s="439"/>
      <c r="E32" s="439"/>
      <c r="F32" s="439"/>
      <c r="G32" s="439"/>
      <c r="H32" s="439"/>
      <c r="I32" s="2"/>
      <c r="J32" s="3"/>
      <c r="K32" s="2"/>
      <c r="L32" s="3"/>
      <c r="M32" s="2"/>
      <c r="N32" s="3"/>
      <c r="O32" s="2"/>
      <c r="P32" s="3"/>
    </row>
    <row r="33" spans="2:16" ht="15.75" customHeight="1" x14ac:dyDescent="0.3">
      <c r="B33" s="400"/>
      <c r="C33" s="439"/>
      <c r="D33" s="439"/>
      <c r="E33" s="439"/>
      <c r="F33" s="439"/>
      <c r="G33" s="439"/>
      <c r="H33" s="439"/>
      <c r="I33" s="2"/>
      <c r="J33" s="3"/>
      <c r="K33" s="2"/>
      <c r="L33" s="3"/>
      <c r="M33" s="2"/>
      <c r="N33" s="3"/>
      <c r="O33" s="2"/>
      <c r="P33" s="3"/>
    </row>
    <row r="34" spans="2:16" ht="15.75" customHeight="1" x14ac:dyDescent="0.3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2:16" ht="15.75" customHeight="1" x14ac:dyDescent="0.3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2:16" ht="15.75" customHeight="1" x14ac:dyDescent="0.3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2:16" ht="15.75" customHeight="1" x14ac:dyDescent="0.3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2:16" ht="15.75" customHeight="1" x14ac:dyDescent="0.3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2:16" ht="15.75" customHeight="1" x14ac:dyDescent="0.3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2:16" ht="15.75" customHeight="1" x14ac:dyDescent="0.3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2:16" ht="15.75" customHeight="1" x14ac:dyDescent="0.3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2:16" ht="15.75" customHeight="1" x14ac:dyDescent="0.3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2:16" ht="15.75" customHeight="1" x14ac:dyDescent="0.3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2:16" ht="15.75" customHeight="1" x14ac:dyDescent="0.3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2:16" ht="15.75" customHeight="1" x14ac:dyDescent="0.3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2:16" ht="15.75" customHeight="1" x14ac:dyDescent="0.3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2:16" ht="15.75" customHeight="1" x14ac:dyDescent="0.3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2:16" ht="15.75" customHeight="1" x14ac:dyDescent="0.3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3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3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3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3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3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3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3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3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3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3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3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3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3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3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3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3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3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3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3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3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3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3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3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3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3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3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3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3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3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3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3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3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3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3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3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3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3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3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3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3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3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3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3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3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3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3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3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3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3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3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3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3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3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3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3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3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3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3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3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3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3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3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3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3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3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3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3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3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3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3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3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3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3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3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3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3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3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3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3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3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3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3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3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3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3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3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3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3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3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3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3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3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3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3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3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3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3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3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3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3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3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3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3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3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3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3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3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3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3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3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3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3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3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3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3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3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3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3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3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3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3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3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3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3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3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3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3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3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3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3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3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3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3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3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3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3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3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3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3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3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3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3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3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3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3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3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3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3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3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3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3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3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3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3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3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3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3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3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3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3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3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3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3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3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3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3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3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3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3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3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3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3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3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3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3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3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3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3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3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25"/>
    <row r="229" spans="4:16" ht="15.75" customHeight="1" x14ac:dyDescent="0.25"/>
    <row r="230" spans="4:16" ht="15.75" customHeight="1" x14ac:dyDescent="0.25"/>
    <row r="231" spans="4:16" ht="15.75" customHeight="1" x14ac:dyDescent="0.25"/>
    <row r="232" spans="4:16" ht="15.75" customHeight="1" x14ac:dyDescent="0.25"/>
    <row r="233" spans="4:16" ht="15.75" customHeight="1" x14ac:dyDescent="0.25"/>
    <row r="234" spans="4:16" ht="15.75" customHeight="1" x14ac:dyDescent="0.25"/>
    <row r="235" spans="4:16" ht="15.75" customHeight="1" x14ac:dyDescent="0.25"/>
    <row r="236" spans="4:16" ht="15.75" customHeight="1" x14ac:dyDescent="0.25"/>
    <row r="237" spans="4:16" ht="15.75" customHeight="1" x14ac:dyDescent="0.25"/>
    <row r="238" spans="4:16" ht="15.75" customHeight="1" x14ac:dyDescent="0.25"/>
    <row r="239" spans="4:16" ht="15.75" customHeight="1" x14ac:dyDescent="0.25"/>
    <row r="240" spans="4:1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I1008"/>
  <sheetViews>
    <sheetView zoomScale="70" zoomScaleNormal="7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AD14" sqref="AD14"/>
    </sheetView>
  </sheetViews>
  <sheetFormatPr defaultColWidth="12.59765625" defaultRowHeight="15" customHeight="1" outlineLevelCol="1" x14ac:dyDescent="0.25"/>
  <cols>
    <col min="1" max="1" width="10" style="50" customWidth="1"/>
    <col min="2" max="2" width="5.8984375" style="50" customWidth="1"/>
    <col min="3" max="3" width="37.59765625" style="50" customWidth="1"/>
    <col min="4" max="4" width="10.3984375" style="50" customWidth="1"/>
    <col min="5" max="5" width="13.09765625" style="50" customWidth="1"/>
    <col min="6" max="6" width="14.3984375" style="50" customWidth="1"/>
    <col min="7" max="7" width="16.3984375" style="50" customWidth="1"/>
    <col min="8" max="8" width="9" style="50" customWidth="1"/>
    <col min="9" max="10" width="16.3984375" style="50" customWidth="1"/>
    <col min="11" max="11" width="9.3984375" style="50" hidden="1" customWidth="1" outlineLevel="1"/>
    <col min="12" max="12" width="11.09765625" style="50" hidden="1" customWidth="1" outlineLevel="1"/>
    <col min="13" max="13" width="16.3984375" style="50" hidden="1" customWidth="1" outlineLevel="1"/>
    <col min="14" max="14" width="9.3984375" style="50" hidden="1" customWidth="1" outlineLevel="1"/>
    <col min="15" max="15" width="11.09765625" style="50" hidden="1" customWidth="1" outlineLevel="1"/>
    <col min="16" max="16" width="16.3984375" style="50" hidden="1" customWidth="1" outlineLevel="1"/>
    <col min="17" max="17" width="9.3984375" style="50" hidden="1" customWidth="1" outlineLevel="1"/>
    <col min="18" max="18" width="11.09765625" style="50" hidden="1" customWidth="1" outlineLevel="1"/>
    <col min="19" max="19" width="16.3984375" style="50" hidden="1" customWidth="1" outlineLevel="1"/>
    <col min="20" max="20" width="9.3984375" style="50" hidden="1" customWidth="1" outlineLevel="1"/>
    <col min="21" max="21" width="11.09765625" style="50" hidden="1" customWidth="1" outlineLevel="1"/>
    <col min="22" max="22" width="16.3984375" style="50" hidden="1" customWidth="1" outlineLevel="1"/>
    <col min="23" max="23" width="9.3984375" style="50" hidden="1" customWidth="1" outlineLevel="1"/>
    <col min="24" max="24" width="11.09765625" style="50" hidden="1" customWidth="1" outlineLevel="1"/>
    <col min="25" max="25" width="16.3984375" style="50" hidden="1" customWidth="1" outlineLevel="1"/>
    <col min="26" max="26" width="9.3984375" style="50" hidden="1" customWidth="1" outlineLevel="1"/>
    <col min="27" max="27" width="11.09765625" style="50" hidden="1" customWidth="1" outlineLevel="1"/>
    <col min="28" max="28" width="16.3984375" style="50" hidden="1" customWidth="1" outlineLevel="1"/>
    <col min="29" max="29" width="16.3984375" style="50" customWidth="1" collapsed="1"/>
    <col min="30" max="32" width="16.3984375" style="50" customWidth="1"/>
    <col min="33" max="33" width="42.296875" style="50" customWidth="1"/>
    <col min="34" max="35" width="7.69921875" style="50" customWidth="1"/>
    <col min="36" max="16384" width="12.59765625" style="50"/>
  </cols>
  <sheetData>
    <row r="1" spans="1:35" ht="15.6" x14ac:dyDescent="0.3">
      <c r="A1" s="46" t="s">
        <v>36</v>
      </c>
      <c r="B1" s="46"/>
      <c r="C1" s="46"/>
      <c r="D1" s="46"/>
      <c r="E1" s="46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8"/>
      <c r="AD1" s="48"/>
      <c r="AE1" s="48"/>
      <c r="AF1" s="48"/>
      <c r="AG1" s="49"/>
    </row>
    <row r="2" spans="1:35" ht="15.6" x14ac:dyDescent="0.3">
      <c r="A2" s="51" t="s">
        <v>566</v>
      </c>
      <c r="B2" s="46"/>
      <c r="C2" s="46"/>
      <c r="D2" s="46"/>
      <c r="E2" s="46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8"/>
      <c r="AD2" s="48"/>
      <c r="AE2" s="48"/>
      <c r="AF2" s="48"/>
      <c r="AG2" s="48"/>
      <c r="AH2" s="52"/>
      <c r="AI2" s="52"/>
    </row>
    <row r="3" spans="1:35" ht="14.4" x14ac:dyDescent="0.3">
      <c r="A3" s="53" t="s">
        <v>532</v>
      </c>
      <c r="B3" s="54"/>
      <c r="C3" s="53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6"/>
      <c r="AD3" s="56"/>
      <c r="AE3" s="56"/>
      <c r="AF3" s="56"/>
      <c r="AG3" s="56"/>
      <c r="AH3" s="52"/>
      <c r="AI3" s="52"/>
    </row>
    <row r="4" spans="1:35" ht="22.8" customHeight="1" x14ac:dyDescent="0.3">
      <c r="A4" s="465" t="s">
        <v>533</v>
      </c>
      <c r="B4" s="466"/>
      <c r="C4" s="466"/>
      <c r="D4" s="466"/>
      <c r="E4" s="466"/>
      <c r="F4" s="55"/>
      <c r="G4" s="55"/>
      <c r="H4" s="55"/>
      <c r="I4" s="55"/>
      <c r="J4" s="55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8"/>
      <c r="AD4" s="58"/>
      <c r="AE4" s="58"/>
      <c r="AF4" s="58"/>
      <c r="AG4" s="58"/>
      <c r="AH4" s="52"/>
      <c r="AI4" s="52"/>
    </row>
    <row r="5" spans="1:35" ht="14.4" thickBot="1" x14ac:dyDescent="0.3">
      <c r="A5" s="48"/>
      <c r="B5" s="54"/>
      <c r="C5" s="59"/>
      <c r="D5" s="55"/>
      <c r="E5" s="55"/>
      <c r="F5" s="55"/>
      <c r="G5" s="55"/>
      <c r="H5" s="55"/>
      <c r="I5" s="55"/>
      <c r="J5" s="55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1"/>
      <c r="AD5" s="61"/>
      <c r="AE5" s="61"/>
      <c r="AF5" s="61"/>
      <c r="AG5" s="61"/>
    </row>
    <row r="6" spans="1:35" ht="26.25" customHeight="1" x14ac:dyDescent="0.25">
      <c r="A6" s="471" t="s">
        <v>37</v>
      </c>
      <c r="B6" s="481" t="s">
        <v>38</v>
      </c>
      <c r="C6" s="483" t="s">
        <v>39</v>
      </c>
      <c r="D6" s="483" t="s">
        <v>40</v>
      </c>
      <c r="E6" s="467" t="s">
        <v>41</v>
      </c>
      <c r="F6" s="468"/>
      <c r="G6" s="468"/>
      <c r="H6" s="468"/>
      <c r="I6" s="468"/>
      <c r="J6" s="469"/>
      <c r="K6" s="467" t="s">
        <v>42</v>
      </c>
      <c r="L6" s="468"/>
      <c r="M6" s="468"/>
      <c r="N6" s="468"/>
      <c r="O6" s="468"/>
      <c r="P6" s="469"/>
      <c r="Q6" s="467" t="s">
        <v>42</v>
      </c>
      <c r="R6" s="468"/>
      <c r="S6" s="468"/>
      <c r="T6" s="468"/>
      <c r="U6" s="468"/>
      <c r="V6" s="469"/>
      <c r="W6" s="467" t="s">
        <v>42</v>
      </c>
      <c r="X6" s="468"/>
      <c r="Y6" s="468"/>
      <c r="Z6" s="468"/>
      <c r="AA6" s="468"/>
      <c r="AB6" s="469"/>
      <c r="AC6" s="470" t="s">
        <v>43</v>
      </c>
      <c r="AD6" s="468"/>
      <c r="AE6" s="468"/>
      <c r="AF6" s="468"/>
      <c r="AG6" s="471" t="s">
        <v>44</v>
      </c>
    </row>
    <row r="7" spans="1:35" ht="71.25" customHeight="1" x14ac:dyDescent="0.25">
      <c r="A7" s="472"/>
      <c r="B7" s="482"/>
      <c r="C7" s="484"/>
      <c r="D7" s="484"/>
      <c r="E7" s="470" t="s">
        <v>45</v>
      </c>
      <c r="F7" s="468"/>
      <c r="G7" s="469"/>
      <c r="H7" s="470" t="s">
        <v>46</v>
      </c>
      <c r="I7" s="468"/>
      <c r="J7" s="469"/>
      <c r="K7" s="470" t="s">
        <v>45</v>
      </c>
      <c r="L7" s="468"/>
      <c r="M7" s="469"/>
      <c r="N7" s="470" t="s">
        <v>46</v>
      </c>
      <c r="O7" s="468"/>
      <c r="P7" s="469"/>
      <c r="Q7" s="470" t="s">
        <v>45</v>
      </c>
      <c r="R7" s="468"/>
      <c r="S7" s="469"/>
      <c r="T7" s="470" t="s">
        <v>46</v>
      </c>
      <c r="U7" s="468"/>
      <c r="V7" s="469"/>
      <c r="W7" s="470" t="s">
        <v>45</v>
      </c>
      <c r="X7" s="468"/>
      <c r="Y7" s="469"/>
      <c r="Z7" s="470" t="s">
        <v>46</v>
      </c>
      <c r="AA7" s="468"/>
      <c r="AB7" s="469"/>
      <c r="AC7" s="471" t="s">
        <v>47</v>
      </c>
      <c r="AD7" s="471" t="s">
        <v>48</v>
      </c>
      <c r="AE7" s="470" t="s">
        <v>49</v>
      </c>
      <c r="AF7" s="468"/>
      <c r="AG7" s="472"/>
    </row>
    <row r="8" spans="1:35" ht="41.25" customHeight="1" x14ac:dyDescent="0.25">
      <c r="A8" s="472"/>
      <c r="B8" s="482"/>
      <c r="C8" s="484"/>
      <c r="D8" s="484"/>
      <c r="E8" s="62" t="s">
        <v>50</v>
      </c>
      <c r="F8" s="63" t="s">
        <v>51</v>
      </c>
      <c r="G8" s="64" t="s">
        <v>52</v>
      </c>
      <c r="H8" s="62" t="s">
        <v>50</v>
      </c>
      <c r="I8" s="63" t="s">
        <v>51</v>
      </c>
      <c r="J8" s="64" t="s">
        <v>53</v>
      </c>
      <c r="K8" s="62" t="s">
        <v>50</v>
      </c>
      <c r="L8" s="63" t="s">
        <v>54</v>
      </c>
      <c r="M8" s="64" t="s">
        <v>55</v>
      </c>
      <c r="N8" s="62" t="s">
        <v>50</v>
      </c>
      <c r="O8" s="63" t="s">
        <v>54</v>
      </c>
      <c r="P8" s="64" t="s">
        <v>56</v>
      </c>
      <c r="Q8" s="62" t="s">
        <v>50</v>
      </c>
      <c r="R8" s="63" t="s">
        <v>54</v>
      </c>
      <c r="S8" s="64" t="s">
        <v>57</v>
      </c>
      <c r="T8" s="62" t="s">
        <v>50</v>
      </c>
      <c r="U8" s="63" t="s">
        <v>54</v>
      </c>
      <c r="V8" s="64" t="s">
        <v>58</v>
      </c>
      <c r="W8" s="62" t="s">
        <v>50</v>
      </c>
      <c r="X8" s="63" t="s">
        <v>54</v>
      </c>
      <c r="Y8" s="64" t="s">
        <v>59</v>
      </c>
      <c r="Z8" s="62" t="s">
        <v>50</v>
      </c>
      <c r="AA8" s="63" t="s">
        <v>54</v>
      </c>
      <c r="AB8" s="64" t="s">
        <v>60</v>
      </c>
      <c r="AC8" s="473"/>
      <c r="AD8" s="473"/>
      <c r="AE8" s="65" t="s">
        <v>61</v>
      </c>
      <c r="AF8" s="66" t="s">
        <v>13</v>
      </c>
      <c r="AG8" s="473"/>
    </row>
    <row r="9" spans="1:35" ht="13.8" x14ac:dyDescent="0.25">
      <c r="A9" s="67" t="s">
        <v>62</v>
      </c>
      <c r="B9" s="68">
        <v>1</v>
      </c>
      <c r="C9" s="69">
        <v>2</v>
      </c>
      <c r="D9" s="69">
        <v>3</v>
      </c>
      <c r="E9" s="70">
        <v>4</v>
      </c>
      <c r="F9" s="70">
        <v>5</v>
      </c>
      <c r="G9" s="70">
        <v>6</v>
      </c>
      <c r="H9" s="70">
        <v>7</v>
      </c>
      <c r="I9" s="70">
        <v>8</v>
      </c>
      <c r="J9" s="70">
        <v>9</v>
      </c>
      <c r="K9" s="70">
        <v>10</v>
      </c>
      <c r="L9" s="70">
        <v>11</v>
      </c>
      <c r="M9" s="70">
        <v>12</v>
      </c>
      <c r="N9" s="70">
        <v>13</v>
      </c>
      <c r="O9" s="70">
        <v>14</v>
      </c>
      <c r="P9" s="70">
        <v>15</v>
      </c>
      <c r="Q9" s="70">
        <v>16</v>
      </c>
      <c r="R9" s="70">
        <v>17</v>
      </c>
      <c r="S9" s="70">
        <v>18</v>
      </c>
      <c r="T9" s="70">
        <v>19</v>
      </c>
      <c r="U9" s="70">
        <v>20</v>
      </c>
      <c r="V9" s="70">
        <v>21</v>
      </c>
      <c r="W9" s="70">
        <v>22</v>
      </c>
      <c r="X9" s="70">
        <v>23</v>
      </c>
      <c r="Y9" s="70">
        <v>24</v>
      </c>
      <c r="Z9" s="70">
        <v>25</v>
      </c>
      <c r="AA9" s="70">
        <v>26</v>
      </c>
      <c r="AB9" s="70">
        <v>27</v>
      </c>
      <c r="AC9" s="71">
        <v>28</v>
      </c>
      <c r="AD9" s="71">
        <v>29</v>
      </c>
      <c r="AE9" s="71">
        <v>30</v>
      </c>
      <c r="AF9" s="72">
        <v>31</v>
      </c>
      <c r="AG9" s="70">
        <v>32</v>
      </c>
    </row>
    <row r="10" spans="1:35" ht="13.8" x14ac:dyDescent="0.25">
      <c r="A10" s="73"/>
      <c r="B10" s="74"/>
      <c r="C10" s="72" t="s">
        <v>63</v>
      </c>
      <c r="D10" s="72"/>
      <c r="E10" s="69" t="s">
        <v>64</v>
      </c>
      <c r="F10" s="72" t="s">
        <v>65</v>
      </c>
      <c r="G10" s="71" t="s">
        <v>66</v>
      </c>
      <c r="H10" s="72" t="s">
        <v>67</v>
      </c>
      <c r="I10" s="72" t="s">
        <v>68</v>
      </c>
      <c r="J10" s="72" t="s">
        <v>69</v>
      </c>
      <c r="K10" s="69" t="s">
        <v>70</v>
      </c>
      <c r="L10" s="72" t="s">
        <v>71</v>
      </c>
      <c r="M10" s="71" t="s">
        <v>72</v>
      </c>
      <c r="N10" s="69" t="s">
        <v>73</v>
      </c>
      <c r="O10" s="72" t="s">
        <v>74</v>
      </c>
      <c r="P10" s="71" t="s">
        <v>75</v>
      </c>
      <c r="Q10" s="69" t="s">
        <v>76</v>
      </c>
      <c r="R10" s="72" t="s">
        <v>77</v>
      </c>
      <c r="S10" s="71" t="s">
        <v>78</v>
      </c>
      <c r="T10" s="69" t="s">
        <v>79</v>
      </c>
      <c r="U10" s="72" t="s">
        <v>80</v>
      </c>
      <c r="V10" s="71" t="s">
        <v>81</v>
      </c>
      <c r="W10" s="69" t="s">
        <v>82</v>
      </c>
      <c r="X10" s="72" t="s">
        <v>83</v>
      </c>
      <c r="Y10" s="71" t="s">
        <v>84</v>
      </c>
      <c r="Z10" s="69" t="s">
        <v>85</v>
      </c>
      <c r="AA10" s="72" t="s">
        <v>86</v>
      </c>
      <c r="AB10" s="71" t="s">
        <v>87</v>
      </c>
      <c r="AC10" s="72" t="s">
        <v>88</v>
      </c>
      <c r="AD10" s="72" t="s">
        <v>89</v>
      </c>
      <c r="AE10" s="72" t="s">
        <v>90</v>
      </c>
      <c r="AF10" s="72" t="s">
        <v>91</v>
      </c>
      <c r="AG10" s="70"/>
    </row>
    <row r="11" spans="1:35" ht="19.5" customHeight="1" x14ac:dyDescent="0.25">
      <c r="A11" s="75"/>
      <c r="B11" s="76"/>
      <c r="C11" s="77" t="s">
        <v>92</v>
      </c>
      <c r="D11" s="78"/>
      <c r="E11" s="79"/>
      <c r="F11" s="78"/>
      <c r="G11" s="80"/>
      <c r="H11" s="78"/>
      <c r="I11" s="78"/>
      <c r="J11" s="78"/>
      <c r="K11" s="79"/>
      <c r="L11" s="78"/>
      <c r="M11" s="80"/>
      <c r="N11" s="79"/>
      <c r="O11" s="78"/>
      <c r="P11" s="80"/>
      <c r="Q11" s="79"/>
      <c r="R11" s="78"/>
      <c r="S11" s="80"/>
      <c r="T11" s="79"/>
      <c r="U11" s="78"/>
      <c r="V11" s="80"/>
      <c r="W11" s="79"/>
      <c r="X11" s="78"/>
      <c r="Y11" s="80"/>
      <c r="Z11" s="79"/>
      <c r="AA11" s="78"/>
      <c r="AB11" s="80"/>
      <c r="AC11" s="81"/>
      <c r="AD11" s="82"/>
      <c r="AE11" s="82"/>
      <c r="AF11" s="82"/>
      <c r="AG11" s="83"/>
      <c r="AH11" s="84"/>
      <c r="AI11" s="84"/>
    </row>
    <row r="12" spans="1:35" ht="22.5" customHeight="1" x14ac:dyDescent="0.25">
      <c r="A12" s="85" t="s">
        <v>93</v>
      </c>
      <c r="B12" s="86">
        <v>1</v>
      </c>
      <c r="C12" s="87" t="s">
        <v>94</v>
      </c>
      <c r="D12" s="88"/>
      <c r="E12" s="89"/>
      <c r="F12" s="90"/>
      <c r="G12" s="90"/>
      <c r="H12" s="91"/>
      <c r="I12" s="92"/>
      <c r="J12" s="93"/>
      <c r="K12" s="90"/>
      <c r="L12" s="90"/>
      <c r="M12" s="94"/>
      <c r="N12" s="89"/>
      <c r="O12" s="90"/>
      <c r="P12" s="94"/>
      <c r="Q12" s="90"/>
      <c r="R12" s="90"/>
      <c r="S12" s="94"/>
      <c r="T12" s="89"/>
      <c r="U12" s="90"/>
      <c r="V12" s="94"/>
      <c r="W12" s="90"/>
      <c r="X12" s="90"/>
      <c r="Y12" s="94"/>
      <c r="Z12" s="89"/>
      <c r="AA12" s="90"/>
      <c r="AB12" s="90"/>
      <c r="AC12" s="95"/>
      <c r="AD12" s="96"/>
      <c r="AE12" s="96"/>
      <c r="AF12" s="96"/>
      <c r="AG12" s="97"/>
      <c r="AH12" s="98"/>
      <c r="AI12" s="98"/>
    </row>
    <row r="13" spans="1:35" ht="30" customHeight="1" x14ac:dyDescent="0.25">
      <c r="A13" s="99" t="s">
        <v>95</v>
      </c>
      <c r="B13" s="100" t="s">
        <v>96</v>
      </c>
      <c r="C13" s="101" t="s">
        <v>97</v>
      </c>
      <c r="D13" s="102"/>
      <c r="E13" s="103"/>
      <c r="F13" s="104"/>
      <c r="G13" s="105">
        <f>SUM(G14:G16)</f>
        <v>45906</v>
      </c>
      <c r="H13" s="103"/>
      <c r="I13" s="104"/>
      <c r="J13" s="105">
        <f>SUM(J14:J16)</f>
        <v>45906</v>
      </c>
      <c r="K13" s="103"/>
      <c r="L13" s="104"/>
      <c r="M13" s="105">
        <f>SUM(M14:M16)</f>
        <v>0</v>
      </c>
      <c r="N13" s="103"/>
      <c r="O13" s="104"/>
      <c r="P13" s="105">
        <f>SUM(P14:P16)</f>
        <v>0</v>
      </c>
      <c r="Q13" s="103"/>
      <c r="R13" s="104"/>
      <c r="S13" s="105">
        <f>SUM(S14:S16)</f>
        <v>0</v>
      </c>
      <c r="T13" s="103"/>
      <c r="U13" s="104"/>
      <c r="V13" s="105">
        <f>SUM(V14:V16)</f>
        <v>0</v>
      </c>
      <c r="W13" s="103"/>
      <c r="X13" s="104"/>
      <c r="Y13" s="105">
        <f>SUM(Y14:Y16)</f>
        <v>0</v>
      </c>
      <c r="Z13" s="103"/>
      <c r="AA13" s="104"/>
      <c r="AB13" s="105">
        <f>SUM(AB14:AB16)</f>
        <v>0</v>
      </c>
      <c r="AC13" s="106">
        <f t="shared" ref="AC13:AC25" si="0">G13+M13+S13+Y13</f>
        <v>45906</v>
      </c>
      <c r="AD13" s="107">
        <f t="shared" ref="AD13:AD25" si="1">J13+P13+V13+AB13</f>
        <v>45906</v>
      </c>
      <c r="AE13" s="108">
        <f t="shared" ref="AE13:AE26" si="2">AC13-AD13</f>
        <v>0</v>
      </c>
      <c r="AF13" s="109">
        <f t="shared" ref="AF13:AF26" si="3">AE13/AC13</f>
        <v>0</v>
      </c>
      <c r="AG13" s="110"/>
      <c r="AH13" s="111"/>
      <c r="AI13" s="111"/>
    </row>
    <row r="14" spans="1:35" ht="43.8" customHeight="1" thickBot="1" x14ac:dyDescent="0.3">
      <c r="A14" s="112" t="s">
        <v>98</v>
      </c>
      <c r="B14" s="113" t="s">
        <v>99</v>
      </c>
      <c r="C14" s="114" t="s">
        <v>283</v>
      </c>
      <c r="D14" s="115" t="s">
        <v>101</v>
      </c>
      <c r="E14" s="116">
        <v>4</v>
      </c>
      <c r="F14" s="117">
        <v>11476.5</v>
      </c>
      <c r="G14" s="118">
        <f t="shared" ref="G14:G16" si="4">E14*F14</f>
        <v>45906</v>
      </c>
      <c r="H14" s="119">
        <v>4</v>
      </c>
      <c r="I14" s="120">
        <v>11476.5</v>
      </c>
      <c r="J14" s="118">
        <f>H14*I14</f>
        <v>45906</v>
      </c>
      <c r="K14" s="119"/>
      <c r="L14" s="120"/>
      <c r="M14" s="118">
        <f t="shared" ref="M14:M16" si="5">K14*L14</f>
        <v>0</v>
      </c>
      <c r="N14" s="119"/>
      <c r="O14" s="120"/>
      <c r="P14" s="118">
        <f t="shared" ref="P14:P16" si="6">N14*O14</f>
        <v>0</v>
      </c>
      <c r="Q14" s="119"/>
      <c r="R14" s="120"/>
      <c r="S14" s="118">
        <f t="shared" ref="S14:S16" si="7">Q14*R14</f>
        <v>0</v>
      </c>
      <c r="T14" s="119"/>
      <c r="U14" s="120"/>
      <c r="V14" s="118">
        <f t="shared" ref="V14:V16" si="8">T14*U14</f>
        <v>0</v>
      </c>
      <c r="W14" s="119"/>
      <c r="X14" s="120"/>
      <c r="Y14" s="118">
        <f t="shared" ref="Y14:Y16" si="9">W14*X14</f>
        <v>0</v>
      </c>
      <c r="Z14" s="119"/>
      <c r="AA14" s="120"/>
      <c r="AB14" s="118">
        <f t="shared" ref="AB14:AB16" si="10">Z14*AA14</f>
        <v>0</v>
      </c>
      <c r="AC14" s="121">
        <f t="shared" si="0"/>
        <v>45906</v>
      </c>
      <c r="AD14" s="122">
        <f>J14</f>
        <v>45906</v>
      </c>
      <c r="AE14" s="123">
        <f t="shared" si="2"/>
        <v>0</v>
      </c>
      <c r="AF14" s="124">
        <f t="shared" si="3"/>
        <v>0</v>
      </c>
      <c r="AG14" s="125"/>
      <c r="AH14" s="98"/>
      <c r="AI14" s="98"/>
    </row>
    <row r="15" spans="1:35" ht="30" hidden="1" customHeight="1" x14ac:dyDescent="0.25">
      <c r="A15" s="112" t="s">
        <v>98</v>
      </c>
      <c r="B15" s="113" t="s">
        <v>102</v>
      </c>
      <c r="C15" s="126" t="s">
        <v>100</v>
      </c>
      <c r="D15" s="127" t="s">
        <v>101</v>
      </c>
      <c r="E15" s="119"/>
      <c r="F15" s="120"/>
      <c r="G15" s="118">
        <f t="shared" si="4"/>
        <v>0</v>
      </c>
      <c r="H15" s="119"/>
      <c r="I15" s="120"/>
      <c r="J15" s="118">
        <f t="shared" ref="J15:J16" si="11">H15*I15</f>
        <v>0</v>
      </c>
      <c r="K15" s="119"/>
      <c r="L15" s="120"/>
      <c r="M15" s="118">
        <f t="shared" si="5"/>
        <v>0</v>
      </c>
      <c r="N15" s="119"/>
      <c r="O15" s="120"/>
      <c r="P15" s="118">
        <f t="shared" si="6"/>
        <v>0</v>
      </c>
      <c r="Q15" s="119"/>
      <c r="R15" s="120"/>
      <c r="S15" s="118">
        <f t="shared" si="7"/>
        <v>0</v>
      </c>
      <c r="T15" s="119"/>
      <c r="U15" s="120"/>
      <c r="V15" s="118">
        <f t="shared" si="8"/>
        <v>0</v>
      </c>
      <c r="W15" s="119"/>
      <c r="X15" s="120"/>
      <c r="Y15" s="118">
        <f t="shared" si="9"/>
        <v>0</v>
      </c>
      <c r="Z15" s="119"/>
      <c r="AA15" s="120"/>
      <c r="AB15" s="118">
        <f t="shared" si="10"/>
        <v>0</v>
      </c>
      <c r="AC15" s="121">
        <f t="shared" si="0"/>
        <v>0</v>
      </c>
      <c r="AD15" s="122">
        <f t="shared" si="1"/>
        <v>0</v>
      </c>
      <c r="AE15" s="123">
        <f t="shared" si="2"/>
        <v>0</v>
      </c>
      <c r="AF15" s="124" t="e">
        <f t="shared" si="3"/>
        <v>#DIV/0!</v>
      </c>
      <c r="AG15" s="125"/>
      <c r="AH15" s="98"/>
      <c r="AI15" s="98"/>
    </row>
    <row r="16" spans="1:35" ht="30" hidden="1" customHeight="1" x14ac:dyDescent="0.25">
      <c r="A16" s="128" t="s">
        <v>98</v>
      </c>
      <c r="B16" s="129" t="s">
        <v>103</v>
      </c>
      <c r="C16" s="130" t="s">
        <v>100</v>
      </c>
      <c r="D16" s="131" t="s">
        <v>101</v>
      </c>
      <c r="E16" s="132"/>
      <c r="F16" s="133"/>
      <c r="G16" s="134">
        <f t="shared" si="4"/>
        <v>0</v>
      </c>
      <c r="H16" s="132"/>
      <c r="I16" s="133"/>
      <c r="J16" s="134">
        <f t="shared" si="11"/>
        <v>0</v>
      </c>
      <c r="K16" s="132"/>
      <c r="L16" s="133"/>
      <c r="M16" s="134">
        <f t="shared" si="5"/>
        <v>0</v>
      </c>
      <c r="N16" s="132"/>
      <c r="O16" s="133"/>
      <c r="P16" s="134">
        <f t="shared" si="6"/>
        <v>0</v>
      </c>
      <c r="Q16" s="132"/>
      <c r="R16" s="133"/>
      <c r="S16" s="134">
        <f t="shared" si="7"/>
        <v>0</v>
      </c>
      <c r="T16" s="132"/>
      <c r="U16" s="133"/>
      <c r="V16" s="134">
        <f t="shared" si="8"/>
        <v>0</v>
      </c>
      <c r="W16" s="132"/>
      <c r="X16" s="133"/>
      <c r="Y16" s="134">
        <f t="shared" si="9"/>
        <v>0</v>
      </c>
      <c r="Z16" s="132"/>
      <c r="AA16" s="133"/>
      <c r="AB16" s="134">
        <f t="shared" si="10"/>
        <v>0</v>
      </c>
      <c r="AC16" s="135">
        <f t="shared" si="0"/>
        <v>0</v>
      </c>
      <c r="AD16" s="136">
        <f t="shared" si="1"/>
        <v>0</v>
      </c>
      <c r="AE16" s="137">
        <f t="shared" si="2"/>
        <v>0</v>
      </c>
      <c r="AF16" s="138" t="e">
        <f t="shared" si="3"/>
        <v>#DIV/0!</v>
      </c>
      <c r="AG16" s="139"/>
      <c r="AH16" s="98"/>
      <c r="AI16" s="98"/>
    </row>
    <row r="17" spans="1:35" ht="30" customHeight="1" x14ac:dyDescent="0.25">
      <c r="A17" s="99" t="s">
        <v>95</v>
      </c>
      <c r="B17" s="100" t="s">
        <v>104</v>
      </c>
      <c r="C17" s="101" t="s">
        <v>105</v>
      </c>
      <c r="D17" s="102"/>
      <c r="E17" s="103"/>
      <c r="F17" s="104"/>
      <c r="G17" s="105">
        <f>SUM(G18:G21)</f>
        <v>187000</v>
      </c>
      <c r="H17" s="103"/>
      <c r="I17" s="104"/>
      <c r="J17" s="105">
        <f>SUM(J18:J21)</f>
        <v>187000</v>
      </c>
      <c r="K17" s="103"/>
      <c r="L17" s="104"/>
      <c r="M17" s="105">
        <f>SUM(M18:M20)</f>
        <v>0</v>
      </c>
      <c r="N17" s="103"/>
      <c r="O17" s="104"/>
      <c r="P17" s="140">
        <v>0</v>
      </c>
      <c r="Q17" s="103"/>
      <c r="R17" s="104"/>
      <c r="S17" s="105">
        <f>SUM(S18:S20)</f>
        <v>0</v>
      </c>
      <c r="T17" s="103"/>
      <c r="U17" s="104"/>
      <c r="V17" s="140">
        <v>0</v>
      </c>
      <c r="W17" s="103"/>
      <c r="X17" s="104"/>
      <c r="Y17" s="105">
        <f>SUM(Y18:Y20)</f>
        <v>0</v>
      </c>
      <c r="Z17" s="103"/>
      <c r="AA17" s="104"/>
      <c r="AB17" s="140">
        <v>0</v>
      </c>
      <c r="AC17" s="106">
        <f t="shared" si="0"/>
        <v>187000</v>
      </c>
      <c r="AD17" s="107">
        <f>J17+P17+V17+AB17</f>
        <v>187000</v>
      </c>
      <c r="AE17" s="108">
        <f t="shared" si="2"/>
        <v>0</v>
      </c>
      <c r="AF17" s="109">
        <f t="shared" si="3"/>
        <v>0</v>
      </c>
      <c r="AG17" s="110"/>
      <c r="AH17" s="111"/>
      <c r="AI17" s="111"/>
    </row>
    <row r="18" spans="1:35" ht="46.2" customHeight="1" x14ac:dyDescent="0.25">
      <c r="A18" s="112" t="s">
        <v>98</v>
      </c>
      <c r="B18" s="113" t="s">
        <v>99</v>
      </c>
      <c r="C18" s="141" t="s">
        <v>245</v>
      </c>
      <c r="D18" s="115" t="s">
        <v>101</v>
      </c>
      <c r="E18" s="116">
        <v>3</v>
      </c>
      <c r="F18" s="117">
        <v>10000</v>
      </c>
      <c r="G18" s="118">
        <f t="shared" ref="G18:G20" si="12">E18*F18</f>
        <v>30000</v>
      </c>
      <c r="H18" s="119">
        <v>3</v>
      </c>
      <c r="I18" s="120">
        <v>10000</v>
      </c>
      <c r="J18" s="118">
        <f t="shared" ref="J18:J20" si="13">H18*I18</f>
        <v>30000</v>
      </c>
      <c r="K18" s="119"/>
      <c r="L18" s="120"/>
      <c r="M18" s="118">
        <f t="shared" ref="M18:M20" si="14">K18*L18</f>
        <v>0</v>
      </c>
      <c r="N18" s="119"/>
      <c r="O18" s="120"/>
      <c r="P18" s="142">
        <v>0</v>
      </c>
      <c r="Q18" s="119"/>
      <c r="R18" s="120"/>
      <c r="S18" s="118">
        <f t="shared" ref="S18:S20" si="15">Q18*R18</f>
        <v>0</v>
      </c>
      <c r="T18" s="119"/>
      <c r="U18" s="120"/>
      <c r="V18" s="142">
        <v>0</v>
      </c>
      <c r="W18" s="119"/>
      <c r="X18" s="120"/>
      <c r="Y18" s="118">
        <f t="shared" ref="Y18:Y20" si="16">W18*X18</f>
        <v>0</v>
      </c>
      <c r="Z18" s="119"/>
      <c r="AA18" s="120"/>
      <c r="AB18" s="142">
        <v>0</v>
      </c>
      <c r="AC18" s="121">
        <f t="shared" si="0"/>
        <v>30000</v>
      </c>
      <c r="AD18" s="122">
        <v>30000</v>
      </c>
      <c r="AE18" s="123">
        <f t="shared" si="2"/>
        <v>0</v>
      </c>
      <c r="AF18" s="124">
        <f t="shared" si="3"/>
        <v>0</v>
      </c>
      <c r="AG18" s="125"/>
      <c r="AH18" s="98"/>
      <c r="AI18" s="98"/>
    </row>
    <row r="19" spans="1:35" ht="76.8" customHeight="1" x14ac:dyDescent="0.25">
      <c r="A19" s="112" t="s">
        <v>98</v>
      </c>
      <c r="B19" s="113" t="s">
        <v>102</v>
      </c>
      <c r="C19" s="143" t="s">
        <v>289</v>
      </c>
      <c r="D19" s="117" t="s">
        <v>244</v>
      </c>
      <c r="E19" s="117">
        <v>6</v>
      </c>
      <c r="F19" s="117">
        <v>4500</v>
      </c>
      <c r="G19" s="118">
        <f t="shared" si="12"/>
        <v>27000</v>
      </c>
      <c r="H19" s="119">
        <v>6</v>
      </c>
      <c r="I19" s="120">
        <v>4500</v>
      </c>
      <c r="J19" s="118">
        <f>H19*I19</f>
        <v>27000</v>
      </c>
      <c r="K19" s="119"/>
      <c r="L19" s="120"/>
      <c r="M19" s="118">
        <f t="shared" si="14"/>
        <v>0</v>
      </c>
      <c r="N19" s="119"/>
      <c r="O19" s="120"/>
      <c r="P19" s="142">
        <v>0</v>
      </c>
      <c r="Q19" s="119"/>
      <c r="R19" s="120"/>
      <c r="S19" s="118">
        <f t="shared" si="15"/>
        <v>0</v>
      </c>
      <c r="T19" s="119"/>
      <c r="U19" s="120"/>
      <c r="V19" s="142">
        <v>0</v>
      </c>
      <c r="W19" s="119"/>
      <c r="X19" s="120"/>
      <c r="Y19" s="118">
        <f t="shared" si="16"/>
        <v>0</v>
      </c>
      <c r="Z19" s="119"/>
      <c r="AA19" s="120"/>
      <c r="AB19" s="142">
        <v>0</v>
      </c>
      <c r="AC19" s="121">
        <f t="shared" si="0"/>
        <v>27000</v>
      </c>
      <c r="AD19" s="122">
        <v>27000</v>
      </c>
      <c r="AE19" s="123">
        <f t="shared" si="2"/>
        <v>0</v>
      </c>
      <c r="AF19" s="124">
        <f t="shared" si="3"/>
        <v>0</v>
      </c>
      <c r="AG19" s="125"/>
      <c r="AH19" s="98"/>
      <c r="AI19" s="98"/>
    </row>
    <row r="20" spans="1:35" ht="104.4" customHeight="1" x14ac:dyDescent="0.25">
      <c r="A20" s="144" t="s">
        <v>98</v>
      </c>
      <c r="B20" s="145" t="s">
        <v>103</v>
      </c>
      <c r="C20" s="146" t="s">
        <v>290</v>
      </c>
      <c r="D20" s="117" t="s">
        <v>244</v>
      </c>
      <c r="E20" s="117">
        <v>20</v>
      </c>
      <c r="F20" s="117">
        <v>6000</v>
      </c>
      <c r="G20" s="147">
        <f t="shared" si="12"/>
        <v>120000</v>
      </c>
      <c r="H20" s="148">
        <v>20</v>
      </c>
      <c r="I20" s="149">
        <v>6000</v>
      </c>
      <c r="J20" s="147">
        <f t="shared" si="13"/>
        <v>120000</v>
      </c>
      <c r="K20" s="148"/>
      <c r="L20" s="149"/>
      <c r="M20" s="147">
        <f t="shared" si="14"/>
        <v>0</v>
      </c>
      <c r="N20" s="148"/>
      <c r="O20" s="149"/>
      <c r="P20" s="150">
        <v>0</v>
      </c>
      <c r="Q20" s="148"/>
      <c r="R20" s="149"/>
      <c r="S20" s="147">
        <f t="shared" si="15"/>
        <v>0</v>
      </c>
      <c r="T20" s="148"/>
      <c r="U20" s="149"/>
      <c r="V20" s="150">
        <v>0</v>
      </c>
      <c r="W20" s="148"/>
      <c r="X20" s="149"/>
      <c r="Y20" s="147">
        <f t="shared" si="16"/>
        <v>0</v>
      </c>
      <c r="Z20" s="148"/>
      <c r="AA20" s="149"/>
      <c r="AB20" s="150">
        <v>0</v>
      </c>
      <c r="AC20" s="135">
        <f t="shared" si="0"/>
        <v>120000</v>
      </c>
      <c r="AD20" s="136">
        <f t="shared" si="1"/>
        <v>120000</v>
      </c>
      <c r="AE20" s="137">
        <f t="shared" si="2"/>
        <v>0</v>
      </c>
      <c r="AF20" s="124">
        <f t="shared" si="3"/>
        <v>0</v>
      </c>
      <c r="AG20" s="125"/>
      <c r="AH20" s="98"/>
      <c r="AI20" s="98"/>
    </row>
    <row r="21" spans="1:35" ht="66.599999999999994" customHeight="1" x14ac:dyDescent="0.25">
      <c r="A21" s="112" t="s">
        <v>98</v>
      </c>
      <c r="B21" s="113" t="s">
        <v>177</v>
      </c>
      <c r="C21" s="146" t="s">
        <v>246</v>
      </c>
      <c r="D21" s="115" t="s">
        <v>101</v>
      </c>
      <c r="E21" s="151">
        <v>1</v>
      </c>
      <c r="F21" s="152">
        <v>10000</v>
      </c>
      <c r="G21" s="118">
        <f t="shared" ref="G21" si="17">E21*F21</f>
        <v>10000</v>
      </c>
      <c r="H21" s="119">
        <v>1</v>
      </c>
      <c r="I21" s="120">
        <v>10000</v>
      </c>
      <c r="J21" s="118">
        <f t="shared" ref="J21" si="18">H21*I21</f>
        <v>10000</v>
      </c>
      <c r="K21" s="119"/>
      <c r="L21" s="120"/>
      <c r="M21" s="118">
        <f t="shared" ref="M21" si="19">K21*L21</f>
        <v>0</v>
      </c>
      <c r="N21" s="119"/>
      <c r="O21" s="120"/>
      <c r="P21" s="142">
        <v>0</v>
      </c>
      <c r="Q21" s="119"/>
      <c r="R21" s="120"/>
      <c r="S21" s="118">
        <f t="shared" ref="S21" si="20">Q21*R21</f>
        <v>0</v>
      </c>
      <c r="T21" s="119"/>
      <c r="U21" s="120"/>
      <c r="V21" s="142">
        <v>0</v>
      </c>
      <c r="W21" s="119"/>
      <c r="X21" s="120"/>
      <c r="Y21" s="118">
        <f t="shared" ref="Y21" si="21">W21*X21</f>
        <v>0</v>
      </c>
      <c r="Z21" s="119"/>
      <c r="AA21" s="120"/>
      <c r="AB21" s="142">
        <v>0</v>
      </c>
      <c r="AC21" s="121">
        <f t="shared" ref="AC21" si="22">G21+M21+S21+Y21</f>
        <v>10000</v>
      </c>
      <c r="AD21" s="122">
        <f t="shared" ref="AD21" si="23">J21+P21+V21+AB21</f>
        <v>10000</v>
      </c>
      <c r="AE21" s="123">
        <f t="shared" ref="AE21" si="24">AC21-AD21</f>
        <v>0</v>
      </c>
      <c r="AF21" s="124">
        <f t="shared" ref="AF21" si="25">AE21/AC21</f>
        <v>0</v>
      </c>
      <c r="AG21" s="125"/>
      <c r="AH21" s="98"/>
      <c r="AI21" s="98"/>
    </row>
    <row r="22" spans="1:35" ht="30" customHeight="1" thickBot="1" x14ac:dyDescent="0.3">
      <c r="A22" s="99" t="s">
        <v>95</v>
      </c>
      <c r="B22" s="100" t="s">
        <v>106</v>
      </c>
      <c r="C22" s="101" t="s">
        <v>107</v>
      </c>
      <c r="D22" s="102"/>
      <c r="E22" s="103"/>
      <c r="F22" s="104"/>
      <c r="G22" s="105">
        <f>SUM(G23:G25)</f>
        <v>0</v>
      </c>
      <c r="H22" s="103"/>
      <c r="I22" s="104"/>
      <c r="J22" s="105">
        <f>SUM(J23:J25)</f>
        <v>0</v>
      </c>
      <c r="K22" s="103"/>
      <c r="L22" s="104"/>
      <c r="M22" s="105">
        <f>SUM(M23:M25)</f>
        <v>0</v>
      </c>
      <c r="N22" s="103"/>
      <c r="O22" s="104"/>
      <c r="P22" s="140">
        <f>SUM(P23:P25)</f>
        <v>0</v>
      </c>
      <c r="Q22" s="103"/>
      <c r="R22" s="104"/>
      <c r="S22" s="105">
        <f>SUM(S23:S25)</f>
        <v>0</v>
      </c>
      <c r="T22" s="103"/>
      <c r="U22" s="104"/>
      <c r="V22" s="140">
        <f>SUM(V23:V25)</f>
        <v>0</v>
      </c>
      <c r="W22" s="103"/>
      <c r="X22" s="104"/>
      <c r="Y22" s="105">
        <f>SUM(Y23:Y25)</f>
        <v>0</v>
      </c>
      <c r="Z22" s="103"/>
      <c r="AA22" s="104"/>
      <c r="AB22" s="140">
        <f>SUM(AB23:AB25)</f>
        <v>0</v>
      </c>
      <c r="AC22" s="106">
        <f t="shared" si="0"/>
        <v>0</v>
      </c>
      <c r="AD22" s="107">
        <f>J22+P22+V22+AB22</f>
        <v>0</v>
      </c>
      <c r="AE22" s="108">
        <f t="shared" si="2"/>
        <v>0</v>
      </c>
      <c r="AF22" s="153" t="e">
        <f t="shared" si="3"/>
        <v>#DIV/0!</v>
      </c>
      <c r="AG22" s="154"/>
      <c r="AH22" s="111"/>
      <c r="AI22" s="111"/>
    </row>
    <row r="23" spans="1:35" ht="30" hidden="1" customHeight="1" x14ac:dyDescent="0.25">
      <c r="A23" s="112" t="s">
        <v>98</v>
      </c>
      <c r="B23" s="113" t="s">
        <v>99</v>
      </c>
      <c r="C23" s="126" t="s">
        <v>100</v>
      </c>
      <c r="D23" s="127" t="s">
        <v>101</v>
      </c>
      <c r="E23" s="119"/>
      <c r="F23" s="120"/>
      <c r="G23" s="118">
        <f t="shared" ref="G23:G25" si="26">E23*F23</f>
        <v>0</v>
      </c>
      <c r="H23" s="119"/>
      <c r="I23" s="120"/>
      <c r="J23" s="118">
        <f t="shared" ref="J23:J25" si="27">H23*I23</f>
        <v>0</v>
      </c>
      <c r="K23" s="119"/>
      <c r="L23" s="120"/>
      <c r="M23" s="118">
        <f t="shared" ref="M23:M25" si="28">K23*L23</f>
        <v>0</v>
      </c>
      <c r="N23" s="119"/>
      <c r="O23" s="120"/>
      <c r="P23" s="142">
        <f t="shared" ref="P23:P25" si="29">N23*O23</f>
        <v>0</v>
      </c>
      <c r="Q23" s="119"/>
      <c r="R23" s="120"/>
      <c r="S23" s="118">
        <f t="shared" ref="S23:S25" si="30">Q23*R23</f>
        <v>0</v>
      </c>
      <c r="T23" s="119"/>
      <c r="U23" s="120"/>
      <c r="V23" s="142">
        <f t="shared" ref="V23:V25" si="31">T23*U23</f>
        <v>0</v>
      </c>
      <c r="W23" s="119"/>
      <c r="X23" s="120"/>
      <c r="Y23" s="118">
        <f t="shared" ref="Y23:Y25" si="32">W23*X23</f>
        <v>0</v>
      </c>
      <c r="Z23" s="119"/>
      <c r="AA23" s="120"/>
      <c r="AB23" s="142">
        <f t="shared" ref="AB23:AB25" si="33">Z23*AA23</f>
        <v>0</v>
      </c>
      <c r="AC23" s="121">
        <f t="shared" si="0"/>
        <v>0</v>
      </c>
      <c r="AD23" s="122">
        <f t="shared" si="1"/>
        <v>0</v>
      </c>
      <c r="AE23" s="123">
        <f t="shared" si="2"/>
        <v>0</v>
      </c>
      <c r="AF23" s="124" t="e">
        <f t="shared" si="3"/>
        <v>#DIV/0!</v>
      </c>
      <c r="AG23" s="125"/>
      <c r="AH23" s="98"/>
      <c r="AI23" s="98"/>
    </row>
    <row r="24" spans="1:35" ht="30" hidden="1" customHeight="1" x14ac:dyDescent="0.25">
      <c r="A24" s="112" t="s">
        <v>98</v>
      </c>
      <c r="B24" s="113" t="s">
        <v>102</v>
      </c>
      <c r="C24" s="126" t="s">
        <v>100</v>
      </c>
      <c r="D24" s="127" t="s">
        <v>101</v>
      </c>
      <c r="E24" s="119"/>
      <c r="F24" s="120"/>
      <c r="G24" s="118">
        <f t="shared" si="26"/>
        <v>0</v>
      </c>
      <c r="H24" s="119"/>
      <c r="I24" s="120"/>
      <c r="J24" s="118">
        <f t="shared" si="27"/>
        <v>0</v>
      </c>
      <c r="K24" s="119"/>
      <c r="L24" s="120"/>
      <c r="M24" s="118">
        <f t="shared" si="28"/>
        <v>0</v>
      </c>
      <c r="N24" s="119"/>
      <c r="O24" s="120"/>
      <c r="P24" s="142">
        <f t="shared" si="29"/>
        <v>0</v>
      </c>
      <c r="Q24" s="119"/>
      <c r="R24" s="120"/>
      <c r="S24" s="118">
        <f t="shared" si="30"/>
        <v>0</v>
      </c>
      <c r="T24" s="119"/>
      <c r="U24" s="120"/>
      <c r="V24" s="142">
        <f t="shared" si="31"/>
        <v>0</v>
      </c>
      <c r="W24" s="119"/>
      <c r="X24" s="120"/>
      <c r="Y24" s="118">
        <f t="shared" si="32"/>
        <v>0</v>
      </c>
      <c r="Z24" s="119"/>
      <c r="AA24" s="120"/>
      <c r="AB24" s="142">
        <f t="shared" si="33"/>
        <v>0</v>
      </c>
      <c r="AC24" s="121">
        <f t="shared" si="0"/>
        <v>0</v>
      </c>
      <c r="AD24" s="122">
        <f t="shared" si="1"/>
        <v>0</v>
      </c>
      <c r="AE24" s="123">
        <f t="shared" si="2"/>
        <v>0</v>
      </c>
      <c r="AF24" s="124" t="e">
        <f t="shared" si="3"/>
        <v>#DIV/0!</v>
      </c>
      <c r="AG24" s="125"/>
      <c r="AH24" s="98"/>
      <c r="AI24" s="98"/>
    </row>
    <row r="25" spans="1:35" ht="30" hidden="1" customHeight="1" x14ac:dyDescent="0.25">
      <c r="A25" s="144" t="s">
        <v>98</v>
      </c>
      <c r="B25" s="145" t="s">
        <v>103</v>
      </c>
      <c r="C25" s="155" t="s">
        <v>100</v>
      </c>
      <c r="D25" s="156" t="s">
        <v>101</v>
      </c>
      <c r="E25" s="148"/>
      <c r="F25" s="149"/>
      <c r="G25" s="147">
        <f t="shared" si="26"/>
        <v>0</v>
      </c>
      <c r="H25" s="148"/>
      <c r="I25" s="149"/>
      <c r="J25" s="147">
        <f t="shared" si="27"/>
        <v>0</v>
      </c>
      <c r="K25" s="148"/>
      <c r="L25" s="149"/>
      <c r="M25" s="147">
        <f t="shared" si="28"/>
        <v>0</v>
      </c>
      <c r="N25" s="148"/>
      <c r="O25" s="149"/>
      <c r="P25" s="150">
        <f t="shared" si="29"/>
        <v>0</v>
      </c>
      <c r="Q25" s="148"/>
      <c r="R25" s="149"/>
      <c r="S25" s="147">
        <f t="shared" si="30"/>
        <v>0</v>
      </c>
      <c r="T25" s="148"/>
      <c r="U25" s="149"/>
      <c r="V25" s="150">
        <f t="shared" si="31"/>
        <v>0</v>
      </c>
      <c r="W25" s="148"/>
      <c r="X25" s="149"/>
      <c r="Y25" s="147">
        <f t="shared" si="32"/>
        <v>0</v>
      </c>
      <c r="Z25" s="148"/>
      <c r="AA25" s="149"/>
      <c r="AB25" s="150">
        <f t="shared" si="33"/>
        <v>0</v>
      </c>
      <c r="AC25" s="135">
        <f t="shared" si="0"/>
        <v>0</v>
      </c>
      <c r="AD25" s="136">
        <f t="shared" si="1"/>
        <v>0</v>
      </c>
      <c r="AE25" s="137">
        <f t="shared" si="2"/>
        <v>0</v>
      </c>
      <c r="AF25" s="157" t="e">
        <f t="shared" si="3"/>
        <v>#DIV/0!</v>
      </c>
      <c r="AG25" s="158"/>
      <c r="AH25" s="98"/>
      <c r="AI25" s="98"/>
    </row>
    <row r="26" spans="1:35" ht="15.75" customHeight="1" thickBot="1" x14ac:dyDescent="0.3">
      <c r="A26" s="159" t="s">
        <v>108</v>
      </c>
      <c r="B26" s="160"/>
      <c r="C26" s="161"/>
      <c r="D26" s="162"/>
      <c r="E26" s="163"/>
      <c r="F26" s="163"/>
      <c r="G26" s="164">
        <f>G22+G17+G13</f>
        <v>232906</v>
      </c>
      <c r="H26" s="163"/>
      <c r="I26" s="165"/>
      <c r="J26" s="166">
        <f>J22+J17+J13</f>
        <v>232906</v>
      </c>
      <c r="K26" s="167"/>
      <c r="L26" s="163"/>
      <c r="M26" s="164">
        <f>M22+M17+M13</f>
        <v>0</v>
      </c>
      <c r="N26" s="163"/>
      <c r="O26" s="163"/>
      <c r="P26" s="166">
        <f>P22+P17+P13</f>
        <v>0</v>
      </c>
      <c r="Q26" s="167"/>
      <c r="R26" s="163"/>
      <c r="S26" s="164">
        <f>S22+S17+S13</f>
        <v>0</v>
      </c>
      <c r="T26" s="163"/>
      <c r="U26" s="163"/>
      <c r="V26" s="166">
        <f>V22+V17+V13</f>
        <v>0</v>
      </c>
      <c r="W26" s="167"/>
      <c r="X26" s="163"/>
      <c r="Y26" s="164">
        <f>Y22+Y17+Y13</f>
        <v>0</v>
      </c>
      <c r="Z26" s="163"/>
      <c r="AA26" s="163"/>
      <c r="AB26" s="166">
        <f t="shared" ref="AB26:AD26" si="34">AB22+AB17+AB13</f>
        <v>0</v>
      </c>
      <c r="AC26" s="166">
        <f t="shared" si="34"/>
        <v>232906</v>
      </c>
      <c r="AD26" s="168">
        <f t="shared" si="34"/>
        <v>232906</v>
      </c>
      <c r="AE26" s="165">
        <f t="shared" si="2"/>
        <v>0</v>
      </c>
      <c r="AF26" s="169">
        <f t="shared" si="3"/>
        <v>0</v>
      </c>
      <c r="AG26" s="170"/>
      <c r="AH26" s="98"/>
      <c r="AI26" s="98"/>
    </row>
    <row r="27" spans="1:35" ht="30" customHeight="1" thickBot="1" x14ac:dyDescent="0.3">
      <c r="A27" s="171" t="s">
        <v>93</v>
      </c>
      <c r="B27" s="172">
        <v>2</v>
      </c>
      <c r="C27" s="173" t="s">
        <v>109</v>
      </c>
      <c r="D27" s="174"/>
      <c r="E27" s="175"/>
      <c r="F27" s="175"/>
      <c r="G27" s="175"/>
      <c r="H27" s="176"/>
      <c r="I27" s="175"/>
      <c r="J27" s="175"/>
      <c r="K27" s="175"/>
      <c r="L27" s="175"/>
      <c r="M27" s="177"/>
      <c r="N27" s="176"/>
      <c r="O27" s="175"/>
      <c r="P27" s="177"/>
      <c r="Q27" s="175"/>
      <c r="R27" s="175"/>
      <c r="S27" s="177"/>
      <c r="T27" s="176"/>
      <c r="U27" s="175"/>
      <c r="V27" s="177"/>
      <c r="W27" s="175"/>
      <c r="X27" s="175"/>
      <c r="Y27" s="177"/>
      <c r="Z27" s="176"/>
      <c r="AA27" s="175"/>
      <c r="AB27" s="175"/>
      <c r="AC27" s="95"/>
      <c r="AD27" s="96"/>
      <c r="AE27" s="96"/>
      <c r="AF27" s="96"/>
      <c r="AG27" s="97"/>
      <c r="AH27" s="98"/>
      <c r="AI27" s="98"/>
    </row>
    <row r="28" spans="1:35" ht="30" customHeight="1" x14ac:dyDescent="0.25">
      <c r="A28" s="99" t="s">
        <v>95</v>
      </c>
      <c r="B28" s="100" t="s">
        <v>110</v>
      </c>
      <c r="C28" s="178" t="s">
        <v>111</v>
      </c>
      <c r="D28" s="179"/>
      <c r="E28" s="103"/>
      <c r="F28" s="104"/>
      <c r="G28" s="105">
        <f>SUM(G29:G33)</f>
        <v>51239.32</v>
      </c>
      <c r="H28" s="103"/>
      <c r="I28" s="104"/>
      <c r="J28" s="105">
        <f>SUM(J29:J33)</f>
        <v>51239.32</v>
      </c>
      <c r="K28" s="103"/>
      <c r="L28" s="104"/>
      <c r="M28" s="105">
        <f>M29</f>
        <v>0</v>
      </c>
      <c r="N28" s="103"/>
      <c r="O28" s="104"/>
      <c r="P28" s="140">
        <f>P29</f>
        <v>0</v>
      </c>
      <c r="Q28" s="103"/>
      <c r="R28" s="104"/>
      <c r="S28" s="105">
        <f>S29</f>
        <v>0</v>
      </c>
      <c r="T28" s="103"/>
      <c r="U28" s="104"/>
      <c r="V28" s="140">
        <f>V29</f>
        <v>0</v>
      </c>
      <c r="W28" s="103"/>
      <c r="X28" s="104"/>
      <c r="Y28" s="105">
        <f>Y29</f>
        <v>0</v>
      </c>
      <c r="Z28" s="103"/>
      <c r="AA28" s="104"/>
      <c r="AB28" s="140">
        <f>AB29</f>
        <v>0</v>
      </c>
      <c r="AC28" s="106">
        <f t="shared" ref="AC28:AC29" si="35">G28+M28+S28+Y28</f>
        <v>51239.32</v>
      </c>
      <c r="AD28" s="107">
        <f t="shared" ref="AD28:AD29" si="36">J28+P28+V28+AB28</f>
        <v>51239.32</v>
      </c>
      <c r="AE28" s="108">
        <f t="shared" ref="AE28:AE29" si="37">AC28-AD28</f>
        <v>0</v>
      </c>
      <c r="AF28" s="109">
        <f t="shared" ref="AF28:AF34" si="38">AE28/AC28</f>
        <v>0</v>
      </c>
      <c r="AG28" s="110"/>
      <c r="AH28" s="111"/>
      <c r="AI28" s="111"/>
    </row>
    <row r="29" spans="1:35" ht="30" customHeight="1" thickBot="1" x14ac:dyDescent="0.3">
      <c r="A29" s="128" t="s">
        <v>98</v>
      </c>
      <c r="B29" s="129" t="s">
        <v>99</v>
      </c>
      <c r="C29" s="114" t="s">
        <v>247</v>
      </c>
      <c r="D29" s="115" t="s">
        <v>101</v>
      </c>
      <c r="E29" s="116">
        <v>4</v>
      </c>
      <c r="F29" s="117">
        <v>2524.83</v>
      </c>
      <c r="G29" s="147">
        <f>E29*F29</f>
        <v>10099.32</v>
      </c>
      <c r="H29" s="148">
        <v>4</v>
      </c>
      <c r="I29" s="149">
        <v>2524.83</v>
      </c>
      <c r="J29" s="147">
        <f>I29*H29</f>
        <v>10099.32</v>
      </c>
      <c r="K29" s="148"/>
      <c r="L29" s="149"/>
      <c r="M29" s="147">
        <f>M26*22%</f>
        <v>0</v>
      </c>
      <c r="N29" s="148"/>
      <c r="O29" s="149"/>
      <c r="P29" s="150">
        <f>P26*22%</f>
        <v>0</v>
      </c>
      <c r="Q29" s="148"/>
      <c r="R29" s="149"/>
      <c r="S29" s="147">
        <f>S26*22%</f>
        <v>0</v>
      </c>
      <c r="T29" s="148"/>
      <c r="U29" s="149"/>
      <c r="V29" s="150">
        <f>V26*22%</f>
        <v>0</v>
      </c>
      <c r="W29" s="148"/>
      <c r="X29" s="149"/>
      <c r="Y29" s="147">
        <f>Y26*22%</f>
        <v>0</v>
      </c>
      <c r="Z29" s="148"/>
      <c r="AA29" s="149"/>
      <c r="AB29" s="150">
        <f>AB26*22%</f>
        <v>0</v>
      </c>
      <c r="AC29" s="135">
        <f t="shared" si="35"/>
        <v>10099.32</v>
      </c>
      <c r="AD29" s="136">
        <f t="shared" si="36"/>
        <v>10099.32</v>
      </c>
      <c r="AE29" s="137">
        <f t="shared" si="37"/>
        <v>0</v>
      </c>
      <c r="AF29" s="157">
        <f t="shared" si="38"/>
        <v>0</v>
      </c>
      <c r="AG29" s="158"/>
      <c r="AH29" s="98"/>
      <c r="AI29" s="98"/>
    </row>
    <row r="30" spans="1:35" ht="30" customHeight="1" thickBot="1" x14ac:dyDescent="0.3">
      <c r="A30" s="128" t="s">
        <v>98</v>
      </c>
      <c r="B30" s="129" t="s">
        <v>102</v>
      </c>
      <c r="C30" s="114" t="s">
        <v>248</v>
      </c>
      <c r="D30" s="115" t="s">
        <v>101</v>
      </c>
      <c r="E30" s="116">
        <v>3</v>
      </c>
      <c r="F30" s="117">
        <v>2200</v>
      </c>
      <c r="G30" s="147">
        <f t="shared" ref="G30:G32" si="39">E30*F30</f>
        <v>6600</v>
      </c>
      <c r="H30" s="148">
        <v>3</v>
      </c>
      <c r="I30" s="149">
        <v>2200</v>
      </c>
      <c r="J30" s="147">
        <f>I30*H30</f>
        <v>6600</v>
      </c>
      <c r="K30" s="148"/>
      <c r="L30" s="149"/>
      <c r="M30" s="147">
        <f t="shared" ref="M30:M33" si="40">M27*22%</f>
        <v>0</v>
      </c>
      <c r="N30" s="148"/>
      <c r="O30" s="149"/>
      <c r="P30" s="150">
        <f t="shared" ref="P30:P33" si="41">P27*22%</f>
        <v>0</v>
      </c>
      <c r="Q30" s="148"/>
      <c r="R30" s="149"/>
      <c r="S30" s="147">
        <f t="shared" ref="S30:S33" si="42">S27*22%</f>
        <v>0</v>
      </c>
      <c r="T30" s="148"/>
      <c r="U30" s="149"/>
      <c r="V30" s="150">
        <f t="shared" ref="V30:V33" si="43">V27*22%</f>
        <v>0</v>
      </c>
      <c r="W30" s="148"/>
      <c r="X30" s="149"/>
      <c r="Y30" s="147">
        <f t="shared" ref="Y30:Y33" si="44">Y27*22%</f>
        <v>0</v>
      </c>
      <c r="Z30" s="148"/>
      <c r="AA30" s="149"/>
      <c r="AB30" s="150">
        <f t="shared" ref="AB30:AB33" si="45">AB27*22%</f>
        <v>0</v>
      </c>
      <c r="AC30" s="135">
        <f t="shared" ref="AC30:AC33" si="46">G30+M30+S30+Y30</f>
        <v>6600</v>
      </c>
      <c r="AD30" s="136">
        <f t="shared" ref="AD30:AD33" si="47">J30+P30+V30+AB30</f>
        <v>6600</v>
      </c>
      <c r="AE30" s="137">
        <f t="shared" ref="AE30:AE33" si="48">AC30-AD30</f>
        <v>0</v>
      </c>
      <c r="AF30" s="157">
        <f t="shared" ref="AF30:AF33" si="49">AE30/AC30</f>
        <v>0</v>
      </c>
      <c r="AG30" s="158"/>
      <c r="AH30" s="98"/>
      <c r="AI30" s="98"/>
    </row>
    <row r="31" spans="1:35" ht="80.400000000000006" customHeight="1" thickBot="1" x14ac:dyDescent="0.3">
      <c r="A31" s="128" t="s">
        <v>98</v>
      </c>
      <c r="B31" s="129" t="s">
        <v>103</v>
      </c>
      <c r="C31" s="114" t="s">
        <v>251</v>
      </c>
      <c r="D31" s="115" t="s">
        <v>244</v>
      </c>
      <c r="E31" s="116">
        <v>6</v>
      </c>
      <c r="F31" s="117">
        <v>990</v>
      </c>
      <c r="G31" s="147">
        <f t="shared" si="39"/>
        <v>5940</v>
      </c>
      <c r="H31" s="148">
        <v>6</v>
      </c>
      <c r="I31" s="149">
        <v>990</v>
      </c>
      <c r="J31" s="147">
        <f>I31*H31</f>
        <v>5940</v>
      </c>
      <c r="K31" s="148"/>
      <c r="L31" s="149"/>
      <c r="M31" s="147">
        <f t="shared" si="40"/>
        <v>0</v>
      </c>
      <c r="N31" s="148"/>
      <c r="O31" s="149"/>
      <c r="P31" s="150">
        <f t="shared" si="41"/>
        <v>0</v>
      </c>
      <c r="Q31" s="148"/>
      <c r="R31" s="149"/>
      <c r="S31" s="147">
        <f t="shared" si="42"/>
        <v>0</v>
      </c>
      <c r="T31" s="148"/>
      <c r="U31" s="149"/>
      <c r="V31" s="150">
        <f t="shared" si="43"/>
        <v>0</v>
      </c>
      <c r="W31" s="148"/>
      <c r="X31" s="149"/>
      <c r="Y31" s="147">
        <f t="shared" si="44"/>
        <v>0</v>
      </c>
      <c r="Z31" s="148"/>
      <c r="AA31" s="149"/>
      <c r="AB31" s="150">
        <f t="shared" si="45"/>
        <v>0</v>
      </c>
      <c r="AC31" s="135">
        <f t="shared" si="46"/>
        <v>5940</v>
      </c>
      <c r="AD31" s="136">
        <f t="shared" si="47"/>
        <v>5940</v>
      </c>
      <c r="AE31" s="137">
        <f t="shared" si="48"/>
        <v>0</v>
      </c>
      <c r="AF31" s="157">
        <f t="shared" si="49"/>
        <v>0</v>
      </c>
      <c r="AG31" s="158"/>
      <c r="AH31" s="98"/>
      <c r="AI31" s="98"/>
    </row>
    <row r="32" spans="1:35" ht="30" customHeight="1" thickBot="1" x14ac:dyDescent="0.3">
      <c r="A32" s="128" t="s">
        <v>98</v>
      </c>
      <c r="B32" s="129" t="s">
        <v>177</v>
      </c>
      <c r="C32" s="180" t="s">
        <v>249</v>
      </c>
      <c r="D32" s="115" t="s">
        <v>244</v>
      </c>
      <c r="E32" s="151">
        <v>20</v>
      </c>
      <c r="F32" s="152">
        <v>1320</v>
      </c>
      <c r="G32" s="147">
        <f t="shared" si="39"/>
        <v>26400</v>
      </c>
      <c r="H32" s="148">
        <v>20</v>
      </c>
      <c r="I32" s="149">
        <v>1320</v>
      </c>
      <c r="J32" s="147">
        <f>I32*H32</f>
        <v>26400</v>
      </c>
      <c r="K32" s="148"/>
      <c r="L32" s="149"/>
      <c r="M32" s="147">
        <f t="shared" si="40"/>
        <v>0</v>
      </c>
      <c r="N32" s="148"/>
      <c r="O32" s="149"/>
      <c r="P32" s="150">
        <f t="shared" si="41"/>
        <v>0</v>
      </c>
      <c r="Q32" s="148"/>
      <c r="R32" s="149"/>
      <c r="S32" s="147">
        <f t="shared" si="42"/>
        <v>0</v>
      </c>
      <c r="T32" s="148"/>
      <c r="U32" s="149"/>
      <c r="V32" s="150">
        <f t="shared" si="43"/>
        <v>0</v>
      </c>
      <c r="W32" s="148"/>
      <c r="X32" s="149"/>
      <c r="Y32" s="147">
        <f t="shared" si="44"/>
        <v>0</v>
      </c>
      <c r="Z32" s="148"/>
      <c r="AA32" s="149"/>
      <c r="AB32" s="150">
        <f t="shared" si="45"/>
        <v>0</v>
      </c>
      <c r="AC32" s="135">
        <f t="shared" si="46"/>
        <v>26400</v>
      </c>
      <c r="AD32" s="136">
        <f t="shared" si="47"/>
        <v>26400</v>
      </c>
      <c r="AE32" s="137">
        <f t="shared" si="48"/>
        <v>0</v>
      </c>
      <c r="AF32" s="157">
        <f t="shared" si="49"/>
        <v>0</v>
      </c>
      <c r="AG32" s="158"/>
      <c r="AH32" s="98"/>
      <c r="AI32" s="98"/>
    </row>
    <row r="33" spans="1:35" ht="30" customHeight="1" thickBot="1" x14ac:dyDescent="0.3">
      <c r="A33" s="128" t="s">
        <v>98</v>
      </c>
      <c r="B33" s="129" t="s">
        <v>178</v>
      </c>
      <c r="C33" s="114" t="s">
        <v>250</v>
      </c>
      <c r="D33" s="115" t="s">
        <v>101</v>
      </c>
      <c r="E33" s="116">
        <v>1</v>
      </c>
      <c r="F33" s="117">
        <v>2200</v>
      </c>
      <c r="G33" s="147">
        <f>E33*F33</f>
        <v>2200</v>
      </c>
      <c r="H33" s="148">
        <v>1</v>
      </c>
      <c r="I33" s="149">
        <v>2200</v>
      </c>
      <c r="J33" s="147">
        <f>H33*I33</f>
        <v>2200</v>
      </c>
      <c r="K33" s="148"/>
      <c r="L33" s="149"/>
      <c r="M33" s="147">
        <f t="shared" si="40"/>
        <v>0</v>
      </c>
      <c r="N33" s="148"/>
      <c r="O33" s="149"/>
      <c r="P33" s="150">
        <f t="shared" si="41"/>
        <v>0</v>
      </c>
      <c r="Q33" s="148"/>
      <c r="R33" s="149"/>
      <c r="S33" s="147">
        <f t="shared" si="42"/>
        <v>0</v>
      </c>
      <c r="T33" s="148"/>
      <c r="U33" s="149"/>
      <c r="V33" s="150">
        <f t="shared" si="43"/>
        <v>0</v>
      </c>
      <c r="W33" s="148"/>
      <c r="X33" s="149"/>
      <c r="Y33" s="147">
        <f t="shared" si="44"/>
        <v>0</v>
      </c>
      <c r="Z33" s="148"/>
      <c r="AA33" s="149"/>
      <c r="AB33" s="150">
        <f t="shared" si="45"/>
        <v>0</v>
      </c>
      <c r="AC33" s="135">
        <f t="shared" si="46"/>
        <v>2200</v>
      </c>
      <c r="AD33" s="136">
        <f t="shared" si="47"/>
        <v>2200</v>
      </c>
      <c r="AE33" s="137">
        <f t="shared" si="48"/>
        <v>0</v>
      </c>
      <c r="AF33" s="157">
        <f t="shared" si="49"/>
        <v>0</v>
      </c>
      <c r="AG33" s="158"/>
      <c r="AH33" s="98"/>
      <c r="AI33" s="98"/>
    </row>
    <row r="34" spans="1:35" ht="15.75" customHeight="1" thickBot="1" x14ac:dyDescent="0.3">
      <c r="A34" s="159" t="s">
        <v>112</v>
      </c>
      <c r="B34" s="160"/>
      <c r="C34" s="181"/>
      <c r="D34" s="182"/>
      <c r="E34" s="163"/>
      <c r="F34" s="163"/>
      <c r="G34" s="166">
        <f>G28</f>
        <v>51239.32</v>
      </c>
      <c r="H34" s="163"/>
      <c r="I34" s="165"/>
      <c r="J34" s="166">
        <f>J28</f>
        <v>51239.32</v>
      </c>
      <c r="K34" s="167"/>
      <c r="L34" s="163"/>
      <c r="M34" s="164">
        <f>M28</f>
        <v>0</v>
      </c>
      <c r="N34" s="163"/>
      <c r="O34" s="163"/>
      <c r="P34" s="166">
        <f>P28</f>
        <v>0</v>
      </c>
      <c r="Q34" s="167"/>
      <c r="R34" s="163"/>
      <c r="S34" s="164">
        <f>S28</f>
        <v>0</v>
      </c>
      <c r="T34" s="163"/>
      <c r="U34" s="163"/>
      <c r="V34" s="166">
        <f>V28</f>
        <v>0</v>
      </c>
      <c r="W34" s="167"/>
      <c r="X34" s="163"/>
      <c r="Y34" s="164">
        <f>Y28</f>
        <v>0</v>
      </c>
      <c r="Z34" s="163"/>
      <c r="AA34" s="163"/>
      <c r="AB34" s="166">
        <f>AB28</f>
        <v>0</v>
      </c>
      <c r="AC34" s="166">
        <f>SUM(AC29:AC33)</f>
        <v>51239.32</v>
      </c>
      <c r="AD34" s="168">
        <f>SUM(AD29:AD33)</f>
        <v>51239.32</v>
      </c>
      <c r="AE34" s="165">
        <f>SUM(AE29:AE33)</f>
        <v>0</v>
      </c>
      <c r="AF34" s="169">
        <f t="shared" si="38"/>
        <v>0</v>
      </c>
      <c r="AG34" s="170"/>
      <c r="AH34" s="98"/>
      <c r="AI34" s="98"/>
    </row>
    <row r="35" spans="1:35" ht="33" customHeight="1" x14ac:dyDescent="0.25">
      <c r="A35" s="171" t="s">
        <v>113</v>
      </c>
      <c r="B35" s="183" t="s">
        <v>19</v>
      </c>
      <c r="C35" s="184" t="s">
        <v>114</v>
      </c>
      <c r="D35" s="185"/>
      <c r="E35" s="186"/>
      <c r="F35" s="187"/>
      <c r="G35" s="187"/>
      <c r="H35" s="89"/>
      <c r="I35" s="90"/>
      <c r="J35" s="94"/>
      <c r="K35" s="90"/>
      <c r="L35" s="90"/>
      <c r="M35" s="94"/>
      <c r="N35" s="89"/>
      <c r="O35" s="90"/>
      <c r="P35" s="94"/>
      <c r="Q35" s="90"/>
      <c r="R35" s="90"/>
      <c r="S35" s="94"/>
      <c r="T35" s="89"/>
      <c r="U35" s="90"/>
      <c r="V35" s="94"/>
      <c r="W35" s="90"/>
      <c r="X35" s="90"/>
      <c r="Y35" s="94"/>
      <c r="Z35" s="89"/>
      <c r="AA35" s="90"/>
      <c r="AB35" s="90"/>
      <c r="AC35" s="95"/>
      <c r="AD35" s="96" t="s">
        <v>287</v>
      </c>
      <c r="AE35" s="96"/>
      <c r="AF35" s="96"/>
      <c r="AG35" s="97"/>
      <c r="AH35" s="98"/>
      <c r="AI35" s="98"/>
    </row>
    <row r="36" spans="1:35" ht="29.25" customHeight="1" thickBot="1" x14ac:dyDescent="0.3">
      <c r="A36" s="99" t="s">
        <v>95</v>
      </c>
      <c r="B36" s="100" t="s">
        <v>115</v>
      </c>
      <c r="C36" s="178" t="s">
        <v>116</v>
      </c>
      <c r="D36" s="188"/>
      <c r="E36" s="103"/>
      <c r="F36" s="104"/>
      <c r="G36" s="140">
        <f>SUM(G37:G39)</f>
        <v>0</v>
      </c>
      <c r="H36" s="103"/>
      <c r="I36" s="104"/>
      <c r="J36" s="105">
        <f>SUM(J37:J39)</f>
        <v>0</v>
      </c>
      <c r="K36" s="103"/>
      <c r="L36" s="104"/>
      <c r="M36" s="105">
        <f>SUM(M37:M39)</f>
        <v>0</v>
      </c>
      <c r="N36" s="103"/>
      <c r="O36" s="104"/>
      <c r="P36" s="140">
        <f>SUM(P37:P39)</f>
        <v>0</v>
      </c>
      <c r="Q36" s="103"/>
      <c r="R36" s="104"/>
      <c r="S36" s="105">
        <f>SUM(S37:S39)</f>
        <v>0</v>
      </c>
      <c r="T36" s="103"/>
      <c r="U36" s="104"/>
      <c r="V36" s="140">
        <f>SUM(V37:V39)</f>
        <v>0</v>
      </c>
      <c r="W36" s="103"/>
      <c r="X36" s="104"/>
      <c r="Y36" s="105">
        <f>SUM(Y37:Y39)</f>
        <v>0</v>
      </c>
      <c r="Z36" s="103"/>
      <c r="AA36" s="104"/>
      <c r="AB36" s="140">
        <f>SUM(AB37:AB39)</f>
        <v>0</v>
      </c>
      <c r="AC36" s="106">
        <f t="shared" ref="AC36:AC47" si="50">G36+M36+S36+Y36</f>
        <v>0</v>
      </c>
      <c r="AD36" s="107">
        <f t="shared" ref="AD36:AD47" si="51">J36+P36+V36+AB36</f>
        <v>0</v>
      </c>
      <c r="AE36" s="107">
        <f t="shared" ref="AE36:AE48" si="52">AC36-AD36</f>
        <v>0</v>
      </c>
      <c r="AF36" s="189" t="e">
        <f t="shared" ref="AF36:AF48" si="53">AE36/AC36</f>
        <v>#DIV/0!</v>
      </c>
      <c r="AG36" s="110"/>
      <c r="AH36" s="111"/>
      <c r="AI36" s="111"/>
    </row>
    <row r="37" spans="1:35" ht="39.75" hidden="1" customHeight="1" x14ac:dyDescent="0.25">
      <c r="A37" s="112" t="s">
        <v>98</v>
      </c>
      <c r="B37" s="113" t="s">
        <v>99</v>
      </c>
      <c r="C37" s="126" t="s">
        <v>117</v>
      </c>
      <c r="D37" s="127" t="s">
        <v>118</v>
      </c>
      <c r="E37" s="119"/>
      <c r="F37" s="120"/>
      <c r="G37" s="142">
        <f t="shared" ref="G37:G39" si="54">E37*F37</f>
        <v>0</v>
      </c>
      <c r="H37" s="119"/>
      <c r="I37" s="120"/>
      <c r="J37" s="118">
        <f t="shared" ref="J37:J39" si="55">H37*I37</f>
        <v>0</v>
      </c>
      <c r="K37" s="119"/>
      <c r="L37" s="120"/>
      <c r="M37" s="118">
        <f t="shared" ref="M37:M39" si="56">K37*L37</f>
        <v>0</v>
      </c>
      <c r="N37" s="119"/>
      <c r="O37" s="120"/>
      <c r="P37" s="142">
        <f t="shared" ref="P37:P39" si="57">N37*O37</f>
        <v>0</v>
      </c>
      <c r="Q37" s="119"/>
      <c r="R37" s="120"/>
      <c r="S37" s="118">
        <f t="shared" ref="S37:S39" si="58">Q37*R37</f>
        <v>0</v>
      </c>
      <c r="T37" s="119"/>
      <c r="U37" s="120"/>
      <c r="V37" s="142">
        <f t="shared" ref="V37:V39" si="59">T37*U37</f>
        <v>0</v>
      </c>
      <c r="W37" s="119"/>
      <c r="X37" s="120"/>
      <c r="Y37" s="118">
        <f t="shared" ref="Y37:Y39" si="60">W37*X37</f>
        <v>0</v>
      </c>
      <c r="Z37" s="119"/>
      <c r="AA37" s="120"/>
      <c r="AB37" s="142">
        <f t="shared" ref="AB37:AB39" si="61">Z37*AA37</f>
        <v>0</v>
      </c>
      <c r="AC37" s="121">
        <f t="shared" si="50"/>
        <v>0</v>
      </c>
      <c r="AD37" s="122">
        <f t="shared" si="51"/>
        <v>0</v>
      </c>
      <c r="AE37" s="190">
        <f t="shared" si="52"/>
        <v>0</v>
      </c>
      <c r="AF37" s="191" t="e">
        <f t="shared" si="53"/>
        <v>#DIV/0!</v>
      </c>
      <c r="AG37" s="125"/>
      <c r="AH37" s="98"/>
      <c r="AI37" s="98"/>
    </row>
    <row r="38" spans="1:35" ht="39.75" hidden="1" customHeight="1" x14ac:dyDescent="0.25">
      <c r="A38" s="112" t="s">
        <v>98</v>
      </c>
      <c r="B38" s="113" t="s">
        <v>102</v>
      </c>
      <c r="C38" s="126" t="s">
        <v>117</v>
      </c>
      <c r="D38" s="127" t="s">
        <v>118</v>
      </c>
      <c r="E38" s="119"/>
      <c r="F38" s="120"/>
      <c r="G38" s="142">
        <f t="shared" si="54"/>
        <v>0</v>
      </c>
      <c r="H38" s="119"/>
      <c r="I38" s="120"/>
      <c r="J38" s="118">
        <f t="shared" si="55"/>
        <v>0</v>
      </c>
      <c r="K38" s="119"/>
      <c r="L38" s="120"/>
      <c r="M38" s="118">
        <f t="shared" si="56"/>
        <v>0</v>
      </c>
      <c r="N38" s="119"/>
      <c r="O38" s="120"/>
      <c r="P38" s="142">
        <f t="shared" si="57"/>
        <v>0</v>
      </c>
      <c r="Q38" s="119"/>
      <c r="R38" s="120"/>
      <c r="S38" s="118">
        <f t="shared" si="58"/>
        <v>0</v>
      </c>
      <c r="T38" s="119"/>
      <c r="U38" s="120"/>
      <c r="V38" s="142">
        <f t="shared" si="59"/>
        <v>0</v>
      </c>
      <c r="W38" s="119"/>
      <c r="X38" s="120"/>
      <c r="Y38" s="118">
        <f t="shared" si="60"/>
        <v>0</v>
      </c>
      <c r="Z38" s="119"/>
      <c r="AA38" s="120"/>
      <c r="AB38" s="142">
        <f t="shared" si="61"/>
        <v>0</v>
      </c>
      <c r="AC38" s="121">
        <f t="shared" si="50"/>
        <v>0</v>
      </c>
      <c r="AD38" s="122">
        <f t="shared" si="51"/>
        <v>0</v>
      </c>
      <c r="AE38" s="190">
        <f t="shared" si="52"/>
        <v>0</v>
      </c>
      <c r="AF38" s="191" t="e">
        <f t="shared" si="53"/>
        <v>#DIV/0!</v>
      </c>
      <c r="AG38" s="125"/>
      <c r="AH38" s="98"/>
      <c r="AI38" s="98"/>
    </row>
    <row r="39" spans="1:35" ht="39.75" hidden="1" customHeight="1" x14ac:dyDescent="0.25">
      <c r="A39" s="144" t="s">
        <v>98</v>
      </c>
      <c r="B39" s="145" t="s">
        <v>103</v>
      </c>
      <c r="C39" s="155" t="s">
        <v>117</v>
      </c>
      <c r="D39" s="156" t="s">
        <v>118</v>
      </c>
      <c r="E39" s="148"/>
      <c r="F39" s="149"/>
      <c r="G39" s="150">
        <f t="shared" si="54"/>
        <v>0</v>
      </c>
      <c r="H39" s="148"/>
      <c r="I39" s="149"/>
      <c r="J39" s="147">
        <f t="shared" si="55"/>
        <v>0</v>
      </c>
      <c r="K39" s="148"/>
      <c r="L39" s="149"/>
      <c r="M39" s="147">
        <f t="shared" si="56"/>
        <v>0</v>
      </c>
      <c r="N39" s="148"/>
      <c r="O39" s="149"/>
      <c r="P39" s="150">
        <f t="shared" si="57"/>
        <v>0</v>
      </c>
      <c r="Q39" s="148"/>
      <c r="R39" s="149"/>
      <c r="S39" s="147">
        <f t="shared" si="58"/>
        <v>0</v>
      </c>
      <c r="T39" s="148"/>
      <c r="U39" s="149"/>
      <c r="V39" s="150">
        <f t="shared" si="59"/>
        <v>0</v>
      </c>
      <c r="W39" s="148"/>
      <c r="X39" s="149"/>
      <c r="Y39" s="147">
        <f t="shared" si="60"/>
        <v>0</v>
      </c>
      <c r="Z39" s="148"/>
      <c r="AA39" s="149"/>
      <c r="AB39" s="150">
        <f t="shared" si="61"/>
        <v>0</v>
      </c>
      <c r="AC39" s="135">
        <f t="shared" si="50"/>
        <v>0</v>
      </c>
      <c r="AD39" s="136">
        <f t="shared" si="51"/>
        <v>0</v>
      </c>
      <c r="AE39" s="192">
        <f t="shared" si="52"/>
        <v>0</v>
      </c>
      <c r="AF39" s="191" t="e">
        <f t="shared" si="53"/>
        <v>#DIV/0!</v>
      </c>
      <c r="AG39" s="125"/>
      <c r="AH39" s="98"/>
      <c r="AI39" s="98"/>
    </row>
    <row r="40" spans="1:35" ht="30" customHeight="1" thickBot="1" x14ac:dyDescent="0.3">
      <c r="A40" s="99" t="s">
        <v>95</v>
      </c>
      <c r="B40" s="100" t="s">
        <v>119</v>
      </c>
      <c r="C40" s="101" t="s">
        <v>120</v>
      </c>
      <c r="D40" s="102"/>
      <c r="E40" s="103">
        <f t="shared" ref="E40:AB40" si="62">SUM(E41:E43)</f>
        <v>0</v>
      </c>
      <c r="F40" s="104">
        <f t="shared" si="62"/>
        <v>0</v>
      </c>
      <c r="G40" s="105">
        <f t="shared" si="62"/>
        <v>0</v>
      </c>
      <c r="H40" s="103">
        <f t="shared" si="62"/>
        <v>0</v>
      </c>
      <c r="I40" s="104">
        <f t="shared" si="62"/>
        <v>0</v>
      </c>
      <c r="J40" s="105">
        <f t="shared" si="62"/>
        <v>0</v>
      </c>
      <c r="K40" s="103">
        <f t="shared" si="62"/>
        <v>0</v>
      </c>
      <c r="L40" s="104">
        <f t="shared" si="62"/>
        <v>0</v>
      </c>
      <c r="M40" s="105">
        <f t="shared" si="62"/>
        <v>0</v>
      </c>
      <c r="N40" s="103">
        <f t="shared" si="62"/>
        <v>0</v>
      </c>
      <c r="O40" s="104">
        <f t="shared" si="62"/>
        <v>0</v>
      </c>
      <c r="P40" s="140">
        <f t="shared" si="62"/>
        <v>0</v>
      </c>
      <c r="Q40" s="103">
        <f t="shared" si="62"/>
        <v>0</v>
      </c>
      <c r="R40" s="104">
        <f t="shared" si="62"/>
        <v>0</v>
      </c>
      <c r="S40" s="105">
        <f t="shared" si="62"/>
        <v>0</v>
      </c>
      <c r="T40" s="103">
        <f t="shared" si="62"/>
        <v>0</v>
      </c>
      <c r="U40" s="104">
        <f t="shared" si="62"/>
        <v>0</v>
      </c>
      <c r="V40" s="140">
        <f t="shared" si="62"/>
        <v>0</v>
      </c>
      <c r="W40" s="103">
        <f t="shared" si="62"/>
        <v>0</v>
      </c>
      <c r="X40" s="104">
        <f t="shared" si="62"/>
        <v>0</v>
      </c>
      <c r="Y40" s="105">
        <f t="shared" si="62"/>
        <v>0</v>
      </c>
      <c r="Z40" s="103">
        <f t="shared" si="62"/>
        <v>0</v>
      </c>
      <c r="AA40" s="104">
        <f t="shared" si="62"/>
        <v>0</v>
      </c>
      <c r="AB40" s="140">
        <f t="shared" si="62"/>
        <v>0</v>
      </c>
      <c r="AC40" s="106">
        <f t="shared" si="50"/>
        <v>0</v>
      </c>
      <c r="AD40" s="107">
        <f t="shared" si="51"/>
        <v>0</v>
      </c>
      <c r="AE40" s="107">
        <f t="shared" si="52"/>
        <v>0</v>
      </c>
      <c r="AF40" s="193" t="e">
        <f t="shared" si="53"/>
        <v>#DIV/0!</v>
      </c>
      <c r="AG40" s="154"/>
      <c r="AH40" s="111"/>
      <c r="AI40" s="111"/>
    </row>
    <row r="41" spans="1:35" ht="39.75" hidden="1" customHeight="1" x14ac:dyDescent="0.25">
      <c r="A41" s="112" t="s">
        <v>98</v>
      </c>
      <c r="B41" s="113" t="s">
        <v>99</v>
      </c>
      <c r="C41" s="126" t="s">
        <v>121</v>
      </c>
      <c r="D41" s="127" t="s">
        <v>122</v>
      </c>
      <c r="E41" s="119"/>
      <c r="F41" s="120"/>
      <c r="G41" s="118">
        <f t="shared" ref="G41:G43" si="63">E41*F41</f>
        <v>0</v>
      </c>
      <c r="H41" s="119"/>
      <c r="I41" s="120"/>
      <c r="J41" s="118">
        <f t="shared" ref="J41:J43" si="64">H41*I41</f>
        <v>0</v>
      </c>
      <c r="K41" s="119"/>
      <c r="L41" s="120"/>
      <c r="M41" s="118">
        <f t="shared" ref="M41:M43" si="65">K41*L41</f>
        <v>0</v>
      </c>
      <c r="N41" s="119"/>
      <c r="O41" s="120"/>
      <c r="P41" s="142">
        <f t="shared" ref="P41:P43" si="66">N41*O41</f>
        <v>0</v>
      </c>
      <c r="Q41" s="119"/>
      <c r="R41" s="120"/>
      <c r="S41" s="118">
        <f t="shared" ref="S41:S43" si="67">Q41*R41</f>
        <v>0</v>
      </c>
      <c r="T41" s="119"/>
      <c r="U41" s="120"/>
      <c r="V41" s="142">
        <f t="shared" ref="V41:V43" si="68">T41*U41</f>
        <v>0</v>
      </c>
      <c r="W41" s="119"/>
      <c r="X41" s="120"/>
      <c r="Y41" s="118">
        <f t="shared" ref="Y41:Y43" si="69">W41*X41</f>
        <v>0</v>
      </c>
      <c r="Z41" s="119"/>
      <c r="AA41" s="120"/>
      <c r="AB41" s="142">
        <f t="shared" ref="AB41:AB43" si="70">Z41*AA41</f>
        <v>0</v>
      </c>
      <c r="AC41" s="121">
        <f t="shared" si="50"/>
        <v>0</v>
      </c>
      <c r="AD41" s="122">
        <f t="shared" si="51"/>
        <v>0</v>
      </c>
      <c r="AE41" s="190">
        <f t="shared" si="52"/>
        <v>0</v>
      </c>
      <c r="AF41" s="191" t="e">
        <f t="shared" si="53"/>
        <v>#DIV/0!</v>
      </c>
      <c r="AG41" s="125"/>
      <c r="AH41" s="98"/>
      <c r="AI41" s="98"/>
    </row>
    <row r="42" spans="1:35" ht="39.75" hidden="1" customHeight="1" x14ac:dyDescent="0.25">
      <c r="A42" s="112" t="s">
        <v>98</v>
      </c>
      <c r="B42" s="113" t="s">
        <v>102</v>
      </c>
      <c r="C42" s="126" t="s">
        <v>121</v>
      </c>
      <c r="D42" s="127" t="s">
        <v>122</v>
      </c>
      <c r="E42" s="119"/>
      <c r="F42" s="120"/>
      <c r="G42" s="118">
        <f t="shared" si="63"/>
        <v>0</v>
      </c>
      <c r="H42" s="119"/>
      <c r="I42" s="120"/>
      <c r="J42" s="118">
        <f t="shared" si="64"/>
        <v>0</v>
      </c>
      <c r="K42" s="119"/>
      <c r="L42" s="120"/>
      <c r="M42" s="118">
        <f t="shared" si="65"/>
        <v>0</v>
      </c>
      <c r="N42" s="119"/>
      <c r="O42" s="120"/>
      <c r="P42" s="142">
        <f t="shared" si="66"/>
        <v>0</v>
      </c>
      <c r="Q42" s="119"/>
      <c r="R42" s="120"/>
      <c r="S42" s="118">
        <f t="shared" si="67"/>
        <v>0</v>
      </c>
      <c r="T42" s="119"/>
      <c r="U42" s="120"/>
      <c r="V42" s="142">
        <f t="shared" si="68"/>
        <v>0</v>
      </c>
      <c r="W42" s="119"/>
      <c r="X42" s="120"/>
      <c r="Y42" s="118">
        <f t="shared" si="69"/>
        <v>0</v>
      </c>
      <c r="Z42" s="119"/>
      <c r="AA42" s="120"/>
      <c r="AB42" s="142">
        <f t="shared" si="70"/>
        <v>0</v>
      </c>
      <c r="AC42" s="121">
        <f t="shared" si="50"/>
        <v>0</v>
      </c>
      <c r="AD42" s="122">
        <f t="shared" si="51"/>
        <v>0</v>
      </c>
      <c r="AE42" s="190">
        <f t="shared" si="52"/>
        <v>0</v>
      </c>
      <c r="AF42" s="191" t="e">
        <f t="shared" si="53"/>
        <v>#DIV/0!</v>
      </c>
      <c r="AG42" s="125"/>
      <c r="AH42" s="98"/>
      <c r="AI42" s="98"/>
    </row>
    <row r="43" spans="1:35" ht="39.75" hidden="1" customHeight="1" x14ac:dyDescent="0.25">
      <c r="A43" s="144" t="s">
        <v>98</v>
      </c>
      <c r="B43" s="145" t="s">
        <v>103</v>
      </c>
      <c r="C43" s="155" t="s">
        <v>121</v>
      </c>
      <c r="D43" s="156" t="s">
        <v>122</v>
      </c>
      <c r="E43" s="148"/>
      <c r="F43" s="149"/>
      <c r="G43" s="147">
        <f t="shared" si="63"/>
        <v>0</v>
      </c>
      <c r="H43" s="148"/>
      <c r="I43" s="149"/>
      <c r="J43" s="147">
        <f t="shared" si="64"/>
        <v>0</v>
      </c>
      <c r="K43" s="148"/>
      <c r="L43" s="149"/>
      <c r="M43" s="147">
        <f t="shared" si="65"/>
        <v>0</v>
      </c>
      <c r="N43" s="148"/>
      <c r="O43" s="149"/>
      <c r="P43" s="150">
        <f t="shared" si="66"/>
        <v>0</v>
      </c>
      <c r="Q43" s="148"/>
      <c r="R43" s="149"/>
      <c r="S43" s="147">
        <f t="shared" si="67"/>
        <v>0</v>
      </c>
      <c r="T43" s="148"/>
      <c r="U43" s="149"/>
      <c r="V43" s="150">
        <f t="shared" si="68"/>
        <v>0</v>
      </c>
      <c r="W43" s="148"/>
      <c r="X43" s="149"/>
      <c r="Y43" s="147">
        <f t="shared" si="69"/>
        <v>0</v>
      </c>
      <c r="Z43" s="148"/>
      <c r="AA43" s="149"/>
      <c r="AB43" s="150">
        <f t="shared" si="70"/>
        <v>0</v>
      </c>
      <c r="AC43" s="135">
        <f t="shared" si="50"/>
        <v>0</v>
      </c>
      <c r="AD43" s="136">
        <f t="shared" si="51"/>
        <v>0</v>
      </c>
      <c r="AE43" s="192">
        <f t="shared" si="52"/>
        <v>0</v>
      </c>
      <c r="AF43" s="191" t="e">
        <f t="shared" si="53"/>
        <v>#DIV/0!</v>
      </c>
      <c r="AG43" s="125"/>
      <c r="AH43" s="98"/>
      <c r="AI43" s="98"/>
    </row>
    <row r="44" spans="1:35" ht="30" customHeight="1" thickBot="1" x14ac:dyDescent="0.3">
      <c r="A44" s="99" t="s">
        <v>95</v>
      </c>
      <c r="B44" s="100" t="s">
        <v>123</v>
      </c>
      <c r="C44" s="101" t="s">
        <v>124</v>
      </c>
      <c r="D44" s="102"/>
      <c r="E44" s="103">
        <f t="shared" ref="E44:AB44" si="71">SUM(E45:E47)</f>
        <v>0</v>
      </c>
      <c r="F44" s="104">
        <f t="shared" si="71"/>
        <v>0</v>
      </c>
      <c r="G44" s="105">
        <f t="shared" si="71"/>
        <v>0</v>
      </c>
      <c r="H44" s="103">
        <f t="shared" si="71"/>
        <v>0</v>
      </c>
      <c r="I44" s="104">
        <f t="shared" si="71"/>
        <v>0</v>
      </c>
      <c r="J44" s="140">
        <f t="shared" si="71"/>
        <v>0</v>
      </c>
      <c r="K44" s="103">
        <f t="shared" si="71"/>
        <v>0</v>
      </c>
      <c r="L44" s="104">
        <f t="shared" si="71"/>
        <v>0</v>
      </c>
      <c r="M44" s="105">
        <f t="shared" si="71"/>
        <v>0</v>
      </c>
      <c r="N44" s="103">
        <f t="shared" si="71"/>
        <v>0</v>
      </c>
      <c r="O44" s="104">
        <f t="shared" si="71"/>
        <v>0</v>
      </c>
      <c r="P44" s="140">
        <f t="shared" si="71"/>
        <v>0</v>
      </c>
      <c r="Q44" s="103">
        <f t="shared" si="71"/>
        <v>0</v>
      </c>
      <c r="R44" s="104">
        <f t="shared" si="71"/>
        <v>0</v>
      </c>
      <c r="S44" s="105">
        <f t="shared" si="71"/>
        <v>0</v>
      </c>
      <c r="T44" s="103">
        <f t="shared" si="71"/>
        <v>0</v>
      </c>
      <c r="U44" s="104">
        <f t="shared" si="71"/>
        <v>0</v>
      </c>
      <c r="V44" s="140">
        <f t="shared" si="71"/>
        <v>0</v>
      </c>
      <c r="W44" s="103">
        <f t="shared" si="71"/>
        <v>0</v>
      </c>
      <c r="X44" s="104">
        <f t="shared" si="71"/>
        <v>0</v>
      </c>
      <c r="Y44" s="105">
        <f t="shared" si="71"/>
        <v>0</v>
      </c>
      <c r="Z44" s="103">
        <f t="shared" si="71"/>
        <v>0</v>
      </c>
      <c r="AA44" s="104">
        <f t="shared" si="71"/>
        <v>0</v>
      </c>
      <c r="AB44" s="140">
        <f t="shared" si="71"/>
        <v>0</v>
      </c>
      <c r="AC44" s="106">
        <f t="shared" si="50"/>
        <v>0</v>
      </c>
      <c r="AD44" s="107">
        <f t="shared" si="51"/>
        <v>0</v>
      </c>
      <c r="AE44" s="107">
        <f t="shared" si="52"/>
        <v>0</v>
      </c>
      <c r="AF44" s="193" t="e">
        <f t="shared" si="53"/>
        <v>#DIV/0!</v>
      </c>
      <c r="AG44" s="154"/>
      <c r="AH44" s="111"/>
      <c r="AI44" s="111"/>
    </row>
    <row r="45" spans="1:35" ht="34.5" hidden="1" customHeight="1" x14ac:dyDescent="0.25">
      <c r="A45" s="112" t="s">
        <v>98</v>
      </c>
      <c r="B45" s="113" t="s">
        <v>99</v>
      </c>
      <c r="C45" s="126" t="s">
        <v>125</v>
      </c>
      <c r="D45" s="127" t="s">
        <v>122</v>
      </c>
      <c r="E45" s="119"/>
      <c r="F45" s="120"/>
      <c r="G45" s="118">
        <f t="shared" ref="G45:G47" si="72">E45*F45</f>
        <v>0</v>
      </c>
      <c r="H45" s="119"/>
      <c r="I45" s="120"/>
      <c r="J45" s="142">
        <f t="shared" ref="J45:J47" si="73">H45*I45</f>
        <v>0</v>
      </c>
      <c r="K45" s="119"/>
      <c r="L45" s="120"/>
      <c r="M45" s="118">
        <f t="shared" ref="M45:M47" si="74">K45*L45</f>
        <v>0</v>
      </c>
      <c r="N45" s="119"/>
      <c r="O45" s="120"/>
      <c r="P45" s="142">
        <f t="shared" ref="P45:P47" si="75">N45*O45</f>
        <v>0</v>
      </c>
      <c r="Q45" s="119"/>
      <c r="R45" s="120"/>
      <c r="S45" s="118">
        <f t="shared" ref="S45:S47" si="76">Q45*R45</f>
        <v>0</v>
      </c>
      <c r="T45" s="119"/>
      <c r="U45" s="120"/>
      <c r="V45" s="142">
        <f t="shared" ref="V45:V47" si="77">T45*U45</f>
        <v>0</v>
      </c>
      <c r="W45" s="119"/>
      <c r="X45" s="120"/>
      <c r="Y45" s="118">
        <f t="shared" ref="Y45:Y47" si="78">W45*X45</f>
        <v>0</v>
      </c>
      <c r="Z45" s="119"/>
      <c r="AA45" s="120"/>
      <c r="AB45" s="142">
        <f t="shared" ref="AB45:AB47" si="79">Z45*AA45</f>
        <v>0</v>
      </c>
      <c r="AC45" s="121">
        <f t="shared" si="50"/>
        <v>0</v>
      </c>
      <c r="AD45" s="122">
        <f t="shared" si="51"/>
        <v>0</v>
      </c>
      <c r="AE45" s="190">
        <f t="shared" si="52"/>
        <v>0</v>
      </c>
      <c r="AF45" s="191" t="e">
        <f t="shared" si="53"/>
        <v>#DIV/0!</v>
      </c>
      <c r="AG45" s="125"/>
      <c r="AH45" s="98"/>
      <c r="AI45" s="98"/>
    </row>
    <row r="46" spans="1:35" ht="34.5" hidden="1" customHeight="1" x14ac:dyDescent="0.25">
      <c r="A46" s="112" t="s">
        <v>98</v>
      </c>
      <c r="B46" s="113" t="s">
        <v>102</v>
      </c>
      <c r="C46" s="126" t="s">
        <v>125</v>
      </c>
      <c r="D46" s="127" t="s">
        <v>122</v>
      </c>
      <c r="E46" s="119"/>
      <c r="F46" s="120"/>
      <c r="G46" s="118">
        <f t="shared" si="72"/>
        <v>0</v>
      </c>
      <c r="H46" s="119"/>
      <c r="I46" s="120"/>
      <c r="J46" s="142">
        <f t="shared" si="73"/>
        <v>0</v>
      </c>
      <c r="K46" s="119"/>
      <c r="L46" s="120"/>
      <c r="M46" s="118">
        <f t="shared" si="74"/>
        <v>0</v>
      </c>
      <c r="N46" s="119"/>
      <c r="O46" s="120"/>
      <c r="P46" s="142">
        <f t="shared" si="75"/>
        <v>0</v>
      </c>
      <c r="Q46" s="119"/>
      <c r="R46" s="120"/>
      <c r="S46" s="118">
        <f t="shared" si="76"/>
        <v>0</v>
      </c>
      <c r="T46" s="119"/>
      <c r="U46" s="120"/>
      <c r="V46" s="142">
        <f t="shared" si="77"/>
        <v>0</v>
      </c>
      <c r="W46" s="119"/>
      <c r="X46" s="120"/>
      <c r="Y46" s="118">
        <f t="shared" si="78"/>
        <v>0</v>
      </c>
      <c r="Z46" s="119"/>
      <c r="AA46" s="120"/>
      <c r="AB46" s="142">
        <f t="shared" si="79"/>
        <v>0</v>
      </c>
      <c r="AC46" s="121">
        <f t="shared" si="50"/>
        <v>0</v>
      </c>
      <c r="AD46" s="122">
        <f t="shared" si="51"/>
        <v>0</v>
      </c>
      <c r="AE46" s="190">
        <f t="shared" si="52"/>
        <v>0</v>
      </c>
      <c r="AF46" s="191" t="e">
        <f t="shared" si="53"/>
        <v>#DIV/0!</v>
      </c>
      <c r="AG46" s="125"/>
      <c r="AH46" s="98"/>
      <c r="AI46" s="98"/>
    </row>
    <row r="47" spans="1:35" ht="34.5" hidden="1" customHeight="1" x14ac:dyDescent="0.25">
      <c r="A47" s="144" t="s">
        <v>98</v>
      </c>
      <c r="B47" s="145" t="s">
        <v>103</v>
      </c>
      <c r="C47" s="155" t="s">
        <v>125</v>
      </c>
      <c r="D47" s="156" t="s">
        <v>122</v>
      </c>
      <c r="E47" s="148"/>
      <c r="F47" s="149"/>
      <c r="G47" s="147">
        <f t="shared" si="72"/>
        <v>0</v>
      </c>
      <c r="H47" s="148"/>
      <c r="I47" s="149"/>
      <c r="J47" s="150">
        <f t="shared" si="73"/>
        <v>0</v>
      </c>
      <c r="K47" s="148"/>
      <c r="L47" s="149"/>
      <c r="M47" s="147">
        <f t="shared" si="74"/>
        <v>0</v>
      </c>
      <c r="N47" s="148"/>
      <c r="O47" s="149"/>
      <c r="P47" s="150">
        <f t="shared" si="75"/>
        <v>0</v>
      </c>
      <c r="Q47" s="148"/>
      <c r="R47" s="149"/>
      <c r="S47" s="147">
        <f t="shared" si="76"/>
        <v>0</v>
      </c>
      <c r="T47" s="148"/>
      <c r="U47" s="149"/>
      <c r="V47" s="150">
        <f t="shared" si="77"/>
        <v>0</v>
      </c>
      <c r="W47" s="148"/>
      <c r="X47" s="149"/>
      <c r="Y47" s="147">
        <f t="shared" si="78"/>
        <v>0</v>
      </c>
      <c r="Z47" s="148"/>
      <c r="AA47" s="149"/>
      <c r="AB47" s="150">
        <f t="shared" si="79"/>
        <v>0</v>
      </c>
      <c r="AC47" s="135">
        <f t="shared" si="50"/>
        <v>0</v>
      </c>
      <c r="AD47" s="136">
        <f t="shared" si="51"/>
        <v>0</v>
      </c>
      <c r="AE47" s="192">
        <f t="shared" si="52"/>
        <v>0</v>
      </c>
      <c r="AF47" s="191" t="e">
        <f t="shared" si="53"/>
        <v>#DIV/0!</v>
      </c>
      <c r="AG47" s="125"/>
      <c r="AH47" s="98"/>
      <c r="AI47" s="98"/>
    </row>
    <row r="48" spans="1:35" ht="15" customHeight="1" thickBot="1" x14ac:dyDescent="0.3">
      <c r="A48" s="194" t="s">
        <v>126</v>
      </c>
      <c r="B48" s="195"/>
      <c r="C48" s="196"/>
      <c r="D48" s="197"/>
      <c r="E48" s="198"/>
      <c r="F48" s="199"/>
      <c r="G48" s="200">
        <f>G44+G40+G36</f>
        <v>0</v>
      </c>
      <c r="H48" s="163"/>
      <c r="I48" s="165"/>
      <c r="J48" s="200">
        <f>J44+J40+J36</f>
        <v>0</v>
      </c>
      <c r="K48" s="201"/>
      <c r="L48" s="199"/>
      <c r="M48" s="202">
        <f>M44+M40+M36</f>
        <v>0</v>
      </c>
      <c r="N48" s="198"/>
      <c r="O48" s="199"/>
      <c r="P48" s="202">
        <f>P44+P40+P36</f>
        <v>0</v>
      </c>
      <c r="Q48" s="201"/>
      <c r="R48" s="199"/>
      <c r="S48" s="202">
        <f>S44+S40+S36</f>
        <v>0</v>
      </c>
      <c r="T48" s="198"/>
      <c r="U48" s="199"/>
      <c r="V48" s="202">
        <f>V44+V40+V36</f>
        <v>0</v>
      </c>
      <c r="W48" s="201"/>
      <c r="X48" s="199"/>
      <c r="Y48" s="202">
        <f>Y44+Y40+Y36</f>
        <v>0</v>
      </c>
      <c r="Z48" s="198"/>
      <c r="AA48" s="199"/>
      <c r="AB48" s="202">
        <f>AB44+AB40+AB36</f>
        <v>0</v>
      </c>
      <c r="AC48" s="198">
        <f t="shared" ref="AC48:AD48" si="80">AC36+AC40+AC44</f>
        <v>0</v>
      </c>
      <c r="AD48" s="203">
        <f t="shared" si="80"/>
        <v>0</v>
      </c>
      <c r="AE48" s="202">
        <f t="shared" si="52"/>
        <v>0</v>
      </c>
      <c r="AF48" s="204" t="e">
        <f t="shared" si="53"/>
        <v>#DIV/0!</v>
      </c>
      <c r="AG48" s="205"/>
      <c r="AH48" s="98"/>
      <c r="AI48" s="98"/>
    </row>
    <row r="49" spans="1:35" ht="15.75" customHeight="1" thickBot="1" x14ac:dyDescent="0.3">
      <c r="A49" s="206" t="s">
        <v>93</v>
      </c>
      <c r="B49" s="172" t="s">
        <v>20</v>
      </c>
      <c r="C49" s="173" t="s">
        <v>127</v>
      </c>
      <c r="D49" s="88"/>
      <c r="E49" s="89"/>
      <c r="F49" s="90"/>
      <c r="G49" s="90"/>
      <c r="H49" s="89"/>
      <c r="I49" s="90"/>
      <c r="J49" s="94"/>
      <c r="K49" s="90"/>
      <c r="L49" s="90"/>
      <c r="M49" s="94"/>
      <c r="N49" s="89"/>
      <c r="O49" s="90"/>
      <c r="P49" s="94"/>
      <c r="Q49" s="90"/>
      <c r="R49" s="90"/>
      <c r="S49" s="94"/>
      <c r="T49" s="89"/>
      <c r="U49" s="90"/>
      <c r="V49" s="94"/>
      <c r="W49" s="90"/>
      <c r="X49" s="90"/>
      <c r="Y49" s="94"/>
      <c r="Z49" s="89"/>
      <c r="AA49" s="90"/>
      <c r="AB49" s="90"/>
      <c r="AC49" s="95"/>
      <c r="AD49" s="96"/>
      <c r="AE49" s="96"/>
      <c r="AF49" s="96"/>
      <c r="AG49" s="97"/>
      <c r="AH49" s="98"/>
      <c r="AI49" s="98"/>
    </row>
    <row r="50" spans="1:35" ht="57.75" customHeight="1" thickBot="1" x14ac:dyDescent="0.3">
      <c r="A50" s="99" t="s">
        <v>95</v>
      </c>
      <c r="B50" s="100" t="s">
        <v>128</v>
      </c>
      <c r="C50" s="178" t="s">
        <v>129</v>
      </c>
      <c r="D50" s="188"/>
      <c r="E50" s="207">
        <f t="shared" ref="E50:AB50" si="81">SUM(E51:E53)</f>
        <v>0</v>
      </c>
      <c r="F50" s="208">
        <f t="shared" si="81"/>
        <v>0</v>
      </c>
      <c r="G50" s="209">
        <f t="shared" si="81"/>
        <v>0</v>
      </c>
      <c r="H50" s="103">
        <f t="shared" si="81"/>
        <v>0</v>
      </c>
      <c r="I50" s="104">
        <f t="shared" si="81"/>
        <v>0</v>
      </c>
      <c r="J50" s="140">
        <f t="shared" si="81"/>
        <v>0</v>
      </c>
      <c r="K50" s="207">
        <f t="shared" si="81"/>
        <v>0</v>
      </c>
      <c r="L50" s="208">
        <f t="shared" si="81"/>
        <v>0</v>
      </c>
      <c r="M50" s="209">
        <f t="shared" si="81"/>
        <v>0</v>
      </c>
      <c r="N50" s="103">
        <f t="shared" si="81"/>
        <v>0</v>
      </c>
      <c r="O50" s="104">
        <f t="shared" si="81"/>
        <v>0</v>
      </c>
      <c r="P50" s="140">
        <f t="shared" si="81"/>
        <v>0</v>
      </c>
      <c r="Q50" s="207">
        <f t="shared" si="81"/>
        <v>0</v>
      </c>
      <c r="R50" s="208">
        <f t="shared" si="81"/>
        <v>0</v>
      </c>
      <c r="S50" s="209">
        <f t="shared" si="81"/>
        <v>0</v>
      </c>
      <c r="T50" s="103">
        <f t="shared" si="81"/>
        <v>0</v>
      </c>
      <c r="U50" s="104">
        <f t="shared" si="81"/>
        <v>0</v>
      </c>
      <c r="V50" s="140">
        <f t="shared" si="81"/>
        <v>0</v>
      </c>
      <c r="W50" s="207">
        <f t="shared" si="81"/>
        <v>0</v>
      </c>
      <c r="X50" s="208">
        <f t="shared" si="81"/>
        <v>0</v>
      </c>
      <c r="Y50" s="209">
        <f t="shared" si="81"/>
        <v>0</v>
      </c>
      <c r="Z50" s="103">
        <f t="shared" si="81"/>
        <v>0</v>
      </c>
      <c r="AA50" s="104">
        <f t="shared" si="81"/>
        <v>0</v>
      </c>
      <c r="AB50" s="140">
        <f t="shared" si="81"/>
        <v>0</v>
      </c>
      <c r="AC50" s="106">
        <f t="shared" ref="AC50:AC57" si="82">G50+M50+S50+Y50</f>
        <v>0</v>
      </c>
      <c r="AD50" s="107">
        <f t="shared" ref="AD50:AD57" si="83">J50+P50+V50+AB50</f>
        <v>0</v>
      </c>
      <c r="AE50" s="107">
        <f t="shared" ref="AE50:AE58" si="84">AC50-AD50</f>
        <v>0</v>
      </c>
      <c r="AF50" s="109" t="e">
        <f t="shared" ref="AF50:AF58" si="85">AE50/AC50</f>
        <v>#DIV/0!</v>
      </c>
      <c r="AG50" s="110"/>
      <c r="AH50" s="111"/>
      <c r="AI50" s="111"/>
    </row>
    <row r="51" spans="1:35" ht="34.5" hidden="1" customHeight="1" x14ac:dyDescent="0.25">
      <c r="A51" s="112" t="s">
        <v>98</v>
      </c>
      <c r="B51" s="113" t="s">
        <v>99</v>
      </c>
      <c r="C51" s="126" t="s">
        <v>130</v>
      </c>
      <c r="D51" s="127" t="s">
        <v>118</v>
      </c>
      <c r="E51" s="119"/>
      <c r="F51" s="120"/>
      <c r="G51" s="118">
        <f t="shared" ref="G51:G53" si="86">E51*F51</f>
        <v>0</v>
      </c>
      <c r="H51" s="119"/>
      <c r="I51" s="120"/>
      <c r="J51" s="142">
        <f t="shared" ref="J51:J53" si="87">H51*I51</f>
        <v>0</v>
      </c>
      <c r="K51" s="119"/>
      <c r="L51" s="120"/>
      <c r="M51" s="118">
        <f t="shared" ref="M51:M53" si="88">K51*L51</f>
        <v>0</v>
      </c>
      <c r="N51" s="119"/>
      <c r="O51" s="120"/>
      <c r="P51" s="142">
        <f t="shared" ref="P51:P53" si="89">N51*O51</f>
        <v>0</v>
      </c>
      <c r="Q51" s="119"/>
      <c r="R51" s="120"/>
      <c r="S51" s="118">
        <f t="shared" ref="S51:S53" si="90">Q51*R51</f>
        <v>0</v>
      </c>
      <c r="T51" s="119"/>
      <c r="U51" s="120"/>
      <c r="V51" s="142">
        <f t="shared" ref="V51:V53" si="91">T51*U51</f>
        <v>0</v>
      </c>
      <c r="W51" s="119"/>
      <c r="X51" s="120"/>
      <c r="Y51" s="118">
        <f t="shared" ref="Y51:Y53" si="92">W51*X51</f>
        <v>0</v>
      </c>
      <c r="Z51" s="119"/>
      <c r="AA51" s="120"/>
      <c r="AB51" s="142">
        <f t="shared" ref="AB51:AB53" si="93">Z51*AA51</f>
        <v>0</v>
      </c>
      <c r="AC51" s="121">
        <f t="shared" si="82"/>
        <v>0</v>
      </c>
      <c r="AD51" s="122">
        <f t="shared" si="83"/>
        <v>0</v>
      </c>
      <c r="AE51" s="190">
        <f t="shared" si="84"/>
        <v>0</v>
      </c>
      <c r="AF51" s="124" t="e">
        <f t="shared" si="85"/>
        <v>#DIV/0!</v>
      </c>
      <c r="AG51" s="125"/>
      <c r="AH51" s="98"/>
      <c r="AI51" s="98"/>
    </row>
    <row r="52" spans="1:35" ht="34.5" hidden="1" customHeight="1" x14ac:dyDescent="0.25">
      <c r="A52" s="112" t="s">
        <v>98</v>
      </c>
      <c r="B52" s="113" t="s">
        <v>102</v>
      </c>
      <c r="C52" s="126" t="s">
        <v>131</v>
      </c>
      <c r="D52" s="127" t="s">
        <v>118</v>
      </c>
      <c r="E52" s="119"/>
      <c r="F52" s="120"/>
      <c r="G52" s="118">
        <f t="shared" si="86"/>
        <v>0</v>
      </c>
      <c r="H52" s="119"/>
      <c r="I52" s="120"/>
      <c r="J52" s="142">
        <f t="shared" si="87"/>
        <v>0</v>
      </c>
      <c r="K52" s="119"/>
      <c r="L52" s="120"/>
      <c r="M52" s="118">
        <f t="shared" si="88"/>
        <v>0</v>
      </c>
      <c r="N52" s="119"/>
      <c r="O52" s="120"/>
      <c r="P52" s="142">
        <f t="shared" si="89"/>
        <v>0</v>
      </c>
      <c r="Q52" s="119"/>
      <c r="R52" s="120"/>
      <c r="S52" s="118">
        <f t="shared" si="90"/>
        <v>0</v>
      </c>
      <c r="T52" s="119"/>
      <c r="U52" s="120"/>
      <c r="V52" s="142">
        <f t="shared" si="91"/>
        <v>0</v>
      </c>
      <c r="W52" s="119"/>
      <c r="X52" s="120"/>
      <c r="Y52" s="118">
        <f t="shared" si="92"/>
        <v>0</v>
      </c>
      <c r="Z52" s="119"/>
      <c r="AA52" s="120"/>
      <c r="AB52" s="142">
        <f t="shared" si="93"/>
        <v>0</v>
      </c>
      <c r="AC52" s="121">
        <f t="shared" si="82"/>
        <v>0</v>
      </c>
      <c r="AD52" s="122">
        <f t="shared" si="83"/>
        <v>0</v>
      </c>
      <c r="AE52" s="190">
        <f t="shared" si="84"/>
        <v>0</v>
      </c>
      <c r="AF52" s="124" t="e">
        <f t="shared" si="85"/>
        <v>#DIV/0!</v>
      </c>
      <c r="AG52" s="125"/>
      <c r="AH52" s="98"/>
      <c r="AI52" s="98"/>
    </row>
    <row r="53" spans="1:35" ht="34.5" hidden="1" customHeight="1" x14ac:dyDescent="0.25">
      <c r="A53" s="128" t="s">
        <v>98</v>
      </c>
      <c r="B53" s="129" t="s">
        <v>103</v>
      </c>
      <c r="C53" s="130" t="s">
        <v>132</v>
      </c>
      <c r="D53" s="131" t="s">
        <v>118</v>
      </c>
      <c r="E53" s="132"/>
      <c r="F53" s="133"/>
      <c r="G53" s="134">
        <f t="shared" si="86"/>
        <v>0</v>
      </c>
      <c r="H53" s="148"/>
      <c r="I53" s="149"/>
      <c r="J53" s="150">
        <f t="shared" si="87"/>
        <v>0</v>
      </c>
      <c r="K53" s="132"/>
      <c r="L53" s="133"/>
      <c r="M53" s="134">
        <f t="shared" si="88"/>
        <v>0</v>
      </c>
      <c r="N53" s="148"/>
      <c r="O53" s="149"/>
      <c r="P53" s="150">
        <f t="shared" si="89"/>
        <v>0</v>
      </c>
      <c r="Q53" s="132"/>
      <c r="R53" s="133"/>
      <c r="S53" s="134">
        <f t="shared" si="90"/>
        <v>0</v>
      </c>
      <c r="T53" s="148"/>
      <c r="U53" s="149"/>
      <c r="V53" s="150">
        <f t="shared" si="91"/>
        <v>0</v>
      </c>
      <c r="W53" s="132"/>
      <c r="X53" s="133"/>
      <c r="Y53" s="134">
        <f t="shared" si="92"/>
        <v>0</v>
      </c>
      <c r="Z53" s="148"/>
      <c r="AA53" s="149"/>
      <c r="AB53" s="150">
        <f t="shared" si="93"/>
        <v>0</v>
      </c>
      <c r="AC53" s="135">
        <f t="shared" si="82"/>
        <v>0</v>
      </c>
      <c r="AD53" s="136">
        <f t="shared" si="83"/>
        <v>0</v>
      </c>
      <c r="AE53" s="192">
        <f t="shared" si="84"/>
        <v>0</v>
      </c>
      <c r="AF53" s="124" t="e">
        <f t="shared" si="85"/>
        <v>#DIV/0!</v>
      </c>
      <c r="AG53" s="125"/>
      <c r="AH53" s="98"/>
      <c r="AI53" s="98"/>
    </row>
    <row r="54" spans="1:35" ht="56.25" customHeight="1" thickBot="1" x14ac:dyDescent="0.3">
      <c r="A54" s="99" t="s">
        <v>95</v>
      </c>
      <c r="B54" s="100" t="s">
        <v>133</v>
      </c>
      <c r="C54" s="101" t="s">
        <v>134</v>
      </c>
      <c r="D54" s="102"/>
      <c r="E54" s="103">
        <f t="shared" ref="E54:AB54" si="94">SUM(E55:E57)</f>
        <v>0</v>
      </c>
      <c r="F54" s="104">
        <f t="shared" si="94"/>
        <v>0</v>
      </c>
      <c r="G54" s="105">
        <f t="shared" si="94"/>
        <v>0</v>
      </c>
      <c r="H54" s="103">
        <f t="shared" si="94"/>
        <v>0</v>
      </c>
      <c r="I54" s="104">
        <f t="shared" si="94"/>
        <v>0</v>
      </c>
      <c r="J54" s="140">
        <f t="shared" si="94"/>
        <v>0</v>
      </c>
      <c r="K54" s="210">
        <f t="shared" si="94"/>
        <v>0</v>
      </c>
      <c r="L54" s="104">
        <f t="shared" si="94"/>
        <v>0</v>
      </c>
      <c r="M54" s="140">
        <f t="shared" si="94"/>
        <v>0</v>
      </c>
      <c r="N54" s="103">
        <f t="shared" si="94"/>
        <v>0</v>
      </c>
      <c r="O54" s="104">
        <f t="shared" si="94"/>
        <v>0</v>
      </c>
      <c r="P54" s="140">
        <f t="shared" si="94"/>
        <v>0</v>
      </c>
      <c r="Q54" s="210">
        <f t="shared" si="94"/>
        <v>0</v>
      </c>
      <c r="R54" s="104">
        <f t="shared" si="94"/>
        <v>0</v>
      </c>
      <c r="S54" s="140">
        <f t="shared" si="94"/>
        <v>0</v>
      </c>
      <c r="T54" s="103">
        <f t="shared" si="94"/>
        <v>0</v>
      </c>
      <c r="U54" s="104">
        <f t="shared" si="94"/>
        <v>0</v>
      </c>
      <c r="V54" s="140">
        <f t="shared" si="94"/>
        <v>0</v>
      </c>
      <c r="W54" s="210">
        <f t="shared" si="94"/>
        <v>0</v>
      </c>
      <c r="X54" s="104">
        <f t="shared" si="94"/>
        <v>0</v>
      </c>
      <c r="Y54" s="140">
        <f t="shared" si="94"/>
        <v>0</v>
      </c>
      <c r="Z54" s="103">
        <f t="shared" si="94"/>
        <v>0</v>
      </c>
      <c r="AA54" s="104">
        <f t="shared" si="94"/>
        <v>0</v>
      </c>
      <c r="AB54" s="140">
        <f t="shared" si="94"/>
        <v>0</v>
      </c>
      <c r="AC54" s="106">
        <f t="shared" si="82"/>
        <v>0</v>
      </c>
      <c r="AD54" s="107">
        <f t="shared" si="83"/>
        <v>0</v>
      </c>
      <c r="AE54" s="107">
        <f t="shared" si="84"/>
        <v>0</v>
      </c>
      <c r="AF54" s="153" t="e">
        <f t="shared" si="85"/>
        <v>#DIV/0!</v>
      </c>
      <c r="AG54" s="154"/>
      <c r="AH54" s="111"/>
      <c r="AI54" s="111"/>
    </row>
    <row r="55" spans="1:35" ht="45" hidden="1" customHeight="1" x14ac:dyDescent="0.25">
      <c r="A55" s="112" t="s">
        <v>98</v>
      </c>
      <c r="B55" s="113" t="s">
        <v>99</v>
      </c>
      <c r="C55" s="126" t="s">
        <v>135</v>
      </c>
      <c r="D55" s="211"/>
      <c r="E55" s="119"/>
      <c r="F55" s="120"/>
      <c r="G55" s="118">
        <f t="shared" ref="G55:G57" si="95">E55*F55</f>
        <v>0</v>
      </c>
      <c r="H55" s="119"/>
      <c r="I55" s="120"/>
      <c r="J55" s="142">
        <f t="shared" ref="J55:J57" si="96">H55*I55</f>
        <v>0</v>
      </c>
      <c r="K55" s="212"/>
      <c r="L55" s="120"/>
      <c r="M55" s="142">
        <f t="shared" ref="M55:M57" si="97">K55*L55</f>
        <v>0</v>
      </c>
      <c r="N55" s="119"/>
      <c r="O55" s="120"/>
      <c r="P55" s="142">
        <f t="shared" ref="P55:P57" si="98">N55*O55</f>
        <v>0</v>
      </c>
      <c r="Q55" s="212"/>
      <c r="R55" s="120"/>
      <c r="S55" s="142">
        <f t="shared" ref="S55:S57" si="99">Q55*R55</f>
        <v>0</v>
      </c>
      <c r="T55" s="119"/>
      <c r="U55" s="120"/>
      <c r="V55" s="142">
        <f t="shared" ref="V55:V57" si="100">T55*U55</f>
        <v>0</v>
      </c>
      <c r="W55" s="212"/>
      <c r="X55" s="120"/>
      <c r="Y55" s="142">
        <f t="shared" ref="Y55:Y57" si="101">W55*X55</f>
        <v>0</v>
      </c>
      <c r="Z55" s="119"/>
      <c r="AA55" s="120"/>
      <c r="AB55" s="142">
        <f t="shared" ref="AB55:AB57" si="102">Z55*AA55</f>
        <v>0</v>
      </c>
      <c r="AC55" s="121">
        <f t="shared" si="82"/>
        <v>0</v>
      </c>
      <c r="AD55" s="122">
        <f t="shared" si="83"/>
        <v>0</v>
      </c>
      <c r="AE55" s="190">
        <f t="shared" si="84"/>
        <v>0</v>
      </c>
      <c r="AF55" s="124" t="e">
        <f t="shared" si="85"/>
        <v>#DIV/0!</v>
      </c>
      <c r="AG55" s="125"/>
      <c r="AH55" s="98"/>
      <c r="AI55" s="98"/>
    </row>
    <row r="56" spans="1:35" ht="24.75" hidden="1" customHeight="1" x14ac:dyDescent="0.25">
      <c r="A56" s="112" t="s">
        <v>98</v>
      </c>
      <c r="B56" s="113" t="s">
        <v>102</v>
      </c>
      <c r="C56" s="126" t="s">
        <v>136</v>
      </c>
      <c r="D56" s="211"/>
      <c r="E56" s="119"/>
      <c r="F56" s="120"/>
      <c r="G56" s="118">
        <f t="shared" si="95"/>
        <v>0</v>
      </c>
      <c r="H56" s="119"/>
      <c r="I56" s="120"/>
      <c r="J56" s="142">
        <f t="shared" si="96"/>
        <v>0</v>
      </c>
      <c r="K56" s="212"/>
      <c r="L56" s="120"/>
      <c r="M56" s="142">
        <f t="shared" si="97"/>
        <v>0</v>
      </c>
      <c r="N56" s="119"/>
      <c r="O56" s="120"/>
      <c r="P56" s="142">
        <f t="shared" si="98"/>
        <v>0</v>
      </c>
      <c r="Q56" s="212"/>
      <c r="R56" s="120"/>
      <c r="S56" s="142">
        <f t="shared" si="99"/>
        <v>0</v>
      </c>
      <c r="T56" s="119"/>
      <c r="U56" s="120"/>
      <c r="V56" s="142">
        <f t="shared" si="100"/>
        <v>0</v>
      </c>
      <c r="W56" s="212"/>
      <c r="X56" s="120"/>
      <c r="Y56" s="142">
        <f t="shared" si="101"/>
        <v>0</v>
      </c>
      <c r="Z56" s="119"/>
      <c r="AA56" s="120"/>
      <c r="AB56" s="142">
        <f t="shared" si="102"/>
        <v>0</v>
      </c>
      <c r="AC56" s="121">
        <f t="shared" si="82"/>
        <v>0</v>
      </c>
      <c r="AD56" s="122">
        <f t="shared" si="83"/>
        <v>0</v>
      </c>
      <c r="AE56" s="190">
        <f t="shared" si="84"/>
        <v>0</v>
      </c>
      <c r="AF56" s="124" t="e">
        <f t="shared" si="85"/>
        <v>#DIV/0!</v>
      </c>
      <c r="AG56" s="125"/>
      <c r="AH56" s="98"/>
      <c r="AI56" s="98"/>
    </row>
    <row r="57" spans="1:35" ht="21" hidden="1" customHeight="1" x14ac:dyDescent="0.25">
      <c r="A57" s="144" t="s">
        <v>98</v>
      </c>
      <c r="B57" s="145" t="s">
        <v>103</v>
      </c>
      <c r="C57" s="155" t="s">
        <v>137</v>
      </c>
      <c r="D57" s="213"/>
      <c r="E57" s="148"/>
      <c r="F57" s="149"/>
      <c r="G57" s="147">
        <f t="shared" si="95"/>
        <v>0</v>
      </c>
      <c r="H57" s="148"/>
      <c r="I57" s="149"/>
      <c r="J57" s="150">
        <f t="shared" si="96"/>
        <v>0</v>
      </c>
      <c r="K57" s="214"/>
      <c r="L57" s="149"/>
      <c r="M57" s="150">
        <f t="shared" si="97"/>
        <v>0</v>
      </c>
      <c r="N57" s="148"/>
      <c r="O57" s="149"/>
      <c r="P57" s="150">
        <f t="shared" si="98"/>
        <v>0</v>
      </c>
      <c r="Q57" s="214"/>
      <c r="R57" s="149"/>
      <c r="S57" s="150">
        <f t="shared" si="99"/>
        <v>0</v>
      </c>
      <c r="T57" s="148"/>
      <c r="U57" s="149"/>
      <c r="V57" s="150">
        <f t="shared" si="100"/>
        <v>0</v>
      </c>
      <c r="W57" s="214"/>
      <c r="X57" s="149"/>
      <c r="Y57" s="150">
        <f t="shared" si="101"/>
        <v>0</v>
      </c>
      <c r="Z57" s="148"/>
      <c r="AA57" s="149"/>
      <c r="AB57" s="150">
        <f t="shared" si="102"/>
        <v>0</v>
      </c>
      <c r="AC57" s="135">
        <f t="shared" si="82"/>
        <v>0</v>
      </c>
      <c r="AD57" s="136">
        <f t="shared" si="83"/>
        <v>0</v>
      </c>
      <c r="AE57" s="192">
        <f t="shared" si="84"/>
        <v>0</v>
      </c>
      <c r="AF57" s="157" t="e">
        <f t="shared" si="85"/>
        <v>#DIV/0!</v>
      </c>
      <c r="AG57" s="158"/>
      <c r="AH57" s="98"/>
      <c r="AI57" s="98"/>
    </row>
    <row r="58" spans="1:35" ht="15" customHeight="1" thickBot="1" x14ac:dyDescent="0.3">
      <c r="A58" s="194" t="s">
        <v>138</v>
      </c>
      <c r="B58" s="195"/>
      <c r="C58" s="196"/>
      <c r="D58" s="197"/>
      <c r="E58" s="198">
        <f t="shared" ref="E58:AB58" si="103">E54+E50</f>
        <v>0</v>
      </c>
      <c r="F58" s="199">
        <f t="shared" si="103"/>
        <v>0</v>
      </c>
      <c r="G58" s="200">
        <f t="shared" si="103"/>
        <v>0</v>
      </c>
      <c r="H58" s="163">
        <f t="shared" si="103"/>
        <v>0</v>
      </c>
      <c r="I58" s="165">
        <f t="shared" si="103"/>
        <v>0</v>
      </c>
      <c r="J58" s="215">
        <f t="shared" si="103"/>
        <v>0</v>
      </c>
      <c r="K58" s="201">
        <f t="shared" si="103"/>
        <v>0</v>
      </c>
      <c r="L58" s="199">
        <f t="shared" si="103"/>
        <v>0</v>
      </c>
      <c r="M58" s="202">
        <f t="shared" si="103"/>
        <v>0</v>
      </c>
      <c r="N58" s="198">
        <f t="shared" si="103"/>
        <v>0</v>
      </c>
      <c r="O58" s="199">
        <f t="shared" si="103"/>
        <v>0</v>
      </c>
      <c r="P58" s="202">
        <f t="shared" si="103"/>
        <v>0</v>
      </c>
      <c r="Q58" s="201">
        <f t="shared" si="103"/>
        <v>0</v>
      </c>
      <c r="R58" s="199">
        <f t="shared" si="103"/>
        <v>0</v>
      </c>
      <c r="S58" s="202">
        <f t="shared" si="103"/>
        <v>0</v>
      </c>
      <c r="T58" s="198">
        <f t="shared" si="103"/>
        <v>0</v>
      </c>
      <c r="U58" s="199">
        <f t="shared" si="103"/>
        <v>0</v>
      </c>
      <c r="V58" s="202">
        <f t="shared" si="103"/>
        <v>0</v>
      </c>
      <c r="W58" s="201">
        <f t="shared" si="103"/>
        <v>0</v>
      </c>
      <c r="X58" s="199">
        <f t="shared" si="103"/>
        <v>0</v>
      </c>
      <c r="Y58" s="202">
        <f t="shared" si="103"/>
        <v>0</v>
      </c>
      <c r="Z58" s="198">
        <f t="shared" si="103"/>
        <v>0</v>
      </c>
      <c r="AA58" s="199">
        <f t="shared" si="103"/>
        <v>0</v>
      </c>
      <c r="AB58" s="202">
        <f t="shared" si="103"/>
        <v>0</v>
      </c>
      <c r="AC58" s="201">
        <f t="shared" ref="AC58:AD58" si="104">AC50+AC54</f>
        <v>0</v>
      </c>
      <c r="AD58" s="203">
        <f t="shared" si="104"/>
        <v>0</v>
      </c>
      <c r="AE58" s="198">
        <f t="shared" si="84"/>
        <v>0</v>
      </c>
      <c r="AF58" s="200" t="e">
        <f t="shared" si="85"/>
        <v>#DIV/0!</v>
      </c>
      <c r="AG58" s="216"/>
      <c r="AH58" s="98"/>
      <c r="AI58" s="98"/>
    </row>
    <row r="59" spans="1:35" ht="15" customHeight="1" thickBot="1" x14ac:dyDescent="0.3">
      <c r="A59" s="217" t="s">
        <v>93</v>
      </c>
      <c r="B59" s="218" t="s">
        <v>21</v>
      </c>
      <c r="C59" s="173" t="s">
        <v>139</v>
      </c>
      <c r="D59" s="88"/>
      <c r="E59" s="89"/>
      <c r="F59" s="90"/>
      <c r="G59" s="90"/>
      <c r="H59" s="89"/>
      <c r="I59" s="90"/>
      <c r="J59" s="94"/>
      <c r="K59" s="90"/>
      <c r="L59" s="90"/>
      <c r="M59" s="94"/>
      <c r="N59" s="89"/>
      <c r="O59" s="90"/>
      <c r="P59" s="94"/>
      <c r="Q59" s="90"/>
      <c r="R59" s="90"/>
      <c r="S59" s="94"/>
      <c r="T59" s="89"/>
      <c r="U59" s="90"/>
      <c r="V59" s="94"/>
      <c r="W59" s="90"/>
      <c r="X59" s="90"/>
      <c r="Y59" s="94"/>
      <c r="Z59" s="89"/>
      <c r="AA59" s="90"/>
      <c r="AB59" s="90"/>
      <c r="AC59" s="95"/>
      <c r="AD59" s="96"/>
      <c r="AE59" s="96"/>
      <c r="AF59" s="96"/>
      <c r="AG59" s="97"/>
      <c r="AH59" s="98"/>
      <c r="AI59" s="98"/>
    </row>
    <row r="60" spans="1:35" ht="15" customHeight="1" thickBot="1" x14ac:dyDescent="0.3">
      <c r="A60" s="99" t="s">
        <v>95</v>
      </c>
      <c r="B60" s="100" t="s">
        <v>140</v>
      </c>
      <c r="C60" s="178" t="s">
        <v>141</v>
      </c>
      <c r="D60" s="188"/>
      <c r="E60" s="207">
        <f t="shared" ref="E60:AB60" si="105">SUM(E61:E63)</f>
        <v>0</v>
      </c>
      <c r="F60" s="208">
        <f t="shared" si="105"/>
        <v>0</v>
      </c>
      <c r="G60" s="209">
        <f t="shared" si="105"/>
        <v>0</v>
      </c>
      <c r="H60" s="103">
        <f t="shared" si="105"/>
        <v>0</v>
      </c>
      <c r="I60" s="104">
        <f t="shared" si="105"/>
        <v>0</v>
      </c>
      <c r="J60" s="140">
        <f t="shared" si="105"/>
        <v>0</v>
      </c>
      <c r="K60" s="219">
        <f t="shared" si="105"/>
        <v>0</v>
      </c>
      <c r="L60" s="208">
        <f t="shared" si="105"/>
        <v>0</v>
      </c>
      <c r="M60" s="220">
        <f t="shared" si="105"/>
        <v>0</v>
      </c>
      <c r="N60" s="207">
        <f t="shared" si="105"/>
        <v>0</v>
      </c>
      <c r="O60" s="208">
        <f t="shared" si="105"/>
        <v>0</v>
      </c>
      <c r="P60" s="220">
        <f t="shared" si="105"/>
        <v>0</v>
      </c>
      <c r="Q60" s="219">
        <f t="shared" si="105"/>
        <v>0</v>
      </c>
      <c r="R60" s="208">
        <f t="shared" si="105"/>
        <v>0</v>
      </c>
      <c r="S60" s="220">
        <f t="shared" si="105"/>
        <v>0</v>
      </c>
      <c r="T60" s="207">
        <f t="shared" si="105"/>
        <v>0</v>
      </c>
      <c r="U60" s="208">
        <f t="shared" si="105"/>
        <v>0</v>
      </c>
      <c r="V60" s="220">
        <f t="shared" si="105"/>
        <v>0</v>
      </c>
      <c r="W60" s="219">
        <f t="shared" si="105"/>
        <v>0</v>
      </c>
      <c r="X60" s="208">
        <f t="shared" si="105"/>
        <v>0</v>
      </c>
      <c r="Y60" s="220">
        <f t="shared" si="105"/>
        <v>0</v>
      </c>
      <c r="Z60" s="207">
        <f t="shared" si="105"/>
        <v>0</v>
      </c>
      <c r="AA60" s="208">
        <f t="shared" si="105"/>
        <v>0</v>
      </c>
      <c r="AB60" s="220">
        <f t="shared" si="105"/>
        <v>0</v>
      </c>
      <c r="AC60" s="106">
        <f t="shared" ref="AC60:AC81" si="106">G60+M60+S60+Y60</f>
        <v>0</v>
      </c>
      <c r="AD60" s="107">
        <f t="shared" ref="AD60:AD81" si="107">J60+P60+V60+AB60</f>
        <v>0</v>
      </c>
      <c r="AE60" s="107">
        <f t="shared" ref="AE60:AE88" si="108">AC60-AD60</f>
        <v>0</v>
      </c>
      <c r="AF60" s="109" t="e">
        <f t="shared" ref="AF60:AF88" si="109">AE60/AC60</f>
        <v>#DIV/0!</v>
      </c>
      <c r="AG60" s="110"/>
      <c r="AH60" s="111"/>
      <c r="AI60" s="111"/>
    </row>
    <row r="61" spans="1:35" ht="34.5" hidden="1" customHeight="1" x14ac:dyDescent="0.25">
      <c r="A61" s="112" t="s">
        <v>98</v>
      </c>
      <c r="B61" s="113" t="s">
        <v>99</v>
      </c>
      <c r="C61" s="126" t="s">
        <v>142</v>
      </c>
      <c r="D61" s="221" t="s">
        <v>143</v>
      </c>
      <c r="E61" s="222"/>
      <c r="F61" s="223"/>
      <c r="G61" s="224">
        <f t="shared" ref="G61:G63" si="110">E61*F61</f>
        <v>0</v>
      </c>
      <c r="H61" s="222"/>
      <c r="I61" s="223"/>
      <c r="J61" s="225">
        <f t="shared" ref="J61:J63" si="111">H61*I61</f>
        <v>0</v>
      </c>
      <c r="K61" s="212"/>
      <c r="L61" s="223"/>
      <c r="M61" s="142">
        <f t="shared" ref="M61:M63" si="112">K61*L61</f>
        <v>0</v>
      </c>
      <c r="N61" s="119"/>
      <c r="O61" s="223"/>
      <c r="P61" s="142">
        <f t="shared" ref="P61:P63" si="113">N61*O61</f>
        <v>0</v>
      </c>
      <c r="Q61" s="212"/>
      <c r="R61" s="223"/>
      <c r="S61" s="142">
        <f t="shared" ref="S61:S63" si="114">Q61*R61</f>
        <v>0</v>
      </c>
      <c r="T61" s="119"/>
      <c r="U61" s="223"/>
      <c r="V61" s="142">
        <f t="shared" ref="V61:V63" si="115">T61*U61</f>
        <v>0</v>
      </c>
      <c r="W61" s="212"/>
      <c r="X61" s="223"/>
      <c r="Y61" s="142">
        <f t="shared" ref="Y61:Y63" si="116">W61*X61</f>
        <v>0</v>
      </c>
      <c r="Z61" s="119"/>
      <c r="AA61" s="223"/>
      <c r="AB61" s="142">
        <f t="shared" ref="AB61:AB63" si="117">Z61*AA61</f>
        <v>0</v>
      </c>
      <c r="AC61" s="121">
        <f t="shared" si="106"/>
        <v>0</v>
      </c>
      <c r="AD61" s="122">
        <f t="shared" si="107"/>
        <v>0</v>
      </c>
      <c r="AE61" s="190">
        <f t="shared" si="108"/>
        <v>0</v>
      </c>
      <c r="AF61" s="124" t="e">
        <f t="shared" si="109"/>
        <v>#DIV/0!</v>
      </c>
      <c r="AG61" s="125"/>
      <c r="AH61" s="98"/>
      <c r="AI61" s="98"/>
    </row>
    <row r="62" spans="1:35" ht="34.5" hidden="1" customHeight="1" x14ac:dyDescent="0.25">
      <c r="A62" s="112" t="s">
        <v>98</v>
      </c>
      <c r="B62" s="113" t="s">
        <v>102</v>
      </c>
      <c r="C62" s="126" t="s">
        <v>142</v>
      </c>
      <c r="D62" s="221" t="s">
        <v>143</v>
      </c>
      <c r="E62" s="222"/>
      <c r="F62" s="223"/>
      <c r="G62" s="224">
        <f t="shared" si="110"/>
        <v>0</v>
      </c>
      <c r="H62" s="222"/>
      <c r="I62" s="223"/>
      <c r="J62" s="225">
        <f t="shared" si="111"/>
        <v>0</v>
      </c>
      <c r="K62" s="212"/>
      <c r="L62" s="223"/>
      <c r="M62" s="142">
        <f t="shared" si="112"/>
        <v>0</v>
      </c>
      <c r="N62" s="119"/>
      <c r="O62" s="223"/>
      <c r="P62" s="142">
        <f t="shared" si="113"/>
        <v>0</v>
      </c>
      <c r="Q62" s="212"/>
      <c r="R62" s="223"/>
      <c r="S62" s="142">
        <f t="shared" si="114"/>
        <v>0</v>
      </c>
      <c r="T62" s="119"/>
      <c r="U62" s="223"/>
      <c r="V62" s="142">
        <f t="shared" si="115"/>
        <v>0</v>
      </c>
      <c r="W62" s="212"/>
      <c r="X62" s="223"/>
      <c r="Y62" s="142">
        <f t="shared" si="116"/>
        <v>0</v>
      </c>
      <c r="Z62" s="119"/>
      <c r="AA62" s="223"/>
      <c r="AB62" s="142">
        <f t="shared" si="117"/>
        <v>0</v>
      </c>
      <c r="AC62" s="121">
        <f t="shared" si="106"/>
        <v>0</v>
      </c>
      <c r="AD62" s="122">
        <f t="shared" si="107"/>
        <v>0</v>
      </c>
      <c r="AE62" s="190">
        <f t="shared" si="108"/>
        <v>0</v>
      </c>
      <c r="AF62" s="124" t="e">
        <f t="shared" si="109"/>
        <v>#DIV/0!</v>
      </c>
      <c r="AG62" s="125"/>
      <c r="AH62" s="98"/>
      <c r="AI62" s="98"/>
    </row>
    <row r="63" spans="1:35" ht="34.5" hidden="1" customHeight="1" x14ac:dyDescent="0.25">
      <c r="A63" s="144" t="s">
        <v>98</v>
      </c>
      <c r="B63" s="129" t="s">
        <v>103</v>
      </c>
      <c r="C63" s="130" t="s">
        <v>142</v>
      </c>
      <c r="D63" s="226" t="s">
        <v>143</v>
      </c>
      <c r="E63" s="227"/>
      <c r="F63" s="228"/>
      <c r="G63" s="229">
        <f t="shared" si="110"/>
        <v>0</v>
      </c>
      <c r="H63" s="230"/>
      <c r="I63" s="231"/>
      <c r="J63" s="232">
        <f t="shared" si="111"/>
        <v>0</v>
      </c>
      <c r="K63" s="233"/>
      <c r="L63" s="228"/>
      <c r="M63" s="234">
        <f t="shared" si="112"/>
        <v>0</v>
      </c>
      <c r="N63" s="132"/>
      <c r="O63" s="228"/>
      <c r="P63" s="234">
        <f t="shared" si="113"/>
        <v>0</v>
      </c>
      <c r="Q63" s="233"/>
      <c r="R63" s="228"/>
      <c r="S63" s="234">
        <f t="shared" si="114"/>
        <v>0</v>
      </c>
      <c r="T63" s="132"/>
      <c r="U63" s="228"/>
      <c r="V63" s="234">
        <f t="shared" si="115"/>
        <v>0</v>
      </c>
      <c r="W63" s="233"/>
      <c r="X63" s="228"/>
      <c r="Y63" s="234">
        <f t="shared" si="116"/>
        <v>0</v>
      </c>
      <c r="Z63" s="132"/>
      <c r="AA63" s="228"/>
      <c r="AB63" s="234">
        <f t="shared" si="117"/>
        <v>0</v>
      </c>
      <c r="AC63" s="135">
        <f t="shared" si="106"/>
        <v>0</v>
      </c>
      <c r="AD63" s="136">
        <f t="shared" si="107"/>
        <v>0</v>
      </c>
      <c r="AE63" s="192">
        <f t="shared" si="108"/>
        <v>0</v>
      </c>
      <c r="AF63" s="124" t="e">
        <f t="shared" si="109"/>
        <v>#DIV/0!</v>
      </c>
      <c r="AG63" s="125"/>
      <c r="AH63" s="98"/>
      <c r="AI63" s="98"/>
    </row>
    <row r="64" spans="1:35" ht="27.75" customHeight="1" x14ac:dyDescent="0.25">
      <c r="A64" s="99" t="s">
        <v>95</v>
      </c>
      <c r="B64" s="100" t="s">
        <v>144</v>
      </c>
      <c r="C64" s="101" t="s">
        <v>145</v>
      </c>
      <c r="D64" s="102"/>
      <c r="E64" s="103">
        <f t="shared" ref="E64:AB64" si="118">SUM(E65:E69)</f>
        <v>5</v>
      </c>
      <c r="F64" s="104">
        <f t="shared" si="118"/>
        <v>205600</v>
      </c>
      <c r="G64" s="105">
        <f>SUM(G65:G69)</f>
        <v>205600</v>
      </c>
      <c r="H64" s="103">
        <f t="shared" si="118"/>
        <v>5</v>
      </c>
      <c r="I64" s="104">
        <f t="shared" si="118"/>
        <v>205500</v>
      </c>
      <c r="J64" s="140">
        <f t="shared" si="118"/>
        <v>205500</v>
      </c>
      <c r="K64" s="210">
        <f t="shared" si="118"/>
        <v>0</v>
      </c>
      <c r="L64" s="104">
        <f t="shared" si="118"/>
        <v>0</v>
      </c>
      <c r="M64" s="140">
        <f t="shared" si="118"/>
        <v>0</v>
      </c>
      <c r="N64" s="103">
        <f t="shared" si="118"/>
        <v>0</v>
      </c>
      <c r="O64" s="104">
        <f t="shared" si="118"/>
        <v>0</v>
      </c>
      <c r="P64" s="140">
        <f t="shared" si="118"/>
        <v>0</v>
      </c>
      <c r="Q64" s="210">
        <f t="shared" si="118"/>
        <v>0</v>
      </c>
      <c r="R64" s="104">
        <f t="shared" si="118"/>
        <v>0</v>
      </c>
      <c r="S64" s="140">
        <f t="shared" si="118"/>
        <v>0</v>
      </c>
      <c r="T64" s="103">
        <f t="shared" si="118"/>
        <v>0</v>
      </c>
      <c r="U64" s="104">
        <f t="shared" si="118"/>
        <v>0</v>
      </c>
      <c r="V64" s="140">
        <f t="shared" si="118"/>
        <v>0</v>
      </c>
      <c r="W64" s="210">
        <f t="shared" si="118"/>
        <v>0</v>
      </c>
      <c r="X64" s="104">
        <f t="shared" si="118"/>
        <v>0</v>
      </c>
      <c r="Y64" s="140">
        <f t="shared" si="118"/>
        <v>0</v>
      </c>
      <c r="Z64" s="103">
        <f t="shared" si="118"/>
        <v>0</v>
      </c>
      <c r="AA64" s="104">
        <f t="shared" si="118"/>
        <v>0</v>
      </c>
      <c r="AB64" s="140">
        <f t="shared" si="118"/>
        <v>0</v>
      </c>
      <c r="AC64" s="106">
        <f t="shared" si="106"/>
        <v>205600</v>
      </c>
      <c r="AD64" s="107">
        <f t="shared" si="107"/>
        <v>205500</v>
      </c>
      <c r="AE64" s="107">
        <f t="shared" si="108"/>
        <v>100</v>
      </c>
      <c r="AF64" s="153">
        <f t="shared" si="109"/>
        <v>4.8638132295719845E-4</v>
      </c>
      <c r="AG64" s="154"/>
      <c r="AH64" s="111"/>
      <c r="AI64" s="111"/>
    </row>
    <row r="65" spans="1:35" ht="49.8" customHeight="1" x14ac:dyDescent="0.25">
      <c r="A65" s="112" t="s">
        <v>98</v>
      </c>
      <c r="B65" s="113" t="s">
        <v>99</v>
      </c>
      <c r="C65" s="235" t="s">
        <v>252</v>
      </c>
      <c r="D65" s="115" t="s">
        <v>196</v>
      </c>
      <c r="E65" s="116">
        <v>1</v>
      </c>
      <c r="F65" s="117">
        <v>120000</v>
      </c>
      <c r="G65" s="118">
        <f t="shared" ref="G65:G66" si="119">E65*F65</f>
        <v>120000</v>
      </c>
      <c r="H65" s="119">
        <v>1</v>
      </c>
      <c r="I65" s="120">
        <v>120000</v>
      </c>
      <c r="J65" s="142">
        <f t="shared" ref="J65:J66" si="120">H65*I65</f>
        <v>120000</v>
      </c>
      <c r="K65" s="212"/>
      <c r="L65" s="120"/>
      <c r="M65" s="142">
        <f t="shared" ref="M65:M66" si="121">K65*L65</f>
        <v>0</v>
      </c>
      <c r="N65" s="119"/>
      <c r="O65" s="120"/>
      <c r="P65" s="142">
        <f t="shared" ref="P65:P66" si="122">N65*O65</f>
        <v>0</v>
      </c>
      <c r="Q65" s="212"/>
      <c r="R65" s="120"/>
      <c r="S65" s="142">
        <f t="shared" ref="S65:S66" si="123">Q65*R65</f>
        <v>0</v>
      </c>
      <c r="T65" s="119"/>
      <c r="U65" s="120"/>
      <c r="V65" s="142">
        <f t="shared" ref="V65:V66" si="124">T65*U65</f>
        <v>0</v>
      </c>
      <c r="W65" s="212"/>
      <c r="X65" s="120"/>
      <c r="Y65" s="142">
        <f t="shared" ref="Y65:Y66" si="125">W65*X65</f>
        <v>0</v>
      </c>
      <c r="Z65" s="119"/>
      <c r="AA65" s="120"/>
      <c r="AB65" s="142">
        <f t="shared" ref="AB65:AB66" si="126">Z65*AA65</f>
        <v>0</v>
      </c>
      <c r="AC65" s="121">
        <f t="shared" si="106"/>
        <v>120000</v>
      </c>
      <c r="AD65" s="122">
        <f t="shared" si="107"/>
        <v>120000</v>
      </c>
      <c r="AE65" s="190">
        <f t="shared" si="108"/>
        <v>0</v>
      </c>
      <c r="AF65" s="124">
        <f t="shared" si="109"/>
        <v>0</v>
      </c>
      <c r="AG65" s="125"/>
      <c r="AH65" s="98"/>
      <c r="AI65" s="98"/>
    </row>
    <row r="66" spans="1:35" ht="53.4" customHeight="1" x14ac:dyDescent="0.25">
      <c r="A66" s="112" t="s">
        <v>98</v>
      </c>
      <c r="B66" s="113" t="s">
        <v>102</v>
      </c>
      <c r="C66" s="235" t="s">
        <v>253</v>
      </c>
      <c r="D66" s="115" t="s">
        <v>196</v>
      </c>
      <c r="E66" s="116">
        <v>1</v>
      </c>
      <c r="F66" s="117">
        <v>6400</v>
      </c>
      <c r="G66" s="118">
        <f t="shared" si="119"/>
        <v>6400</v>
      </c>
      <c r="H66" s="119">
        <v>1</v>
      </c>
      <c r="I66" s="120">
        <v>6400</v>
      </c>
      <c r="J66" s="142">
        <f t="shared" si="120"/>
        <v>6400</v>
      </c>
      <c r="K66" s="212"/>
      <c r="L66" s="120"/>
      <c r="M66" s="142">
        <f t="shared" si="121"/>
        <v>0</v>
      </c>
      <c r="N66" s="119"/>
      <c r="O66" s="120"/>
      <c r="P66" s="142">
        <f t="shared" si="122"/>
        <v>0</v>
      </c>
      <c r="Q66" s="212"/>
      <c r="R66" s="120"/>
      <c r="S66" s="142">
        <f t="shared" si="123"/>
        <v>0</v>
      </c>
      <c r="T66" s="119"/>
      <c r="U66" s="120"/>
      <c r="V66" s="142">
        <f t="shared" si="124"/>
        <v>0</v>
      </c>
      <c r="W66" s="212"/>
      <c r="X66" s="120"/>
      <c r="Y66" s="142">
        <f t="shared" si="125"/>
        <v>0</v>
      </c>
      <c r="Z66" s="119"/>
      <c r="AA66" s="120"/>
      <c r="AB66" s="142">
        <f t="shared" si="126"/>
        <v>0</v>
      </c>
      <c r="AC66" s="121">
        <f t="shared" si="106"/>
        <v>6400</v>
      </c>
      <c r="AD66" s="122">
        <f t="shared" si="107"/>
        <v>6400</v>
      </c>
      <c r="AE66" s="190">
        <f t="shared" si="108"/>
        <v>0</v>
      </c>
      <c r="AF66" s="124">
        <f t="shared" si="109"/>
        <v>0</v>
      </c>
      <c r="AG66" s="125"/>
      <c r="AH66" s="98"/>
      <c r="AI66" s="98"/>
    </row>
    <row r="67" spans="1:35" ht="43.8" customHeight="1" x14ac:dyDescent="0.25">
      <c r="A67" s="112" t="s">
        <v>98</v>
      </c>
      <c r="B67" s="113" t="s">
        <v>103</v>
      </c>
      <c r="C67" s="235" t="s">
        <v>255</v>
      </c>
      <c r="D67" s="115" t="s">
        <v>196</v>
      </c>
      <c r="E67" s="116">
        <v>1</v>
      </c>
      <c r="F67" s="117">
        <v>1200</v>
      </c>
      <c r="G67" s="118">
        <f t="shared" ref="G67:G69" si="127">E67*F67</f>
        <v>1200</v>
      </c>
      <c r="H67" s="119">
        <v>1</v>
      </c>
      <c r="I67" s="120">
        <v>1200</v>
      </c>
      <c r="J67" s="142">
        <f t="shared" ref="J67:J69" si="128">H67*I67</f>
        <v>1200</v>
      </c>
      <c r="K67" s="212"/>
      <c r="L67" s="120"/>
      <c r="M67" s="142">
        <f t="shared" ref="M67:M69" si="129">K67*L67</f>
        <v>0</v>
      </c>
      <c r="N67" s="119"/>
      <c r="O67" s="120"/>
      <c r="P67" s="142">
        <f t="shared" ref="P67:P69" si="130">N67*O67</f>
        <v>0</v>
      </c>
      <c r="Q67" s="212"/>
      <c r="R67" s="120"/>
      <c r="S67" s="142">
        <f t="shared" ref="S67:S69" si="131">Q67*R67</f>
        <v>0</v>
      </c>
      <c r="T67" s="119"/>
      <c r="U67" s="120"/>
      <c r="V67" s="142">
        <f t="shared" ref="V67:V69" si="132">T67*U67</f>
        <v>0</v>
      </c>
      <c r="W67" s="212"/>
      <c r="X67" s="120"/>
      <c r="Y67" s="142">
        <f t="shared" ref="Y67:Y69" si="133">W67*X67</f>
        <v>0</v>
      </c>
      <c r="Z67" s="119"/>
      <c r="AA67" s="120"/>
      <c r="AB67" s="142">
        <f t="shared" ref="AB67:AB69" si="134">Z67*AA67</f>
        <v>0</v>
      </c>
      <c r="AC67" s="121">
        <f t="shared" ref="AC67:AC69" si="135">G67+M67+S67+Y67</f>
        <v>1200</v>
      </c>
      <c r="AD67" s="122">
        <f t="shared" ref="AD67:AD69" si="136">J67+P67+V67+AB67</f>
        <v>1200</v>
      </c>
      <c r="AE67" s="190">
        <f t="shared" ref="AE67:AE69" si="137">AC67-AD67</f>
        <v>0</v>
      </c>
      <c r="AF67" s="124">
        <f t="shared" ref="AF67:AF69" si="138">AE67/AC67</f>
        <v>0</v>
      </c>
      <c r="AG67" s="125"/>
      <c r="AH67" s="98"/>
      <c r="AI67" s="98"/>
    </row>
    <row r="68" spans="1:35" ht="85.8" customHeight="1" x14ac:dyDescent="0.25">
      <c r="A68" s="112" t="s">
        <v>98</v>
      </c>
      <c r="B68" s="113" t="s">
        <v>177</v>
      </c>
      <c r="C68" s="235" t="s">
        <v>254</v>
      </c>
      <c r="D68" s="115" t="s">
        <v>196</v>
      </c>
      <c r="E68" s="116">
        <v>1</v>
      </c>
      <c r="F68" s="117">
        <v>48000</v>
      </c>
      <c r="G68" s="118">
        <f t="shared" si="127"/>
        <v>48000</v>
      </c>
      <c r="H68" s="119">
        <v>1</v>
      </c>
      <c r="I68" s="120">
        <v>48000</v>
      </c>
      <c r="J68" s="142">
        <f t="shared" si="128"/>
        <v>48000</v>
      </c>
      <c r="K68" s="212"/>
      <c r="L68" s="120"/>
      <c r="M68" s="142">
        <f t="shared" si="129"/>
        <v>0</v>
      </c>
      <c r="N68" s="119"/>
      <c r="O68" s="120"/>
      <c r="P68" s="142">
        <f t="shared" si="130"/>
        <v>0</v>
      </c>
      <c r="Q68" s="212"/>
      <c r="R68" s="120"/>
      <c r="S68" s="142">
        <f t="shared" si="131"/>
        <v>0</v>
      </c>
      <c r="T68" s="119"/>
      <c r="U68" s="120"/>
      <c r="V68" s="142">
        <f t="shared" si="132"/>
        <v>0</v>
      </c>
      <c r="W68" s="212"/>
      <c r="X68" s="120"/>
      <c r="Y68" s="142">
        <f t="shared" si="133"/>
        <v>0</v>
      </c>
      <c r="Z68" s="119"/>
      <c r="AA68" s="120"/>
      <c r="AB68" s="142">
        <f t="shared" si="134"/>
        <v>0</v>
      </c>
      <c r="AC68" s="121">
        <f t="shared" si="135"/>
        <v>48000</v>
      </c>
      <c r="AD68" s="122">
        <f t="shared" si="136"/>
        <v>48000</v>
      </c>
      <c r="AE68" s="190">
        <f t="shared" si="137"/>
        <v>0</v>
      </c>
      <c r="AF68" s="124">
        <f t="shared" si="138"/>
        <v>0</v>
      </c>
      <c r="AG68" s="125"/>
      <c r="AH68" s="98"/>
      <c r="AI68" s="98"/>
    </row>
    <row r="69" spans="1:35" ht="94.8" customHeight="1" thickBot="1" x14ac:dyDescent="0.3">
      <c r="A69" s="112" t="s">
        <v>98</v>
      </c>
      <c r="B69" s="113" t="s">
        <v>178</v>
      </c>
      <c r="C69" s="236" t="s">
        <v>256</v>
      </c>
      <c r="D69" s="115" t="s">
        <v>196</v>
      </c>
      <c r="E69" s="151">
        <v>1</v>
      </c>
      <c r="F69" s="152">
        <v>30000</v>
      </c>
      <c r="G69" s="118">
        <f t="shared" si="127"/>
        <v>30000</v>
      </c>
      <c r="H69" s="119">
        <v>1</v>
      </c>
      <c r="I69" s="120">
        <v>29900</v>
      </c>
      <c r="J69" s="142">
        <f t="shared" si="128"/>
        <v>29900</v>
      </c>
      <c r="K69" s="212"/>
      <c r="L69" s="120"/>
      <c r="M69" s="142">
        <f t="shared" si="129"/>
        <v>0</v>
      </c>
      <c r="N69" s="119"/>
      <c r="O69" s="120"/>
      <c r="P69" s="142">
        <f t="shared" si="130"/>
        <v>0</v>
      </c>
      <c r="Q69" s="212"/>
      <c r="R69" s="120"/>
      <c r="S69" s="142">
        <f t="shared" si="131"/>
        <v>0</v>
      </c>
      <c r="T69" s="119"/>
      <c r="U69" s="120"/>
      <c r="V69" s="142">
        <f t="shared" si="132"/>
        <v>0</v>
      </c>
      <c r="W69" s="212"/>
      <c r="X69" s="120"/>
      <c r="Y69" s="142">
        <f t="shared" si="133"/>
        <v>0</v>
      </c>
      <c r="Z69" s="119"/>
      <c r="AA69" s="120"/>
      <c r="AB69" s="142">
        <f t="shared" si="134"/>
        <v>0</v>
      </c>
      <c r="AC69" s="121">
        <f t="shared" si="135"/>
        <v>30000</v>
      </c>
      <c r="AD69" s="122">
        <f t="shared" si="136"/>
        <v>29900</v>
      </c>
      <c r="AE69" s="190">
        <f t="shared" si="137"/>
        <v>100</v>
      </c>
      <c r="AF69" s="124">
        <f t="shared" si="138"/>
        <v>3.3333333333333335E-3</v>
      </c>
      <c r="AG69" s="125"/>
      <c r="AH69" s="98"/>
      <c r="AI69" s="98"/>
    </row>
    <row r="70" spans="1:35" ht="15" customHeight="1" thickBot="1" x14ac:dyDescent="0.3">
      <c r="A70" s="99" t="s">
        <v>95</v>
      </c>
      <c r="B70" s="100" t="s">
        <v>147</v>
      </c>
      <c r="C70" s="101" t="s">
        <v>148</v>
      </c>
      <c r="D70" s="102"/>
      <c r="E70" s="103">
        <f t="shared" ref="E70:AB70" si="139">SUM(E71:E73)</f>
        <v>0</v>
      </c>
      <c r="F70" s="104">
        <f t="shared" si="139"/>
        <v>0</v>
      </c>
      <c r="G70" s="105">
        <f t="shared" si="139"/>
        <v>0</v>
      </c>
      <c r="H70" s="103">
        <f t="shared" si="139"/>
        <v>0</v>
      </c>
      <c r="I70" s="104">
        <f t="shared" si="139"/>
        <v>0</v>
      </c>
      <c r="J70" s="140">
        <f t="shared" si="139"/>
        <v>0</v>
      </c>
      <c r="K70" s="210">
        <f t="shared" si="139"/>
        <v>0</v>
      </c>
      <c r="L70" s="104">
        <f t="shared" si="139"/>
        <v>0</v>
      </c>
      <c r="M70" s="140">
        <f t="shared" si="139"/>
        <v>0</v>
      </c>
      <c r="N70" s="103">
        <f t="shared" si="139"/>
        <v>0</v>
      </c>
      <c r="O70" s="104">
        <f t="shared" si="139"/>
        <v>0</v>
      </c>
      <c r="P70" s="140">
        <f t="shared" si="139"/>
        <v>0</v>
      </c>
      <c r="Q70" s="210">
        <f t="shared" si="139"/>
        <v>0</v>
      </c>
      <c r="R70" s="104">
        <f t="shared" si="139"/>
        <v>0</v>
      </c>
      <c r="S70" s="140">
        <f t="shared" si="139"/>
        <v>0</v>
      </c>
      <c r="T70" s="103">
        <f t="shared" si="139"/>
        <v>0</v>
      </c>
      <c r="U70" s="104">
        <f t="shared" si="139"/>
        <v>0</v>
      </c>
      <c r="V70" s="140">
        <f t="shared" si="139"/>
        <v>0</v>
      </c>
      <c r="W70" s="210">
        <f t="shared" si="139"/>
        <v>0</v>
      </c>
      <c r="X70" s="104">
        <f t="shared" si="139"/>
        <v>0</v>
      </c>
      <c r="Y70" s="140">
        <f t="shared" si="139"/>
        <v>0</v>
      </c>
      <c r="Z70" s="103">
        <f t="shared" si="139"/>
        <v>0</v>
      </c>
      <c r="AA70" s="104">
        <f t="shared" si="139"/>
        <v>0</v>
      </c>
      <c r="AB70" s="140">
        <f t="shared" si="139"/>
        <v>0</v>
      </c>
      <c r="AC70" s="106">
        <f t="shared" si="106"/>
        <v>0</v>
      </c>
      <c r="AD70" s="107">
        <f t="shared" si="107"/>
        <v>0</v>
      </c>
      <c r="AE70" s="107">
        <f t="shared" si="108"/>
        <v>0</v>
      </c>
      <c r="AF70" s="153" t="e">
        <f t="shared" si="109"/>
        <v>#DIV/0!</v>
      </c>
      <c r="AG70" s="154"/>
      <c r="AH70" s="111"/>
      <c r="AI70" s="111"/>
    </row>
    <row r="71" spans="1:35" ht="41.25" hidden="1" customHeight="1" x14ac:dyDescent="0.25">
      <c r="A71" s="112" t="s">
        <v>98</v>
      </c>
      <c r="B71" s="113" t="s">
        <v>99</v>
      </c>
      <c r="C71" s="237" t="s">
        <v>149</v>
      </c>
      <c r="D71" s="127" t="s">
        <v>150</v>
      </c>
      <c r="E71" s="119"/>
      <c r="F71" s="120"/>
      <c r="G71" s="118">
        <f t="shared" ref="G71:G73" si="140">E71*F71</f>
        <v>0</v>
      </c>
      <c r="H71" s="119"/>
      <c r="I71" s="120"/>
      <c r="J71" s="142">
        <f t="shared" ref="J71:J73" si="141">H71*I71</f>
        <v>0</v>
      </c>
      <c r="K71" s="212"/>
      <c r="L71" s="120"/>
      <c r="M71" s="142">
        <f t="shared" ref="M71:M73" si="142">K71*L71</f>
        <v>0</v>
      </c>
      <c r="N71" s="119"/>
      <c r="O71" s="120"/>
      <c r="P71" s="142">
        <f t="shared" ref="P71:P73" si="143">N71*O71</f>
        <v>0</v>
      </c>
      <c r="Q71" s="212"/>
      <c r="R71" s="120"/>
      <c r="S71" s="142">
        <f t="shared" ref="S71:S73" si="144">Q71*R71</f>
        <v>0</v>
      </c>
      <c r="T71" s="119"/>
      <c r="U71" s="120"/>
      <c r="V71" s="142">
        <f t="shared" ref="V71:V73" si="145">T71*U71</f>
        <v>0</v>
      </c>
      <c r="W71" s="212"/>
      <c r="X71" s="120"/>
      <c r="Y71" s="142">
        <f t="shared" ref="Y71:Y73" si="146">W71*X71</f>
        <v>0</v>
      </c>
      <c r="Z71" s="119"/>
      <c r="AA71" s="120"/>
      <c r="AB71" s="142">
        <f t="shared" ref="AB71:AB73" si="147">Z71*AA71</f>
        <v>0</v>
      </c>
      <c r="AC71" s="121">
        <f t="shared" si="106"/>
        <v>0</v>
      </c>
      <c r="AD71" s="122">
        <f t="shared" si="107"/>
        <v>0</v>
      </c>
      <c r="AE71" s="190">
        <f t="shared" si="108"/>
        <v>0</v>
      </c>
      <c r="AF71" s="124" t="e">
        <f t="shared" si="109"/>
        <v>#DIV/0!</v>
      </c>
      <c r="AG71" s="125"/>
      <c r="AH71" s="98"/>
      <c r="AI71" s="98"/>
    </row>
    <row r="72" spans="1:35" ht="41.25" hidden="1" customHeight="1" x14ac:dyDescent="0.25">
      <c r="A72" s="112" t="s">
        <v>98</v>
      </c>
      <c r="B72" s="113" t="s">
        <v>102</v>
      </c>
      <c r="C72" s="237" t="s">
        <v>151</v>
      </c>
      <c r="D72" s="127" t="s">
        <v>150</v>
      </c>
      <c r="E72" s="119"/>
      <c r="F72" s="120"/>
      <c r="G72" s="118">
        <f t="shared" si="140"/>
        <v>0</v>
      </c>
      <c r="H72" s="119"/>
      <c r="I72" s="120"/>
      <c r="J72" s="142">
        <f t="shared" si="141"/>
        <v>0</v>
      </c>
      <c r="K72" s="212"/>
      <c r="L72" s="120"/>
      <c r="M72" s="142">
        <f t="shared" si="142"/>
        <v>0</v>
      </c>
      <c r="N72" s="119"/>
      <c r="O72" s="120"/>
      <c r="P72" s="142">
        <f t="shared" si="143"/>
        <v>0</v>
      </c>
      <c r="Q72" s="212"/>
      <c r="R72" s="120"/>
      <c r="S72" s="142">
        <f t="shared" si="144"/>
        <v>0</v>
      </c>
      <c r="T72" s="119"/>
      <c r="U72" s="120"/>
      <c r="V72" s="142">
        <f t="shared" si="145"/>
        <v>0</v>
      </c>
      <c r="W72" s="212"/>
      <c r="X72" s="120"/>
      <c r="Y72" s="142">
        <f t="shared" si="146"/>
        <v>0</v>
      </c>
      <c r="Z72" s="119"/>
      <c r="AA72" s="120"/>
      <c r="AB72" s="142">
        <f t="shared" si="147"/>
        <v>0</v>
      </c>
      <c r="AC72" s="121">
        <f t="shared" si="106"/>
        <v>0</v>
      </c>
      <c r="AD72" s="122">
        <f t="shared" si="107"/>
        <v>0</v>
      </c>
      <c r="AE72" s="190">
        <f t="shared" si="108"/>
        <v>0</v>
      </c>
      <c r="AF72" s="124" t="e">
        <f t="shared" si="109"/>
        <v>#DIV/0!</v>
      </c>
      <c r="AG72" s="125"/>
      <c r="AH72" s="98"/>
      <c r="AI72" s="98"/>
    </row>
    <row r="73" spans="1:35" ht="40.5" hidden="1" customHeight="1" x14ac:dyDescent="0.25">
      <c r="A73" s="128" t="s">
        <v>98</v>
      </c>
      <c r="B73" s="145" t="s">
        <v>103</v>
      </c>
      <c r="C73" s="238" t="s">
        <v>152</v>
      </c>
      <c r="D73" s="131" t="s">
        <v>150</v>
      </c>
      <c r="E73" s="132"/>
      <c r="F73" s="133"/>
      <c r="G73" s="134">
        <f t="shared" si="140"/>
        <v>0</v>
      </c>
      <c r="H73" s="148"/>
      <c r="I73" s="149"/>
      <c r="J73" s="150">
        <f t="shared" si="141"/>
        <v>0</v>
      </c>
      <c r="K73" s="233"/>
      <c r="L73" s="133"/>
      <c r="M73" s="234">
        <f t="shared" si="142"/>
        <v>0</v>
      </c>
      <c r="N73" s="132"/>
      <c r="O73" s="133"/>
      <c r="P73" s="234">
        <f t="shared" si="143"/>
        <v>0</v>
      </c>
      <c r="Q73" s="233"/>
      <c r="R73" s="133"/>
      <c r="S73" s="234">
        <f t="shared" si="144"/>
        <v>0</v>
      </c>
      <c r="T73" s="132"/>
      <c r="U73" s="133"/>
      <c r="V73" s="234">
        <f t="shared" si="145"/>
        <v>0</v>
      </c>
      <c r="W73" s="233"/>
      <c r="X73" s="133"/>
      <c r="Y73" s="234">
        <f t="shared" si="146"/>
        <v>0</v>
      </c>
      <c r="Z73" s="132"/>
      <c r="AA73" s="133"/>
      <c r="AB73" s="234">
        <f t="shared" si="147"/>
        <v>0</v>
      </c>
      <c r="AC73" s="135">
        <f t="shared" si="106"/>
        <v>0</v>
      </c>
      <c r="AD73" s="136">
        <f t="shared" si="107"/>
        <v>0</v>
      </c>
      <c r="AE73" s="192">
        <f t="shared" si="108"/>
        <v>0</v>
      </c>
      <c r="AF73" s="124" t="e">
        <f t="shared" si="109"/>
        <v>#DIV/0!</v>
      </c>
      <c r="AG73" s="125"/>
      <c r="AH73" s="98"/>
      <c r="AI73" s="98"/>
    </row>
    <row r="74" spans="1:35" ht="15.75" customHeight="1" thickBot="1" x14ac:dyDescent="0.3">
      <c r="A74" s="99" t="s">
        <v>95</v>
      </c>
      <c r="B74" s="100" t="s">
        <v>153</v>
      </c>
      <c r="C74" s="101" t="s">
        <v>154</v>
      </c>
      <c r="D74" s="102"/>
      <c r="E74" s="103">
        <f t="shared" ref="E74:AB74" si="148">SUM(E75:E77)</f>
        <v>0</v>
      </c>
      <c r="F74" s="104">
        <f t="shared" si="148"/>
        <v>0</v>
      </c>
      <c r="G74" s="105">
        <f t="shared" si="148"/>
        <v>0</v>
      </c>
      <c r="H74" s="103">
        <f t="shared" si="148"/>
        <v>0</v>
      </c>
      <c r="I74" s="104">
        <f t="shared" si="148"/>
        <v>0</v>
      </c>
      <c r="J74" s="140">
        <f t="shared" si="148"/>
        <v>0</v>
      </c>
      <c r="K74" s="210">
        <f t="shared" si="148"/>
        <v>0</v>
      </c>
      <c r="L74" s="104">
        <f t="shared" si="148"/>
        <v>0</v>
      </c>
      <c r="M74" s="140">
        <f t="shared" si="148"/>
        <v>0</v>
      </c>
      <c r="N74" s="103">
        <f t="shared" si="148"/>
        <v>0</v>
      </c>
      <c r="O74" s="104">
        <f t="shared" si="148"/>
        <v>0</v>
      </c>
      <c r="P74" s="140">
        <f t="shared" si="148"/>
        <v>0</v>
      </c>
      <c r="Q74" s="210">
        <f t="shared" si="148"/>
        <v>0</v>
      </c>
      <c r="R74" s="104">
        <f t="shared" si="148"/>
        <v>0</v>
      </c>
      <c r="S74" s="140">
        <f t="shared" si="148"/>
        <v>0</v>
      </c>
      <c r="T74" s="103">
        <f t="shared" si="148"/>
        <v>0</v>
      </c>
      <c r="U74" s="104">
        <f t="shared" si="148"/>
        <v>0</v>
      </c>
      <c r="V74" s="140">
        <f t="shared" si="148"/>
        <v>0</v>
      </c>
      <c r="W74" s="210">
        <f t="shared" si="148"/>
        <v>0</v>
      </c>
      <c r="X74" s="104">
        <f t="shared" si="148"/>
        <v>0</v>
      </c>
      <c r="Y74" s="140">
        <f t="shared" si="148"/>
        <v>0</v>
      </c>
      <c r="Z74" s="103">
        <f t="shared" si="148"/>
        <v>0</v>
      </c>
      <c r="AA74" s="104">
        <f t="shared" si="148"/>
        <v>0</v>
      </c>
      <c r="AB74" s="140">
        <f t="shared" si="148"/>
        <v>0</v>
      </c>
      <c r="AC74" s="106">
        <f t="shared" si="106"/>
        <v>0</v>
      </c>
      <c r="AD74" s="107">
        <f t="shared" si="107"/>
        <v>0</v>
      </c>
      <c r="AE74" s="107">
        <f t="shared" si="108"/>
        <v>0</v>
      </c>
      <c r="AF74" s="153" t="e">
        <f t="shared" si="109"/>
        <v>#DIV/0!</v>
      </c>
      <c r="AG74" s="154"/>
      <c r="AH74" s="111"/>
      <c r="AI74" s="111"/>
    </row>
    <row r="75" spans="1:35" ht="30" hidden="1" customHeight="1" x14ac:dyDescent="0.25">
      <c r="A75" s="112" t="s">
        <v>98</v>
      </c>
      <c r="B75" s="113" t="s">
        <v>99</v>
      </c>
      <c r="C75" s="126" t="s">
        <v>155</v>
      </c>
      <c r="D75" s="127" t="s">
        <v>146</v>
      </c>
      <c r="E75" s="119"/>
      <c r="F75" s="120"/>
      <c r="G75" s="118">
        <f t="shared" ref="G75:G77" si="149">E75*F75</f>
        <v>0</v>
      </c>
      <c r="H75" s="119"/>
      <c r="I75" s="120"/>
      <c r="J75" s="142">
        <f t="shared" ref="J75:J77" si="150">H75*I75</f>
        <v>0</v>
      </c>
      <c r="K75" s="212"/>
      <c r="L75" s="120"/>
      <c r="M75" s="142">
        <f t="shared" ref="M75:M77" si="151">K75*L75</f>
        <v>0</v>
      </c>
      <c r="N75" s="119"/>
      <c r="O75" s="120"/>
      <c r="P75" s="142">
        <f t="shared" ref="P75:P77" si="152">N75*O75</f>
        <v>0</v>
      </c>
      <c r="Q75" s="212"/>
      <c r="R75" s="120"/>
      <c r="S75" s="142">
        <f t="shared" ref="S75:S77" si="153">Q75*R75</f>
        <v>0</v>
      </c>
      <c r="T75" s="119"/>
      <c r="U75" s="120"/>
      <c r="V75" s="142">
        <f t="shared" ref="V75:V77" si="154">T75*U75</f>
        <v>0</v>
      </c>
      <c r="W75" s="212"/>
      <c r="X75" s="120"/>
      <c r="Y75" s="142">
        <f t="shared" ref="Y75:Y77" si="155">W75*X75</f>
        <v>0</v>
      </c>
      <c r="Z75" s="119"/>
      <c r="AA75" s="120"/>
      <c r="AB75" s="142">
        <f t="shared" ref="AB75:AB77" si="156">Z75*AA75</f>
        <v>0</v>
      </c>
      <c r="AC75" s="121">
        <f t="shared" si="106"/>
        <v>0</v>
      </c>
      <c r="AD75" s="122">
        <f t="shared" si="107"/>
        <v>0</v>
      </c>
      <c r="AE75" s="190">
        <f t="shared" si="108"/>
        <v>0</v>
      </c>
      <c r="AF75" s="124" t="e">
        <f t="shared" si="109"/>
        <v>#DIV/0!</v>
      </c>
      <c r="AG75" s="125"/>
      <c r="AH75" s="98"/>
      <c r="AI75" s="98"/>
    </row>
    <row r="76" spans="1:35" ht="30" hidden="1" customHeight="1" x14ac:dyDescent="0.25">
      <c r="A76" s="112" t="s">
        <v>98</v>
      </c>
      <c r="B76" s="113" t="s">
        <v>102</v>
      </c>
      <c r="C76" s="126" t="s">
        <v>155</v>
      </c>
      <c r="D76" s="127" t="s">
        <v>146</v>
      </c>
      <c r="E76" s="119"/>
      <c r="F76" s="120"/>
      <c r="G76" s="118">
        <f t="shared" si="149"/>
        <v>0</v>
      </c>
      <c r="H76" s="119"/>
      <c r="I76" s="120"/>
      <c r="J76" s="142">
        <f t="shared" si="150"/>
        <v>0</v>
      </c>
      <c r="K76" s="212"/>
      <c r="L76" s="120"/>
      <c r="M76" s="142">
        <f t="shared" si="151"/>
        <v>0</v>
      </c>
      <c r="N76" s="119"/>
      <c r="O76" s="120"/>
      <c r="P76" s="142">
        <f t="shared" si="152"/>
        <v>0</v>
      </c>
      <c r="Q76" s="212"/>
      <c r="R76" s="120"/>
      <c r="S76" s="142">
        <f t="shared" si="153"/>
        <v>0</v>
      </c>
      <c r="T76" s="119"/>
      <c r="U76" s="120"/>
      <c r="V76" s="142">
        <f t="shared" si="154"/>
        <v>0</v>
      </c>
      <c r="W76" s="212"/>
      <c r="X76" s="120"/>
      <c r="Y76" s="142">
        <f t="shared" si="155"/>
        <v>0</v>
      </c>
      <c r="Z76" s="119"/>
      <c r="AA76" s="120"/>
      <c r="AB76" s="142">
        <f t="shared" si="156"/>
        <v>0</v>
      </c>
      <c r="AC76" s="121">
        <f t="shared" si="106"/>
        <v>0</v>
      </c>
      <c r="AD76" s="122">
        <f t="shared" si="107"/>
        <v>0</v>
      </c>
      <c r="AE76" s="190">
        <f t="shared" si="108"/>
        <v>0</v>
      </c>
      <c r="AF76" s="124" t="e">
        <f t="shared" si="109"/>
        <v>#DIV/0!</v>
      </c>
      <c r="AG76" s="125"/>
      <c r="AH76" s="98"/>
      <c r="AI76" s="98"/>
    </row>
    <row r="77" spans="1:35" ht="30" hidden="1" customHeight="1" x14ac:dyDescent="0.25">
      <c r="A77" s="128" t="s">
        <v>98</v>
      </c>
      <c r="B77" s="129" t="s">
        <v>103</v>
      </c>
      <c r="C77" s="130" t="s">
        <v>155</v>
      </c>
      <c r="D77" s="131" t="s">
        <v>146</v>
      </c>
      <c r="E77" s="132"/>
      <c r="F77" s="133"/>
      <c r="G77" s="134">
        <f t="shared" si="149"/>
        <v>0</v>
      </c>
      <c r="H77" s="148"/>
      <c r="I77" s="149"/>
      <c r="J77" s="150">
        <f t="shared" si="150"/>
        <v>0</v>
      </c>
      <c r="K77" s="233"/>
      <c r="L77" s="133"/>
      <c r="M77" s="234">
        <f t="shared" si="151"/>
        <v>0</v>
      </c>
      <c r="N77" s="132"/>
      <c r="O77" s="133"/>
      <c r="P77" s="234">
        <f t="shared" si="152"/>
        <v>0</v>
      </c>
      <c r="Q77" s="233"/>
      <c r="R77" s="133"/>
      <c r="S77" s="234">
        <f t="shared" si="153"/>
        <v>0</v>
      </c>
      <c r="T77" s="132"/>
      <c r="U77" s="133"/>
      <c r="V77" s="234">
        <f t="shared" si="154"/>
        <v>0</v>
      </c>
      <c r="W77" s="233"/>
      <c r="X77" s="133"/>
      <c r="Y77" s="234">
        <f t="shared" si="155"/>
        <v>0</v>
      </c>
      <c r="Z77" s="132"/>
      <c r="AA77" s="133"/>
      <c r="AB77" s="234">
        <f t="shared" si="156"/>
        <v>0</v>
      </c>
      <c r="AC77" s="135">
        <f t="shared" si="106"/>
        <v>0</v>
      </c>
      <c r="AD77" s="136">
        <f t="shared" si="107"/>
        <v>0</v>
      </c>
      <c r="AE77" s="192">
        <f t="shared" si="108"/>
        <v>0</v>
      </c>
      <c r="AF77" s="124" t="e">
        <f t="shared" si="109"/>
        <v>#DIV/0!</v>
      </c>
      <c r="AG77" s="125"/>
      <c r="AH77" s="98"/>
      <c r="AI77" s="98"/>
    </row>
    <row r="78" spans="1:35" ht="15.75" customHeight="1" thickBot="1" x14ac:dyDescent="0.3">
      <c r="A78" s="99" t="s">
        <v>95</v>
      </c>
      <c r="B78" s="100" t="s">
        <v>156</v>
      </c>
      <c r="C78" s="101" t="s">
        <v>157</v>
      </c>
      <c r="D78" s="102"/>
      <c r="E78" s="103">
        <f t="shared" ref="E78:AB78" si="157">SUM(E79:E81)</f>
        <v>0</v>
      </c>
      <c r="F78" s="104">
        <f t="shared" si="157"/>
        <v>0</v>
      </c>
      <c r="G78" s="105">
        <f t="shared" si="157"/>
        <v>0</v>
      </c>
      <c r="H78" s="103">
        <f t="shared" si="157"/>
        <v>0</v>
      </c>
      <c r="I78" s="104">
        <f t="shared" si="157"/>
        <v>0</v>
      </c>
      <c r="J78" s="140">
        <f t="shared" si="157"/>
        <v>0</v>
      </c>
      <c r="K78" s="210">
        <f t="shared" si="157"/>
        <v>0</v>
      </c>
      <c r="L78" s="104">
        <f t="shared" si="157"/>
        <v>0</v>
      </c>
      <c r="M78" s="140">
        <f t="shared" si="157"/>
        <v>0</v>
      </c>
      <c r="N78" s="103">
        <f t="shared" si="157"/>
        <v>0</v>
      </c>
      <c r="O78" s="104">
        <f t="shared" si="157"/>
        <v>0</v>
      </c>
      <c r="P78" s="140">
        <f t="shared" si="157"/>
        <v>0</v>
      </c>
      <c r="Q78" s="210">
        <f t="shared" si="157"/>
        <v>0</v>
      </c>
      <c r="R78" s="104">
        <f t="shared" si="157"/>
        <v>0</v>
      </c>
      <c r="S78" s="140">
        <f t="shared" si="157"/>
        <v>0</v>
      </c>
      <c r="T78" s="103">
        <f t="shared" si="157"/>
        <v>0</v>
      </c>
      <c r="U78" s="104">
        <f t="shared" si="157"/>
        <v>0</v>
      </c>
      <c r="V78" s="140">
        <f t="shared" si="157"/>
        <v>0</v>
      </c>
      <c r="W78" s="210">
        <f t="shared" si="157"/>
        <v>0</v>
      </c>
      <c r="X78" s="104">
        <f t="shared" si="157"/>
        <v>0</v>
      </c>
      <c r="Y78" s="140">
        <f t="shared" si="157"/>
        <v>0</v>
      </c>
      <c r="Z78" s="103">
        <f t="shared" si="157"/>
        <v>0</v>
      </c>
      <c r="AA78" s="104">
        <f t="shared" si="157"/>
        <v>0</v>
      </c>
      <c r="AB78" s="140">
        <f t="shared" si="157"/>
        <v>0</v>
      </c>
      <c r="AC78" s="106">
        <f t="shared" si="106"/>
        <v>0</v>
      </c>
      <c r="AD78" s="107">
        <f t="shared" si="107"/>
        <v>0</v>
      </c>
      <c r="AE78" s="107">
        <f t="shared" si="108"/>
        <v>0</v>
      </c>
      <c r="AF78" s="153" t="e">
        <f t="shared" si="109"/>
        <v>#DIV/0!</v>
      </c>
      <c r="AG78" s="154"/>
      <c r="AH78" s="111"/>
      <c r="AI78" s="111"/>
    </row>
    <row r="79" spans="1:35" ht="30" hidden="1" customHeight="1" x14ac:dyDescent="0.25">
      <c r="A79" s="112" t="s">
        <v>98</v>
      </c>
      <c r="B79" s="113" t="s">
        <v>99</v>
      </c>
      <c r="C79" s="126" t="s">
        <v>155</v>
      </c>
      <c r="D79" s="127" t="s">
        <v>146</v>
      </c>
      <c r="E79" s="119"/>
      <c r="F79" s="120"/>
      <c r="G79" s="118">
        <f t="shared" ref="G79:G81" si="158">E79*F79</f>
        <v>0</v>
      </c>
      <c r="H79" s="119"/>
      <c r="I79" s="120"/>
      <c r="J79" s="142">
        <f t="shared" ref="J79:J81" si="159">H79*I79</f>
        <v>0</v>
      </c>
      <c r="K79" s="212"/>
      <c r="L79" s="120"/>
      <c r="M79" s="142">
        <f t="shared" ref="M79:M81" si="160">K79*L79</f>
        <v>0</v>
      </c>
      <c r="N79" s="119"/>
      <c r="O79" s="120"/>
      <c r="P79" s="142">
        <f t="shared" ref="P79:P81" si="161">N79*O79</f>
        <v>0</v>
      </c>
      <c r="Q79" s="212"/>
      <c r="R79" s="120"/>
      <c r="S79" s="142">
        <f t="shared" ref="S79:S81" si="162">Q79*R79</f>
        <v>0</v>
      </c>
      <c r="T79" s="119"/>
      <c r="U79" s="120"/>
      <c r="V79" s="142">
        <f t="shared" ref="V79:V81" si="163">T79*U79</f>
        <v>0</v>
      </c>
      <c r="W79" s="212"/>
      <c r="X79" s="120"/>
      <c r="Y79" s="142">
        <f t="shared" ref="Y79:Y81" si="164">W79*X79</f>
        <v>0</v>
      </c>
      <c r="Z79" s="119"/>
      <c r="AA79" s="120"/>
      <c r="AB79" s="142">
        <f t="shared" ref="AB79:AB81" si="165">Z79*AA79</f>
        <v>0</v>
      </c>
      <c r="AC79" s="121">
        <f t="shared" si="106"/>
        <v>0</v>
      </c>
      <c r="AD79" s="122">
        <f t="shared" si="107"/>
        <v>0</v>
      </c>
      <c r="AE79" s="190">
        <f t="shared" si="108"/>
        <v>0</v>
      </c>
      <c r="AF79" s="124" t="e">
        <f t="shared" si="109"/>
        <v>#DIV/0!</v>
      </c>
      <c r="AG79" s="125"/>
      <c r="AH79" s="98"/>
      <c r="AI79" s="98"/>
    </row>
    <row r="80" spans="1:35" ht="30" hidden="1" customHeight="1" x14ac:dyDescent="0.25">
      <c r="A80" s="112" t="s">
        <v>98</v>
      </c>
      <c r="B80" s="113" t="s">
        <v>102</v>
      </c>
      <c r="C80" s="126" t="s">
        <v>155</v>
      </c>
      <c r="D80" s="127" t="s">
        <v>146</v>
      </c>
      <c r="E80" s="119"/>
      <c r="F80" s="120"/>
      <c r="G80" s="118">
        <f t="shared" si="158"/>
        <v>0</v>
      </c>
      <c r="H80" s="119"/>
      <c r="I80" s="120"/>
      <c r="J80" s="142">
        <f t="shared" si="159"/>
        <v>0</v>
      </c>
      <c r="K80" s="212"/>
      <c r="L80" s="120"/>
      <c r="M80" s="142">
        <f t="shared" si="160"/>
        <v>0</v>
      </c>
      <c r="N80" s="119"/>
      <c r="O80" s="120"/>
      <c r="P80" s="142">
        <f t="shared" si="161"/>
        <v>0</v>
      </c>
      <c r="Q80" s="212"/>
      <c r="R80" s="120"/>
      <c r="S80" s="142">
        <f t="shared" si="162"/>
        <v>0</v>
      </c>
      <c r="T80" s="119"/>
      <c r="U80" s="120"/>
      <c r="V80" s="142">
        <f t="shared" si="163"/>
        <v>0</v>
      </c>
      <c r="W80" s="212"/>
      <c r="X80" s="120"/>
      <c r="Y80" s="142">
        <f t="shared" si="164"/>
        <v>0</v>
      </c>
      <c r="Z80" s="119"/>
      <c r="AA80" s="120"/>
      <c r="AB80" s="142">
        <f t="shared" si="165"/>
        <v>0</v>
      </c>
      <c r="AC80" s="121">
        <f t="shared" si="106"/>
        <v>0</v>
      </c>
      <c r="AD80" s="122">
        <f t="shared" si="107"/>
        <v>0</v>
      </c>
      <c r="AE80" s="190">
        <f t="shared" si="108"/>
        <v>0</v>
      </c>
      <c r="AF80" s="124" t="e">
        <f t="shared" si="109"/>
        <v>#DIV/0!</v>
      </c>
      <c r="AG80" s="125"/>
      <c r="AH80" s="98"/>
      <c r="AI80" s="98"/>
    </row>
    <row r="81" spans="1:35" ht="30" hidden="1" customHeight="1" x14ac:dyDescent="0.25">
      <c r="A81" s="128" t="s">
        <v>98</v>
      </c>
      <c r="B81" s="129" t="s">
        <v>103</v>
      </c>
      <c r="C81" s="130" t="s">
        <v>155</v>
      </c>
      <c r="D81" s="131" t="s">
        <v>146</v>
      </c>
      <c r="E81" s="132"/>
      <c r="F81" s="133"/>
      <c r="G81" s="134">
        <f t="shared" si="158"/>
        <v>0</v>
      </c>
      <c r="H81" s="148"/>
      <c r="I81" s="149"/>
      <c r="J81" s="150">
        <f t="shared" si="159"/>
        <v>0</v>
      </c>
      <c r="K81" s="233"/>
      <c r="L81" s="133"/>
      <c r="M81" s="234">
        <f t="shared" si="160"/>
        <v>0</v>
      </c>
      <c r="N81" s="132"/>
      <c r="O81" s="133"/>
      <c r="P81" s="234">
        <f t="shared" si="161"/>
        <v>0</v>
      </c>
      <c r="Q81" s="233"/>
      <c r="R81" s="133"/>
      <c r="S81" s="234">
        <f t="shared" si="162"/>
        <v>0</v>
      </c>
      <c r="T81" s="132"/>
      <c r="U81" s="133"/>
      <c r="V81" s="234">
        <f t="shared" si="163"/>
        <v>0</v>
      </c>
      <c r="W81" s="233"/>
      <c r="X81" s="133"/>
      <c r="Y81" s="234">
        <f t="shared" si="164"/>
        <v>0</v>
      </c>
      <c r="Z81" s="132"/>
      <c r="AA81" s="133"/>
      <c r="AB81" s="234">
        <f t="shared" si="165"/>
        <v>0</v>
      </c>
      <c r="AC81" s="135">
        <f t="shared" si="106"/>
        <v>0</v>
      </c>
      <c r="AD81" s="136">
        <f t="shared" si="107"/>
        <v>0</v>
      </c>
      <c r="AE81" s="192">
        <f t="shared" si="108"/>
        <v>0</v>
      </c>
      <c r="AF81" s="157" t="e">
        <f t="shared" si="109"/>
        <v>#DIV/0!</v>
      </c>
      <c r="AG81" s="158"/>
      <c r="AH81" s="98"/>
      <c r="AI81" s="98"/>
    </row>
    <row r="82" spans="1:35" ht="15" customHeight="1" thickBot="1" x14ac:dyDescent="0.3">
      <c r="A82" s="194" t="s">
        <v>158</v>
      </c>
      <c r="B82" s="195"/>
      <c r="C82" s="196"/>
      <c r="D82" s="197"/>
      <c r="E82" s="198">
        <f t="shared" ref="E82:AD82" si="166">E78+E74+E70+E64+E60</f>
        <v>5</v>
      </c>
      <c r="F82" s="199">
        <f t="shared" si="166"/>
        <v>205600</v>
      </c>
      <c r="G82" s="200">
        <f t="shared" si="166"/>
        <v>205600</v>
      </c>
      <c r="H82" s="163">
        <f t="shared" si="166"/>
        <v>5</v>
      </c>
      <c r="I82" s="165">
        <f t="shared" si="166"/>
        <v>205500</v>
      </c>
      <c r="J82" s="215">
        <f t="shared" si="166"/>
        <v>205500</v>
      </c>
      <c r="K82" s="201">
        <f t="shared" si="166"/>
        <v>0</v>
      </c>
      <c r="L82" s="199">
        <f t="shared" si="166"/>
        <v>0</v>
      </c>
      <c r="M82" s="202">
        <f t="shared" si="166"/>
        <v>0</v>
      </c>
      <c r="N82" s="198">
        <f t="shared" si="166"/>
        <v>0</v>
      </c>
      <c r="O82" s="199">
        <f t="shared" si="166"/>
        <v>0</v>
      </c>
      <c r="P82" s="202">
        <f t="shared" si="166"/>
        <v>0</v>
      </c>
      <c r="Q82" s="201">
        <f t="shared" si="166"/>
        <v>0</v>
      </c>
      <c r="R82" s="199">
        <f t="shared" si="166"/>
        <v>0</v>
      </c>
      <c r="S82" s="202">
        <f t="shared" si="166"/>
        <v>0</v>
      </c>
      <c r="T82" s="198">
        <f t="shared" si="166"/>
        <v>0</v>
      </c>
      <c r="U82" s="199">
        <f t="shared" si="166"/>
        <v>0</v>
      </c>
      <c r="V82" s="202">
        <f t="shared" si="166"/>
        <v>0</v>
      </c>
      <c r="W82" s="201">
        <f t="shared" si="166"/>
        <v>0</v>
      </c>
      <c r="X82" s="199">
        <f t="shared" si="166"/>
        <v>0</v>
      </c>
      <c r="Y82" s="202">
        <f t="shared" si="166"/>
        <v>0</v>
      </c>
      <c r="Z82" s="198">
        <f t="shared" si="166"/>
        <v>0</v>
      </c>
      <c r="AA82" s="199">
        <f t="shared" si="166"/>
        <v>0</v>
      </c>
      <c r="AB82" s="202">
        <f t="shared" si="166"/>
        <v>0</v>
      </c>
      <c r="AC82" s="163">
        <f t="shared" si="166"/>
        <v>205600</v>
      </c>
      <c r="AD82" s="168">
        <f t="shared" si="166"/>
        <v>205500</v>
      </c>
      <c r="AE82" s="163">
        <f t="shared" si="108"/>
        <v>100</v>
      </c>
      <c r="AF82" s="169">
        <f t="shared" si="109"/>
        <v>4.8638132295719845E-4</v>
      </c>
      <c r="AG82" s="170"/>
      <c r="AH82" s="98"/>
      <c r="AI82" s="98"/>
    </row>
    <row r="83" spans="1:35" ht="15.75" customHeight="1" thickBot="1" x14ac:dyDescent="0.3">
      <c r="A83" s="217" t="s">
        <v>93</v>
      </c>
      <c r="B83" s="239" t="s">
        <v>22</v>
      </c>
      <c r="C83" s="173" t="s">
        <v>159</v>
      </c>
      <c r="D83" s="88"/>
      <c r="E83" s="89"/>
      <c r="F83" s="90"/>
      <c r="G83" s="90"/>
      <c r="H83" s="89"/>
      <c r="I83" s="90"/>
      <c r="J83" s="94"/>
      <c r="K83" s="90"/>
      <c r="L83" s="90"/>
      <c r="M83" s="94"/>
      <c r="N83" s="89"/>
      <c r="O83" s="90"/>
      <c r="P83" s="94"/>
      <c r="Q83" s="90"/>
      <c r="R83" s="90"/>
      <c r="S83" s="94"/>
      <c r="T83" s="89"/>
      <c r="U83" s="90"/>
      <c r="V83" s="94"/>
      <c r="W83" s="90"/>
      <c r="X83" s="90"/>
      <c r="Y83" s="94"/>
      <c r="Z83" s="89"/>
      <c r="AA83" s="90"/>
      <c r="AB83" s="94"/>
      <c r="AC83" s="240"/>
      <c r="AD83" s="240"/>
      <c r="AE83" s="241">
        <f t="shared" si="108"/>
        <v>0</v>
      </c>
      <c r="AF83" s="242" t="e">
        <f t="shared" si="109"/>
        <v>#DIV/0!</v>
      </c>
      <c r="AG83" s="243"/>
      <c r="AH83" s="98"/>
      <c r="AI83" s="98"/>
    </row>
    <row r="84" spans="1:35" ht="48" customHeight="1" thickBot="1" x14ac:dyDescent="0.3">
      <c r="A84" s="99" t="s">
        <v>95</v>
      </c>
      <c r="B84" s="100" t="s">
        <v>160</v>
      </c>
      <c r="C84" s="178" t="s">
        <v>161</v>
      </c>
      <c r="D84" s="188"/>
      <c r="E84" s="207">
        <f t="shared" ref="E84:AB84" si="167">SUM(E85:E87)</f>
        <v>0</v>
      </c>
      <c r="F84" s="208">
        <f t="shared" si="167"/>
        <v>0</v>
      </c>
      <c r="G84" s="209">
        <f t="shared" si="167"/>
        <v>0</v>
      </c>
      <c r="H84" s="103">
        <f t="shared" si="167"/>
        <v>0</v>
      </c>
      <c r="I84" s="104">
        <f t="shared" si="167"/>
        <v>0</v>
      </c>
      <c r="J84" s="140">
        <f t="shared" si="167"/>
        <v>0</v>
      </c>
      <c r="K84" s="219">
        <f t="shared" si="167"/>
        <v>0</v>
      </c>
      <c r="L84" s="208">
        <f t="shared" si="167"/>
        <v>0</v>
      </c>
      <c r="M84" s="220">
        <f t="shared" si="167"/>
        <v>0</v>
      </c>
      <c r="N84" s="207">
        <f t="shared" si="167"/>
        <v>0</v>
      </c>
      <c r="O84" s="208">
        <f t="shared" si="167"/>
        <v>0</v>
      </c>
      <c r="P84" s="220">
        <f t="shared" si="167"/>
        <v>0</v>
      </c>
      <c r="Q84" s="219">
        <f t="shared" si="167"/>
        <v>0</v>
      </c>
      <c r="R84" s="208">
        <f t="shared" si="167"/>
        <v>0</v>
      </c>
      <c r="S84" s="220">
        <f t="shared" si="167"/>
        <v>0</v>
      </c>
      <c r="T84" s="207">
        <f t="shared" si="167"/>
        <v>0</v>
      </c>
      <c r="U84" s="208">
        <f t="shared" si="167"/>
        <v>0</v>
      </c>
      <c r="V84" s="220">
        <f t="shared" si="167"/>
        <v>0</v>
      </c>
      <c r="W84" s="219">
        <f t="shared" si="167"/>
        <v>0</v>
      </c>
      <c r="X84" s="208">
        <f t="shared" si="167"/>
        <v>0</v>
      </c>
      <c r="Y84" s="220">
        <f t="shared" si="167"/>
        <v>0</v>
      </c>
      <c r="Z84" s="207">
        <f t="shared" si="167"/>
        <v>0</v>
      </c>
      <c r="AA84" s="208">
        <f t="shared" si="167"/>
        <v>0</v>
      </c>
      <c r="AB84" s="220">
        <f t="shared" si="167"/>
        <v>0</v>
      </c>
      <c r="AC84" s="106">
        <f t="shared" ref="AC84:AC88" si="168">G84+M84+S84+Y84</f>
        <v>0</v>
      </c>
      <c r="AD84" s="107">
        <f t="shared" ref="AD84:AD88" si="169">J84+P84+V84+AB84</f>
        <v>0</v>
      </c>
      <c r="AE84" s="107">
        <f t="shared" si="108"/>
        <v>0</v>
      </c>
      <c r="AF84" s="153" t="e">
        <f t="shared" si="109"/>
        <v>#DIV/0!</v>
      </c>
      <c r="AG84" s="154"/>
      <c r="AH84" s="111"/>
      <c r="AI84" s="111"/>
    </row>
    <row r="85" spans="1:35" ht="36" hidden="1" customHeight="1" x14ac:dyDescent="0.25">
      <c r="A85" s="112" t="s">
        <v>98</v>
      </c>
      <c r="B85" s="113" t="s">
        <v>99</v>
      </c>
      <c r="C85" s="126" t="s">
        <v>162</v>
      </c>
      <c r="D85" s="127" t="s">
        <v>163</v>
      </c>
      <c r="E85" s="119"/>
      <c r="F85" s="120"/>
      <c r="G85" s="118">
        <f t="shared" ref="G85:G87" si="170">E85*F85</f>
        <v>0</v>
      </c>
      <c r="H85" s="119"/>
      <c r="I85" s="120"/>
      <c r="J85" s="142">
        <f t="shared" ref="J85:J87" si="171">H85*I85</f>
        <v>0</v>
      </c>
      <c r="K85" s="212"/>
      <c r="L85" s="120"/>
      <c r="M85" s="142">
        <f t="shared" ref="M85:M87" si="172">K85*L85</f>
        <v>0</v>
      </c>
      <c r="N85" s="119"/>
      <c r="O85" s="120"/>
      <c r="P85" s="142">
        <f t="shared" ref="P85:P87" si="173">N85*O85</f>
        <v>0</v>
      </c>
      <c r="Q85" s="212"/>
      <c r="R85" s="120"/>
      <c r="S85" s="142">
        <f t="shared" ref="S85:S87" si="174">Q85*R85</f>
        <v>0</v>
      </c>
      <c r="T85" s="119"/>
      <c r="U85" s="120"/>
      <c r="V85" s="142">
        <f t="shared" ref="V85:V87" si="175">T85*U85</f>
        <v>0</v>
      </c>
      <c r="W85" s="212"/>
      <c r="X85" s="120"/>
      <c r="Y85" s="142">
        <f t="shared" ref="Y85:Y87" si="176">W85*X85</f>
        <v>0</v>
      </c>
      <c r="Z85" s="119"/>
      <c r="AA85" s="120"/>
      <c r="AB85" s="142">
        <f t="shared" ref="AB85:AB87" si="177">Z85*AA85</f>
        <v>0</v>
      </c>
      <c r="AC85" s="121">
        <f t="shared" si="168"/>
        <v>0</v>
      </c>
      <c r="AD85" s="122">
        <f t="shared" si="169"/>
        <v>0</v>
      </c>
      <c r="AE85" s="190">
        <f t="shared" si="108"/>
        <v>0</v>
      </c>
      <c r="AF85" s="124" t="e">
        <f t="shared" si="109"/>
        <v>#DIV/0!</v>
      </c>
      <c r="AG85" s="125"/>
      <c r="AH85" s="98"/>
      <c r="AI85" s="98"/>
    </row>
    <row r="86" spans="1:35" ht="33.75" hidden="1" customHeight="1" x14ac:dyDescent="0.25">
      <c r="A86" s="112" t="s">
        <v>98</v>
      </c>
      <c r="B86" s="113" t="s">
        <v>102</v>
      </c>
      <c r="C86" s="126" t="s">
        <v>162</v>
      </c>
      <c r="D86" s="127" t="s">
        <v>163</v>
      </c>
      <c r="E86" s="119"/>
      <c r="F86" s="120"/>
      <c r="G86" s="118">
        <f t="shared" si="170"/>
        <v>0</v>
      </c>
      <c r="H86" s="119"/>
      <c r="I86" s="120"/>
      <c r="J86" s="142">
        <f t="shared" si="171"/>
        <v>0</v>
      </c>
      <c r="K86" s="212"/>
      <c r="L86" s="120"/>
      <c r="M86" s="142">
        <f t="shared" si="172"/>
        <v>0</v>
      </c>
      <c r="N86" s="119"/>
      <c r="O86" s="120"/>
      <c r="P86" s="142">
        <f t="shared" si="173"/>
        <v>0</v>
      </c>
      <c r="Q86" s="212"/>
      <c r="R86" s="120"/>
      <c r="S86" s="142">
        <f t="shared" si="174"/>
        <v>0</v>
      </c>
      <c r="T86" s="119"/>
      <c r="U86" s="120"/>
      <c r="V86" s="142">
        <f t="shared" si="175"/>
        <v>0</v>
      </c>
      <c r="W86" s="212"/>
      <c r="X86" s="120"/>
      <c r="Y86" s="142">
        <f t="shared" si="176"/>
        <v>0</v>
      </c>
      <c r="Z86" s="119"/>
      <c r="AA86" s="120"/>
      <c r="AB86" s="142">
        <f t="shared" si="177"/>
        <v>0</v>
      </c>
      <c r="AC86" s="121">
        <f t="shared" si="168"/>
        <v>0</v>
      </c>
      <c r="AD86" s="122">
        <f t="shared" si="169"/>
        <v>0</v>
      </c>
      <c r="AE86" s="190">
        <f t="shared" si="108"/>
        <v>0</v>
      </c>
      <c r="AF86" s="124" t="e">
        <f t="shared" si="109"/>
        <v>#DIV/0!</v>
      </c>
      <c r="AG86" s="125"/>
      <c r="AH86" s="98"/>
      <c r="AI86" s="98"/>
    </row>
    <row r="87" spans="1:35" ht="33" hidden="1" customHeight="1" x14ac:dyDescent="0.25">
      <c r="A87" s="144" t="s">
        <v>98</v>
      </c>
      <c r="B87" s="145" t="s">
        <v>103</v>
      </c>
      <c r="C87" s="155" t="s">
        <v>162</v>
      </c>
      <c r="D87" s="156" t="s">
        <v>163</v>
      </c>
      <c r="E87" s="148"/>
      <c r="F87" s="149"/>
      <c r="G87" s="147">
        <f t="shared" si="170"/>
        <v>0</v>
      </c>
      <c r="H87" s="148"/>
      <c r="I87" s="149"/>
      <c r="J87" s="150">
        <f t="shared" si="171"/>
        <v>0</v>
      </c>
      <c r="K87" s="214"/>
      <c r="L87" s="149"/>
      <c r="M87" s="150">
        <f t="shared" si="172"/>
        <v>0</v>
      </c>
      <c r="N87" s="148"/>
      <c r="O87" s="149"/>
      <c r="P87" s="150">
        <f t="shared" si="173"/>
        <v>0</v>
      </c>
      <c r="Q87" s="214"/>
      <c r="R87" s="149"/>
      <c r="S87" s="150">
        <f t="shared" si="174"/>
        <v>0</v>
      </c>
      <c r="T87" s="148"/>
      <c r="U87" s="149"/>
      <c r="V87" s="150">
        <f t="shared" si="175"/>
        <v>0</v>
      </c>
      <c r="W87" s="214"/>
      <c r="X87" s="149"/>
      <c r="Y87" s="150">
        <f t="shared" si="176"/>
        <v>0</v>
      </c>
      <c r="Z87" s="148"/>
      <c r="AA87" s="149"/>
      <c r="AB87" s="150">
        <f t="shared" si="177"/>
        <v>0</v>
      </c>
      <c r="AC87" s="244">
        <f t="shared" si="168"/>
        <v>0</v>
      </c>
      <c r="AD87" s="245">
        <f t="shared" si="169"/>
        <v>0</v>
      </c>
      <c r="AE87" s="246">
        <f t="shared" si="108"/>
        <v>0</v>
      </c>
      <c r="AF87" s="124" t="e">
        <f t="shared" si="109"/>
        <v>#DIV/0!</v>
      </c>
      <c r="AG87" s="125"/>
      <c r="AH87" s="98"/>
      <c r="AI87" s="98"/>
    </row>
    <row r="88" spans="1:35" ht="15" customHeight="1" thickBot="1" x14ac:dyDescent="0.3">
      <c r="A88" s="194" t="s">
        <v>164</v>
      </c>
      <c r="B88" s="195"/>
      <c r="C88" s="196"/>
      <c r="D88" s="197"/>
      <c r="E88" s="198">
        <f t="shared" ref="E88:AB88" si="178">E84</f>
        <v>0</v>
      </c>
      <c r="F88" s="199">
        <f t="shared" si="178"/>
        <v>0</v>
      </c>
      <c r="G88" s="200">
        <f t="shared" si="178"/>
        <v>0</v>
      </c>
      <c r="H88" s="163">
        <f t="shared" si="178"/>
        <v>0</v>
      </c>
      <c r="I88" s="165">
        <f t="shared" si="178"/>
        <v>0</v>
      </c>
      <c r="J88" s="215">
        <f t="shared" si="178"/>
        <v>0</v>
      </c>
      <c r="K88" s="201">
        <f t="shared" si="178"/>
        <v>0</v>
      </c>
      <c r="L88" s="199">
        <f t="shared" si="178"/>
        <v>0</v>
      </c>
      <c r="M88" s="202">
        <f t="shared" si="178"/>
        <v>0</v>
      </c>
      <c r="N88" s="198">
        <f t="shared" si="178"/>
        <v>0</v>
      </c>
      <c r="O88" s="199">
        <f t="shared" si="178"/>
        <v>0</v>
      </c>
      <c r="P88" s="202">
        <f t="shared" si="178"/>
        <v>0</v>
      </c>
      <c r="Q88" s="201">
        <f t="shared" si="178"/>
        <v>0</v>
      </c>
      <c r="R88" s="199">
        <f t="shared" si="178"/>
        <v>0</v>
      </c>
      <c r="S88" s="202">
        <f t="shared" si="178"/>
        <v>0</v>
      </c>
      <c r="T88" s="198">
        <f t="shared" si="178"/>
        <v>0</v>
      </c>
      <c r="U88" s="199">
        <f t="shared" si="178"/>
        <v>0</v>
      </c>
      <c r="V88" s="202">
        <f t="shared" si="178"/>
        <v>0</v>
      </c>
      <c r="W88" s="201">
        <f t="shared" si="178"/>
        <v>0</v>
      </c>
      <c r="X88" s="199">
        <f t="shared" si="178"/>
        <v>0</v>
      </c>
      <c r="Y88" s="202">
        <f t="shared" si="178"/>
        <v>0</v>
      </c>
      <c r="Z88" s="198">
        <f t="shared" si="178"/>
        <v>0</v>
      </c>
      <c r="AA88" s="199">
        <f t="shared" si="178"/>
        <v>0</v>
      </c>
      <c r="AB88" s="202">
        <f t="shared" si="178"/>
        <v>0</v>
      </c>
      <c r="AC88" s="198">
        <f t="shared" si="168"/>
        <v>0</v>
      </c>
      <c r="AD88" s="203">
        <f t="shared" si="169"/>
        <v>0</v>
      </c>
      <c r="AE88" s="202">
        <f t="shared" si="108"/>
        <v>0</v>
      </c>
      <c r="AF88" s="204" t="e">
        <f t="shared" si="109"/>
        <v>#DIV/0!</v>
      </c>
      <c r="AG88" s="205"/>
      <c r="AH88" s="98"/>
      <c r="AI88" s="98"/>
    </row>
    <row r="89" spans="1:35" ht="15.75" customHeight="1" thickBot="1" x14ac:dyDescent="0.3">
      <c r="A89" s="217" t="s">
        <v>93</v>
      </c>
      <c r="B89" s="239" t="s">
        <v>23</v>
      </c>
      <c r="C89" s="173" t="s">
        <v>165</v>
      </c>
      <c r="D89" s="247"/>
      <c r="E89" s="248"/>
      <c r="F89" s="249"/>
      <c r="G89" s="249"/>
      <c r="H89" s="89"/>
      <c r="I89" s="90"/>
      <c r="J89" s="94"/>
      <c r="K89" s="249"/>
      <c r="L89" s="249"/>
      <c r="M89" s="250"/>
      <c r="N89" s="248"/>
      <c r="O89" s="249"/>
      <c r="P89" s="250"/>
      <c r="Q89" s="249"/>
      <c r="R89" s="249"/>
      <c r="S89" s="250"/>
      <c r="T89" s="248"/>
      <c r="U89" s="249"/>
      <c r="V89" s="250"/>
      <c r="W89" s="249"/>
      <c r="X89" s="249"/>
      <c r="Y89" s="250"/>
      <c r="Z89" s="248"/>
      <c r="AA89" s="249"/>
      <c r="AB89" s="249"/>
      <c r="AC89" s="95"/>
      <c r="AD89" s="96"/>
      <c r="AE89" s="96"/>
      <c r="AF89" s="96"/>
      <c r="AG89" s="97"/>
      <c r="AH89" s="98"/>
      <c r="AI89" s="98"/>
    </row>
    <row r="90" spans="1:35" ht="24.75" customHeight="1" thickBot="1" x14ac:dyDescent="0.3">
      <c r="A90" s="99" t="s">
        <v>95</v>
      </c>
      <c r="B90" s="100" t="s">
        <v>166</v>
      </c>
      <c r="C90" s="251" t="s">
        <v>167</v>
      </c>
      <c r="D90" s="188"/>
      <c r="E90" s="207">
        <f t="shared" ref="E90:AB90" si="179">SUM(E91:E93)</f>
        <v>0</v>
      </c>
      <c r="F90" s="208">
        <f t="shared" si="179"/>
        <v>0</v>
      </c>
      <c r="G90" s="209">
        <f t="shared" si="179"/>
        <v>0</v>
      </c>
      <c r="H90" s="103">
        <f t="shared" si="179"/>
        <v>0</v>
      </c>
      <c r="I90" s="104">
        <f t="shared" si="179"/>
        <v>0</v>
      </c>
      <c r="J90" s="140">
        <f t="shared" si="179"/>
        <v>0</v>
      </c>
      <c r="K90" s="219">
        <f t="shared" si="179"/>
        <v>0</v>
      </c>
      <c r="L90" s="208">
        <f t="shared" si="179"/>
        <v>0</v>
      </c>
      <c r="M90" s="220">
        <f t="shared" si="179"/>
        <v>0</v>
      </c>
      <c r="N90" s="207">
        <f t="shared" si="179"/>
        <v>0</v>
      </c>
      <c r="O90" s="208">
        <f t="shared" si="179"/>
        <v>0</v>
      </c>
      <c r="P90" s="220">
        <f t="shared" si="179"/>
        <v>0</v>
      </c>
      <c r="Q90" s="219">
        <f t="shared" si="179"/>
        <v>0</v>
      </c>
      <c r="R90" s="208">
        <f t="shared" si="179"/>
        <v>0</v>
      </c>
      <c r="S90" s="220">
        <f t="shared" si="179"/>
        <v>0</v>
      </c>
      <c r="T90" s="207">
        <f t="shared" si="179"/>
        <v>0</v>
      </c>
      <c r="U90" s="208">
        <f t="shared" si="179"/>
        <v>0</v>
      </c>
      <c r="V90" s="220">
        <f t="shared" si="179"/>
        <v>0</v>
      </c>
      <c r="W90" s="219">
        <f t="shared" si="179"/>
        <v>0</v>
      </c>
      <c r="X90" s="208">
        <f t="shared" si="179"/>
        <v>0</v>
      </c>
      <c r="Y90" s="220">
        <f t="shared" si="179"/>
        <v>0</v>
      </c>
      <c r="Z90" s="207">
        <f t="shared" si="179"/>
        <v>0</v>
      </c>
      <c r="AA90" s="208">
        <f t="shared" si="179"/>
        <v>0</v>
      </c>
      <c r="AB90" s="220">
        <f t="shared" si="179"/>
        <v>0</v>
      </c>
      <c r="AC90" s="106">
        <f t="shared" ref="AC90:AC102" si="180">G90+M90+S90+Y90</f>
        <v>0</v>
      </c>
      <c r="AD90" s="107">
        <f t="shared" ref="AD90:AD102" si="181">J90+P90+V90+AB90</f>
        <v>0</v>
      </c>
      <c r="AE90" s="107">
        <f t="shared" ref="AE90:AE102" si="182">AC90-AD90</f>
        <v>0</v>
      </c>
      <c r="AF90" s="109" t="e">
        <f t="shared" ref="AF90:AF102" si="183">AE90/AC90</f>
        <v>#DIV/0!</v>
      </c>
      <c r="AG90" s="110"/>
      <c r="AH90" s="111"/>
      <c r="AI90" s="111"/>
    </row>
    <row r="91" spans="1:35" ht="24" hidden="1" customHeight="1" x14ac:dyDescent="0.25">
      <c r="A91" s="112" t="s">
        <v>98</v>
      </c>
      <c r="B91" s="113" t="s">
        <v>99</v>
      </c>
      <c r="C91" s="126" t="s">
        <v>168</v>
      </c>
      <c r="D91" s="127" t="s">
        <v>118</v>
      </c>
      <c r="E91" s="119"/>
      <c r="F91" s="120"/>
      <c r="G91" s="118">
        <f t="shared" ref="G91:G93" si="184">E91*F91</f>
        <v>0</v>
      </c>
      <c r="H91" s="119"/>
      <c r="I91" s="120"/>
      <c r="J91" s="142">
        <f t="shared" ref="J91:J93" si="185">H91*I91</f>
        <v>0</v>
      </c>
      <c r="K91" s="212"/>
      <c r="L91" s="120"/>
      <c r="M91" s="142">
        <f t="shared" ref="M91:M93" si="186">K91*L91</f>
        <v>0</v>
      </c>
      <c r="N91" s="119"/>
      <c r="O91" s="120"/>
      <c r="P91" s="142">
        <f t="shared" ref="P91:P93" si="187">N91*O91</f>
        <v>0</v>
      </c>
      <c r="Q91" s="212"/>
      <c r="R91" s="120"/>
      <c r="S91" s="142">
        <f t="shared" ref="S91:S93" si="188">Q91*R91</f>
        <v>0</v>
      </c>
      <c r="T91" s="119"/>
      <c r="U91" s="120"/>
      <c r="V91" s="142">
        <f t="shared" ref="V91:V93" si="189">T91*U91</f>
        <v>0</v>
      </c>
      <c r="W91" s="212"/>
      <c r="X91" s="120"/>
      <c r="Y91" s="142">
        <f t="shared" ref="Y91:Y93" si="190">W91*X91</f>
        <v>0</v>
      </c>
      <c r="Z91" s="119"/>
      <c r="AA91" s="120"/>
      <c r="AB91" s="142">
        <f t="shared" ref="AB91:AB93" si="191">Z91*AA91</f>
        <v>0</v>
      </c>
      <c r="AC91" s="121">
        <f t="shared" si="180"/>
        <v>0</v>
      </c>
      <c r="AD91" s="122">
        <f t="shared" si="181"/>
        <v>0</v>
      </c>
      <c r="AE91" s="190">
        <f t="shared" si="182"/>
        <v>0</v>
      </c>
      <c r="AF91" s="124" t="e">
        <f t="shared" si="183"/>
        <v>#DIV/0!</v>
      </c>
      <c r="AG91" s="125"/>
      <c r="AH91" s="98"/>
      <c r="AI91" s="98"/>
    </row>
    <row r="92" spans="1:35" ht="18.75" hidden="1" customHeight="1" x14ac:dyDescent="0.25">
      <c r="A92" s="112" t="s">
        <v>98</v>
      </c>
      <c r="B92" s="113" t="s">
        <v>102</v>
      </c>
      <c r="C92" s="126" t="s">
        <v>168</v>
      </c>
      <c r="D92" s="127" t="s">
        <v>118</v>
      </c>
      <c r="E92" s="119"/>
      <c r="F92" s="120"/>
      <c r="G92" s="118">
        <f t="shared" si="184"/>
        <v>0</v>
      </c>
      <c r="H92" s="119"/>
      <c r="I92" s="120"/>
      <c r="J92" s="142">
        <f t="shared" si="185"/>
        <v>0</v>
      </c>
      <c r="K92" s="212"/>
      <c r="L92" s="120"/>
      <c r="M92" s="142">
        <f t="shared" si="186"/>
        <v>0</v>
      </c>
      <c r="N92" s="119"/>
      <c r="O92" s="120"/>
      <c r="P92" s="142">
        <f t="shared" si="187"/>
        <v>0</v>
      </c>
      <c r="Q92" s="212"/>
      <c r="R92" s="120"/>
      <c r="S92" s="142">
        <f t="shared" si="188"/>
        <v>0</v>
      </c>
      <c r="T92" s="119"/>
      <c r="U92" s="120"/>
      <c r="V92" s="142">
        <f t="shared" si="189"/>
        <v>0</v>
      </c>
      <c r="W92" s="212"/>
      <c r="X92" s="120"/>
      <c r="Y92" s="142">
        <f t="shared" si="190"/>
        <v>0</v>
      </c>
      <c r="Z92" s="119"/>
      <c r="AA92" s="120"/>
      <c r="AB92" s="142">
        <f t="shared" si="191"/>
        <v>0</v>
      </c>
      <c r="AC92" s="121">
        <f t="shared" si="180"/>
        <v>0</v>
      </c>
      <c r="AD92" s="122">
        <f t="shared" si="181"/>
        <v>0</v>
      </c>
      <c r="AE92" s="190">
        <f t="shared" si="182"/>
        <v>0</v>
      </c>
      <c r="AF92" s="124" t="e">
        <f t="shared" si="183"/>
        <v>#DIV/0!</v>
      </c>
      <c r="AG92" s="125"/>
      <c r="AH92" s="98"/>
      <c r="AI92" s="98"/>
    </row>
    <row r="93" spans="1:35" ht="21.75" hidden="1" customHeight="1" x14ac:dyDescent="0.25">
      <c r="A93" s="128" t="s">
        <v>98</v>
      </c>
      <c r="B93" s="129" t="s">
        <v>103</v>
      </c>
      <c r="C93" s="130" t="s">
        <v>168</v>
      </c>
      <c r="D93" s="131" t="s">
        <v>118</v>
      </c>
      <c r="E93" s="132"/>
      <c r="F93" s="133"/>
      <c r="G93" s="134">
        <f t="shared" si="184"/>
        <v>0</v>
      </c>
      <c r="H93" s="148"/>
      <c r="I93" s="149"/>
      <c r="J93" s="150">
        <f t="shared" si="185"/>
        <v>0</v>
      </c>
      <c r="K93" s="233"/>
      <c r="L93" s="133"/>
      <c r="M93" s="234">
        <f t="shared" si="186"/>
        <v>0</v>
      </c>
      <c r="N93" s="132"/>
      <c r="O93" s="133"/>
      <c r="P93" s="234">
        <f t="shared" si="187"/>
        <v>0</v>
      </c>
      <c r="Q93" s="233"/>
      <c r="R93" s="133"/>
      <c r="S93" s="234">
        <f t="shared" si="188"/>
        <v>0</v>
      </c>
      <c r="T93" s="132"/>
      <c r="U93" s="133"/>
      <c r="V93" s="234">
        <f t="shared" si="189"/>
        <v>0</v>
      </c>
      <c r="W93" s="233"/>
      <c r="X93" s="133"/>
      <c r="Y93" s="234">
        <f t="shared" si="190"/>
        <v>0</v>
      </c>
      <c r="Z93" s="132"/>
      <c r="AA93" s="133"/>
      <c r="AB93" s="234">
        <f t="shared" si="191"/>
        <v>0</v>
      </c>
      <c r="AC93" s="244">
        <f t="shared" si="180"/>
        <v>0</v>
      </c>
      <c r="AD93" s="245">
        <f t="shared" si="181"/>
        <v>0</v>
      </c>
      <c r="AE93" s="246">
        <f t="shared" si="182"/>
        <v>0</v>
      </c>
      <c r="AF93" s="124" t="e">
        <f t="shared" si="183"/>
        <v>#DIV/0!</v>
      </c>
      <c r="AG93" s="125"/>
      <c r="AH93" s="98"/>
      <c r="AI93" s="98"/>
    </row>
    <row r="94" spans="1:35" ht="24.75" customHeight="1" thickBot="1" x14ac:dyDescent="0.3">
      <c r="A94" s="99" t="s">
        <v>95</v>
      </c>
      <c r="B94" s="100" t="s">
        <v>169</v>
      </c>
      <c r="C94" s="252" t="s">
        <v>170</v>
      </c>
      <c r="D94" s="102"/>
      <c r="E94" s="103">
        <f t="shared" ref="E94:AB94" si="192">SUM(E95:E97)</f>
        <v>0</v>
      </c>
      <c r="F94" s="104">
        <f t="shared" si="192"/>
        <v>0</v>
      </c>
      <c r="G94" s="105">
        <f t="shared" si="192"/>
        <v>0</v>
      </c>
      <c r="H94" s="103">
        <f t="shared" si="192"/>
        <v>0</v>
      </c>
      <c r="I94" s="104">
        <f t="shared" si="192"/>
        <v>0</v>
      </c>
      <c r="J94" s="140">
        <f t="shared" si="192"/>
        <v>0</v>
      </c>
      <c r="K94" s="210">
        <f t="shared" si="192"/>
        <v>0</v>
      </c>
      <c r="L94" s="104">
        <f t="shared" si="192"/>
        <v>0</v>
      </c>
      <c r="M94" s="140">
        <f t="shared" si="192"/>
        <v>0</v>
      </c>
      <c r="N94" s="103">
        <f t="shared" si="192"/>
        <v>0</v>
      </c>
      <c r="O94" s="104">
        <f t="shared" si="192"/>
        <v>0</v>
      </c>
      <c r="P94" s="140">
        <f t="shared" si="192"/>
        <v>0</v>
      </c>
      <c r="Q94" s="210">
        <f t="shared" si="192"/>
        <v>0</v>
      </c>
      <c r="R94" s="104">
        <f t="shared" si="192"/>
        <v>0</v>
      </c>
      <c r="S94" s="140">
        <f t="shared" si="192"/>
        <v>0</v>
      </c>
      <c r="T94" s="103">
        <f t="shared" si="192"/>
        <v>0</v>
      </c>
      <c r="U94" s="104">
        <f t="shared" si="192"/>
        <v>0</v>
      </c>
      <c r="V94" s="140">
        <f t="shared" si="192"/>
        <v>0</v>
      </c>
      <c r="W94" s="210">
        <f t="shared" si="192"/>
        <v>0</v>
      </c>
      <c r="X94" s="104">
        <f t="shared" si="192"/>
        <v>0</v>
      </c>
      <c r="Y94" s="140">
        <f t="shared" si="192"/>
        <v>0</v>
      </c>
      <c r="Z94" s="103">
        <f t="shared" si="192"/>
        <v>0</v>
      </c>
      <c r="AA94" s="104">
        <f t="shared" si="192"/>
        <v>0</v>
      </c>
      <c r="AB94" s="140">
        <f t="shared" si="192"/>
        <v>0</v>
      </c>
      <c r="AC94" s="106">
        <f t="shared" si="180"/>
        <v>0</v>
      </c>
      <c r="AD94" s="107">
        <f t="shared" si="181"/>
        <v>0</v>
      </c>
      <c r="AE94" s="107">
        <f t="shared" si="182"/>
        <v>0</v>
      </c>
      <c r="AF94" s="153" t="e">
        <f t="shared" si="183"/>
        <v>#DIV/0!</v>
      </c>
      <c r="AG94" s="154"/>
      <c r="AH94" s="111"/>
      <c r="AI94" s="111"/>
    </row>
    <row r="95" spans="1:35" ht="24" hidden="1" customHeight="1" x14ac:dyDescent="0.25">
      <c r="A95" s="112" t="s">
        <v>98</v>
      </c>
      <c r="B95" s="113" t="s">
        <v>99</v>
      </c>
      <c r="C95" s="126" t="s">
        <v>168</v>
      </c>
      <c r="D95" s="127" t="s">
        <v>118</v>
      </c>
      <c r="E95" s="119"/>
      <c r="F95" s="120"/>
      <c r="G95" s="118">
        <f t="shared" ref="G95:G97" si="193">E95*F95</f>
        <v>0</v>
      </c>
      <c r="H95" s="119"/>
      <c r="I95" s="120"/>
      <c r="J95" s="142">
        <f t="shared" ref="J95:J97" si="194">H95*I95</f>
        <v>0</v>
      </c>
      <c r="K95" s="212"/>
      <c r="L95" s="120"/>
      <c r="M95" s="142">
        <f t="shared" ref="M95:M97" si="195">K95*L95</f>
        <v>0</v>
      </c>
      <c r="N95" s="119"/>
      <c r="O95" s="120"/>
      <c r="P95" s="142">
        <f t="shared" ref="P95:P97" si="196">N95*O95</f>
        <v>0</v>
      </c>
      <c r="Q95" s="212"/>
      <c r="R95" s="120"/>
      <c r="S95" s="142">
        <f t="shared" ref="S95:S97" si="197">Q95*R95</f>
        <v>0</v>
      </c>
      <c r="T95" s="119"/>
      <c r="U95" s="120"/>
      <c r="V95" s="142">
        <f t="shared" ref="V95:V97" si="198">T95*U95</f>
        <v>0</v>
      </c>
      <c r="W95" s="212"/>
      <c r="X95" s="120"/>
      <c r="Y95" s="142">
        <f t="shared" ref="Y95:Y97" si="199">W95*X95</f>
        <v>0</v>
      </c>
      <c r="Z95" s="119"/>
      <c r="AA95" s="120"/>
      <c r="AB95" s="142">
        <f t="shared" ref="AB95:AB97" si="200">Z95*AA95</f>
        <v>0</v>
      </c>
      <c r="AC95" s="121">
        <f t="shared" si="180"/>
        <v>0</v>
      </c>
      <c r="AD95" s="122">
        <f t="shared" si="181"/>
        <v>0</v>
      </c>
      <c r="AE95" s="190">
        <f t="shared" si="182"/>
        <v>0</v>
      </c>
      <c r="AF95" s="124" t="e">
        <f t="shared" si="183"/>
        <v>#DIV/0!</v>
      </c>
      <c r="AG95" s="125"/>
      <c r="AH95" s="98"/>
      <c r="AI95" s="98"/>
    </row>
    <row r="96" spans="1:35" ht="18.75" hidden="1" customHeight="1" x14ac:dyDescent="0.25">
      <c r="A96" s="112" t="s">
        <v>98</v>
      </c>
      <c r="B96" s="113" t="s">
        <v>102</v>
      </c>
      <c r="C96" s="126" t="s">
        <v>168</v>
      </c>
      <c r="D96" s="127" t="s">
        <v>118</v>
      </c>
      <c r="E96" s="119"/>
      <c r="F96" s="120"/>
      <c r="G96" s="118">
        <f t="shared" si="193"/>
        <v>0</v>
      </c>
      <c r="H96" s="119"/>
      <c r="I96" s="120"/>
      <c r="J96" s="142">
        <f t="shared" si="194"/>
        <v>0</v>
      </c>
      <c r="K96" s="212"/>
      <c r="L96" s="120"/>
      <c r="M96" s="142">
        <f t="shared" si="195"/>
        <v>0</v>
      </c>
      <c r="N96" s="119"/>
      <c r="O96" s="120"/>
      <c r="P96" s="142">
        <f t="shared" si="196"/>
        <v>0</v>
      </c>
      <c r="Q96" s="212"/>
      <c r="R96" s="120"/>
      <c r="S96" s="142">
        <f t="shared" si="197"/>
        <v>0</v>
      </c>
      <c r="T96" s="119"/>
      <c r="U96" s="120"/>
      <c r="V96" s="142">
        <f t="shared" si="198"/>
        <v>0</v>
      </c>
      <c r="W96" s="212"/>
      <c r="X96" s="120"/>
      <c r="Y96" s="142">
        <f t="shared" si="199"/>
        <v>0</v>
      </c>
      <c r="Z96" s="119"/>
      <c r="AA96" s="120"/>
      <c r="AB96" s="142">
        <f t="shared" si="200"/>
        <v>0</v>
      </c>
      <c r="AC96" s="121">
        <f t="shared" si="180"/>
        <v>0</v>
      </c>
      <c r="AD96" s="122">
        <f t="shared" si="181"/>
        <v>0</v>
      </c>
      <c r="AE96" s="190">
        <f t="shared" si="182"/>
        <v>0</v>
      </c>
      <c r="AF96" s="124" t="e">
        <f t="shared" si="183"/>
        <v>#DIV/0!</v>
      </c>
      <c r="AG96" s="125"/>
      <c r="AH96" s="98"/>
      <c r="AI96" s="98"/>
    </row>
    <row r="97" spans="1:35" ht="21.75" hidden="1" customHeight="1" x14ac:dyDescent="0.25">
      <c r="A97" s="128" t="s">
        <v>98</v>
      </c>
      <c r="B97" s="129" t="s">
        <v>103</v>
      </c>
      <c r="C97" s="130" t="s">
        <v>168</v>
      </c>
      <c r="D97" s="131" t="s">
        <v>118</v>
      </c>
      <c r="E97" s="132"/>
      <c r="F97" s="133"/>
      <c r="G97" s="134">
        <f t="shared" si="193"/>
        <v>0</v>
      </c>
      <c r="H97" s="148"/>
      <c r="I97" s="149"/>
      <c r="J97" s="150">
        <f t="shared" si="194"/>
        <v>0</v>
      </c>
      <c r="K97" s="233"/>
      <c r="L97" s="133"/>
      <c r="M97" s="234">
        <f t="shared" si="195"/>
        <v>0</v>
      </c>
      <c r="N97" s="132"/>
      <c r="O97" s="133"/>
      <c r="P97" s="234">
        <f t="shared" si="196"/>
        <v>0</v>
      </c>
      <c r="Q97" s="233"/>
      <c r="R97" s="133"/>
      <c r="S97" s="234">
        <f t="shared" si="197"/>
        <v>0</v>
      </c>
      <c r="T97" s="132"/>
      <c r="U97" s="133"/>
      <c r="V97" s="234">
        <f t="shared" si="198"/>
        <v>0</v>
      </c>
      <c r="W97" s="233"/>
      <c r="X97" s="133"/>
      <c r="Y97" s="234">
        <f t="shared" si="199"/>
        <v>0</v>
      </c>
      <c r="Z97" s="132"/>
      <c r="AA97" s="133"/>
      <c r="AB97" s="234">
        <f t="shared" si="200"/>
        <v>0</v>
      </c>
      <c r="AC97" s="244">
        <f t="shared" si="180"/>
        <v>0</v>
      </c>
      <c r="AD97" s="245">
        <f t="shared" si="181"/>
        <v>0</v>
      </c>
      <c r="AE97" s="246">
        <f t="shared" si="182"/>
        <v>0</v>
      </c>
      <c r="AF97" s="124" t="e">
        <f t="shared" si="183"/>
        <v>#DIV/0!</v>
      </c>
      <c r="AG97" s="125"/>
      <c r="AH97" s="98"/>
      <c r="AI97" s="98"/>
    </row>
    <row r="98" spans="1:35" ht="24.75" customHeight="1" thickBot="1" x14ac:dyDescent="0.3">
      <c r="A98" s="99" t="s">
        <v>95</v>
      </c>
      <c r="B98" s="100" t="s">
        <v>171</v>
      </c>
      <c r="C98" s="252" t="s">
        <v>172</v>
      </c>
      <c r="D98" s="102"/>
      <c r="E98" s="103">
        <f t="shared" ref="E98:AB98" si="201">SUM(E99:E101)</f>
        <v>0</v>
      </c>
      <c r="F98" s="104">
        <f t="shared" si="201"/>
        <v>0</v>
      </c>
      <c r="G98" s="105">
        <f t="shared" si="201"/>
        <v>0</v>
      </c>
      <c r="H98" s="103">
        <f t="shared" si="201"/>
        <v>0</v>
      </c>
      <c r="I98" s="104">
        <f t="shared" si="201"/>
        <v>0</v>
      </c>
      <c r="J98" s="140">
        <f t="shared" si="201"/>
        <v>0</v>
      </c>
      <c r="K98" s="210">
        <f t="shared" si="201"/>
        <v>0</v>
      </c>
      <c r="L98" s="104">
        <f t="shared" si="201"/>
        <v>0</v>
      </c>
      <c r="M98" s="140">
        <f t="shared" si="201"/>
        <v>0</v>
      </c>
      <c r="N98" s="103">
        <f t="shared" si="201"/>
        <v>0</v>
      </c>
      <c r="O98" s="104">
        <f t="shared" si="201"/>
        <v>0</v>
      </c>
      <c r="P98" s="140">
        <f t="shared" si="201"/>
        <v>0</v>
      </c>
      <c r="Q98" s="210">
        <f t="shared" si="201"/>
        <v>0</v>
      </c>
      <c r="R98" s="104">
        <f t="shared" si="201"/>
        <v>0</v>
      </c>
      <c r="S98" s="140">
        <f t="shared" si="201"/>
        <v>0</v>
      </c>
      <c r="T98" s="103">
        <f t="shared" si="201"/>
        <v>0</v>
      </c>
      <c r="U98" s="104">
        <f t="shared" si="201"/>
        <v>0</v>
      </c>
      <c r="V98" s="140">
        <f t="shared" si="201"/>
        <v>0</v>
      </c>
      <c r="W98" s="210">
        <f t="shared" si="201"/>
        <v>0</v>
      </c>
      <c r="X98" s="104">
        <f t="shared" si="201"/>
        <v>0</v>
      </c>
      <c r="Y98" s="140">
        <f t="shared" si="201"/>
        <v>0</v>
      </c>
      <c r="Z98" s="103">
        <f t="shared" si="201"/>
        <v>0</v>
      </c>
      <c r="AA98" s="104">
        <f t="shared" si="201"/>
        <v>0</v>
      </c>
      <c r="AB98" s="140">
        <f t="shared" si="201"/>
        <v>0</v>
      </c>
      <c r="AC98" s="106">
        <f t="shared" si="180"/>
        <v>0</v>
      </c>
      <c r="AD98" s="107">
        <f t="shared" si="181"/>
        <v>0</v>
      </c>
      <c r="AE98" s="107">
        <f t="shared" si="182"/>
        <v>0</v>
      </c>
      <c r="AF98" s="153" t="e">
        <f t="shared" si="183"/>
        <v>#DIV/0!</v>
      </c>
      <c r="AG98" s="154"/>
      <c r="AH98" s="111"/>
      <c r="AI98" s="111"/>
    </row>
    <row r="99" spans="1:35" ht="24" hidden="1" customHeight="1" x14ac:dyDescent="0.25">
      <c r="A99" s="112" t="s">
        <v>98</v>
      </c>
      <c r="B99" s="113" t="s">
        <v>99</v>
      </c>
      <c r="C99" s="126" t="s">
        <v>168</v>
      </c>
      <c r="D99" s="127" t="s">
        <v>118</v>
      </c>
      <c r="E99" s="119"/>
      <c r="F99" s="120"/>
      <c r="G99" s="118">
        <f t="shared" ref="G99:G101" si="202">E99*F99</f>
        <v>0</v>
      </c>
      <c r="H99" s="119"/>
      <c r="I99" s="120"/>
      <c r="J99" s="142">
        <f t="shared" ref="J99:J101" si="203">H99*I99</f>
        <v>0</v>
      </c>
      <c r="K99" s="212"/>
      <c r="L99" s="120"/>
      <c r="M99" s="142">
        <f t="shared" ref="M99:M101" si="204">K99*L99</f>
        <v>0</v>
      </c>
      <c r="N99" s="119"/>
      <c r="O99" s="120"/>
      <c r="P99" s="142">
        <f t="shared" ref="P99:P101" si="205">N99*O99</f>
        <v>0</v>
      </c>
      <c r="Q99" s="212"/>
      <c r="R99" s="120"/>
      <c r="S99" s="142">
        <f t="shared" ref="S99:S101" si="206">Q99*R99</f>
        <v>0</v>
      </c>
      <c r="T99" s="119"/>
      <c r="U99" s="120"/>
      <c r="V99" s="142">
        <f t="shared" ref="V99:V101" si="207">T99*U99</f>
        <v>0</v>
      </c>
      <c r="W99" s="212"/>
      <c r="X99" s="120"/>
      <c r="Y99" s="142">
        <f t="shared" ref="Y99:Y101" si="208">W99*X99</f>
        <v>0</v>
      </c>
      <c r="Z99" s="119"/>
      <c r="AA99" s="120"/>
      <c r="AB99" s="142">
        <f t="shared" ref="AB99:AB101" si="209">Z99*AA99</f>
        <v>0</v>
      </c>
      <c r="AC99" s="121">
        <f t="shared" si="180"/>
        <v>0</v>
      </c>
      <c r="AD99" s="122">
        <f t="shared" si="181"/>
        <v>0</v>
      </c>
      <c r="AE99" s="190">
        <f t="shared" si="182"/>
        <v>0</v>
      </c>
      <c r="AF99" s="124" t="e">
        <f t="shared" si="183"/>
        <v>#DIV/0!</v>
      </c>
      <c r="AG99" s="125"/>
      <c r="AH99" s="98"/>
      <c r="AI99" s="98"/>
    </row>
    <row r="100" spans="1:35" ht="18.75" hidden="1" customHeight="1" x14ac:dyDescent="0.25">
      <c r="A100" s="112" t="s">
        <v>98</v>
      </c>
      <c r="B100" s="113" t="s">
        <v>102</v>
      </c>
      <c r="C100" s="126" t="s">
        <v>168</v>
      </c>
      <c r="D100" s="127" t="s">
        <v>118</v>
      </c>
      <c r="E100" s="119"/>
      <c r="F100" s="120"/>
      <c r="G100" s="118">
        <f t="shared" si="202"/>
        <v>0</v>
      </c>
      <c r="H100" s="119"/>
      <c r="I100" s="120"/>
      <c r="J100" s="142">
        <f t="shared" si="203"/>
        <v>0</v>
      </c>
      <c r="K100" s="212"/>
      <c r="L100" s="120"/>
      <c r="M100" s="142">
        <f t="shared" si="204"/>
        <v>0</v>
      </c>
      <c r="N100" s="119"/>
      <c r="O100" s="120"/>
      <c r="P100" s="142">
        <f t="shared" si="205"/>
        <v>0</v>
      </c>
      <c r="Q100" s="212"/>
      <c r="R100" s="120"/>
      <c r="S100" s="142">
        <f t="shared" si="206"/>
        <v>0</v>
      </c>
      <c r="T100" s="119"/>
      <c r="U100" s="120"/>
      <c r="V100" s="142">
        <f t="shared" si="207"/>
        <v>0</v>
      </c>
      <c r="W100" s="212"/>
      <c r="X100" s="120"/>
      <c r="Y100" s="142">
        <f t="shared" si="208"/>
        <v>0</v>
      </c>
      <c r="Z100" s="119"/>
      <c r="AA100" s="120"/>
      <c r="AB100" s="142">
        <f t="shared" si="209"/>
        <v>0</v>
      </c>
      <c r="AC100" s="121">
        <f t="shared" si="180"/>
        <v>0</v>
      </c>
      <c r="AD100" s="122">
        <f t="shared" si="181"/>
        <v>0</v>
      </c>
      <c r="AE100" s="190">
        <f t="shared" si="182"/>
        <v>0</v>
      </c>
      <c r="AF100" s="124" t="e">
        <f t="shared" si="183"/>
        <v>#DIV/0!</v>
      </c>
      <c r="AG100" s="125"/>
      <c r="AH100" s="98"/>
      <c r="AI100" s="98"/>
    </row>
    <row r="101" spans="1:35" ht="21.75" hidden="1" customHeight="1" x14ac:dyDescent="0.25">
      <c r="A101" s="144" t="s">
        <v>98</v>
      </c>
      <c r="B101" s="145" t="s">
        <v>103</v>
      </c>
      <c r="C101" s="155" t="s">
        <v>168</v>
      </c>
      <c r="D101" s="156" t="s">
        <v>118</v>
      </c>
      <c r="E101" s="148"/>
      <c r="F101" s="149"/>
      <c r="G101" s="147">
        <f t="shared" si="202"/>
        <v>0</v>
      </c>
      <c r="H101" s="148"/>
      <c r="I101" s="149"/>
      <c r="J101" s="150">
        <f t="shared" si="203"/>
        <v>0</v>
      </c>
      <c r="K101" s="214"/>
      <c r="L101" s="149"/>
      <c r="M101" s="150">
        <f t="shared" si="204"/>
        <v>0</v>
      </c>
      <c r="N101" s="148"/>
      <c r="O101" s="149"/>
      <c r="P101" s="150">
        <f t="shared" si="205"/>
        <v>0</v>
      </c>
      <c r="Q101" s="214"/>
      <c r="R101" s="149"/>
      <c r="S101" s="150">
        <f t="shared" si="206"/>
        <v>0</v>
      </c>
      <c r="T101" s="148"/>
      <c r="U101" s="149"/>
      <c r="V101" s="150">
        <f t="shared" si="207"/>
        <v>0</v>
      </c>
      <c r="W101" s="214"/>
      <c r="X101" s="149"/>
      <c r="Y101" s="150">
        <f t="shared" si="208"/>
        <v>0</v>
      </c>
      <c r="Z101" s="148"/>
      <c r="AA101" s="149"/>
      <c r="AB101" s="150">
        <f t="shared" si="209"/>
        <v>0</v>
      </c>
      <c r="AC101" s="135">
        <f t="shared" si="180"/>
        <v>0</v>
      </c>
      <c r="AD101" s="136">
        <f t="shared" si="181"/>
        <v>0</v>
      </c>
      <c r="AE101" s="192">
        <f t="shared" si="182"/>
        <v>0</v>
      </c>
      <c r="AF101" s="157" t="e">
        <f t="shared" si="183"/>
        <v>#DIV/0!</v>
      </c>
      <c r="AG101" s="158"/>
      <c r="AH101" s="98"/>
      <c r="AI101" s="98"/>
    </row>
    <row r="102" spans="1:35" ht="15" customHeight="1" thickBot="1" x14ac:dyDescent="0.3">
      <c r="A102" s="194" t="s">
        <v>173</v>
      </c>
      <c r="B102" s="195"/>
      <c r="C102" s="196"/>
      <c r="D102" s="197"/>
      <c r="E102" s="198">
        <f t="shared" ref="E102:AB102" si="210">E98+E94+E90</f>
        <v>0</v>
      </c>
      <c r="F102" s="199">
        <f t="shared" si="210"/>
        <v>0</v>
      </c>
      <c r="G102" s="200">
        <f t="shared" si="210"/>
        <v>0</v>
      </c>
      <c r="H102" s="198">
        <f t="shared" si="210"/>
        <v>0</v>
      </c>
      <c r="I102" s="199">
        <f t="shared" si="210"/>
        <v>0</v>
      </c>
      <c r="J102" s="202">
        <f t="shared" si="210"/>
        <v>0</v>
      </c>
      <c r="K102" s="201">
        <f t="shared" si="210"/>
        <v>0</v>
      </c>
      <c r="L102" s="199">
        <f t="shared" si="210"/>
        <v>0</v>
      </c>
      <c r="M102" s="202">
        <f t="shared" si="210"/>
        <v>0</v>
      </c>
      <c r="N102" s="198">
        <f t="shared" si="210"/>
        <v>0</v>
      </c>
      <c r="O102" s="199">
        <f t="shared" si="210"/>
        <v>0</v>
      </c>
      <c r="P102" s="202">
        <f t="shared" si="210"/>
        <v>0</v>
      </c>
      <c r="Q102" s="201">
        <f t="shared" si="210"/>
        <v>0</v>
      </c>
      <c r="R102" s="199">
        <f t="shared" si="210"/>
        <v>0</v>
      </c>
      <c r="S102" s="202">
        <f t="shared" si="210"/>
        <v>0</v>
      </c>
      <c r="T102" s="198">
        <f t="shared" si="210"/>
        <v>0</v>
      </c>
      <c r="U102" s="199">
        <f t="shared" si="210"/>
        <v>0</v>
      </c>
      <c r="V102" s="202">
        <f t="shared" si="210"/>
        <v>0</v>
      </c>
      <c r="W102" s="201">
        <f t="shared" si="210"/>
        <v>0</v>
      </c>
      <c r="X102" s="199">
        <f t="shared" si="210"/>
        <v>0</v>
      </c>
      <c r="Y102" s="202">
        <f t="shared" si="210"/>
        <v>0</v>
      </c>
      <c r="Z102" s="198">
        <f t="shared" si="210"/>
        <v>0</v>
      </c>
      <c r="AA102" s="199">
        <f t="shared" si="210"/>
        <v>0</v>
      </c>
      <c r="AB102" s="202">
        <f t="shared" si="210"/>
        <v>0</v>
      </c>
      <c r="AC102" s="163">
        <f t="shared" si="180"/>
        <v>0</v>
      </c>
      <c r="AD102" s="168">
        <f t="shared" si="181"/>
        <v>0</v>
      </c>
      <c r="AE102" s="215">
        <f t="shared" si="182"/>
        <v>0</v>
      </c>
      <c r="AF102" s="203" t="e">
        <f t="shared" si="183"/>
        <v>#DIV/0!</v>
      </c>
      <c r="AG102" s="216"/>
      <c r="AH102" s="98"/>
      <c r="AI102" s="98"/>
    </row>
    <row r="103" spans="1:35" ht="15.75" customHeight="1" thickBot="1" x14ac:dyDescent="0.3">
      <c r="A103" s="85" t="s">
        <v>93</v>
      </c>
      <c r="B103" s="86" t="s">
        <v>24</v>
      </c>
      <c r="C103" s="173" t="s">
        <v>174</v>
      </c>
      <c r="D103" s="88"/>
      <c r="E103" s="89"/>
      <c r="F103" s="90"/>
      <c r="G103" s="90"/>
      <c r="H103" s="89"/>
      <c r="I103" s="90"/>
      <c r="J103" s="94"/>
      <c r="K103" s="90"/>
      <c r="L103" s="90"/>
      <c r="M103" s="94"/>
      <c r="N103" s="89"/>
      <c r="O103" s="90"/>
      <c r="P103" s="94"/>
      <c r="Q103" s="90"/>
      <c r="R103" s="90"/>
      <c r="S103" s="94"/>
      <c r="T103" s="89"/>
      <c r="U103" s="90"/>
      <c r="V103" s="94"/>
      <c r="W103" s="90"/>
      <c r="X103" s="90"/>
      <c r="Y103" s="94"/>
      <c r="Z103" s="89"/>
      <c r="AA103" s="90"/>
      <c r="AB103" s="90"/>
      <c r="AC103" s="95"/>
      <c r="AD103" s="96"/>
      <c r="AE103" s="96"/>
      <c r="AF103" s="96"/>
      <c r="AG103" s="97"/>
      <c r="AH103" s="98"/>
      <c r="AI103" s="98"/>
    </row>
    <row r="104" spans="1:35" ht="21" customHeight="1" x14ac:dyDescent="0.25">
      <c r="A104" s="99" t="s">
        <v>95</v>
      </c>
      <c r="B104" s="100" t="s">
        <v>175</v>
      </c>
      <c r="C104" s="251" t="s">
        <v>176</v>
      </c>
      <c r="D104" s="188"/>
      <c r="E104" s="207">
        <f t="shared" ref="E104:AB104" si="211">SUM(E105:E114)</f>
        <v>1188</v>
      </c>
      <c r="F104" s="208">
        <f t="shared" si="211"/>
        <v>1777</v>
      </c>
      <c r="G104" s="209">
        <f t="shared" si="211"/>
        <v>35850</v>
      </c>
      <c r="H104" s="207">
        <f t="shared" si="211"/>
        <v>1179</v>
      </c>
      <c r="I104" s="208">
        <f t="shared" si="211"/>
        <v>14062</v>
      </c>
      <c r="J104" s="220">
        <f t="shared" si="211"/>
        <v>35850</v>
      </c>
      <c r="K104" s="219">
        <f t="shared" si="211"/>
        <v>0</v>
      </c>
      <c r="L104" s="208">
        <f t="shared" si="211"/>
        <v>0</v>
      </c>
      <c r="M104" s="220">
        <f t="shared" si="211"/>
        <v>0</v>
      </c>
      <c r="N104" s="207">
        <f t="shared" si="211"/>
        <v>0</v>
      </c>
      <c r="O104" s="208">
        <f t="shared" si="211"/>
        <v>0</v>
      </c>
      <c r="P104" s="220">
        <f t="shared" si="211"/>
        <v>0</v>
      </c>
      <c r="Q104" s="219">
        <f t="shared" si="211"/>
        <v>0</v>
      </c>
      <c r="R104" s="208">
        <f t="shared" si="211"/>
        <v>0</v>
      </c>
      <c r="S104" s="220">
        <f t="shared" si="211"/>
        <v>0</v>
      </c>
      <c r="T104" s="207">
        <f t="shared" si="211"/>
        <v>0</v>
      </c>
      <c r="U104" s="208">
        <f t="shared" si="211"/>
        <v>0</v>
      </c>
      <c r="V104" s="220">
        <f t="shared" si="211"/>
        <v>0</v>
      </c>
      <c r="W104" s="219">
        <f t="shared" si="211"/>
        <v>0</v>
      </c>
      <c r="X104" s="208">
        <f t="shared" si="211"/>
        <v>0</v>
      </c>
      <c r="Y104" s="220">
        <f t="shared" si="211"/>
        <v>0</v>
      </c>
      <c r="Z104" s="207">
        <f t="shared" si="211"/>
        <v>0</v>
      </c>
      <c r="AA104" s="208">
        <f t="shared" si="211"/>
        <v>0</v>
      </c>
      <c r="AB104" s="220">
        <f t="shared" si="211"/>
        <v>0</v>
      </c>
      <c r="AC104" s="106">
        <f t="shared" ref="AC104:AC115" si="212">G104+M104+S104+Y104</f>
        <v>35850</v>
      </c>
      <c r="AD104" s="107">
        <f t="shared" ref="AD104:AD115" si="213">J104+P104+V104+AB104</f>
        <v>35850</v>
      </c>
      <c r="AE104" s="107">
        <f t="shared" ref="AE104:AE115" si="214">AC104-AD104</f>
        <v>0</v>
      </c>
      <c r="AF104" s="109">
        <f t="shared" ref="AF104:AF115" si="215">AE104/AC104</f>
        <v>0</v>
      </c>
      <c r="AG104" s="110"/>
      <c r="AH104" s="111"/>
      <c r="AI104" s="111"/>
    </row>
    <row r="105" spans="1:35" ht="45.6" customHeight="1" x14ac:dyDescent="0.25">
      <c r="A105" s="112" t="s">
        <v>98</v>
      </c>
      <c r="B105" s="113" t="s">
        <v>99</v>
      </c>
      <c r="C105" s="114" t="s">
        <v>262</v>
      </c>
      <c r="D105" s="115" t="s">
        <v>118</v>
      </c>
      <c r="E105" s="253">
        <v>10</v>
      </c>
      <c r="F105" s="254">
        <v>1365</v>
      </c>
      <c r="G105" s="118">
        <f t="shared" ref="G105:G114" si="216">E105*F105</f>
        <v>13650</v>
      </c>
      <c r="H105" s="119">
        <v>1</v>
      </c>
      <c r="I105" s="120">
        <v>13650</v>
      </c>
      <c r="J105" s="142">
        <f t="shared" ref="J105:J114" si="217">H105*I105</f>
        <v>13650</v>
      </c>
      <c r="K105" s="212"/>
      <c r="L105" s="120"/>
      <c r="M105" s="142">
        <f t="shared" ref="M105:M114" si="218">K105*L105</f>
        <v>0</v>
      </c>
      <c r="N105" s="119"/>
      <c r="O105" s="120"/>
      <c r="P105" s="142">
        <f t="shared" ref="P105:P114" si="219">N105*O105</f>
        <v>0</v>
      </c>
      <c r="Q105" s="212"/>
      <c r="R105" s="120"/>
      <c r="S105" s="142">
        <f t="shared" ref="S105:S114" si="220">Q105*R105</f>
        <v>0</v>
      </c>
      <c r="T105" s="119"/>
      <c r="U105" s="120"/>
      <c r="V105" s="142">
        <f t="shared" ref="V105:V114" si="221">T105*U105</f>
        <v>0</v>
      </c>
      <c r="W105" s="212"/>
      <c r="X105" s="120"/>
      <c r="Y105" s="142">
        <f t="shared" ref="Y105:Y114" si="222">W105*X105</f>
        <v>0</v>
      </c>
      <c r="Z105" s="119"/>
      <c r="AA105" s="120"/>
      <c r="AB105" s="142">
        <f t="shared" ref="AB105:AB114" si="223">Z105*AA105</f>
        <v>0</v>
      </c>
      <c r="AC105" s="121">
        <f t="shared" si="212"/>
        <v>13650</v>
      </c>
      <c r="AD105" s="122">
        <f t="shared" si="213"/>
        <v>13650</v>
      </c>
      <c r="AE105" s="190">
        <f t="shared" si="214"/>
        <v>0</v>
      </c>
      <c r="AF105" s="124">
        <f t="shared" si="215"/>
        <v>0</v>
      </c>
      <c r="AG105" s="125"/>
      <c r="AH105" s="98"/>
      <c r="AI105" s="98"/>
    </row>
    <row r="106" spans="1:35" ht="81.599999999999994" customHeight="1" x14ac:dyDescent="0.25">
      <c r="A106" s="112" t="s">
        <v>98</v>
      </c>
      <c r="B106" s="113" t="s">
        <v>102</v>
      </c>
      <c r="C106" s="114" t="s">
        <v>257</v>
      </c>
      <c r="D106" s="115" t="s">
        <v>118</v>
      </c>
      <c r="E106" s="116">
        <v>1000</v>
      </c>
      <c r="F106" s="254">
        <v>5</v>
      </c>
      <c r="G106" s="118">
        <f t="shared" si="216"/>
        <v>5000</v>
      </c>
      <c r="H106" s="119">
        <v>1000</v>
      </c>
      <c r="I106" s="120">
        <v>5</v>
      </c>
      <c r="J106" s="142">
        <f t="shared" si="217"/>
        <v>5000</v>
      </c>
      <c r="K106" s="212"/>
      <c r="L106" s="120"/>
      <c r="M106" s="142">
        <f t="shared" si="218"/>
        <v>0</v>
      </c>
      <c r="N106" s="119"/>
      <c r="O106" s="120"/>
      <c r="P106" s="142">
        <f t="shared" si="219"/>
        <v>0</v>
      </c>
      <c r="Q106" s="212"/>
      <c r="R106" s="120"/>
      <c r="S106" s="142">
        <f t="shared" si="220"/>
        <v>0</v>
      </c>
      <c r="T106" s="119"/>
      <c r="U106" s="120"/>
      <c r="V106" s="142">
        <f t="shared" si="221"/>
        <v>0</v>
      </c>
      <c r="W106" s="212"/>
      <c r="X106" s="120"/>
      <c r="Y106" s="142">
        <f t="shared" si="222"/>
        <v>0</v>
      </c>
      <c r="Z106" s="119"/>
      <c r="AA106" s="120"/>
      <c r="AB106" s="142">
        <f t="shared" si="223"/>
        <v>0</v>
      </c>
      <c r="AC106" s="121">
        <f t="shared" si="212"/>
        <v>5000</v>
      </c>
      <c r="AD106" s="122">
        <f t="shared" si="213"/>
        <v>5000</v>
      </c>
      <c r="AE106" s="190">
        <f t="shared" si="214"/>
        <v>0</v>
      </c>
      <c r="AF106" s="124">
        <f t="shared" si="215"/>
        <v>0</v>
      </c>
      <c r="AG106" s="125"/>
      <c r="AH106" s="98"/>
      <c r="AI106" s="98"/>
    </row>
    <row r="107" spans="1:35" ht="51" customHeight="1" x14ac:dyDescent="0.25">
      <c r="A107" s="112" t="s">
        <v>98</v>
      </c>
      <c r="B107" s="113" t="s">
        <v>103</v>
      </c>
      <c r="C107" s="114" t="s">
        <v>258</v>
      </c>
      <c r="D107" s="115" t="s">
        <v>118</v>
      </c>
      <c r="E107" s="116">
        <v>100</v>
      </c>
      <c r="F107" s="254">
        <v>7</v>
      </c>
      <c r="G107" s="118">
        <f t="shared" si="216"/>
        <v>700</v>
      </c>
      <c r="H107" s="119">
        <v>100</v>
      </c>
      <c r="I107" s="120">
        <v>7</v>
      </c>
      <c r="J107" s="142">
        <f t="shared" si="217"/>
        <v>700</v>
      </c>
      <c r="K107" s="212"/>
      <c r="L107" s="120"/>
      <c r="M107" s="142">
        <f t="shared" si="218"/>
        <v>0</v>
      </c>
      <c r="N107" s="119"/>
      <c r="O107" s="120"/>
      <c r="P107" s="142">
        <f t="shared" si="219"/>
        <v>0</v>
      </c>
      <c r="Q107" s="212"/>
      <c r="R107" s="120"/>
      <c r="S107" s="142">
        <f t="shared" si="220"/>
        <v>0</v>
      </c>
      <c r="T107" s="119"/>
      <c r="U107" s="120"/>
      <c r="V107" s="142">
        <f t="shared" si="221"/>
        <v>0</v>
      </c>
      <c r="W107" s="212"/>
      <c r="X107" s="120"/>
      <c r="Y107" s="142">
        <f t="shared" si="222"/>
        <v>0</v>
      </c>
      <c r="Z107" s="119"/>
      <c r="AA107" s="120"/>
      <c r="AB107" s="142">
        <f t="shared" si="223"/>
        <v>0</v>
      </c>
      <c r="AC107" s="121">
        <f t="shared" si="212"/>
        <v>700</v>
      </c>
      <c r="AD107" s="122">
        <f t="shared" si="213"/>
        <v>700</v>
      </c>
      <c r="AE107" s="190">
        <f t="shared" si="214"/>
        <v>0</v>
      </c>
      <c r="AF107" s="124">
        <f t="shared" si="215"/>
        <v>0</v>
      </c>
      <c r="AG107" s="125"/>
      <c r="AH107" s="98"/>
      <c r="AI107" s="98"/>
    </row>
    <row r="108" spans="1:35" ht="39.6" customHeight="1" x14ac:dyDescent="0.25">
      <c r="A108" s="112" t="s">
        <v>98</v>
      </c>
      <c r="B108" s="113" t="s">
        <v>177</v>
      </c>
      <c r="C108" s="114" t="s">
        <v>259</v>
      </c>
      <c r="D108" s="115" t="s">
        <v>260</v>
      </c>
      <c r="E108" s="255">
        <v>48</v>
      </c>
      <c r="F108" s="256">
        <v>250</v>
      </c>
      <c r="G108" s="118">
        <f t="shared" si="216"/>
        <v>12000</v>
      </c>
      <c r="H108" s="119">
        <v>48</v>
      </c>
      <c r="I108" s="120">
        <v>250</v>
      </c>
      <c r="J108" s="142">
        <f t="shared" si="217"/>
        <v>12000</v>
      </c>
      <c r="K108" s="212"/>
      <c r="L108" s="120"/>
      <c r="M108" s="142">
        <f t="shared" si="218"/>
        <v>0</v>
      </c>
      <c r="N108" s="119"/>
      <c r="O108" s="120"/>
      <c r="P108" s="142">
        <f t="shared" si="219"/>
        <v>0</v>
      </c>
      <c r="Q108" s="212"/>
      <c r="R108" s="120"/>
      <c r="S108" s="142">
        <f t="shared" si="220"/>
        <v>0</v>
      </c>
      <c r="T108" s="119"/>
      <c r="U108" s="120"/>
      <c r="V108" s="142">
        <f t="shared" si="221"/>
        <v>0</v>
      </c>
      <c r="W108" s="212"/>
      <c r="X108" s="120"/>
      <c r="Y108" s="142">
        <f t="shared" si="222"/>
        <v>0</v>
      </c>
      <c r="Z108" s="119"/>
      <c r="AA108" s="120"/>
      <c r="AB108" s="142">
        <f t="shared" si="223"/>
        <v>0</v>
      </c>
      <c r="AC108" s="121">
        <f t="shared" si="212"/>
        <v>12000</v>
      </c>
      <c r="AD108" s="122">
        <f t="shared" si="213"/>
        <v>12000</v>
      </c>
      <c r="AE108" s="190">
        <f t="shared" si="214"/>
        <v>0</v>
      </c>
      <c r="AF108" s="124">
        <f t="shared" si="215"/>
        <v>0</v>
      </c>
      <c r="AG108" s="125"/>
      <c r="AH108" s="98"/>
      <c r="AI108" s="98"/>
    </row>
    <row r="109" spans="1:35" ht="29.4" customHeight="1" thickBot="1" x14ac:dyDescent="0.3">
      <c r="A109" s="112" t="s">
        <v>98</v>
      </c>
      <c r="B109" s="257" t="s">
        <v>178</v>
      </c>
      <c r="C109" s="114" t="s">
        <v>261</v>
      </c>
      <c r="D109" s="115" t="s">
        <v>118</v>
      </c>
      <c r="E109" s="116">
        <v>30</v>
      </c>
      <c r="F109" s="117">
        <v>150</v>
      </c>
      <c r="G109" s="118">
        <f t="shared" si="216"/>
        <v>4500</v>
      </c>
      <c r="H109" s="119">
        <v>30</v>
      </c>
      <c r="I109" s="120">
        <v>150</v>
      </c>
      <c r="J109" s="142">
        <f t="shared" si="217"/>
        <v>4500</v>
      </c>
      <c r="K109" s="212"/>
      <c r="L109" s="120"/>
      <c r="M109" s="142">
        <f t="shared" si="218"/>
        <v>0</v>
      </c>
      <c r="N109" s="119"/>
      <c r="O109" s="120"/>
      <c r="P109" s="142">
        <f t="shared" si="219"/>
        <v>0</v>
      </c>
      <c r="Q109" s="212"/>
      <c r="R109" s="120"/>
      <c r="S109" s="142">
        <f t="shared" si="220"/>
        <v>0</v>
      </c>
      <c r="T109" s="119"/>
      <c r="U109" s="120"/>
      <c r="V109" s="142">
        <f t="shared" si="221"/>
        <v>0</v>
      </c>
      <c r="W109" s="212"/>
      <c r="X109" s="120"/>
      <c r="Y109" s="142">
        <f t="shared" si="222"/>
        <v>0</v>
      </c>
      <c r="Z109" s="119"/>
      <c r="AA109" s="120"/>
      <c r="AB109" s="142">
        <f t="shared" si="223"/>
        <v>0</v>
      </c>
      <c r="AC109" s="121">
        <f t="shared" si="212"/>
        <v>4500</v>
      </c>
      <c r="AD109" s="122">
        <f t="shared" si="213"/>
        <v>4500</v>
      </c>
      <c r="AE109" s="190">
        <f t="shared" si="214"/>
        <v>0</v>
      </c>
      <c r="AF109" s="124">
        <f t="shared" si="215"/>
        <v>0</v>
      </c>
      <c r="AG109" s="125"/>
      <c r="AH109" s="98"/>
      <c r="AI109" s="98"/>
    </row>
    <row r="110" spans="1:35" ht="15.75" hidden="1" customHeight="1" x14ac:dyDescent="0.25">
      <c r="A110" s="112" t="s">
        <v>98</v>
      </c>
      <c r="B110" s="113" t="s">
        <v>179</v>
      </c>
      <c r="C110" s="126" t="s">
        <v>180</v>
      </c>
      <c r="D110" s="127" t="s">
        <v>118</v>
      </c>
      <c r="E110" s="119"/>
      <c r="F110" s="120"/>
      <c r="G110" s="118">
        <f t="shared" si="216"/>
        <v>0</v>
      </c>
      <c r="H110" s="119"/>
      <c r="I110" s="120"/>
      <c r="J110" s="142">
        <f t="shared" si="217"/>
        <v>0</v>
      </c>
      <c r="K110" s="212"/>
      <c r="L110" s="120"/>
      <c r="M110" s="142">
        <f t="shared" si="218"/>
        <v>0</v>
      </c>
      <c r="N110" s="119"/>
      <c r="O110" s="120"/>
      <c r="P110" s="142">
        <f t="shared" si="219"/>
        <v>0</v>
      </c>
      <c r="Q110" s="212"/>
      <c r="R110" s="120"/>
      <c r="S110" s="142">
        <f t="shared" si="220"/>
        <v>0</v>
      </c>
      <c r="T110" s="119"/>
      <c r="U110" s="120"/>
      <c r="V110" s="142">
        <f t="shared" si="221"/>
        <v>0</v>
      </c>
      <c r="W110" s="212"/>
      <c r="X110" s="120"/>
      <c r="Y110" s="142">
        <f t="shared" si="222"/>
        <v>0</v>
      </c>
      <c r="Z110" s="119"/>
      <c r="AA110" s="120"/>
      <c r="AB110" s="142">
        <f t="shared" si="223"/>
        <v>0</v>
      </c>
      <c r="AC110" s="121">
        <f t="shared" si="212"/>
        <v>0</v>
      </c>
      <c r="AD110" s="122">
        <f t="shared" si="213"/>
        <v>0</v>
      </c>
      <c r="AE110" s="190">
        <f t="shared" si="214"/>
        <v>0</v>
      </c>
      <c r="AF110" s="124" t="e">
        <f t="shared" si="215"/>
        <v>#DIV/0!</v>
      </c>
      <c r="AG110" s="125"/>
      <c r="AH110" s="98"/>
      <c r="AI110" s="98"/>
    </row>
    <row r="111" spans="1:35" ht="15.75" hidden="1" customHeight="1" x14ac:dyDescent="0.25">
      <c r="A111" s="112" t="s">
        <v>98</v>
      </c>
      <c r="B111" s="113" t="s">
        <v>181</v>
      </c>
      <c r="C111" s="126" t="s">
        <v>182</v>
      </c>
      <c r="D111" s="127" t="s">
        <v>118</v>
      </c>
      <c r="E111" s="119"/>
      <c r="F111" s="120"/>
      <c r="G111" s="118">
        <f t="shared" si="216"/>
        <v>0</v>
      </c>
      <c r="H111" s="119"/>
      <c r="I111" s="120"/>
      <c r="J111" s="142">
        <f t="shared" si="217"/>
        <v>0</v>
      </c>
      <c r="K111" s="212"/>
      <c r="L111" s="120"/>
      <c r="M111" s="142">
        <f t="shared" si="218"/>
        <v>0</v>
      </c>
      <c r="N111" s="119"/>
      <c r="O111" s="120"/>
      <c r="P111" s="142">
        <f t="shared" si="219"/>
        <v>0</v>
      </c>
      <c r="Q111" s="212"/>
      <c r="R111" s="120"/>
      <c r="S111" s="142">
        <f t="shared" si="220"/>
        <v>0</v>
      </c>
      <c r="T111" s="119"/>
      <c r="U111" s="120"/>
      <c r="V111" s="142">
        <f t="shared" si="221"/>
        <v>0</v>
      </c>
      <c r="W111" s="212"/>
      <c r="X111" s="120"/>
      <c r="Y111" s="142">
        <f t="shared" si="222"/>
        <v>0</v>
      </c>
      <c r="Z111" s="119"/>
      <c r="AA111" s="120"/>
      <c r="AB111" s="142">
        <f t="shared" si="223"/>
        <v>0</v>
      </c>
      <c r="AC111" s="121">
        <f t="shared" si="212"/>
        <v>0</v>
      </c>
      <c r="AD111" s="122">
        <f t="shared" si="213"/>
        <v>0</v>
      </c>
      <c r="AE111" s="190">
        <f t="shared" si="214"/>
        <v>0</v>
      </c>
      <c r="AF111" s="124" t="e">
        <f t="shared" si="215"/>
        <v>#DIV/0!</v>
      </c>
      <c r="AG111" s="125"/>
      <c r="AH111" s="98"/>
      <c r="AI111" s="98"/>
    </row>
    <row r="112" spans="1:35" ht="15.75" hidden="1" customHeight="1" x14ac:dyDescent="0.25">
      <c r="A112" s="112" t="s">
        <v>98</v>
      </c>
      <c r="B112" s="113" t="s">
        <v>183</v>
      </c>
      <c r="C112" s="126" t="s">
        <v>184</v>
      </c>
      <c r="D112" s="127" t="s">
        <v>118</v>
      </c>
      <c r="E112" s="119"/>
      <c r="F112" s="120"/>
      <c r="G112" s="118">
        <f t="shared" si="216"/>
        <v>0</v>
      </c>
      <c r="H112" s="119"/>
      <c r="I112" s="120"/>
      <c r="J112" s="142">
        <f t="shared" si="217"/>
        <v>0</v>
      </c>
      <c r="K112" s="212"/>
      <c r="L112" s="120"/>
      <c r="M112" s="142">
        <f t="shared" si="218"/>
        <v>0</v>
      </c>
      <c r="N112" s="119"/>
      <c r="O112" s="120"/>
      <c r="P112" s="142">
        <f t="shared" si="219"/>
        <v>0</v>
      </c>
      <c r="Q112" s="212"/>
      <c r="R112" s="120"/>
      <c r="S112" s="142">
        <f t="shared" si="220"/>
        <v>0</v>
      </c>
      <c r="T112" s="119"/>
      <c r="U112" s="120"/>
      <c r="V112" s="142">
        <f t="shared" si="221"/>
        <v>0</v>
      </c>
      <c r="W112" s="212"/>
      <c r="X112" s="120"/>
      <c r="Y112" s="142">
        <f t="shared" si="222"/>
        <v>0</v>
      </c>
      <c r="Z112" s="119"/>
      <c r="AA112" s="120"/>
      <c r="AB112" s="142">
        <f t="shared" si="223"/>
        <v>0</v>
      </c>
      <c r="AC112" s="121">
        <f t="shared" si="212"/>
        <v>0</v>
      </c>
      <c r="AD112" s="122">
        <f t="shared" si="213"/>
        <v>0</v>
      </c>
      <c r="AE112" s="190">
        <f t="shared" si="214"/>
        <v>0</v>
      </c>
      <c r="AF112" s="124" t="e">
        <f t="shared" si="215"/>
        <v>#DIV/0!</v>
      </c>
      <c r="AG112" s="125"/>
      <c r="AH112" s="98"/>
      <c r="AI112" s="98"/>
    </row>
    <row r="113" spans="1:35" ht="15.75" hidden="1" customHeight="1" x14ac:dyDescent="0.25">
      <c r="A113" s="128" t="s">
        <v>98</v>
      </c>
      <c r="B113" s="129" t="s">
        <v>185</v>
      </c>
      <c r="C113" s="130" t="s">
        <v>186</v>
      </c>
      <c r="D113" s="127" t="s">
        <v>118</v>
      </c>
      <c r="E113" s="132"/>
      <c r="F113" s="133"/>
      <c r="G113" s="118">
        <f t="shared" si="216"/>
        <v>0</v>
      </c>
      <c r="H113" s="132"/>
      <c r="I113" s="133"/>
      <c r="J113" s="142">
        <f t="shared" si="217"/>
        <v>0</v>
      </c>
      <c r="K113" s="212"/>
      <c r="L113" s="120"/>
      <c r="M113" s="142">
        <f t="shared" si="218"/>
        <v>0</v>
      </c>
      <c r="N113" s="119"/>
      <c r="O113" s="120"/>
      <c r="P113" s="142">
        <f t="shared" si="219"/>
        <v>0</v>
      </c>
      <c r="Q113" s="212"/>
      <c r="R113" s="120"/>
      <c r="S113" s="142">
        <f t="shared" si="220"/>
        <v>0</v>
      </c>
      <c r="T113" s="119"/>
      <c r="U113" s="120"/>
      <c r="V113" s="142">
        <f t="shared" si="221"/>
        <v>0</v>
      </c>
      <c r="W113" s="212"/>
      <c r="X113" s="120"/>
      <c r="Y113" s="142">
        <f t="shared" si="222"/>
        <v>0</v>
      </c>
      <c r="Z113" s="119"/>
      <c r="AA113" s="120"/>
      <c r="AB113" s="142">
        <f t="shared" si="223"/>
        <v>0</v>
      </c>
      <c r="AC113" s="121">
        <f t="shared" si="212"/>
        <v>0</v>
      </c>
      <c r="AD113" s="122">
        <f t="shared" si="213"/>
        <v>0</v>
      </c>
      <c r="AE113" s="190">
        <f t="shared" si="214"/>
        <v>0</v>
      </c>
      <c r="AF113" s="124" t="e">
        <f t="shared" si="215"/>
        <v>#DIV/0!</v>
      </c>
      <c r="AG113" s="125"/>
      <c r="AH113" s="98"/>
      <c r="AI113" s="98"/>
    </row>
    <row r="114" spans="1:35" ht="15.75" hidden="1" customHeight="1" x14ac:dyDescent="0.25">
      <c r="A114" s="144" t="s">
        <v>98</v>
      </c>
      <c r="B114" s="145" t="s">
        <v>187</v>
      </c>
      <c r="C114" s="155" t="s">
        <v>188</v>
      </c>
      <c r="D114" s="156" t="s">
        <v>118</v>
      </c>
      <c r="E114" s="148"/>
      <c r="F114" s="149"/>
      <c r="G114" s="147">
        <f t="shared" si="216"/>
        <v>0</v>
      </c>
      <c r="H114" s="148"/>
      <c r="I114" s="149"/>
      <c r="J114" s="150">
        <f t="shared" si="217"/>
        <v>0</v>
      </c>
      <c r="K114" s="214"/>
      <c r="L114" s="149"/>
      <c r="M114" s="150">
        <f t="shared" si="218"/>
        <v>0</v>
      </c>
      <c r="N114" s="148"/>
      <c r="O114" s="149"/>
      <c r="P114" s="150">
        <f t="shared" si="219"/>
        <v>0</v>
      </c>
      <c r="Q114" s="214"/>
      <c r="R114" s="149"/>
      <c r="S114" s="150">
        <f t="shared" si="220"/>
        <v>0</v>
      </c>
      <c r="T114" s="148"/>
      <c r="U114" s="149"/>
      <c r="V114" s="150">
        <f t="shared" si="221"/>
        <v>0</v>
      </c>
      <c r="W114" s="214"/>
      <c r="X114" s="149"/>
      <c r="Y114" s="150">
        <f t="shared" si="222"/>
        <v>0</v>
      </c>
      <c r="Z114" s="148"/>
      <c r="AA114" s="149"/>
      <c r="AB114" s="150">
        <f t="shared" si="223"/>
        <v>0</v>
      </c>
      <c r="AC114" s="135">
        <f t="shared" si="212"/>
        <v>0</v>
      </c>
      <c r="AD114" s="136">
        <f t="shared" si="213"/>
        <v>0</v>
      </c>
      <c r="AE114" s="192">
        <f t="shared" si="214"/>
        <v>0</v>
      </c>
      <c r="AF114" s="124" t="e">
        <f t="shared" si="215"/>
        <v>#DIV/0!</v>
      </c>
      <c r="AG114" s="125"/>
      <c r="AH114" s="98"/>
      <c r="AI114" s="98"/>
    </row>
    <row r="115" spans="1:35" ht="15" customHeight="1" thickBot="1" x14ac:dyDescent="0.3">
      <c r="A115" s="194" t="s">
        <v>189</v>
      </c>
      <c r="B115" s="195"/>
      <c r="C115" s="196"/>
      <c r="D115" s="197"/>
      <c r="E115" s="198">
        <f t="shared" ref="E115:AB115" si="224">E104</f>
        <v>1188</v>
      </c>
      <c r="F115" s="199">
        <f t="shared" si="224"/>
        <v>1777</v>
      </c>
      <c r="G115" s="200">
        <f t="shared" si="224"/>
        <v>35850</v>
      </c>
      <c r="H115" s="163">
        <f t="shared" si="224"/>
        <v>1179</v>
      </c>
      <c r="I115" s="165">
        <f t="shared" si="224"/>
        <v>14062</v>
      </c>
      <c r="J115" s="215">
        <f t="shared" si="224"/>
        <v>35850</v>
      </c>
      <c r="K115" s="201">
        <f t="shared" si="224"/>
        <v>0</v>
      </c>
      <c r="L115" s="199">
        <f t="shared" si="224"/>
        <v>0</v>
      </c>
      <c r="M115" s="202">
        <f t="shared" si="224"/>
        <v>0</v>
      </c>
      <c r="N115" s="198">
        <f t="shared" si="224"/>
        <v>0</v>
      </c>
      <c r="O115" s="199">
        <f t="shared" si="224"/>
        <v>0</v>
      </c>
      <c r="P115" s="202">
        <f t="shared" si="224"/>
        <v>0</v>
      </c>
      <c r="Q115" s="201">
        <f t="shared" si="224"/>
        <v>0</v>
      </c>
      <c r="R115" s="199">
        <f t="shared" si="224"/>
        <v>0</v>
      </c>
      <c r="S115" s="202">
        <f t="shared" si="224"/>
        <v>0</v>
      </c>
      <c r="T115" s="198">
        <f t="shared" si="224"/>
        <v>0</v>
      </c>
      <c r="U115" s="199">
        <f t="shared" si="224"/>
        <v>0</v>
      </c>
      <c r="V115" s="202">
        <f t="shared" si="224"/>
        <v>0</v>
      </c>
      <c r="W115" s="201">
        <f t="shared" si="224"/>
        <v>0</v>
      </c>
      <c r="X115" s="199">
        <f t="shared" si="224"/>
        <v>0</v>
      </c>
      <c r="Y115" s="202">
        <f t="shared" si="224"/>
        <v>0</v>
      </c>
      <c r="Z115" s="198">
        <f t="shared" si="224"/>
        <v>0</v>
      </c>
      <c r="AA115" s="199">
        <f t="shared" si="224"/>
        <v>0</v>
      </c>
      <c r="AB115" s="202">
        <f t="shared" si="224"/>
        <v>0</v>
      </c>
      <c r="AC115" s="198">
        <f t="shared" si="212"/>
        <v>35850</v>
      </c>
      <c r="AD115" s="203">
        <f t="shared" si="213"/>
        <v>35850</v>
      </c>
      <c r="AE115" s="202">
        <f t="shared" si="214"/>
        <v>0</v>
      </c>
      <c r="AF115" s="258">
        <f t="shared" si="215"/>
        <v>0</v>
      </c>
      <c r="AG115" s="205"/>
      <c r="AH115" s="98"/>
      <c r="AI115" s="98"/>
    </row>
    <row r="116" spans="1:35" ht="30" customHeight="1" thickBot="1" x14ac:dyDescent="0.3">
      <c r="A116" s="85" t="s">
        <v>93</v>
      </c>
      <c r="B116" s="86" t="s">
        <v>25</v>
      </c>
      <c r="C116" s="259" t="s">
        <v>190</v>
      </c>
      <c r="D116" s="260"/>
      <c r="E116" s="261"/>
      <c r="F116" s="262"/>
      <c r="G116" s="262"/>
      <c r="H116" s="261"/>
      <c r="I116" s="262"/>
      <c r="J116" s="262"/>
      <c r="K116" s="262"/>
      <c r="L116" s="262"/>
      <c r="M116" s="263"/>
      <c r="N116" s="261"/>
      <c r="O116" s="262"/>
      <c r="P116" s="263"/>
      <c r="Q116" s="262"/>
      <c r="R116" s="262"/>
      <c r="S116" s="263"/>
      <c r="T116" s="261"/>
      <c r="U116" s="262"/>
      <c r="V116" s="263"/>
      <c r="W116" s="262"/>
      <c r="X116" s="262"/>
      <c r="Y116" s="263"/>
      <c r="Z116" s="261"/>
      <c r="AA116" s="262"/>
      <c r="AB116" s="262"/>
      <c r="AC116" s="248"/>
      <c r="AD116" s="249"/>
      <c r="AE116" s="249"/>
      <c r="AF116" s="249"/>
      <c r="AG116" s="264"/>
      <c r="AH116" s="98"/>
      <c r="AI116" s="98"/>
    </row>
    <row r="117" spans="1:35" ht="30" customHeight="1" x14ac:dyDescent="0.25">
      <c r="A117" s="265" t="s">
        <v>98</v>
      </c>
      <c r="B117" s="266" t="s">
        <v>99</v>
      </c>
      <c r="C117" s="267" t="s">
        <v>263</v>
      </c>
      <c r="D117" s="268" t="s">
        <v>264</v>
      </c>
      <c r="E117" s="269">
        <v>25</v>
      </c>
      <c r="F117" s="270">
        <v>1000</v>
      </c>
      <c r="G117" s="271">
        <f t="shared" ref="G117:G118" si="225">E117*F117</f>
        <v>25000</v>
      </c>
      <c r="H117" s="272">
        <v>25</v>
      </c>
      <c r="I117" s="273">
        <v>1000</v>
      </c>
      <c r="J117" s="274">
        <f t="shared" ref="J117:J118" si="226">H117*I117</f>
        <v>25000</v>
      </c>
      <c r="K117" s="275"/>
      <c r="L117" s="273"/>
      <c r="M117" s="274">
        <f t="shared" ref="M117:M118" si="227">K117*L117</f>
        <v>0</v>
      </c>
      <c r="N117" s="272"/>
      <c r="O117" s="273"/>
      <c r="P117" s="274">
        <f t="shared" ref="P117:P118" si="228">N117*O117</f>
        <v>0</v>
      </c>
      <c r="Q117" s="275"/>
      <c r="R117" s="273"/>
      <c r="S117" s="274">
        <f t="shared" ref="S117:S118" si="229">Q117*R117</f>
        <v>0</v>
      </c>
      <c r="T117" s="272"/>
      <c r="U117" s="273"/>
      <c r="V117" s="274">
        <f t="shared" ref="V117:V118" si="230">T117*U117</f>
        <v>0</v>
      </c>
      <c r="W117" s="275"/>
      <c r="X117" s="273"/>
      <c r="Y117" s="274">
        <f t="shared" ref="Y117:Y118" si="231">W117*X117</f>
        <v>0</v>
      </c>
      <c r="Z117" s="272"/>
      <c r="AA117" s="273"/>
      <c r="AB117" s="274">
        <f t="shared" ref="AB117:AB118" si="232">Z117*AA117</f>
        <v>0</v>
      </c>
      <c r="AC117" s="276">
        <f t="shared" ref="AC117:AC123" si="233">G117+M117+S117+Y117</f>
        <v>25000</v>
      </c>
      <c r="AD117" s="277">
        <f t="shared" ref="AD117:AD123" si="234">J117+P117+V117+AB117</f>
        <v>25000</v>
      </c>
      <c r="AE117" s="278">
        <f t="shared" ref="AE117:AE123" si="235">AC117-AD117</f>
        <v>0</v>
      </c>
      <c r="AF117" s="279">
        <f t="shared" ref="AF117:AF123" si="236">AE117/AC117</f>
        <v>0</v>
      </c>
      <c r="AG117" s="280"/>
      <c r="AH117" s="98"/>
      <c r="AI117" s="98"/>
    </row>
    <row r="118" spans="1:35" ht="87" customHeight="1" thickBot="1" x14ac:dyDescent="0.3">
      <c r="A118" s="112" t="s">
        <v>98</v>
      </c>
      <c r="B118" s="113" t="s">
        <v>102</v>
      </c>
      <c r="C118" s="281" t="s">
        <v>265</v>
      </c>
      <c r="D118" s="282" t="s">
        <v>204</v>
      </c>
      <c r="E118" s="283">
        <v>10</v>
      </c>
      <c r="F118" s="284">
        <v>2000</v>
      </c>
      <c r="G118" s="118">
        <f t="shared" si="225"/>
        <v>20000</v>
      </c>
      <c r="H118" s="119">
        <v>1</v>
      </c>
      <c r="I118" s="120">
        <v>20000</v>
      </c>
      <c r="J118" s="142">
        <f t="shared" si="226"/>
        <v>20000</v>
      </c>
      <c r="K118" s="212"/>
      <c r="L118" s="120"/>
      <c r="M118" s="142">
        <f t="shared" si="227"/>
        <v>0</v>
      </c>
      <c r="N118" s="119"/>
      <c r="O118" s="120"/>
      <c r="P118" s="142">
        <f t="shared" si="228"/>
        <v>0</v>
      </c>
      <c r="Q118" s="212"/>
      <c r="R118" s="120"/>
      <c r="S118" s="142">
        <f t="shared" si="229"/>
        <v>0</v>
      </c>
      <c r="T118" s="119"/>
      <c r="U118" s="120"/>
      <c r="V118" s="142">
        <f t="shared" si="230"/>
        <v>0</v>
      </c>
      <c r="W118" s="212"/>
      <c r="X118" s="120"/>
      <c r="Y118" s="142">
        <f t="shared" si="231"/>
        <v>0</v>
      </c>
      <c r="Z118" s="119"/>
      <c r="AA118" s="120"/>
      <c r="AB118" s="142">
        <f t="shared" si="232"/>
        <v>0</v>
      </c>
      <c r="AC118" s="121">
        <f t="shared" si="233"/>
        <v>20000</v>
      </c>
      <c r="AD118" s="122">
        <f t="shared" si="234"/>
        <v>20000</v>
      </c>
      <c r="AE118" s="190">
        <f t="shared" si="235"/>
        <v>0</v>
      </c>
      <c r="AF118" s="285">
        <f t="shared" si="236"/>
        <v>0</v>
      </c>
      <c r="AG118" s="286"/>
      <c r="AH118" s="98"/>
      <c r="AI118" s="98"/>
    </row>
    <row r="119" spans="1:35" ht="59.4" customHeight="1" x14ac:dyDescent="0.25">
      <c r="A119" s="265" t="s">
        <v>98</v>
      </c>
      <c r="B119" s="266" t="s">
        <v>103</v>
      </c>
      <c r="C119" s="281" t="s">
        <v>267</v>
      </c>
      <c r="D119" s="282" t="s">
        <v>196</v>
      </c>
      <c r="E119" s="283">
        <v>30</v>
      </c>
      <c r="F119" s="284">
        <v>1000</v>
      </c>
      <c r="G119" s="271">
        <f t="shared" ref="G119:G122" si="237">E119*F119</f>
        <v>30000</v>
      </c>
      <c r="H119" s="272">
        <v>29</v>
      </c>
      <c r="I119" s="273">
        <v>1000</v>
      </c>
      <c r="J119" s="274">
        <f t="shared" ref="J119:J122" si="238">H119*I119</f>
        <v>29000</v>
      </c>
      <c r="K119" s="275"/>
      <c r="L119" s="273"/>
      <c r="M119" s="274">
        <f t="shared" ref="M119:M122" si="239">K119*L119</f>
        <v>0</v>
      </c>
      <c r="N119" s="272"/>
      <c r="O119" s="273"/>
      <c r="P119" s="274">
        <f t="shared" ref="P119:P122" si="240">N119*O119</f>
        <v>0</v>
      </c>
      <c r="Q119" s="275"/>
      <c r="R119" s="273"/>
      <c r="S119" s="274">
        <f t="shared" ref="S119:S122" si="241">Q119*R119</f>
        <v>0</v>
      </c>
      <c r="T119" s="272"/>
      <c r="U119" s="273"/>
      <c r="V119" s="274">
        <f t="shared" ref="V119:V122" si="242">T119*U119</f>
        <v>0</v>
      </c>
      <c r="W119" s="275"/>
      <c r="X119" s="273"/>
      <c r="Y119" s="274">
        <f t="shared" ref="Y119:Y122" si="243">W119*X119</f>
        <v>0</v>
      </c>
      <c r="Z119" s="272"/>
      <c r="AA119" s="273"/>
      <c r="AB119" s="274">
        <f t="shared" ref="AB119:AB122" si="244">Z119*AA119</f>
        <v>0</v>
      </c>
      <c r="AC119" s="276">
        <f t="shared" ref="AC119:AC122" si="245">G119+M119+S119+Y119</f>
        <v>30000</v>
      </c>
      <c r="AD119" s="277">
        <f t="shared" ref="AD119:AD122" si="246">J119+P119+V119+AB119</f>
        <v>29000</v>
      </c>
      <c r="AE119" s="278">
        <f t="shared" ref="AE119:AE122" si="247">AC119-AD119</f>
        <v>1000</v>
      </c>
      <c r="AF119" s="279">
        <f t="shared" ref="AF119:AF122" si="248">AE119/AC119</f>
        <v>3.3333333333333333E-2</v>
      </c>
      <c r="AG119" s="280"/>
      <c r="AH119" s="98"/>
      <c r="AI119" s="98"/>
    </row>
    <row r="120" spans="1:35" ht="37.200000000000003" customHeight="1" thickBot="1" x14ac:dyDescent="0.3">
      <c r="A120" s="112" t="s">
        <v>98</v>
      </c>
      <c r="B120" s="113" t="s">
        <v>177</v>
      </c>
      <c r="C120" s="114" t="s">
        <v>268</v>
      </c>
      <c r="D120" s="115" t="s">
        <v>204</v>
      </c>
      <c r="E120" s="116">
        <v>1</v>
      </c>
      <c r="F120" s="117">
        <v>25000</v>
      </c>
      <c r="G120" s="118">
        <f t="shared" si="237"/>
        <v>25000</v>
      </c>
      <c r="H120" s="119">
        <v>1</v>
      </c>
      <c r="I120" s="120">
        <v>25000</v>
      </c>
      <c r="J120" s="142">
        <f t="shared" si="238"/>
        <v>25000</v>
      </c>
      <c r="K120" s="212"/>
      <c r="L120" s="120"/>
      <c r="M120" s="142">
        <f t="shared" si="239"/>
        <v>0</v>
      </c>
      <c r="N120" s="119"/>
      <c r="O120" s="120"/>
      <c r="P120" s="142">
        <f t="shared" si="240"/>
        <v>0</v>
      </c>
      <c r="Q120" s="212"/>
      <c r="R120" s="120"/>
      <c r="S120" s="142">
        <f t="shared" si="241"/>
        <v>0</v>
      </c>
      <c r="T120" s="119"/>
      <c r="U120" s="120"/>
      <c r="V120" s="142">
        <f t="shared" si="242"/>
        <v>0</v>
      </c>
      <c r="W120" s="212"/>
      <c r="X120" s="120"/>
      <c r="Y120" s="142">
        <f t="shared" si="243"/>
        <v>0</v>
      </c>
      <c r="Z120" s="119"/>
      <c r="AA120" s="120"/>
      <c r="AB120" s="142">
        <f t="shared" si="244"/>
        <v>0</v>
      </c>
      <c r="AC120" s="121">
        <f t="shared" si="245"/>
        <v>25000</v>
      </c>
      <c r="AD120" s="122">
        <f t="shared" si="246"/>
        <v>25000</v>
      </c>
      <c r="AE120" s="190">
        <f t="shared" si="247"/>
        <v>0</v>
      </c>
      <c r="AF120" s="285">
        <f t="shared" si="248"/>
        <v>0</v>
      </c>
      <c r="AG120" s="286"/>
      <c r="AH120" s="98"/>
      <c r="AI120" s="98"/>
    </row>
    <row r="121" spans="1:35" ht="32.4" customHeight="1" x14ac:dyDescent="0.25">
      <c r="A121" s="265" t="s">
        <v>98</v>
      </c>
      <c r="B121" s="266" t="s">
        <v>178</v>
      </c>
      <c r="C121" s="281" t="s">
        <v>269</v>
      </c>
      <c r="D121" s="282" t="s">
        <v>264</v>
      </c>
      <c r="E121" s="283">
        <v>10</v>
      </c>
      <c r="F121" s="284">
        <v>700</v>
      </c>
      <c r="G121" s="271">
        <f t="shared" si="237"/>
        <v>7000</v>
      </c>
      <c r="H121" s="272">
        <v>1</v>
      </c>
      <c r="I121" s="273">
        <v>7000</v>
      </c>
      <c r="J121" s="274">
        <f t="shared" si="238"/>
        <v>7000</v>
      </c>
      <c r="K121" s="275"/>
      <c r="L121" s="273"/>
      <c r="M121" s="274">
        <f t="shared" si="239"/>
        <v>0</v>
      </c>
      <c r="N121" s="272"/>
      <c r="O121" s="273"/>
      <c r="P121" s="274">
        <f t="shared" si="240"/>
        <v>0</v>
      </c>
      <c r="Q121" s="275"/>
      <c r="R121" s="273"/>
      <c r="S121" s="274">
        <f t="shared" si="241"/>
        <v>0</v>
      </c>
      <c r="T121" s="272"/>
      <c r="U121" s="273"/>
      <c r="V121" s="274">
        <f t="shared" si="242"/>
        <v>0</v>
      </c>
      <c r="W121" s="275"/>
      <c r="X121" s="273"/>
      <c r="Y121" s="274">
        <f t="shared" si="243"/>
        <v>0</v>
      </c>
      <c r="Z121" s="272"/>
      <c r="AA121" s="273"/>
      <c r="AB121" s="274">
        <f t="shared" si="244"/>
        <v>0</v>
      </c>
      <c r="AC121" s="276">
        <f t="shared" si="245"/>
        <v>7000</v>
      </c>
      <c r="AD121" s="277">
        <f t="shared" si="246"/>
        <v>7000</v>
      </c>
      <c r="AE121" s="278">
        <f t="shared" si="247"/>
        <v>0</v>
      </c>
      <c r="AF121" s="279">
        <f t="shared" si="248"/>
        <v>0</v>
      </c>
      <c r="AG121" s="280"/>
      <c r="AH121" s="98"/>
      <c r="AI121" s="98"/>
    </row>
    <row r="122" spans="1:35" ht="42" customHeight="1" thickBot="1" x14ac:dyDescent="0.3">
      <c r="A122" s="112" t="s">
        <v>98</v>
      </c>
      <c r="B122" s="113" t="s">
        <v>181</v>
      </c>
      <c r="C122" s="287" t="s">
        <v>266</v>
      </c>
      <c r="D122" s="288" t="s">
        <v>204</v>
      </c>
      <c r="E122" s="289">
        <v>1</v>
      </c>
      <c r="F122" s="290">
        <v>20000</v>
      </c>
      <c r="G122" s="118">
        <f t="shared" si="237"/>
        <v>20000</v>
      </c>
      <c r="H122" s="119">
        <v>1</v>
      </c>
      <c r="I122" s="120">
        <v>20000</v>
      </c>
      <c r="J122" s="142">
        <f t="shared" si="238"/>
        <v>20000</v>
      </c>
      <c r="K122" s="212"/>
      <c r="L122" s="120"/>
      <c r="M122" s="142">
        <f t="shared" si="239"/>
        <v>0</v>
      </c>
      <c r="N122" s="119"/>
      <c r="O122" s="120"/>
      <c r="P122" s="142">
        <f t="shared" si="240"/>
        <v>0</v>
      </c>
      <c r="Q122" s="212"/>
      <c r="R122" s="120"/>
      <c r="S122" s="142">
        <f t="shared" si="241"/>
        <v>0</v>
      </c>
      <c r="T122" s="119"/>
      <c r="U122" s="120"/>
      <c r="V122" s="142">
        <f t="shared" si="242"/>
        <v>0</v>
      </c>
      <c r="W122" s="212"/>
      <c r="X122" s="120"/>
      <c r="Y122" s="142">
        <f t="shared" si="243"/>
        <v>0</v>
      </c>
      <c r="Z122" s="119"/>
      <c r="AA122" s="120"/>
      <c r="AB122" s="142">
        <f t="shared" si="244"/>
        <v>0</v>
      </c>
      <c r="AC122" s="121">
        <f t="shared" si="245"/>
        <v>20000</v>
      </c>
      <c r="AD122" s="122">
        <f t="shared" si="246"/>
        <v>20000</v>
      </c>
      <c r="AE122" s="190">
        <f t="shared" si="247"/>
        <v>0</v>
      </c>
      <c r="AF122" s="285">
        <f t="shared" si="248"/>
        <v>0</v>
      </c>
      <c r="AG122" s="286"/>
      <c r="AH122" s="98"/>
      <c r="AI122" s="98"/>
    </row>
    <row r="123" spans="1:35" ht="15" customHeight="1" thickBot="1" x14ac:dyDescent="0.3">
      <c r="A123" s="291" t="s">
        <v>191</v>
      </c>
      <c r="B123" s="292"/>
      <c r="C123" s="293"/>
      <c r="D123" s="294"/>
      <c r="E123" s="295">
        <f t="shared" ref="E123:AB123" si="249">SUM(E117:E122)</f>
        <v>77</v>
      </c>
      <c r="F123" s="296">
        <f t="shared" si="249"/>
        <v>49700</v>
      </c>
      <c r="G123" s="297">
        <f t="shared" si="249"/>
        <v>127000</v>
      </c>
      <c r="H123" s="298">
        <f t="shared" si="249"/>
        <v>58</v>
      </c>
      <c r="I123" s="299">
        <f t="shared" si="249"/>
        <v>74000</v>
      </c>
      <c r="J123" s="300">
        <f t="shared" si="249"/>
        <v>126000</v>
      </c>
      <c r="K123" s="301">
        <f t="shared" si="249"/>
        <v>0</v>
      </c>
      <c r="L123" s="296">
        <f t="shared" si="249"/>
        <v>0</v>
      </c>
      <c r="M123" s="302">
        <f t="shared" si="249"/>
        <v>0</v>
      </c>
      <c r="N123" s="295">
        <f t="shared" si="249"/>
        <v>0</v>
      </c>
      <c r="O123" s="296">
        <f t="shared" si="249"/>
        <v>0</v>
      </c>
      <c r="P123" s="302">
        <f t="shared" si="249"/>
        <v>0</v>
      </c>
      <c r="Q123" s="301">
        <f t="shared" si="249"/>
        <v>0</v>
      </c>
      <c r="R123" s="296">
        <f t="shared" si="249"/>
        <v>0</v>
      </c>
      <c r="S123" s="302">
        <f t="shared" si="249"/>
        <v>0</v>
      </c>
      <c r="T123" s="295">
        <f t="shared" si="249"/>
        <v>0</v>
      </c>
      <c r="U123" s="296">
        <f t="shared" si="249"/>
        <v>0</v>
      </c>
      <c r="V123" s="302">
        <f t="shared" si="249"/>
        <v>0</v>
      </c>
      <c r="W123" s="301">
        <f t="shared" si="249"/>
        <v>0</v>
      </c>
      <c r="X123" s="296">
        <f t="shared" si="249"/>
        <v>0</v>
      </c>
      <c r="Y123" s="302">
        <f t="shared" si="249"/>
        <v>0</v>
      </c>
      <c r="Z123" s="295">
        <f t="shared" si="249"/>
        <v>0</v>
      </c>
      <c r="AA123" s="296">
        <f t="shared" si="249"/>
        <v>0</v>
      </c>
      <c r="AB123" s="302">
        <f t="shared" si="249"/>
        <v>0</v>
      </c>
      <c r="AC123" s="198">
        <f t="shared" si="233"/>
        <v>127000</v>
      </c>
      <c r="AD123" s="203">
        <f t="shared" si="234"/>
        <v>126000</v>
      </c>
      <c r="AE123" s="202">
        <f t="shared" si="235"/>
        <v>1000</v>
      </c>
      <c r="AF123" s="258">
        <f t="shared" si="236"/>
        <v>7.874015748031496E-3</v>
      </c>
      <c r="AG123" s="205"/>
      <c r="AH123" s="98"/>
      <c r="AI123" s="98"/>
    </row>
    <row r="124" spans="1:35" ht="15" customHeight="1" thickBot="1" x14ac:dyDescent="0.3">
      <c r="A124" s="85" t="s">
        <v>93</v>
      </c>
      <c r="B124" s="303" t="s">
        <v>26</v>
      </c>
      <c r="C124" s="173" t="s">
        <v>192</v>
      </c>
      <c r="D124" s="304"/>
      <c r="E124" s="89"/>
      <c r="F124" s="90"/>
      <c r="G124" s="90"/>
      <c r="H124" s="89"/>
      <c r="I124" s="90"/>
      <c r="J124" s="94"/>
      <c r="K124" s="90"/>
      <c r="L124" s="90"/>
      <c r="M124" s="94"/>
      <c r="N124" s="89"/>
      <c r="O124" s="90"/>
      <c r="P124" s="94"/>
      <c r="Q124" s="90"/>
      <c r="R124" s="90"/>
      <c r="S124" s="94"/>
      <c r="T124" s="89"/>
      <c r="U124" s="90"/>
      <c r="V124" s="94"/>
      <c r="W124" s="90"/>
      <c r="X124" s="90"/>
      <c r="Y124" s="94"/>
      <c r="Z124" s="89"/>
      <c r="AA124" s="90"/>
      <c r="AB124" s="90"/>
      <c r="AC124" s="248"/>
      <c r="AD124" s="249"/>
      <c r="AE124" s="249"/>
      <c r="AF124" s="249"/>
      <c r="AG124" s="264"/>
      <c r="AH124" s="98"/>
      <c r="AI124" s="98"/>
    </row>
    <row r="125" spans="1:35" ht="41.4" customHeight="1" x14ac:dyDescent="0.25">
      <c r="A125" s="305" t="s">
        <v>98</v>
      </c>
      <c r="B125" s="306" t="s">
        <v>99</v>
      </c>
      <c r="C125" s="307" t="s">
        <v>271</v>
      </c>
      <c r="D125" s="288" t="s">
        <v>204</v>
      </c>
      <c r="E125" s="308">
        <v>1</v>
      </c>
      <c r="F125" s="309">
        <v>67000</v>
      </c>
      <c r="G125" s="310">
        <v>120000</v>
      </c>
      <c r="H125" s="272">
        <v>1</v>
      </c>
      <c r="I125" s="273">
        <v>67000</v>
      </c>
      <c r="J125" s="274">
        <f t="shared" ref="J125:J126" si="250">H125*I125</f>
        <v>67000</v>
      </c>
      <c r="K125" s="311"/>
      <c r="L125" s="312"/>
      <c r="M125" s="313">
        <f t="shared" ref="M125:M126" si="251">K125*L125</f>
        <v>0</v>
      </c>
      <c r="N125" s="314"/>
      <c r="O125" s="312"/>
      <c r="P125" s="313">
        <f t="shared" ref="P125:P126" si="252">N125*O125</f>
        <v>0</v>
      </c>
      <c r="Q125" s="311"/>
      <c r="R125" s="312"/>
      <c r="S125" s="313">
        <f t="shared" ref="S125:S126" si="253">Q125*R125</f>
        <v>0</v>
      </c>
      <c r="T125" s="314"/>
      <c r="U125" s="312"/>
      <c r="V125" s="313">
        <f t="shared" ref="V125:V126" si="254">T125*U125</f>
        <v>0</v>
      </c>
      <c r="W125" s="311"/>
      <c r="X125" s="312"/>
      <c r="Y125" s="313">
        <f t="shared" ref="Y125:Y126" si="255">W125*X125</f>
        <v>0</v>
      </c>
      <c r="Z125" s="314"/>
      <c r="AA125" s="312"/>
      <c r="AB125" s="313">
        <f t="shared" ref="AB125:AB126" si="256">Z125*AA125</f>
        <v>0</v>
      </c>
      <c r="AC125" s="276">
        <f t="shared" ref="AC125:AC127" si="257">G125+M125+S125+Y125</f>
        <v>120000</v>
      </c>
      <c r="AD125" s="277">
        <f t="shared" ref="AD125:AD127" si="258">J125+P125+V125+AB125</f>
        <v>67000</v>
      </c>
      <c r="AE125" s="278">
        <f t="shared" ref="AE125:AE127" si="259">AC125-AD125</f>
        <v>53000</v>
      </c>
      <c r="AF125" s="279">
        <f t="shared" ref="AF125:AF127" si="260">AE125/AC125</f>
        <v>0.44166666666666665</v>
      </c>
      <c r="AG125" s="280"/>
      <c r="AH125" s="98"/>
      <c r="AI125" s="98"/>
    </row>
    <row r="126" spans="1:35" ht="30" customHeight="1" thickBot="1" x14ac:dyDescent="0.3">
      <c r="A126" s="315" t="s">
        <v>98</v>
      </c>
      <c r="B126" s="306" t="s">
        <v>102</v>
      </c>
      <c r="C126" s="316" t="s">
        <v>270</v>
      </c>
      <c r="D126" s="317" t="s">
        <v>204</v>
      </c>
      <c r="E126" s="318">
        <v>1</v>
      </c>
      <c r="F126" s="319">
        <v>10000</v>
      </c>
      <c r="G126" s="118">
        <f t="shared" ref="G126" si="261">E126*F126</f>
        <v>10000</v>
      </c>
      <c r="H126" s="132">
        <v>1</v>
      </c>
      <c r="I126" s="133">
        <v>11000</v>
      </c>
      <c r="J126" s="142">
        <f t="shared" si="250"/>
        <v>11000</v>
      </c>
      <c r="K126" s="233"/>
      <c r="L126" s="133"/>
      <c r="M126" s="234">
        <f t="shared" si="251"/>
        <v>0</v>
      </c>
      <c r="N126" s="132"/>
      <c r="O126" s="133"/>
      <c r="P126" s="234">
        <f t="shared" si="252"/>
        <v>0</v>
      </c>
      <c r="Q126" s="233"/>
      <c r="R126" s="133"/>
      <c r="S126" s="234">
        <f t="shared" si="253"/>
        <v>0</v>
      </c>
      <c r="T126" s="132"/>
      <c r="U126" s="133"/>
      <c r="V126" s="234">
        <f t="shared" si="254"/>
        <v>0</v>
      </c>
      <c r="W126" s="233"/>
      <c r="X126" s="133"/>
      <c r="Y126" s="234">
        <f t="shared" si="255"/>
        <v>0</v>
      </c>
      <c r="Z126" s="132"/>
      <c r="AA126" s="133"/>
      <c r="AB126" s="234">
        <f t="shared" si="256"/>
        <v>0</v>
      </c>
      <c r="AC126" s="135">
        <f t="shared" si="257"/>
        <v>10000</v>
      </c>
      <c r="AD126" s="136">
        <f t="shared" si="258"/>
        <v>11000</v>
      </c>
      <c r="AE126" s="192">
        <f t="shared" si="259"/>
        <v>-1000</v>
      </c>
      <c r="AF126" s="285">
        <f t="shared" si="260"/>
        <v>-0.1</v>
      </c>
      <c r="AG126" s="286"/>
      <c r="AH126" s="98"/>
      <c r="AI126" s="98"/>
    </row>
    <row r="127" spans="1:35" ht="15" customHeight="1" thickBot="1" x14ac:dyDescent="0.3">
      <c r="A127" s="194" t="s">
        <v>193</v>
      </c>
      <c r="B127" s="195"/>
      <c r="C127" s="196"/>
      <c r="D127" s="197"/>
      <c r="E127" s="198">
        <f t="shared" ref="E127:AB127" si="262">SUM(E125:E126)</f>
        <v>2</v>
      </c>
      <c r="F127" s="199">
        <f t="shared" si="262"/>
        <v>77000</v>
      </c>
      <c r="G127" s="200">
        <f t="shared" si="262"/>
        <v>130000</v>
      </c>
      <c r="H127" s="163">
        <f t="shared" si="262"/>
        <v>2</v>
      </c>
      <c r="I127" s="165">
        <f t="shared" si="262"/>
        <v>78000</v>
      </c>
      <c r="J127" s="215">
        <f t="shared" si="262"/>
        <v>78000</v>
      </c>
      <c r="K127" s="201">
        <f t="shared" si="262"/>
        <v>0</v>
      </c>
      <c r="L127" s="199">
        <f t="shared" si="262"/>
        <v>0</v>
      </c>
      <c r="M127" s="202">
        <f t="shared" si="262"/>
        <v>0</v>
      </c>
      <c r="N127" s="198">
        <f t="shared" si="262"/>
        <v>0</v>
      </c>
      <c r="O127" s="199">
        <f t="shared" si="262"/>
        <v>0</v>
      </c>
      <c r="P127" s="202">
        <f t="shared" si="262"/>
        <v>0</v>
      </c>
      <c r="Q127" s="201">
        <f t="shared" si="262"/>
        <v>0</v>
      </c>
      <c r="R127" s="199">
        <f t="shared" si="262"/>
        <v>0</v>
      </c>
      <c r="S127" s="202">
        <f t="shared" si="262"/>
        <v>0</v>
      </c>
      <c r="T127" s="198">
        <f t="shared" si="262"/>
        <v>0</v>
      </c>
      <c r="U127" s="199">
        <f t="shared" si="262"/>
        <v>0</v>
      </c>
      <c r="V127" s="202">
        <f t="shared" si="262"/>
        <v>0</v>
      </c>
      <c r="W127" s="201">
        <f t="shared" si="262"/>
        <v>0</v>
      </c>
      <c r="X127" s="199">
        <f t="shared" si="262"/>
        <v>0</v>
      </c>
      <c r="Y127" s="202">
        <f t="shared" si="262"/>
        <v>0</v>
      </c>
      <c r="Z127" s="198">
        <f t="shared" si="262"/>
        <v>0</v>
      </c>
      <c r="AA127" s="199">
        <f t="shared" si="262"/>
        <v>0</v>
      </c>
      <c r="AB127" s="202">
        <f t="shared" si="262"/>
        <v>0</v>
      </c>
      <c r="AC127" s="163">
        <f t="shared" si="257"/>
        <v>130000</v>
      </c>
      <c r="AD127" s="168">
        <f t="shared" si="258"/>
        <v>78000</v>
      </c>
      <c r="AE127" s="215">
        <f t="shared" si="259"/>
        <v>52000</v>
      </c>
      <c r="AF127" s="320">
        <f t="shared" si="260"/>
        <v>0.4</v>
      </c>
      <c r="AG127" s="321"/>
      <c r="AH127" s="98"/>
      <c r="AI127" s="98"/>
    </row>
    <row r="128" spans="1:35" ht="54.75" customHeight="1" thickBot="1" x14ac:dyDescent="0.3">
      <c r="A128" s="322" t="s">
        <v>93</v>
      </c>
      <c r="B128" s="303" t="s">
        <v>27</v>
      </c>
      <c r="C128" s="173" t="s">
        <v>194</v>
      </c>
      <c r="D128" s="304"/>
      <c r="E128" s="89"/>
      <c r="F128" s="90"/>
      <c r="G128" s="90"/>
      <c r="H128" s="89"/>
      <c r="I128" s="90"/>
      <c r="J128" s="94"/>
      <c r="K128" s="90"/>
      <c r="L128" s="90"/>
      <c r="M128" s="94"/>
      <c r="N128" s="89"/>
      <c r="O128" s="90"/>
      <c r="P128" s="94"/>
      <c r="Q128" s="90"/>
      <c r="R128" s="90"/>
      <c r="S128" s="94"/>
      <c r="T128" s="89"/>
      <c r="U128" s="90"/>
      <c r="V128" s="94"/>
      <c r="W128" s="90"/>
      <c r="X128" s="90"/>
      <c r="Y128" s="94"/>
      <c r="Z128" s="89"/>
      <c r="AA128" s="90"/>
      <c r="AB128" s="94"/>
      <c r="AC128" s="248"/>
      <c r="AD128" s="249"/>
      <c r="AE128" s="249"/>
      <c r="AF128" s="249"/>
      <c r="AG128" s="264"/>
      <c r="AH128" s="98"/>
      <c r="AI128" s="98"/>
    </row>
    <row r="129" spans="1:35" ht="30" hidden="1" customHeight="1" x14ac:dyDescent="0.25">
      <c r="A129" s="305" t="s">
        <v>98</v>
      </c>
      <c r="B129" s="306" t="s">
        <v>99</v>
      </c>
      <c r="C129" s="323" t="s">
        <v>195</v>
      </c>
      <c r="D129" s="324" t="s">
        <v>196</v>
      </c>
      <c r="E129" s="314"/>
      <c r="F129" s="312"/>
      <c r="G129" s="310">
        <f t="shared" ref="G129:G130" si="263">E129*F129</f>
        <v>0</v>
      </c>
      <c r="H129" s="272"/>
      <c r="I129" s="273"/>
      <c r="J129" s="274">
        <f t="shared" ref="J129:J130" si="264">H129*I129</f>
        <v>0</v>
      </c>
      <c r="K129" s="311"/>
      <c r="L129" s="312"/>
      <c r="M129" s="313">
        <f t="shared" ref="M129:M130" si="265">K129*L129</f>
        <v>0</v>
      </c>
      <c r="N129" s="314"/>
      <c r="O129" s="312"/>
      <c r="P129" s="313">
        <f t="shared" ref="P129:P130" si="266">N129*O129</f>
        <v>0</v>
      </c>
      <c r="Q129" s="311"/>
      <c r="R129" s="312"/>
      <c r="S129" s="313">
        <f t="shared" ref="S129:S130" si="267">Q129*R129</f>
        <v>0</v>
      </c>
      <c r="T129" s="314"/>
      <c r="U129" s="312"/>
      <c r="V129" s="313">
        <f t="shared" ref="V129:V130" si="268">T129*U129</f>
        <v>0</v>
      </c>
      <c r="W129" s="311"/>
      <c r="X129" s="312"/>
      <c r="Y129" s="313">
        <f t="shared" ref="Y129:Y130" si="269">W129*X129</f>
        <v>0</v>
      </c>
      <c r="Z129" s="314"/>
      <c r="AA129" s="312"/>
      <c r="AB129" s="313">
        <f t="shared" ref="AB129:AB130" si="270">Z129*AA129</f>
        <v>0</v>
      </c>
      <c r="AC129" s="276">
        <f t="shared" ref="AC129:AC131" si="271">G129+M129+S129+Y129</f>
        <v>0</v>
      </c>
      <c r="AD129" s="277">
        <f t="shared" ref="AD129:AD131" si="272">J129+P129+V129+AB129</f>
        <v>0</v>
      </c>
      <c r="AE129" s="278">
        <f t="shared" ref="AE129:AE131" si="273">AC129-AD129</f>
        <v>0</v>
      </c>
      <c r="AF129" s="285" t="e">
        <f t="shared" ref="AF129:AF131" si="274">AE129/AC129</f>
        <v>#DIV/0!</v>
      </c>
      <c r="AG129" s="286"/>
      <c r="AH129" s="98"/>
      <c r="AI129" s="98"/>
    </row>
    <row r="130" spans="1:35" ht="30" hidden="1" customHeight="1" x14ac:dyDescent="0.25">
      <c r="A130" s="315" t="s">
        <v>98</v>
      </c>
      <c r="B130" s="306" t="s">
        <v>102</v>
      </c>
      <c r="C130" s="325" t="s">
        <v>195</v>
      </c>
      <c r="D130" s="131" t="s">
        <v>196</v>
      </c>
      <c r="E130" s="132"/>
      <c r="F130" s="133"/>
      <c r="G130" s="118">
        <f t="shared" si="263"/>
        <v>0</v>
      </c>
      <c r="H130" s="132"/>
      <c r="I130" s="133"/>
      <c r="J130" s="142">
        <f t="shared" si="264"/>
        <v>0</v>
      </c>
      <c r="K130" s="233"/>
      <c r="L130" s="133"/>
      <c r="M130" s="234">
        <f t="shared" si="265"/>
        <v>0</v>
      </c>
      <c r="N130" s="132"/>
      <c r="O130" s="133"/>
      <c r="P130" s="234">
        <f t="shared" si="266"/>
        <v>0</v>
      </c>
      <c r="Q130" s="233"/>
      <c r="R130" s="133"/>
      <c r="S130" s="234">
        <f t="shared" si="267"/>
        <v>0</v>
      </c>
      <c r="T130" s="132"/>
      <c r="U130" s="133"/>
      <c r="V130" s="234">
        <f t="shared" si="268"/>
        <v>0</v>
      </c>
      <c r="W130" s="233"/>
      <c r="X130" s="133"/>
      <c r="Y130" s="234">
        <f t="shared" si="269"/>
        <v>0</v>
      </c>
      <c r="Z130" s="132"/>
      <c r="AA130" s="133"/>
      <c r="AB130" s="234">
        <f t="shared" si="270"/>
        <v>0</v>
      </c>
      <c r="AC130" s="135">
        <f t="shared" si="271"/>
        <v>0</v>
      </c>
      <c r="AD130" s="136">
        <f t="shared" si="272"/>
        <v>0</v>
      </c>
      <c r="AE130" s="192">
        <f t="shared" si="273"/>
        <v>0</v>
      </c>
      <c r="AF130" s="285" t="e">
        <f t="shared" si="274"/>
        <v>#DIV/0!</v>
      </c>
      <c r="AG130" s="286"/>
      <c r="AH130" s="98"/>
      <c r="AI130" s="98"/>
    </row>
    <row r="131" spans="1:35" ht="42" customHeight="1" thickBot="1" x14ac:dyDescent="0.3">
      <c r="A131" s="478" t="s">
        <v>197</v>
      </c>
      <c r="B131" s="468"/>
      <c r="C131" s="469"/>
      <c r="D131" s="326"/>
      <c r="E131" s="327">
        <f t="shared" ref="E131:AB131" si="275">SUM(E129:E130)</f>
        <v>0</v>
      </c>
      <c r="F131" s="328">
        <f t="shared" si="275"/>
        <v>0</v>
      </c>
      <c r="G131" s="329">
        <f t="shared" si="275"/>
        <v>0</v>
      </c>
      <c r="H131" s="330">
        <f t="shared" si="275"/>
        <v>0</v>
      </c>
      <c r="I131" s="331">
        <f t="shared" si="275"/>
        <v>0</v>
      </c>
      <c r="J131" s="331">
        <f t="shared" si="275"/>
        <v>0</v>
      </c>
      <c r="K131" s="332">
        <f t="shared" si="275"/>
        <v>0</v>
      </c>
      <c r="L131" s="328">
        <f t="shared" si="275"/>
        <v>0</v>
      </c>
      <c r="M131" s="328">
        <f t="shared" si="275"/>
        <v>0</v>
      </c>
      <c r="N131" s="327">
        <f t="shared" si="275"/>
        <v>0</v>
      </c>
      <c r="O131" s="328">
        <f t="shared" si="275"/>
        <v>0</v>
      </c>
      <c r="P131" s="328">
        <f t="shared" si="275"/>
        <v>0</v>
      </c>
      <c r="Q131" s="332">
        <f t="shared" si="275"/>
        <v>0</v>
      </c>
      <c r="R131" s="328">
        <f t="shared" si="275"/>
        <v>0</v>
      </c>
      <c r="S131" s="328">
        <f t="shared" si="275"/>
        <v>0</v>
      </c>
      <c r="T131" s="327">
        <f t="shared" si="275"/>
        <v>0</v>
      </c>
      <c r="U131" s="328">
        <f t="shared" si="275"/>
        <v>0</v>
      </c>
      <c r="V131" s="328">
        <f t="shared" si="275"/>
        <v>0</v>
      </c>
      <c r="W131" s="332">
        <f t="shared" si="275"/>
        <v>0</v>
      </c>
      <c r="X131" s="328">
        <f t="shared" si="275"/>
        <v>0</v>
      </c>
      <c r="Y131" s="328">
        <f t="shared" si="275"/>
        <v>0</v>
      </c>
      <c r="Z131" s="327">
        <f t="shared" si="275"/>
        <v>0</v>
      </c>
      <c r="AA131" s="328">
        <f t="shared" si="275"/>
        <v>0</v>
      </c>
      <c r="AB131" s="328">
        <f t="shared" si="275"/>
        <v>0</v>
      </c>
      <c r="AC131" s="163">
        <f t="shared" si="271"/>
        <v>0</v>
      </c>
      <c r="AD131" s="168">
        <f t="shared" si="272"/>
        <v>0</v>
      </c>
      <c r="AE131" s="215">
        <f t="shared" si="273"/>
        <v>0</v>
      </c>
      <c r="AF131" s="333" t="e">
        <f t="shared" si="274"/>
        <v>#DIV/0!</v>
      </c>
      <c r="AG131" s="334"/>
      <c r="AH131" s="98"/>
      <c r="AI131" s="98"/>
    </row>
    <row r="132" spans="1:35" ht="15.75" customHeight="1" thickBot="1" x14ac:dyDescent="0.3">
      <c r="A132" s="206" t="s">
        <v>93</v>
      </c>
      <c r="B132" s="86" t="s">
        <v>28</v>
      </c>
      <c r="C132" s="259" t="s">
        <v>198</v>
      </c>
      <c r="D132" s="335"/>
      <c r="E132" s="336"/>
      <c r="F132" s="337"/>
      <c r="G132" s="337"/>
      <c r="H132" s="336"/>
      <c r="I132" s="337"/>
      <c r="J132" s="337"/>
      <c r="K132" s="337"/>
      <c r="L132" s="337"/>
      <c r="M132" s="338"/>
      <c r="N132" s="336"/>
      <c r="O132" s="337"/>
      <c r="P132" s="338"/>
      <c r="Q132" s="337"/>
      <c r="R132" s="337"/>
      <c r="S132" s="338"/>
      <c r="T132" s="336"/>
      <c r="U132" s="337"/>
      <c r="V132" s="338"/>
      <c r="W132" s="337"/>
      <c r="X132" s="337"/>
      <c r="Y132" s="338"/>
      <c r="Z132" s="336"/>
      <c r="AA132" s="337"/>
      <c r="AB132" s="338"/>
      <c r="AC132" s="336"/>
      <c r="AD132" s="337"/>
      <c r="AE132" s="337"/>
      <c r="AF132" s="249"/>
      <c r="AG132" s="264"/>
      <c r="AH132" s="98"/>
      <c r="AI132" s="98"/>
    </row>
    <row r="133" spans="1:35" ht="40.200000000000003" customHeight="1" x14ac:dyDescent="0.25">
      <c r="A133" s="265" t="s">
        <v>98</v>
      </c>
      <c r="B133" s="266" t="s">
        <v>99</v>
      </c>
      <c r="C133" s="281" t="s">
        <v>272</v>
      </c>
      <c r="D133" s="117" t="s">
        <v>199</v>
      </c>
      <c r="E133" s="117">
        <v>9</v>
      </c>
      <c r="F133" s="117">
        <v>888</v>
      </c>
      <c r="G133" s="271">
        <f t="shared" ref="G133:G135" si="276">E133*F133</f>
        <v>7992</v>
      </c>
      <c r="H133" s="272">
        <v>9</v>
      </c>
      <c r="I133" s="273">
        <v>899.11099999999999</v>
      </c>
      <c r="J133" s="339">
        <f>I133*H133</f>
        <v>8091.9989999999998</v>
      </c>
      <c r="K133" s="275"/>
      <c r="L133" s="273"/>
      <c r="M133" s="274">
        <f t="shared" ref="M133:M135" si="277">K133*L133</f>
        <v>0</v>
      </c>
      <c r="N133" s="272"/>
      <c r="O133" s="273"/>
      <c r="P133" s="274">
        <f t="shared" ref="P133:P135" si="278">N133*O133</f>
        <v>0</v>
      </c>
      <c r="Q133" s="275"/>
      <c r="R133" s="273"/>
      <c r="S133" s="274">
        <f t="shared" ref="S133:S135" si="279">Q133*R133</f>
        <v>0</v>
      </c>
      <c r="T133" s="272"/>
      <c r="U133" s="273"/>
      <c r="V133" s="274">
        <f t="shared" ref="V133:V135" si="280">T133*U133</f>
        <v>0</v>
      </c>
      <c r="W133" s="275"/>
      <c r="X133" s="273"/>
      <c r="Y133" s="274">
        <f t="shared" ref="Y133:Y135" si="281">W133*X133</f>
        <v>0</v>
      </c>
      <c r="Z133" s="272"/>
      <c r="AA133" s="273"/>
      <c r="AB133" s="271">
        <f t="shared" ref="AB133:AB135" si="282">Z133*AA133</f>
        <v>0</v>
      </c>
      <c r="AC133" s="276">
        <f t="shared" ref="AC133:AC136" si="283">G133+M133+S133+Y133</f>
        <v>7992</v>
      </c>
      <c r="AD133" s="279">
        <f t="shared" ref="AD133:AD136" si="284">J133+P133+V133+AB133</f>
        <v>8091.9989999999998</v>
      </c>
      <c r="AE133" s="340">
        <f t="shared" ref="AE133:AE136" si="285">AC133-AD133</f>
        <v>-99.998999999999796</v>
      </c>
      <c r="AF133" s="341">
        <f t="shared" ref="AF133:AF136" si="286">AE133/AC133</f>
        <v>-1.2512387387387362E-2</v>
      </c>
      <c r="AG133" s="286"/>
      <c r="AH133" s="98"/>
      <c r="AI133" s="98"/>
    </row>
    <row r="134" spans="1:35" ht="45.6" customHeight="1" x14ac:dyDescent="0.25">
      <c r="A134" s="112" t="s">
        <v>98</v>
      </c>
      <c r="B134" s="113" t="s">
        <v>102</v>
      </c>
      <c r="C134" s="281" t="s">
        <v>273</v>
      </c>
      <c r="D134" s="117" t="s">
        <v>200</v>
      </c>
      <c r="E134" s="117">
        <v>75</v>
      </c>
      <c r="F134" s="117">
        <v>80</v>
      </c>
      <c r="G134" s="118">
        <f t="shared" si="276"/>
        <v>6000</v>
      </c>
      <c r="H134" s="119">
        <v>75</v>
      </c>
      <c r="I134" s="120">
        <v>80</v>
      </c>
      <c r="J134" s="142">
        <f t="shared" ref="J134:J135" si="287">H134*I134</f>
        <v>6000</v>
      </c>
      <c r="K134" s="212"/>
      <c r="L134" s="120"/>
      <c r="M134" s="142">
        <f t="shared" si="277"/>
        <v>0</v>
      </c>
      <c r="N134" s="119"/>
      <c r="O134" s="120"/>
      <c r="P134" s="142">
        <f t="shared" si="278"/>
        <v>0</v>
      </c>
      <c r="Q134" s="212"/>
      <c r="R134" s="120"/>
      <c r="S134" s="142">
        <f t="shared" si="279"/>
        <v>0</v>
      </c>
      <c r="T134" s="119"/>
      <c r="U134" s="120"/>
      <c r="V134" s="142">
        <f t="shared" si="280"/>
        <v>0</v>
      </c>
      <c r="W134" s="212"/>
      <c r="X134" s="120"/>
      <c r="Y134" s="142">
        <f t="shared" si="281"/>
        <v>0</v>
      </c>
      <c r="Z134" s="119"/>
      <c r="AA134" s="120"/>
      <c r="AB134" s="118">
        <f t="shared" si="282"/>
        <v>0</v>
      </c>
      <c r="AC134" s="121">
        <f t="shared" si="283"/>
        <v>6000</v>
      </c>
      <c r="AD134" s="285">
        <f t="shared" si="284"/>
        <v>6000</v>
      </c>
      <c r="AE134" s="342">
        <f t="shared" si="285"/>
        <v>0</v>
      </c>
      <c r="AF134" s="341">
        <f t="shared" si="286"/>
        <v>0</v>
      </c>
      <c r="AG134" s="286"/>
      <c r="AH134" s="98"/>
      <c r="AI134" s="98"/>
    </row>
    <row r="135" spans="1:35" ht="30" hidden="1" customHeight="1" thickBot="1" x14ac:dyDescent="0.3">
      <c r="A135" s="144" t="s">
        <v>98</v>
      </c>
      <c r="B135" s="145" t="s">
        <v>103</v>
      </c>
      <c r="C135" s="343" t="s">
        <v>201</v>
      </c>
      <c r="D135" s="344" t="s">
        <v>200</v>
      </c>
      <c r="E135" s="148"/>
      <c r="F135" s="149"/>
      <c r="G135" s="147">
        <f t="shared" si="276"/>
        <v>0</v>
      </c>
      <c r="H135" s="148"/>
      <c r="I135" s="149"/>
      <c r="J135" s="150">
        <f t="shared" si="287"/>
        <v>0</v>
      </c>
      <c r="K135" s="214"/>
      <c r="L135" s="149"/>
      <c r="M135" s="150">
        <f t="shared" si="277"/>
        <v>0</v>
      </c>
      <c r="N135" s="148"/>
      <c r="O135" s="149"/>
      <c r="P135" s="150">
        <f t="shared" si="278"/>
        <v>0</v>
      </c>
      <c r="Q135" s="214"/>
      <c r="R135" s="149"/>
      <c r="S135" s="150">
        <f t="shared" si="279"/>
        <v>0</v>
      </c>
      <c r="T135" s="148"/>
      <c r="U135" s="149"/>
      <c r="V135" s="150">
        <f t="shared" si="280"/>
        <v>0</v>
      </c>
      <c r="W135" s="214"/>
      <c r="X135" s="149"/>
      <c r="Y135" s="150">
        <f t="shared" si="281"/>
        <v>0</v>
      </c>
      <c r="Z135" s="148"/>
      <c r="AA135" s="149"/>
      <c r="AB135" s="147">
        <f t="shared" si="282"/>
        <v>0</v>
      </c>
      <c r="AC135" s="244">
        <f t="shared" si="283"/>
        <v>0</v>
      </c>
      <c r="AD135" s="345">
        <f t="shared" si="284"/>
        <v>0</v>
      </c>
      <c r="AE135" s="342">
        <f t="shared" si="285"/>
        <v>0</v>
      </c>
      <c r="AF135" s="341" t="e">
        <f t="shared" si="286"/>
        <v>#DIV/0!</v>
      </c>
      <c r="AG135" s="286"/>
      <c r="AH135" s="98"/>
      <c r="AI135" s="98"/>
    </row>
    <row r="136" spans="1:35" ht="15.75" customHeight="1" thickBot="1" x14ac:dyDescent="0.3">
      <c r="A136" s="479" t="s">
        <v>202</v>
      </c>
      <c r="B136" s="480"/>
      <c r="C136" s="480"/>
      <c r="D136" s="346"/>
      <c r="E136" s="347">
        <f t="shared" ref="E136:AB136" si="288">SUM(E133:E135)</f>
        <v>84</v>
      </c>
      <c r="F136" s="348">
        <f t="shared" si="288"/>
        <v>968</v>
      </c>
      <c r="G136" s="349">
        <f t="shared" si="288"/>
        <v>13992</v>
      </c>
      <c r="H136" s="350">
        <f t="shared" si="288"/>
        <v>84</v>
      </c>
      <c r="I136" s="351">
        <f t="shared" si="288"/>
        <v>979.11099999999999</v>
      </c>
      <c r="J136" s="351">
        <f t="shared" si="288"/>
        <v>14091.999</v>
      </c>
      <c r="K136" s="352">
        <f t="shared" si="288"/>
        <v>0</v>
      </c>
      <c r="L136" s="348">
        <f t="shared" si="288"/>
        <v>0</v>
      </c>
      <c r="M136" s="348">
        <f t="shared" si="288"/>
        <v>0</v>
      </c>
      <c r="N136" s="347">
        <f t="shared" si="288"/>
        <v>0</v>
      </c>
      <c r="O136" s="348">
        <f t="shared" si="288"/>
        <v>0</v>
      </c>
      <c r="P136" s="348">
        <f t="shared" si="288"/>
        <v>0</v>
      </c>
      <c r="Q136" s="352">
        <f t="shared" si="288"/>
        <v>0</v>
      </c>
      <c r="R136" s="348">
        <f t="shared" si="288"/>
        <v>0</v>
      </c>
      <c r="S136" s="348">
        <f t="shared" si="288"/>
        <v>0</v>
      </c>
      <c r="T136" s="347">
        <f t="shared" si="288"/>
        <v>0</v>
      </c>
      <c r="U136" s="348">
        <f t="shared" si="288"/>
        <v>0</v>
      </c>
      <c r="V136" s="348">
        <f t="shared" si="288"/>
        <v>0</v>
      </c>
      <c r="W136" s="352">
        <f t="shared" si="288"/>
        <v>0</v>
      </c>
      <c r="X136" s="348">
        <f t="shared" si="288"/>
        <v>0</v>
      </c>
      <c r="Y136" s="348">
        <f t="shared" si="288"/>
        <v>0</v>
      </c>
      <c r="Z136" s="347">
        <f t="shared" si="288"/>
        <v>0</v>
      </c>
      <c r="AA136" s="348">
        <f t="shared" si="288"/>
        <v>0</v>
      </c>
      <c r="AB136" s="348">
        <f t="shared" si="288"/>
        <v>0</v>
      </c>
      <c r="AC136" s="298">
        <f t="shared" si="283"/>
        <v>13992</v>
      </c>
      <c r="AD136" s="353">
        <f t="shared" si="284"/>
        <v>14091.999</v>
      </c>
      <c r="AE136" s="354">
        <f t="shared" si="285"/>
        <v>-99.998999999999796</v>
      </c>
      <c r="AF136" s="355">
        <f t="shared" si="286"/>
        <v>-7.1468696397941536E-3</v>
      </c>
      <c r="AG136" s="334"/>
      <c r="AH136" s="98"/>
      <c r="AI136" s="98"/>
    </row>
    <row r="137" spans="1:35" ht="15" customHeight="1" thickBot="1" x14ac:dyDescent="0.3">
      <c r="A137" s="206" t="s">
        <v>93</v>
      </c>
      <c r="B137" s="86" t="s">
        <v>29</v>
      </c>
      <c r="C137" s="259" t="s">
        <v>203</v>
      </c>
      <c r="D137" s="260"/>
      <c r="E137" s="261"/>
      <c r="F137" s="262"/>
      <c r="G137" s="262"/>
      <c r="H137" s="261"/>
      <c r="I137" s="262"/>
      <c r="J137" s="263"/>
      <c r="K137" s="262"/>
      <c r="L137" s="262"/>
      <c r="M137" s="263"/>
      <c r="N137" s="261"/>
      <c r="O137" s="262"/>
      <c r="P137" s="263"/>
      <c r="Q137" s="262"/>
      <c r="R137" s="262"/>
      <c r="S137" s="263"/>
      <c r="T137" s="261"/>
      <c r="U137" s="262"/>
      <c r="V137" s="263"/>
      <c r="W137" s="262"/>
      <c r="X137" s="262"/>
      <c r="Y137" s="263"/>
      <c r="Z137" s="261"/>
      <c r="AA137" s="262"/>
      <c r="AB137" s="263"/>
      <c r="AC137" s="336"/>
      <c r="AD137" s="337"/>
      <c r="AE137" s="356"/>
      <c r="AF137" s="337"/>
      <c r="AG137" s="357"/>
      <c r="AH137" s="98"/>
      <c r="AI137" s="98"/>
    </row>
    <row r="138" spans="1:35" ht="41.4" customHeight="1" x14ac:dyDescent="0.25">
      <c r="A138" s="265" t="s">
        <v>98</v>
      </c>
      <c r="B138" s="266" t="s">
        <v>99</v>
      </c>
      <c r="C138" s="358" t="s">
        <v>274</v>
      </c>
      <c r="D138" s="268" t="s">
        <v>275</v>
      </c>
      <c r="E138" s="269">
        <v>4</v>
      </c>
      <c r="F138" s="270">
        <v>11500</v>
      </c>
      <c r="G138" s="359">
        <f t="shared" ref="G138:G143" si="289">E138*F138</f>
        <v>46000</v>
      </c>
      <c r="H138" s="272">
        <v>1</v>
      </c>
      <c r="I138" s="273">
        <v>46000</v>
      </c>
      <c r="J138" s="274">
        <f t="shared" ref="J138:J140" si="290">H138*I138</f>
        <v>46000</v>
      </c>
      <c r="K138" s="275"/>
      <c r="L138" s="273"/>
      <c r="M138" s="274">
        <f t="shared" ref="M138:M140" si="291">K138*L138</f>
        <v>0</v>
      </c>
      <c r="N138" s="272"/>
      <c r="O138" s="273"/>
      <c r="P138" s="274">
        <f t="shared" ref="P138:P140" si="292">N138*O138</f>
        <v>0</v>
      </c>
      <c r="Q138" s="275"/>
      <c r="R138" s="273"/>
      <c r="S138" s="274">
        <f t="shared" ref="S138:S140" si="293">Q138*R138</f>
        <v>0</v>
      </c>
      <c r="T138" s="272"/>
      <c r="U138" s="273"/>
      <c r="V138" s="274">
        <f t="shared" ref="V138:V140" si="294">T138*U138</f>
        <v>0</v>
      </c>
      <c r="W138" s="275"/>
      <c r="X138" s="273"/>
      <c r="Y138" s="274">
        <f t="shared" ref="Y138:Y140" si="295">W138*X138</f>
        <v>0</v>
      </c>
      <c r="Z138" s="272"/>
      <c r="AA138" s="273"/>
      <c r="AB138" s="271">
        <f t="shared" ref="AB138:AB140" si="296">Z138*AA138</f>
        <v>0</v>
      </c>
      <c r="AC138" s="276">
        <f t="shared" ref="AC138:AC144" si="297">G138+M138+S138+Y138</f>
        <v>46000</v>
      </c>
      <c r="AD138" s="279">
        <f>J138</f>
        <v>46000</v>
      </c>
      <c r="AE138" s="276">
        <f t="shared" ref="AE138:AE144" si="298">AC138-AD138</f>
        <v>0</v>
      </c>
      <c r="AF138" s="279">
        <f t="shared" ref="AF138:AF144" si="299">AE138/AC138</f>
        <v>0</v>
      </c>
      <c r="AG138" s="280"/>
      <c r="AH138" s="98"/>
      <c r="AI138" s="98"/>
    </row>
    <row r="139" spans="1:35" ht="30" customHeight="1" x14ac:dyDescent="0.25">
      <c r="A139" s="112" t="s">
        <v>98</v>
      </c>
      <c r="B139" s="113" t="s">
        <v>102</v>
      </c>
      <c r="C139" s="281" t="s">
        <v>205</v>
      </c>
      <c r="D139" s="282" t="s">
        <v>204</v>
      </c>
      <c r="E139" s="283">
        <v>1</v>
      </c>
      <c r="F139" s="284">
        <v>10000</v>
      </c>
      <c r="G139" s="360">
        <f t="shared" si="289"/>
        <v>10000</v>
      </c>
      <c r="H139" s="119">
        <v>1</v>
      </c>
      <c r="I139" s="120">
        <v>10000</v>
      </c>
      <c r="J139" s="142">
        <f t="shared" si="290"/>
        <v>10000</v>
      </c>
      <c r="K139" s="212"/>
      <c r="L139" s="120"/>
      <c r="M139" s="142">
        <f t="shared" si="291"/>
        <v>0</v>
      </c>
      <c r="N139" s="119"/>
      <c r="O139" s="120"/>
      <c r="P139" s="142">
        <f t="shared" si="292"/>
        <v>0</v>
      </c>
      <c r="Q139" s="212"/>
      <c r="R139" s="120"/>
      <c r="S139" s="142">
        <f t="shared" si="293"/>
        <v>0</v>
      </c>
      <c r="T139" s="119"/>
      <c r="U139" s="120"/>
      <c r="V139" s="142">
        <f t="shared" si="294"/>
        <v>0</v>
      </c>
      <c r="W139" s="212"/>
      <c r="X139" s="120"/>
      <c r="Y139" s="142">
        <f t="shared" si="295"/>
        <v>0</v>
      </c>
      <c r="Z139" s="119"/>
      <c r="AA139" s="120"/>
      <c r="AB139" s="118">
        <f t="shared" si="296"/>
        <v>0</v>
      </c>
      <c r="AC139" s="121">
        <f t="shared" si="297"/>
        <v>10000</v>
      </c>
      <c r="AD139" s="285">
        <f t="shared" ref="AD139:AD144" si="300">J139+P139+V139+AB139</f>
        <v>10000</v>
      </c>
      <c r="AE139" s="121">
        <f t="shared" si="298"/>
        <v>0</v>
      </c>
      <c r="AF139" s="285">
        <f t="shared" si="299"/>
        <v>0</v>
      </c>
      <c r="AG139" s="286"/>
      <c r="AH139" s="98"/>
      <c r="AI139" s="98"/>
    </row>
    <row r="140" spans="1:35" ht="30" customHeight="1" thickBot="1" x14ac:dyDescent="0.3">
      <c r="A140" s="112" t="s">
        <v>98</v>
      </c>
      <c r="B140" s="113" t="s">
        <v>103</v>
      </c>
      <c r="C140" s="281" t="s">
        <v>276</v>
      </c>
      <c r="D140" s="282" t="s">
        <v>204</v>
      </c>
      <c r="E140" s="283">
        <v>1</v>
      </c>
      <c r="F140" s="284">
        <v>25000</v>
      </c>
      <c r="G140" s="360">
        <f t="shared" si="289"/>
        <v>25000</v>
      </c>
      <c r="H140" s="119">
        <v>1</v>
      </c>
      <c r="I140" s="120">
        <v>25000</v>
      </c>
      <c r="J140" s="142">
        <f t="shared" si="290"/>
        <v>25000</v>
      </c>
      <c r="K140" s="212"/>
      <c r="L140" s="120"/>
      <c r="M140" s="142">
        <f t="shared" si="291"/>
        <v>0</v>
      </c>
      <c r="N140" s="119"/>
      <c r="O140" s="120"/>
      <c r="P140" s="142">
        <f t="shared" si="292"/>
        <v>0</v>
      </c>
      <c r="Q140" s="212"/>
      <c r="R140" s="120"/>
      <c r="S140" s="142">
        <f t="shared" si="293"/>
        <v>0</v>
      </c>
      <c r="T140" s="119"/>
      <c r="U140" s="120"/>
      <c r="V140" s="142">
        <f t="shared" si="294"/>
        <v>0</v>
      </c>
      <c r="W140" s="212"/>
      <c r="X140" s="120"/>
      <c r="Y140" s="142">
        <f t="shared" si="295"/>
        <v>0</v>
      </c>
      <c r="Z140" s="119"/>
      <c r="AA140" s="120"/>
      <c r="AB140" s="118">
        <f t="shared" si="296"/>
        <v>0</v>
      </c>
      <c r="AC140" s="121">
        <f t="shared" si="297"/>
        <v>25000</v>
      </c>
      <c r="AD140" s="285">
        <f t="shared" si="300"/>
        <v>25000</v>
      </c>
      <c r="AE140" s="121">
        <f t="shared" si="298"/>
        <v>0</v>
      </c>
      <c r="AF140" s="285">
        <f t="shared" si="299"/>
        <v>0</v>
      </c>
      <c r="AG140" s="286"/>
      <c r="AH140" s="98"/>
      <c r="AI140" s="98"/>
    </row>
    <row r="141" spans="1:35" ht="49.2" customHeight="1" x14ac:dyDescent="0.25">
      <c r="A141" s="265" t="s">
        <v>98</v>
      </c>
      <c r="B141" s="266" t="s">
        <v>177</v>
      </c>
      <c r="C141" s="114" t="s">
        <v>277</v>
      </c>
      <c r="D141" s="115" t="s">
        <v>204</v>
      </c>
      <c r="E141" s="116">
        <v>1</v>
      </c>
      <c r="F141" s="117">
        <v>48000</v>
      </c>
      <c r="G141" s="360">
        <f t="shared" si="289"/>
        <v>48000</v>
      </c>
      <c r="H141" s="272">
        <v>1</v>
      </c>
      <c r="I141" s="273">
        <v>48000</v>
      </c>
      <c r="J141" s="274">
        <f t="shared" ref="J141:J143" si="301">H141*I141</f>
        <v>48000</v>
      </c>
      <c r="K141" s="275"/>
      <c r="L141" s="273"/>
      <c r="M141" s="274">
        <f t="shared" ref="M141:M143" si="302">K141*L141</f>
        <v>0</v>
      </c>
      <c r="N141" s="272"/>
      <c r="O141" s="273"/>
      <c r="P141" s="274">
        <f t="shared" ref="P141:P143" si="303">N141*O141</f>
        <v>0</v>
      </c>
      <c r="Q141" s="275"/>
      <c r="R141" s="273"/>
      <c r="S141" s="274">
        <f t="shared" ref="S141:S143" si="304">Q141*R141</f>
        <v>0</v>
      </c>
      <c r="T141" s="272"/>
      <c r="U141" s="273"/>
      <c r="V141" s="274">
        <f t="shared" ref="V141:V143" si="305">T141*U141</f>
        <v>0</v>
      </c>
      <c r="W141" s="275"/>
      <c r="X141" s="273"/>
      <c r="Y141" s="274">
        <f t="shared" ref="Y141:Y143" si="306">W141*X141</f>
        <v>0</v>
      </c>
      <c r="Z141" s="272"/>
      <c r="AA141" s="273"/>
      <c r="AB141" s="271">
        <f t="shared" ref="AB141:AB143" si="307">Z141*AA141</f>
        <v>0</v>
      </c>
      <c r="AC141" s="276">
        <f t="shared" ref="AC141:AC143" si="308">G141+M141+S141+Y141</f>
        <v>48000</v>
      </c>
      <c r="AD141" s="279">
        <f t="shared" ref="AD141:AD143" si="309">J141+P141+V141+AB141</f>
        <v>48000</v>
      </c>
      <c r="AE141" s="276">
        <f t="shared" ref="AE141:AE143" si="310">AC141-AD141</f>
        <v>0</v>
      </c>
      <c r="AF141" s="279">
        <f t="shared" ref="AF141:AF143" si="311">AE141/AC141</f>
        <v>0</v>
      </c>
      <c r="AG141" s="361"/>
      <c r="AH141" s="98"/>
      <c r="AI141" s="98"/>
    </row>
    <row r="142" spans="1:35" ht="49.8" customHeight="1" x14ac:dyDescent="0.25">
      <c r="A142" s="112" t="s">
        <v>98</v>
      </c>
      <c r="B142" s="113" t="s">
        <v>178</v>
      </c>
      <c r="C142" s="114" t="s">
        <v>278</v>
      </c>
      <c r="D142" s="115" t="s">
        <v>204</v>
      </c>
      <c r="E142" s="116">
        <v>1</v>
      </c>
      <c r="F142" s="117">
        <v>20000</v>
      </c>
      <c r="G142" s="360">
        <f t="shared" si="289"/>
        <v>20000</v>
      </c>
      <c r="H142" s="119">
        <v>1</v>
      </c>
      <c r="I142" s="120">
        <v>20000</v>
      </c>
      <c r="J142" s="142">
        <f t="shared" si="301"/>
        <v>20000</v>
      </c>
      <c r="K142" s="212"/>
      <c r="L142" s="120"/>
      <c r="M142" s="142">
        <f t="shared" si="302"/>
        <v>0</v>
      </c>
      <c r="N142" s="119"/>
      <c r="O142" s="120"/>
      <c r="P142" s="142">
        <f t="shared" si="303"/>
        <v>0</v>
      </c>
      <c r="Q142" s="212"/>
      <c r="R142" s="120"/>
      <c r="S142" s="142">
        <f t="shared" si="304"/>
        <v>0</v>
      </c>
      <c r="T142" s="119"/>
      <c r="U142" s="120"/>
      <c r="V142" s="142">
        <f t="shared" si="305"/>
        <v>0</v>
      </c>
      <c r="W142" s="212"/>
      <c r="X142" s="120"/>
      <c r="Y142" s="142">
        <f t="shared" si="306"/>
        <v>0</v>
      </c>
      <c r="Z142" s="119"/>
      <c r="AA142" s="120"/>
      <c r="AB142" s="118">
        <f t="shared" si="307"/>
        <v>0</v>
      </c>
      <c r="AC142" s="121">
        <f t="shared" si="308"/>
        <v>20000</v>
      </c>
      <c r="AD142" s="285">
        <f t="shared" si="309"/>
        <v>20000</v>
      </c>
      <c r="AE142" s="121">
        <f t="shared" si="310"/>
        <v>0</v>
      </c>
      <c r="AF142" s="285">
        <f t="shared" si="311"/>
        <v>0</v>
      </c>
      <c r="AG142" s="361"/>
      <c r="AH142" s="98"/>
      <c r="AI142" s="98"/>
    </row>
    <row r="143" spans="1:35" ht="64.8" customHeight="1" x14ac:dyDescent="0.25">
      <c r="A143" s="112" t="s">
        <v>98</v>
      </c>
      <c r="B143" s="113" t="s">
        <v>179</v>
      </c>
      <c r="C143" s="235" t="s">
        <v>279</v>
      </c>
      <c r="D143" s="115" t="s">
        <v>204</v>
      </c>
      <c r="E143" s="116">
        <v>1</v>
      </c>
      <c r="F143" s="117">
        <v>48000</v>
      </c>
      <c r="G143" s="360">
        <f t="shared" si="289"/>
        <v>48000</v>
      </c>
      <c r="H143" s="119">
        <v>1</v>
      </c>
      <c r="I143" s="120">
        <v>48000</v>
      </c>
      <c r="J143" s="142">
        <f t="shared" si="301"/>
        <v>48000</v>
      </c>
      <c r="K143" s="212"/>
      <c r="L143" s="120"/>
      <c r="M143" s="142">
        <f t="shared" si="302"/>
        <v>0</v>
      </c>
      <c r="N143" s="119"/>
      <c r="O143" s="120"/>
      <c r="P143" s="142">
        <f t="shared" si="303"/>
        <v>0</v>
      </c>
      <c r="Q143" s="212"/>
      <c r="R143" s="120"/>
      <c r="S143" s="142">
        <f t="shared" si="304"/>
        <v>0</v>
      </c>
      <c r="T143" s="119"/>
      <c r="U143" s="120"/>
      <c r="V143" s="142">
        <f t="shared" si="305"/>
        <v>0</v>
      </c>
      <c r="W143" s="212"/>
      <c r="X143" s="120"/>
      <c r="Y143" s="142">
        <f t="shared" si="306"/>
        <v>0</v>
      </c>
      <c r="Z143" s="119"/>
      <c r="AA143" s="120"/>
      <c r="AB143" s="118">
        <f t="shared" si="307"/>
        <v>0</v>
      </c>
      <c r="AC143" s="121">
        <f t="shared" si="308"/>
        <v>48000</v>
      </c>
      <c r="AD143" s="285">
        <f t="shared" si="309"/>
        <v>48000</v>
      </c>
      <c r="AE143" s="121">
        <f t="shared" si="310"/>
        <v>0</v>
      </c>
      <c r="AF143" s="285">
        <f t="shared" si="311"/>
        <v>0</v>
      </c>
      <c r="AG143" s="361"/>
      <c r="AH143" s="98"/>
      <c r="AI143" s="98"/>
    </row>
    <row r="144" spans="1:35" ht="15" customHeight="1" thickBot="1" x14ac:dyDescent="0.3">
      <c r="A144" s="479" t="s">
        <v>206</v>
      </c>
      <c r="B144" s="480"/>
      <c r="C144" s="480"/>
      <c r="D144" s="294"/>
      <c r="E144" s="347">
        <f t="shared" ref="E144:AB144" si="312">SUM(E138:E143)</f>
        <v>9</v>
      </c>
      <c r="F144" s="348">
        <f t="shared" si="312"/>
        <v>162500</v>
      </c>
      <c r="G144" s="349">
        <f t="shared" si="312"/>
        <v>197000</v>
      </c>
      <c r="H144" s="350">
        <f t="shared" si="312"/>
        <v>6</v>
      </c>
      <c r="I144" s="351">
        <f t="shared" si="312"/>
        <v>197000</v>
      </c>
      <c r="J144" s="351">
        <f t="shared" si="312"/>
        <v>197000</v>
      </c>
      <c r="K144" s="352">
        <f t="shared" si="312"/>
        <v>0</v>
      </c>
      <c r="L144" s="348">
        <f t="shared" si="312"/>
        <v>0</v>
      </c>
      <c r="M144" s="348">
        <f t="shared" si="312"/>
        <v>0</v>
      </c>
      <c r="N144" s="347">
        <f t="shared" si="312"/>
        <v>0</v>
      </c>
      <c r="O144" s="348">
        <f t="shared" si="312"/>
        <v>0</v>
      </c>
      <c r="P144" s="348">
        <f t="shared" si="312"/>
        <v>0</v>
      </c>
      <c r="Q144" s="352">
        <f t="shared" si="312"/>
        <v>0</v>
      </c>
      <c r="R144" s="348">
        <f t="shared" si="312"/>
        <v>0</v>
      </c>
      <c r="S144" s="348">
        <f t="shared" si="312"/>
        <v>0</v>
      </c>
      <c r="T144" s="347">
        <f t="shared" si="312"/>
        <v>0</v>
      </c>
      <c r="U144" s="348">
        <f t="shared" si="312"/>
        <v>0</v>
      </c>
      <c r="V144" s="348">
        <f t="shared" si="312"/>
        <v>0</v>
      </c>
      <c r="W144" s="352">
        <f t="shared" si="312"/>
        <v>0</v>
      </c>
      <c r="X144" s="348">
        <f t="shared" si="312"/>
        <v>0</v>
      </c>
      <c r="Y144" s="348">
        <f t="shared" si="312"/>
        <v>0</v>
      </c>
      <c r="Z144" s="347">
        <f t="shared" si="312"/>
        <v>0</v>
      </c>
      <c r="AA144" s="348">
        <f t="shared" si="312"/>
        <v>0</v>
      </c>
      <c r="AB144" s="348">
        <f t="shared" si="312"/>
        <v>0</v>
      </c>
      <c r="AC144" s="298">
        <f t="shared" si="297"/>
        <v>197000</v>
      </c>
      <c r="AD144" s="353">
        <f t="shared" si="300"/>
        <v>197000</v>
      </c>
      <c r="AE144" s="362">
        <f t="shared" si="298"/>
        <v>0</v>
      </c>
      <c r="AF144" s="363">
        <f t="shared" si="299"/>
        <v>0</v>
      </c>
      <c r="AG144" s="364"/>
      <c r="AH144" s="98"/>
      <c r="AI144" s="98"/>
    </row>
    <row r="145" spans="1:35" ht="15" customHeight="1" x14ac:dyDescent="0.25">
      <c r="A145" s="365" t="s">
        <v>93</v>
      </c>
      <c r="B145" s="86" t="s">
        <v>207</v>
      </c>
      <c r="C145" s="173" t="s">
        <v>208</v>
      </c>
      <c r="D145" s="247"/>
      <c r="E145" s="248"/>
      <c r="F145" s="249"/>
      <c r="G145" s="249"/>
      <c r="H145" s="248"/>
      <c r="I145" s="249"/>
      <c r="J145" s="249"/>
      <c r="K145" s="249"/>
      <c r="L145" s="249"/>
      <c r="M145" s="250"/>
      <c r="N145" s="248"/>
      <c r="O145" s="249"/>
      <c r="P145" s="250"/>
      <c r="Q145" s="249"/>
      <c r="R145" s="249"/>
      <c r="S145" s="250"/>
      <c r="T145" s="248"/>
      <c r="U145" s="249"/>
      <c r="V145" s="250"/>
      <c r="W145" s="249"/>
      <c r="X145" s="249"/>
      <c r="Y145" s="250"/>
      <c r="Z145" s="248"/>
      <c r="AA145" s="249"/>
      <c r="AB145" s="250"/>
      <c r="AC145" s="248"/>
      <c r="AD145" s="249"/>
      <c r="AE145" s="337"/>
      <c r="AF145" s="337"/>
      <c r="AG145" s="357"/>
      <c r="AH145" s="98"/>
      <c r="AI145" s="98"/>
    </row>
    <row r="146" spans="1:35" ht="30" customHeight="1" x14ac:dyDescent="0.25">
      <c r="A146" s="99" t="s">
        <v>95</v>
      </c>
      <c r="B146" s="100" t="s">
        <v>209</v>
      </c>
      <c r="C146" s="251" t="s">
        <v>210</v>
      </c>
      <c r="D146" s="188"/>
      <c r="E146" s="207">
        <f t="shared" ref="E146:AB146" si="313">SUM(E147:E149)</f>
        <v>1</v>
      </c>
      <c r="F146" s="208">
        <f t="shared" si="313"/>
        <v>25000</v>
      </c>
      <c r="G146" s="209">
        <f t="shared" si="313"/>
        <v>25000</v>
      </c>
      <c r="H146" s="103">
        <f t="shared" si="313"/>
        <v>1</v>
      </c>
      <c r="I146" s="104">
        <f t="shared" si="313"/>
        <v>25000</v>
      </c>
      <c r="J146" s="140">
        <f t="shared" si="313"/>
        <v>25000</v>
      </c>
      <c r="K146" s="219">
        <f t="shared" si="313"/>
        <v>0</v>
      </c>
      <c r="L146" s="208">
        <f t="shared" si="313"/>
        <v>0</v>
      </c>
      <c r="M146" s="220">
        <f t="shared" si="313"/>
        <v>0</v>
      </c>
      <c r="N146" s="207">
        <f t="shared" si="313"/>
        <v>0</v>
      </c>
      <c r="O146" s="208">
        <f t="shared" si="313"/>
        <v>0</v>
      </c>
      <c r="P146" s="220">
        <f t="shared" si="313"/>
        <v>0</v>
      </c>
      <c r="Q146" s="219">
        <f t="shared" si="313"/>
        <v>0</v>
      </c>
      <c r="R146" s="208">
        <f t="shared" si="313"/>
        <v>0</v>
      </c>
      <c r="S146" s="220">
        <f t="shared" si="313"/>
        <v>0</v>
      </c>
      <c r="T146" s="207">
        <f t="shared" si="313"/>
        <v>0</v>
      </c>
      <c r="U146" s="208">
        <f t="shared" si="313"/>
        <v>0</v>
      </c>
      <c r="V146" s="220">
        <f t="shared" si="313"/>
        <v>0</v>
      </c>
      <c r="W146" s="219">
        <f t="shared" si="313"/>
        <v>0</v>
      </c>
      <c r="X146" s="208">
        <f t="shared" si="313"/>
        <v>0</v>
      </c>
      <c r="Y146" s="220">
        <f t="shared" si="313"/>
        <v>0</v>
      </c>
      <c r="Z146" s="207">
        <f t="shared" si="313"/>
        <v>0</v>
      </c>
      <c r="AA146" s="208">
        <f t="shared" si="313"/>
        <v>0</v>
      </c>
      <c r="AB146" s="220">
        <f t="shared" si="313"/>
        <v>0</v>
      </c>
      <c r="AC146" s="106">
        <f t="shared" ref="AC146:AC164" si="314">G146+M146+S146+Y146</f>
        <v>25000</v>
      </c>
      <c r="AD146" s="366">
        <f t="shared" ref="AD146:AD164" si="315">J146+P146+V146+AB146</f>
        <v>25000</v>
      </c>
      <c r="AE146" s="367">
        <f t="shared" ref="AE146:AE165" si="316">AC146-AD146</f>
        <v>0</v>
      </c>
      <c r="AF146" s="368">
        <f t="shared" ref="AF146:AF165" si="317">AE146/AC146</f>
        <v>0</v>
      </c>
      <c r="AG146" s="369"/>
      <c r="AH146" s="111"/>
      <c r="AI146" s="111"/>
    </row>
    <row r="147" spans="1:35" ht="41.4" customHeight="1" thickBot="1" x14ac:dyDescent="0.3">
      <c r="A147" s="112" t="s">
        <v>98</v>
      </c>
      <c r="B147" s="113" t="s">
        <v>99</v>
      </c>
      <c r="C147" s="114" t="s">
        <v>280</v>
      </c>
      <c r="D147" s="115" t="s">
        <v>118</v>
      </c>
      <c r="E147" s="116">
        <v>1</v>
      </c>
      <c r="F147" s="117">
        <v>25000</v>
      </c>
      <c r="G147" s="118">
        <f t="shared" ref="G147:G149" si="318">E147*F147</f>
        <v>25000</v>
      </c>
      <c r="H147" s="119">
        <v>1</v>
      </c>
      <c r="I147" s="120">
        <v>25000</v>
      </c>
      <c r="J147" s="142">
        <f t="shared" ref="J147:J149" si="319">H147*I147</f>
        <v>25000</v>
      </c>
      <c r="K147" s="212"/>
      <c r="L147" s="120"/>
      <c r="M147" s="142">
        <f t="shared" ref="M147:M149" si="320">K147*L147</f>
        <v>0</v>
      </c>
      <c r="N147" s="119"/>
      <c r="O147" s="120"/>
      <c r="P147" s="142">
        <f t="shared" ref="P147:P149" si="321">N147*O147</f>
        <v>0</v>
      </c>
      <c r="Q147" s="212"/>
      <c r="R147" s="120"/>
      <c r="S147" s="142">
        <f t="shared" ref="S147:S149" si="322">Q147*R147</f>
        <v>0</v>
      </c>
      <c r="T147" s="119"/>
      <c r="U147" s="120"/>
      <c r="V147" s="142">
        <f t="shared" ref="V147:V149" si="323">T147*U147</f>
        <v>0</v>
      </c>
      <c r="W147" s="212"/>
      <c r="X147" s="120"/>
      <c r="Y147" s="142">
        <f t="shared" ref="Y147:Y149" si="324">W147*X147</f>
        <v>0</v>
      </c>
      <c r="Z147" s="119"/>
      <c r="AA147" s="120"/>
      <c r="AB147" s="142">
        <f t="shared" ref="AB147:AB149" si="325">Z147*AA147</f>
        <v>0</v>
      </c>
      <c r="AC147" s="121">
        <f t="shared" si="314"/>
        <v>25000</v>
      </c>
      <c r="AD147" s="285">
        <f t="shared" si="315"/>
        <v>25000</v>
      </c>
      <c r="AE147" s="121">
        <f t="shared" si="316"/>
        <v>0</v>
      </c>
      <c r="AF147" s="285">
        <f t="shared" si="317"/>
        <v>0</v>
      </c>
      <c r="AG147" s="286"/>
      <c r="AH147" s="98"/>
      <c r="AI147" s="98"/>
    </row>
    <row r="148" spans="1:35" ht="30" hidden="1" customHeight="1" x14ac:dyDescent="0.25">
      <c r="A148" s="112" t="s">
        <v>98</v>
      </c>
      <c r="B148" s="113" t="s">
        <v>102</v>
      </c>
      <c r="C148" s="126" t="s">
        <v>211</v>
      </c>
      <c r="D148" s="127" t="s">
        <v>118</v>
      </c>
      <c r="E148" s="119"/>
      <c r="F148" s="120"/>
      <c r="G148" s="118">
        <f t="shared" si="318"/>
        <v>0</v>
      </c>
      <c r="H148" s="119"/>
      <c r="I148" s="120"/>
      <c r="J148" s="142">
        <f t="shared" si="319"/>
        <v>0</v>
      </c>
      <c r="K148" s="212"/>
      <c r="L148" s="120"/>
      <c r="M148" s="142">
        <f t="shared" si="320"/>
        <v>0</v>
      </c>
      <c r="N148" s="119"/>
      <c r="O148" s="120"/>
      <c r="P148" s="142">
        <f t="shared" si="321"/>
        <v>0</v>
      </c>
      <c r="Q148" s="212"/>
      <c r="R148" s="120"/>
      <c r="S148" s="142">
        <f t="shared" si="322"/>
        <v>0</v>
      </c>
      <c r="T148" s="119"/>
      <c r="U148" s="120"/>
      <c r="V148" s="142">
        <f t="shared" si="323"/>
        <v>0</v>
      </c>
      <c r="W148" s="212"/>
      <c r="X148" s="120"/>
      <c r="Y148" s="142">
        <f t="shared" si="324"/>
        <v>0</v>
      </c>
      <c r="Z148" s="119"/>
      <c r="AA148" s="120"/>
      <c r="AB148" s="142">
        <f t="shared" si="325"/>
        <v>0</v>
      </c>
      <c r="AC148" s="121">
        <f t="shared" si="314"/>
        <v>0</v>
      </c>
      <c r="AD148" s="285">
        <f t="shared" si="315"/>
        <v>0</v>
      </c>
      <c r="AE148" s="121">
        <f t="shared" si="316"/>
        <v>0</v>
      </c>
      <c r="AF148" s="285" t="e">
        <f t="shared" si="317"/>
        <v>#DIV/0!</v>
      </c>
      <c r="AG148" s="286"/>
      <c r="AH148" s="98"/>
      <c r="AI148" s="98"/>
    </row>
    <row r="149" spans="1:35" ht="30" hidden="1" customHeight="1" x14ac:dyDescent="0.25">
      <c r="A149" s="128" t="s">
        <v>98</v>
      </c>
      <c r="B149" s="129" t="s">
        <v>103</v>
      </c>
      <c r="C149" s="130" t="s">
        <v>211</v>
      </c>
      <c r="D149" s="131" t="s">
        <v>118</v>
      </c>
      <c r="E149" s="132"/>
      <c r="F149" s="133"/>
      <c r="G149" s="134">
        <f t="shared" si="318"/>
        <v>0</v>
      </c>
      <c r="H149" s="132"/>
      <c r="I149" s="133"/>
      <c r="J149" s="234">
        <f t="shared" si="319"/>
        <v>0</v>
      </c>
      <c r="K149" s="233"/>
      <c r="L149" s="133"/>
      <c r="M149" s="234">
        <f t="shared" si="320"/>
        <v>0</v>
      </c>
      <c r="N149" s="132"/>
      <c r="O149" s="133"/>
      <c r="P149" s="234">
        <f t="shared" si="321"/>
        <v>0</v>
      </c>
      <c r="Q149" s="233"/>
      <c r="R149" s="133"/>
      <c r="S149" s="234">
        <f t="shared" si="322"/>
        <v>0</v>
      </c>
      <c r="T149" s="132"/>
      <c r="U149" s="133"/>
      <c r="V149" s="234">
        <f t="shared" si="323"/>
        <v>0</v>
      </c>
      <c r="W149" s="233"/>
      <c r="X149" s="133"/>
      <c r="Y149" s="234">
        <f t="shared" si="324"/>
        <v>0</v>
      </c>
      <c r="Z149" s="132"/>
      <c r="AA149" s="133"/>
      <c r="AB149" s="234">
        <f t="shared" si="325"/>
        <v>0</v>
      </c>
      <c r="AC149" s="244">
        <f t="shared" si="314"/>
        <v>0</v>
      </c>
      <c r="AD149" s="345">
        <f t="shared" si="315"/>
        <v>0</v>
      </c>
      <c r="AE149" s="135">
        <f t="shared" si="316"/>
        <v>0</v>
      </c>
      <c r="AF149" s="370" t="e">
        <f t="shared" si="317"/>
        <v>#DIV/0!</v>
      </c>
      <c r="AG149" s="371"/>
      <c r="AH149" s="98"/>
      <c r="AI149" s="98"/>
    </row>
    <row r="150" spans="1:35" ht="15" customHeight="1" thickBot="1" x14ac:dyDescent="0.3">
      <c r="A150" s="99" t="s">
        <v>95</v>
      </c>
      <c r="B150" s="100" t="s">
        <v>212</v>
      </c>
      <c r="C150" s="252" t="s">
        <v>213</v>
      </c>
      <c r="D150" s="102"/>
      <c r="E150" s="103">
        <f t="shared" ref="E150:AB150" si="326">SUM(E151:E153)</f>
        <v>0</v>
      </c>
      <c r="F150" s="104">
        <f t="shared" si="326"/>
        <v>0</v>
      </c>
      <c r="G150" s="105">
        <f t="shared" si="326"/>
        <v>0</v>
      </c>
      <c r="H150" s="103">
        <f t="shared" si="326"/>
        <v>0</v>
      </c>
      <c r="I150" s="104">
        <f t="shared" si="326"/>
        <v>0</v>
      </c>
      <c r="J150" s="140">
        <f t="shared" si="326"/>
        <v>0</v>
      </c>
      <c r="K150" s="210">
        <f t="shared" si="326"/>
        <v>0</v>
      </c>
      <c r="L150" s="104">
        <f t="shared" si="326"/>
        <v>0</v>
      </c>
      <c r="M150" s="140">
        <f t="shared" si="326"/>
        <v>0</v>
      </c>
      <c r="N150" s="103">
        <f t="shared" si="326"/>
        <v>0</v>
      </c>
      <c r="O150" s="104">
        <f t="shared" si="326"/>
        <v>0</v>
      </c>
      <c r="P150" s="140">
        <f t="shared" si="326"/>
        <v>0</v>
      </c>
      <c r="Q150" s="210">
        <f t="shared" si="326"/>
        <v>0</v>
      </c>
      <c r="R150" s="104">
        <f t="shared" si="326"/>
        <v>0</v>
      </c>
      <c r="S150" s="140">
        <f t="shared" si="326"/>
        <v>0</v>
      </c>
      <c r="T150" s="103">
        <f t="shared" si="326"/>
        <v>0</v>
      </c>
      <c r="U150" s="104">
        <f t="shared" si="326"/>
        <v>0</v>
      </c>
      <c r="V150" s="140">
        <f t="shared" si="326"/>
        <v>0</v>
      </c>
      <c r="W150" s="210">
        <f t="shared" si="326"/>
        <v>0</v>
      </c>
      <c r="X150" s="104">
        <f t="shared" si="326"/>
        <v>0</v>
      </c>
      <c r="Y150" s="140">
        <f t="shared" si="326"/>
        <v>0</v>
      </c>
      <c r="Z150" s="103">
        <f t="shared" si="326"/>
        <v>0</v>
      </c>
      <c r="AA150" s="104">
        <f t="shared" si="326"/>
        <v>0</v>
      </c>
      <c r="AB150" s="140">
        <f t="shared" si="326"/>
        <v>0</v>
      </c>
      <c r="AC150" s="106">
        <f t="shared" si="314"/>
        <v>0</v>
      </c>
      <c r="AD150" s="366">
        <f t="shared" si="315"/>
        <v>0</v>
      </c>
      <c r="AE150" s="367">
        <f t="shared" si="316"/>
        <v>0</v>
      </c>
      <c r="AF150" s="368" t="e">
        <f t="shared" si="317"/>
        <v>#DIV/0!</v>
      </c>
      <c r="AG150" s="369"/>
      <c r="AH150" s="111"/>
      <c r="AI150" s="111"/>
    </row>
    <row r="151" spans="1:35" ht="30" hidden="1" customHeight="1" x14ac:dyDescent="0.25">
      <c r="A151" s="112" t="s">
        <v>98</v>
      </c>
      <c r="B151" s="113" t="s">
        <v>99</v>
      </c>
      <c r="C151" s="126" t="s">
        <v>214</v>
      </c>
      <c r="D151" s="127" t="s">
        <v>118</v>
      </c>
      <c r="E151" s="119"/>
      <c r="F151" s="120"/>
      <c r="G151" s="118">
        <f t="shared" ref="G151:G153" si="327">E151*F151</f>
        <v>0</v>
      </c>
      <c r="H151" s="119"/>
      <c r="I151" s="120"/>
      <c r="J151" s="142">
        <f t="shared" ref="J151:J153" si="328">H151*I151</f>
        <v>0</v>
      </c>
      <c r="K151" s="212"/>
      <c r="L151" s="120"/>
      <c r="M151" s="142">
        <f t="shared" ref="M151:M153" si="329">K151*L151</f>
        <v>0</v>
      </c>
      <c r="N151" s="119"/>
      <c r="O151" s="120"/>
      <c r="P151" s="142">
        <f t="shared" ref="P151:P153" si="330">N151*O151</f>
        <v>0</v>
      </c>
      <c r="Q151" s="212"/>
      <c r="R151" s="120"/>
      <c r="S151" s="142">
        <f t="shared" ref="S151:S153" si="331">Q151*R151</f>
        <v>0</v>
      </c>
      <c r="T151" s="119"/>
      <c r="U151" s="120"/>
      <c r="V151" s="142">
        <f t="shared" ref="V151:V153" si="332">T151*U151</f>
        <v>0</v>
      </c>
      <c r="W151" s="212"/>
      <c r="X151" s="120"/>
      <c r="Y151" s="142">
        <f t="shared" ref="Y151:Y153" si="333">W151*X151</f>
        <v>0</v>
      </c>
      <c r="Z151" s="119"/>
      <c r="AA151" s="120"/>
      <c r="AB151" s="142">
        <f t="shared" ref="AB151:AB153" si="334">Z151*AA151</f>
        <v>0</v>
      </c>
      <c r="AC151" s="121">
        <f t="shared" si="314"/>
        <v>0</v>
      </c>
      <c r="AD151" s="285">
        <f t="shared" si="315"/>
        <v>0</v>
      </c>
      <c r="AE151" s="121">
        <f t="shared" si="316"/>
        <v>0</v>
      </c>
      <c r="AF151" s="285" t="e">
        <f t="shared" si="317"/>
        <v>#DIV/0!</v>
      </c>
      <c r="AG151" s="286"/>
      <c r="AH151" s="98"/>
      <c r="AI151" s="98"/>
    </row>
    <row r="152" spans="1:35" ht="30" hidden="1" customHeight="1" x14ac:dyDescent="0.25">
      <c r="A152" s="112" t="s">
        <v>98</v>
      </c>
      <c r="B152" s="113" t="s">
        <v>102</v>
      </c>
      <c r="C152" s="126" t="s">
        <v>214</v>
      </c>
      <c r="D152" s="127" t="s">
        <v>118</v>
      </c>
      <c r="E152" s="119"/>
      <c r="F152" s="120"/>
      <c r="G152" s="118">
        <f t="shared" si="327"/>
        <v>0</v>
      </c>
      <c r="H152" s="119"/>
      <c r="I152" s="120"/>
      <c r="J152" s="142">
        <f t="shared" si="328"/>
        <v>0</v>
      </c>
      <c r="K152" s="212"/>
      <c r="L152" s="120"/>
      <c r="M152" s="142">
        <f t="shared" si="329"/>
        <v>0</v>
      </c>
      <c r="N152" s="119"/>
      <c r="O152" s="120"/>
      <c r="P152" s="142">
        <f t="shared" si="330"/>
        <v>0</v>
      </c>
      <c r="Q152" s="212"/>
      <c r="R152" s="120"/>
      <c r="S152" s="142">
        <f t="shared" si="331"/>
        <v>0</v>
      </c>
      <c r="T152" s="119"/>
      <c r="U152" s="120"/>
      <c r="V152" s="142">
        <f t="shared" si="332"/>
        <v>0</v>
      </c>
      <c r="W152" s="212"/>
      <c r="X152" s="120"/>
      <c r="Y152" s="142">
        <f t="shared" si="333"/>
        <v>0</v>
      </c>
      <c r="Z152" s="119"/>
      <c r="AA152" s="120"/>
      <c r="AB152" s="142">
        <f t="shared" si="334"/>
        <v>0</v>
      </c>
      <c r="AC152" s="121">
        <f t="shared" si="314"/>
        <v>0</v>
      </c>
      <c r="AD152" s="285">
        <f t="shared" si="315"/>
        <v>0</v>
      </c>
      <c r="AE152" s="121">
        <f t="shared" si="316"/>
        <v>0</v>
      </c>
      <c r="AF152" s="285" t="e">
        <f t="shared" si="317"/>
        <v>#DIV/0!</v>
      </c>
      <c r="AG152" s="286"/>
      <c r="AH152" s="98"/>
      <c r="AI152" s="98"/>
    </row>
    <row r="153" spans="1:35" ht="30" hidden="1" customHeight="1" x14ac:dyDescent="0.25">
      <c r="A153" s="128" t="s">
        <v>98</v>
      </c>
      <c r="B153" s="129" t="s">
        <v>103</v>
      </c>
      <c r="C153" s="130" t="s">
        <v>214</v>
      </c>
      <c r="D153" s="131" t="s">
        <v>118</v>
      </c>
      <c r="E153" s="132"/>
      <c r="F153" s="133"/>
      <c r="G153" s="134">
        <f t="shared" si="327"/>
        <v>0</v>
      </c>
      <c r="H153" s="132"/>
      <c r="I153" s="133"/>
      <c r="J153" s="234">
        <f t="shared" si="328"/>
        <v>0</v>
      </c>
      <c r="K153" s="233"/>
      <c r="L153" s="133"/>
      <c r="M153" s="234">
        <f t="shared" si="329"/>
        <v>0</v>
      </c>
      <c r="N153" s="132"/>
      <c r="O153" s="133"/>
      <c r="P153" s="234">
        <f t="shared" si="330"/>
        <v>0</v>
      </c>
      <c r="Q153" s="233"/>
      <c r="R153" s="133"/>
      <c r="S153" s="234">
        <f t="shared" si="331"/>
        <v>0</v>
      </c>
      <c r="T153" s="132"/>
      <c r="U153" s="133"/>
      <c r="V153" s="234">
        <f t="shared" si="332"/>
        <v>0</v>
      </c>
      <c r="W153" s="233"/>
      <c r="X153" s="133"/>
      <c r="Y153" s="234">
        <f t="shared" si="333"/>
        <v>0</v>
      </c>
      <c r="Z153" s="132"/>
      <c r="AA153" s="133"/>
      <c r="AB153" s="234">
        <f t="shared" si="334"/>
        <v>0</v>
      </c>
      <c r="AC153" s="135">
        <f t="shared" si="314"/>
        <v>0</v>
      </c>
      <c r="AD153" s="370">
        <f t="shared" si="315"/>
        <v>0</v>
      </c>
      <c r="AE153" s="135">
        <f t="shared" si="316"/>
        <v>0</v>
      </c>
      <c r="AF153" s="370" t="e">
        <f t="shared" si="317"/>
        <v>#DIV/0!</v>
      </c>
      <c r="AG153" s="371"/>
      <c r="AH153" s="98"/>
      <c r="AI153" s="98"/>
    </row>
    <row r="154" spans="1:35" ht="15" customHeight="1" thickBot="1" x14ac:dyDescent="0.3">
      <c r="A154" s="99" t="s">
        <v>95</v>
      </c>
      <c r="B154" s="100" t="s">
        <v>215</v>
      </c>
      <c r="C154" s="252" t="s">
        <v>216</v>
      </c>
      <c r="D154" s="102"/>
      <c r="E154" s="103">
        <f t="shared" ref="E154:AB154" si="335">SUM(E155:E159)</f>
        <v>0</v>
      </c>
      <c r="F154" s="104">
        <f t="shared" si="335"/>
        <v>0</v>
      </c>
      <c r="G154" s="105">
        <f t="shared" si="335"/>
        <v>0</v>
      </c>
      <c r="H154" s="103">
        <f t="shared" si="335"/>
        <v>0</v>
      </c>
      <c r="I154" s="104">
        <f t="shared" si="335"/>
        <v>0</v>
      </c>
      <c r="J154" s="140">
        <f t="shared" si="335"/>
        <v>0</v>
      </c>
      <c r="K154" s="210">
        <f t="shared" si="335"/>
        <v>0</v>
      </c>
      <c r="L154" s="104">
        <f t="shared" si="335"/>
        <v>0</v>
      </c>
      <c r="M154" s="140">
        <f t="shared" si="335"/>
        <v>0</v>
      </c>
      <c r="N154" s="103">
        <f t="shared" si="335"/>
        <v>0</v>
      </c>
      <c r="O154" s="104">
        <f t="shared" si="335"/>
        <v>0</v>
      </c>
      <c r="P154" s="140">
        <f t="shared" si="335"/>
        <v>0</v>
      </c>
      <c r="Q154" s="210">
        <f t="shared" si="335"/>
        <v>0</v>
      </c>
      <c r="R154" s="104">
        <f t="shared" si="335"/>
        <v>0</v>
      </c>
      <c r="S154" s="140">
        <f t="shared" si="335"/>
        <v>0</v>
      </c>
      <c r="T154" s="103">
        <f t="shared" si="335"/>
        <v>0</v>
      </c>
      <c r="U154" s="104">
        <f t="shared" si="335"/>
        <v>0</v>
      </c>
      <c r="V154" s="140">
        <f t="shared" si="335"/>
        <v>0</v>
      </c>
      <c r="W154" s="210">
        <f t="shared" si="335"/>
        <v>0</v>
      </c>
      <c r="X154" s="104">
        <f t="shared" si="335"/>
        <v>0</v>
      </c>
      <c r="Y154" s="140">
        <f t="shared" si="335"/>
        <v>0</v>
      </c>
      <c r="Z154" s="103">
        <f t="shared" si="335"/>
        <v>0</v>
      </c>
      <c r="AA154" s="104">
        <f t="shared" si="335"/>
        <v>0</v>
      </c>
      <c r="AB154" s="105">
        <f t="shared" si="335"/>
        <v>0</v>
      </c>
      <c r="AC154" s="367">
        <f t="shared" si="314"/>
        <v>0</v>
      </c>
      <c r="AD154" s="368">
        <f t="shared" si="315"/>
        <v>0</v>
      </c>
      <c r="AE154" s="367">
        <f t="shared" si="316"/>
        <v>0</v>
      </c>
      <c r="AF154" s="368" t="e">
        <f t="shared" si="317"/>
        <v>#DIV/0!</v>
      </c>
      <c r="AG154" s="369"/>
      <c r="AH154" s="111"/>
      <c r="AI154" s="111"/>
    </row>
    <row r="155" spans="1:35" ht="30" hidden="1" customHeight="1" x14ac:dyDescent="0.25">
      <c r="A155" s="112" t="s">
        <v>98</v>
      </c>
      <c r="B155" s="113" t="s">
        <v>99</v>
      </c>
      <c r="C155" s="126" t="s">
        <v>217</v>
      </c>
      <c r="D155" s="127" t="s">
        <v>218</v>
      </c>
      <c r="E155" s="119"/>
      <c r="F155" s="120"/>
      <c r="G155" s="118">
        <f t="shared" ref="G155:G159" si="336">E155*F155</f>
        <v>0</v>
      </c>
      <c r="H155" s="119"/>
      <c r="I155" s="120"/>
      <c r="J155" s="142">
        <f t="shared" ref="J155:J159" si="337">H155*I155</f>
        <v>0</v>
      </c>
      <c r="K155" s="212"/>
      <c r="L155" s="120"/>
      <c r="M155" s="142">
        <f t="shared" ref="M155:M159" si="338">K155*L155</f>
        <v>0</v>
      </c>
      <c r="N155" s="119"/>
      <c r="O155" s="120"/>
      <c r="P155" s="142">
        <f t="shared" ref="P155:P159" si="339">N155*O155</f>
        <v>0</v>
      </c>
      <c r="Q155" s="212"/>
      <c r="R155" s="120"/>
      <c r="S155" s="142">
        <f t="shared" ref="S155:S159" si="340">Q155*R155</f>
        <v>0</v>
      </c>
      <c r="T155" s="119"/>
      <c r="U155" s="120"/>
      <c r="V155" s="142">
        <f t="shared" ref="V155:V159" si="341">T155*U155</f>
        <v>0</v>
      </c>
      <c r="W155" s="212"/>
      <c r="X155" s="120"/>
      <c r="Y155" s="142">
        <f t="shared" ref="Y155:Y159" si="342">W155*X155</f>
        <v>0</v>
      </c>
      <c r="Z155" s="119"/>
      <c r="AA155" s="120"/>
      <c r="AB155" s="118">
        <f t="shared" ref="AB155:AB159" si="343">Z155*AA155</f>
        <v>0</v>
      </c>
      <c r="AC155" s="121">
        <f t="shared" si="314"/>
        <v>0</v>
      </c>
      <c r="AD155" s="285">
        <f t="shared" si="315"/>
        <v>0</v>
      </c>
      <c r="AE155" s="121">
        <f t="shared" si="316"/>
        <v>0</v>
      </c>
      <c r="AF155" s="285" t="e">
        <f t="shared" si="317"/>
        <v>#DIV/0!</v>
      </c>
      <c r="AG155" s="286"/>
      <c r="AH155" s="98"/>
      <c r="AI155" s="98"/>
    </row>
    <row r="156" spans="1:35" ht="30" hidden="1" customHeight="1" x14ac:dyDescent="0.25">
      <c r="A156" s="112" t="s">
        <v>98</v>
      </c>
      <c r="B156" s="113" t="s">
        <v>102</v>
      </c>
      <c r="C156" s="126" t="s">
        <v>219</v>
      </c>
      <c r="D156" s="127" t="s">
        <v>218</v>
      </c>
      <c r="E156" s="119"/>
      <c r="F156" s="120"/>
      <c r="G156" s="118">
        <f t="shared" si="336"/>
        <v>0</v>
      </c>
      <c r="H156" s="119"/>
      <c r="I156" s="120"/>
      <c r="J156" s="142">
        <f t="shared" si="337"/>
        <v>0</v>
      </c>
      <c r="K156" s="212"/>
      <c r="L156" s="120"/>
      <c r="M156" s="142">
        <f t="shared" si="338"/>
        <v>0</v>
      </c>
      <c r="N156" s="119"/>
      <c r="O156" s="120"/>
      <c r="P156" s="142">
        <f t="shared" si="339"/>
        <v>0</v>
      </c>
      <c r="Q156" s="212"/>
      <c r="R156" s="120"/>
      <c r="S156" s="142">
        <f t="shared" si="340"/>
        <v>0</v>
      </c>
      <c r="T156" s="119"/>
      <c r="U156" s="120"/>
      <c r="V156" s="142">
        <f t="shared" si="341"/>
        <v>0</v>
      </c>
      <c r="W156" s="212"/>
      <c r="X156" s="120"/>
      <c r="Y156" s="142">
        <f t="shared" si="342"/>
        <v>0</v>
      </c>
      <c r="Z156" s="119"/>
      <c r="AA156" s="120"/>
      <c r="AB156" s="118">
        <f t="shared" si="343"/>
        <v>0</v>
      </c>
      <c r="AC156" s="121">
        <f t="shared" si="314"/>
        <v>0</v>
      </c>
      <c r="AD156" s="285">
        <f t="shared" si="315"/>
        <v>0</v>
      </c>
      <c r="AE156" s="121">
        <f t="shared" si="316"/>
        <v>0</v>
      </c>
      <c r="AF156" s="285" t="e">
        <f t="shared" si="317"/>
        <v>#DIV/0!</v>
      </c>
      <c r="AG156" s="286"/>
      <c r="AH156" s="98"/>
      <c r="AI156" s="98"/>
    </row>
    <row r="157" spans="1:35" ht="30" hidden="1" customHeight="1" x14ac:dyDescent="0.25">
      <c r="A157" s="112" t="s">
        <v>98</v>
      </c>
      <c r="B157" s="113" t="s">
        <v>103</v>
      </c>
      <c r="C157" s="126" t="s">
        <v>220</v>
      </c>
      <c r="D157" s="127" t="s">
        <v>218</v>
      </c>
      <c r="E157" s="119"/>
      <c r="F157" s="120"/>
      <c r="G157" s="118">
        <f t="shared" si="336"/>
        <v>0</v>
      </c>
      <c r="H157" s="119"/>
      <c r="I157" s="120"/>
      <c r="J157" s="142">
        <f t="shared" si="337"/>
        <v>0</v>
      </c>
      <c r="K157" s="212"/>
      <c r="L157" s="120"/>
      <c r="M157" s="142">
        <f t="shared" si="338"/>
        <v>0</v>
      </c>
      <c r="N157" s="119"/>
      <c r="O157" s="120"/>
      <c r="P157" s="142">
        <f t="shared" si="339"/>
        <v>0</v>
      </c>
      <c r="Q157" s="212"/>
      <c r="R157" s="120"/>
      <c r="S157" s="142">
        <f t="shared" si="340"/>
        <v>0</v>
      </c>
      <c r="T157" s="119"/>
      <c r="U157" s="120"/>
      <c r="V157" s="142">
        <f t="shared" si="341"/>
        <v>0</v>
      </c>
      <c r="W157" s="212"/>
      <c r="X157" s="120"/>
      <c r="Y157" s="142">
        <f t="shared" si="342"/>
        <v>0</v>
      </c>
      <c r="Z157" s="119"/>
      <c r="AA157" s="120"/>
      <c r="AB157" s="118">
        <f t="shared" si="343"/>
        <v>0</v>
      </c>
      <c r="AC157" s="121">
        <f t="shared" si="314"/>
        <v>0</v>
      </c>
      <c r="AD157" s="285">
        <f t="shared" si="315"/>
        <v>0</v>
      </c>
      <c r="AE157" s="121">
        <f t="shared" si="316"/>
        <v>0</v>
      </c>
      <c r="AF157" s="285" t="e">
        <f t="shared" si="317"/>
        <v>#DIV/0!</v>
      </c>
      <c r="AG157" s="286"/>
      <c r="AH157" s="98"/>
      <c r="AI157" s="98"/>
    </row>
    <row r="158" spans="1:35" ht="30" hidden="1" customHeight="1" x14ac:dyDescent="0.25">
      <c r="A158" s="112" t="s">
        <v>98</v>
      </c>
      <c r="B158" s="113" t="s">
        <v>177</v>
      </c>
      <c r="C158" s="126" t="s">
        <v>221</v>
      </c>
      <c r="D158" s="127" t="s">
        <v>218</v>
      </c>
      <c r="E158" s="119"/>
      <c r="F158" s="120"/>
      <c r="G158" s="118">
        <f t="shared" si="336"/>
        <v>0</v>
      </c>
      <c r="H158" s="119"/>
      <c r="I158" s="120"/>
      <c r="J158" s="142">
        <f t="shared" si="337"/>
        <v>0</v>
      </c>
      <c r="K158" s="212"/>
      <c r="L158" s="120"/>
      <c r="M158" s="142">
        <f t="shared" si="338"/>
        <v>0</v>
      </c>
      <c r="N158" s="119"/>
      <c r="O158" s="120"/>
      <c r="P158" s="142">
        <f t="shared" si="339"/>
        <v>0</v>
      </c>
      <c r="Q158" s="212"/>
      <c r="R158" s="120"/>
      <c r="S158" s="142">
        <f t="shared" si="340"/>
        <v>0</v>
      </c>
      <c r="T158" s="119"/>
      <c r="U158" s="120"/>
      <c r="V158" s="142">
        <f t="shared" si="341"/>
        <v>0</v>
      </c>
      <c r="W158" s="212"/>
      <c r="X158" s="120"/>
      <c r="Y158" s="142">
        <f t="shared" si="342"/>
        <v>0</v>
      </c>
      <c r="Z158" s="119"/>
      <c r="AA158" s="120"/>
      <c r="AB158" s="118">
        <f t="shared" si="343"/>
        <v>0</v>
      </c>
      <c r="AC158" s="121">
        <f t="shared" si="314"/>
        <v>0</v>
      </c>
      <c r="AD158" s="285">
        <f t="shared" si="315"/>
        <v>0</v>
      </c>
      <c r="AE158" s="121">
        <f t="shared" si="316"/>
        <v>0</v>
      </c>
      <c r="AF158" s="285" t="e">
        <f t="shared" si="317"/>
        <v>#DIV/0!</v>
      </c>
      <c r="AG158" s="286"/>
      <c r="AH158" s="98"/>
      <c r="AI158" s="98"/>
    </row>
    <row r="159" spans="1:35" ht="30" hidden="1" customHeight="1" x14ac:dyDescent="0.25">
      <c r="A159" s="144" t="s">
        <v>98</v>
      </c>
      <c r="B159" s="145" t="s">
        <v>178</v>
      </c>
      <c r="C159" s="155" t="s">
        <v>222</v>
      </c>
      <c r="D159" s="156" t="s">
        <v>218</v>
      </c>
      <c r="E159" s="148"/>
      <c r="F159" s="149"/>
      <c r="G159" s="147">
        <f t="shared" si="336"/>
        <v>0</v>
      </c>
      <c r="H159" s="148"/>
      <c r="I159" s="149"/>
      <c r="J159" s="150">
        <f t="shared" si="337"/>
        <v>0</v>
      </c>
      <c r="K159" s="214"/>
      <c r="L159" s="149"/>
      <c r="M159" s="150">
        <f t="shared" si="338"/>
        <v>0</v>
      </c>
      <c r="N159" s="148"/>
      <c r="O159" s="149"/>
      <c r="P159" s="150">
        <f t="shared" si="339"/>
        <v>0</v>
      </c>
      <c r="Q159" s="214"/>
      <c r="R159" s="149"/>
      <c r="S159" s="150">
        <f t="shared" si="340"/>
        <v>0</v>
      </c>
      <c r="T159" s="148"/>
      <c r="U159" s="149"/>
      <c r="V159" s="150">
        <f t="shared" si="341"/>
        <v>0</v>
      </c>
      <c r="W159" s="214"/>
      <c r="X159" s="149"/>
      <c r="Y159" s="150">
        <f t="shared" si="342"/>
        <v>0</v>
      </c>
      <c r="Z159" s="148"/>
      <c r="AA159" s="149"/>
      <c r="AB159" s="147">
        <f t="shared" si="343"/>
        <v>0</v>
      </c>
      <c r="AC159" s="135">
        <f t="shared" si="314"/>
        <v>0</v>
      </c>
      <c r="AD159" s="370">
        <f t="shared" si="315"/>
        <v>0</v>
      </c>
      <c r="AE159" s="135">
        <f t="shared" si="316"/>
        <v>0</v>
      </c>
      <c r="AF159" s="370" t="e">
        <f t="shared" si="317"/>
        <v>#DIV/0!</v>
      </c>
      <c r="AG159" s="371"/>
      <c r="AH159" s="98"/>
      <c r="AI159" s="98"/>
    </row>
    <row r="160" spans="1:35" ht="15" customHeight="1" x14ac:dyDescent="0.25">
      <c r="A160" s="99" t="s">
        <v>95</v>
      </c>
      <c r="B160" s="100" t="s">
        <v>223</v>
      </c>
      <c r="C160" s="252" t="s">
        <v>208</v>
      </c>
      <c r="D160" s="102"/>
      <c r="E160" s="103">
        <f t="shared" ref="E160:AB160" si="344">SUM(E161:E163)</f>
        <v>3</v>
      </c>
      <c r="F160" s="104">
        <f t="shared" si="344"/>
        <v>192000</v>
      </c>
      <c r="G160" s="105">
        <f t="shared" si="344"/>
        <v>204000</v>
      </c>
      <c r="H160" s="103">
        <f t="shared" si="344"/>
        <v>4</v>
      </c>
      <c r="I160" s="104">
        <f t="shared" si="344"/>
        <v>192000</v>
      </c>
      <c r="J160" s="140">
        <f t="shared" si="344"/>
        <v>204000</v>
      </c>
      <c r="K160" s="210">
        <f t="shared" si="344"/>
        <v>0</v>
      </c>
      <c r="L160" s="104">
        <f t="shared" si="344"/>
        <v>0</v>
      </c>
      <c r="M160" s="140">
        <f t="shared" si="344"/>
        <v>0</v>
      </c>
      <c r="N160" s="103">
        <f t="shared" si="344"/>
        <v>0</v>
      </c>
      <c r="O160" s="104">
        <f t="shared" si="344"/>
        <v>0</v>
      </c>
      <c r="P160" s="140">
        <f t="shared" si="344"/>
        <v>0</v>
      </c>
      <c r="Q160" s="210">
        <f t="shared" si="344"/>
        <v>0</v>
      </c>
      <c r="R160" s="104">
        <f t="shared" si="344"/>
        <v>0</v>
      </c>
      <c r="S160" s="140">
        <f t="shared" si="344"/>
        <v>0</v>
      </c>
      <c r="T160" s="103">
        <f t="shared" si="344"/>
        <v>0</v>
      </c>
      <c r="U160" s="104">
        <f t="shared" si="344"/>
        <v>0</v>
      </c>
      <c r="V160" s="140">
        <f t="shared" si="344"/>
        <v>0</v>
      </c>
      <c r="W160" s="210">
        <f t="shared" si="344"/>
        <v>0</v>
      </c>
      <c r="X160" s="104">
        <f t="shared" si="344"/>
        <v>0</v>
      </c>
      <c r="Y160" s="140">
        <f t="shared" si="344"/>
        <v>0</v>
      </c>
      <c r="Z160" s="103">
        <f t="shared" si="344"/>
        <v>0</v>
      </c>
      <c r="AA160" s="104">
        <f t="shared" si="344"/>
        <v>0</v>
      </c>
      <c r="AB160" s="105">
        <f t="shared" si="344"/>
        <v>0</v>
      </c>
      <c r="AC160" s="367">
        <f t="shared" si="314"/>
        <v>204000</v>
      </c>
      <c r="AD160" s="368">
        <f t="shared" si="315"/>
        <v>204000</v>
      </c>
      <c r="AE160" s="367">
        <f t="shared" si="316"/>
        <v>0</v>
      </c>
      <c r="AF160" s="368">
        <f t="shared" si="317"/>
        <v>0</v>
      </c>
      <c r="AG160" s="369"/>
      <c r="AH160" s="111"/>
      <c r="AI160" s="111"/>
    </row>
    <row r="161" spans="1:35" ht="86.4" customHeight="1" x14ac:dyDescent="0.25">
      <c r="A161" s="112" t="s">
        <v>98</v>
      </c>
      <c r="B161" s="113" t="s">
        <v>99</v>
      </c>
      <c r="C161" s="372" t="s">
        <v>282</v>
      </c>
      <c r="D161" s="115" t="s">
        <v>204</v>
      </c>
      <c r="E161" s="116">
        <v>1</v>
      </c>
      <c r="F161" s="117">
        <v>180000</v>
      </c>
      <c r="G161" s="118">
        <f t="shared" ref="G161:G163" si="345">E161*F161</f>
        <v>180000</v>
      </c>
      <c r="H161" s="119">
        <v>1</v>
      </c>
      <c r="I161" s="120">
        <v>180000</v>
      </c>
      <c r="J161" s="142">
        <f t="shared" ref="J161:J162" si="346">H161*I161</f>
        <v>180000</v>
      </c>
      <c r="K161" s="212"/>
      <c r="L161" s="120"/>
      <c r="M161" s="142">
        <f t="shared" ref="M161:M163" si="347">K161*L161</f>
        <v>0</v>
      </c>
      <c r="N161" s="119"/>
      <c r="O161" s="120"/>
      <c r="P161" s="142">
        <f t="shared" ref="P161:P163" si="348">N161*O161</f>
        <v>0</v>
      </c>
      <c r="Q161" s="212"/>
      <c r="R161" s="120"/>
      <c r="S161" s="142">
        <f t="shared" ref="S161:S163" si="349">Q161*R161</f>
        <v>0</v>
      </c>
      <c r="T161" s="119"/>
      <c r="U161" s="120"/>
      <c r="V161" s="142">
        <f t="shared" ref="V161:V163" si="350">T161*U161</f>
        <v>0</v>
      </c>
      <c r="W161" s="212"/>
      <c r="X161" s="120"/>
      <c r="Y161" s="142">
        <f t="shared" ref="Y161:Y163" si="351">W161*X161</f>
        <v>0</v>
      </c>
      <c r="Z161" s="119"/>
      <c r="AA161" s="120"/>
      <c r="AB161" s="118">
        <f t="shared" ref="AB161:AB163" si="352">Z161*AA161</f>
        <v>0</v>
      </c>
      <c r="AC161" s="121">
        <f t="shared" si="314"/>
        <v>180000</v>
      </c>
      <c r="AD161" s="285">
        <f t="shared" si="315"/>
        <v>180000</v>
      </c>
      <c r="AE161" s="121">
        <f t="shared" si="316"/>
        <v>0</v>
      </c>
      <c r="AF161" s="285">
        <f t="shared" si="317"/>
        <v>0</v>
      </c>
      <c r="AG161" s="286"/>
      <c r="AH161" s="98"/>
      <c r="AI161" s="98"/>
    </row>
    <row r="162" spans="1:35" ht="63.6" customHeight="1" x14ac:dyDescent="0.25">
      <c r="A162" s="112" t="s">
        <v>98</v>
      </c>
      <c r="B162" s="113" t="s">
        <v>102</v>
      </c>
      <c r="C162" s="373" t="s">
        <v>281</v>
      </c>
      <c r="D162" s="115" t="s">
        <v>204</v>
      </c>
      <c r="E162" s="116">
        <v>2</v>
      </c>
      <c r="F162" s="117">
        <v>12000</v>
      </c>
      <c r="G162" s="118">
        <f t="shared" si="345"/>
        <v>24000</v>
      </c>
      <c r="H162" s="119">
        <v>2</v>
      </c>
      <c r="I162" s="120">
        <v>12000</v>
      </c>
      <c r="J162" s="142">
        <f t="shared" si="346"/>
        <v>24000</v>
      </c>
      <c r="K162" s="212"/>
      <c r="L162" s="120"/>
      <c r="M162" s="142">
        <f t="shared" si="347"/>
        <v>0</v>
      </c>
      <c r="N162" s="119"/>
      <c r="O162" s="120"/>
      <c r="P162" s="142">
        <f t="shared" si="348"/>
        <v>0</v>
      </c>
      <c r="Q162" s="212"/>
      <c r="R162" s="120"/>
      <c r="S162" s="142">
        <f t="shared" si="349"/>
        <v>0</v>
      </c>
      <c r="T162" s="119"/>
      <c r="U162" s="120"/>
      <c r="V162" s="142">
        <f t="shared" si="350"/>
        <v>0</v>
      </c>
      <c r="W162" s="212"/>
      <c r="X162" s="120"/>
      <c r="Y162" s="142">
        <f t="shared" si="351"/>
        <v>0</v>
      </c>
      <c r="Z162" s="119"/>
      <c r="AA162" s="120"/>
      <c r="AB162" s="118">
        <f t="shared" si="352"/>
        <v>0</v>
      </c>
      <c r="AC162" s="121">
        <f t="shared" si="314"/>
        <v>24000</v>
      </c>
      <c r="AD162" s="285">
        <f t="shared" si="315"/>
        <v>24000</v>
      </c>
      <c r="AE162" s="121">
        <f t="shared" si="316"/>
        <v>0</v>
      </c>
      <c r="AF162" s="285">
        <f t="shared" si="317"/>
        <v>0</v>
      </c>
      <c r="AG162" s="286"/>
      <c r="AH162" s="98"/>
      <c r="AI162" s="98"/>
    </row>
    <row r="163" spans="1:35" ht="30" customHeight="1" thickBot="1" x14ac:dyDescent="0.3">
      <c r="A163" s="112"/>
      <c r="B163" s="113"/>
      <c r="C163" s="126" t="s">
        <v>224</v>
      </c>
      <c r="D163" s="127"/>
      <c r="E163" s="119"/>
      <c r="F163" s="120"/>
      <c r="G163" s="118">
        <f t="shared" si="345"/>
        <v>0</v>
      </c>
      <c r="H163" s="119">
        <v>1</v>
      </c>
      <c r="I163" s="120">
        <v>0</v>
      </c>
      <c r="J163" s="142">
        <v>0</v>
      </c>
      <c r="K163" s="212"/>
      <c r="L163" s="120"/>
      <c r="M163" s="142">
        <f t="shared" si="347"/>
        <v>0</v>
      </c>
      <c r="N163" s="119"/>
      <c r="O163" s="120"/>
      <c r="P163" s="142">
        <f t="shared" si="348"/>
        <v>0</v>
      </c>
      <c r="Q163" s="212"/>
      <c r="R163" s="120"/>
      <c r="S163" s="142">
        <f t="shared" si="349"/>
        <v>0</v>
      </c>
      <c r="T163" s="119"/>
      <c r="U163" s="120"/>
      <c r="V163" s="142">
        <f t="shared" si="350"/>
        <v>0</v>
      </c>
      <c r="W163" s="212"/>
      <c r="X163" s="120"/>
      <c r="Y163" s="142">
        <f t="shared" si="351"/>
        <v>0</v>
      </c>
      <c r="Z163" s="119"/>
      <c r="AA163" s="120"/>
      <c r="AB163" s="118">
        <f t="shared" si="352"/>
        <v>0</v>
      </c>
      <c r="AC163" s="121">
        <v>0</v>
      </c>
      <c r="AD163" s="285">
        <f t="shared" si="315"/>
        <v>0</v>
      </c>
      <c r="AE163" s="121" t="s">
        <v>567</v>
      </c>
      <c r="AF163" s="285">
        <v>0</v>
      </c>
      <c r="AG163" s="286"/>
      <c r="AH163" s="98"/>
      <c r="AI163" s="98"/>
    </row>
    <row r="164" spans="1:35" ht="15.75" customHeight="1" thickBot="1" x14ac:dyDescent="0.3">
      <c r="A164" s="474" t="s">
        <v>225</v>
      </c>
      <c r="B164" s="468"/>
      <c r="C164" s="468"/>
      <c r="D164" s="374"/>
      <c r="E164" s="330">
        <f t="shared" ref="E164:AB164" si="353">E160+E154+E150+E146</f>
        <v>4</v>
      </c>
      <c r="F164" s="330">
        <f t="shared" si="353"/>
        <v>217000</v>
      </c>
      <c r="G164" s="330">
        <f t="shared" si="353"/>
        <v>229000</v>
      </c>
      <c r="H164" s="330">
        <f t="shared" si="353"/>
        <v>5</v>
      </c>
      <c r="I164" s="330">
        <f t="shared" si="353"/>
        <v>217000</v>
      </c>
      <c r="J164" s="330">
        <f t="shared" si="353"/>
        <v>229000</v>
      </c>
      <c r="K164" s="375">
        <f t="shared" si="353"/>
        <v>0</v>
      </c>
      <c r="L164" s="330">
        <f t="shared" si="353"/>
        <v>0</v>
      </c>
      <c r="M164" s="330">
        <f t="shared" si="353"/>
        <v>0</v>
      </c>
      <c r="N164" s="330">
        <f t="shared" si="353"/>
        <v>0</v>
      </c>
      <c r="O164" s="330">
        <f t="shared" si="353"/>
        <v>0</v>
      </c>
      <c r="P164" s="330">
        <f t="shared" si="353"/>
        <v>0</v>
      </c>
      <c r="Q164" s="375">
        <f t="shared" si="353"/>
        <v>0</v>
      </c>
      <c r="R164" s="330">
        <f t="shared" si="353"/>
        <v>0</v>
      </c>
      <c r="S164" s="330">
        <f t="shared" si="353"/>
        <v>0</v>
      </c>
      <c r="T164" s="330">
        <f t="shared" si="353"/>
        <v>0</v>
      </c>
      <c r="U164" s="330">
        <f t="shared" si="353"/>
        <v>0</v>
      </c>
      <c r="V164" s="330">
        <f t="shared" si="353"/>
        <v>0</v>
      </c>
      <c r="W164" s="375">
        <f t="shared" si="353"/>
        <v>0</v>
      </c>
      <c r="X164" s="330">
        <f t="shared" si="353"/>
        <v>0</v>
      </c>
      <c r="Y164" s="330">
        <f t="shared" si="353"/>
        <v>0</v>
      </c>
      <c r="Z164" s="330">
        <f t="shared" si="353"/>
        <v>0</v>
      </c>
      <c r="AA164" s="330">
        <f t="shared" si="353"/>
        <v>0</v>
      </c>
      <c r="AB164" s="330">
        <f t="shared" si="353"/>
        <v>0</v>
      </c>
      <c r="AC164" s="298">
        <f t="shared" si="314"/>
        <v>229000</v>
      </c>
      <c r="AD164" s="353">
        <f t="shared" si="315"/>
        <v>229000</v>
      </c>
      <c r="AE164" s="362">
        <f t="shared" si="316"/>
        <v>0</v>
      </c>
      <c r="AF164" s="376">
        <f t="shared" si="317"/>
        <v>0</v>
      </c>
      <c r="AG164" s="377"/>
      <c r="AH164" s="98"/>
      <c r="AI164" s="98"/>
    </row>
    <row r="165" spans="1:35" ht="15.75" customHeight="1" thickBot="1" x14ac:dyDescent="0.3">
      <c r="A165" s="378" t="s">
        <v>226</v>
      </c>
      <c r="B165" s="379"/>
      <c r="C165" s="380"/>
      <c r="D165" s="381"/>
      <c r="E165" s="382"/>
      <c r="F165" s="382"/>
      <c r="G165" s="383">
        <f>G26+G34+G48+G58+G82+G88+G102+G115+G123+G127+G131+G136+G144+G164</f>
        <v>1222587.32</v>
      </c>
      <c r="H165" s="384"/>
      <c r="I165" s="384"/>
      <c r="J165" s="383">
        <f>J26+J34+J48+J58+J82+J88+J102+J115+J123+J127+J131+J136+J144+J164</f>
        <v>1169587.3190000001</v>
      </c>
      <c r="K165" s="382"/>
      <c r="L165" s="382"/>
      <c r="M165" s="383">
        <f>M26+M34+M48+M58+M82+M88+M102+M115+M123+M127+M131+M136+M144+M164</f>
        <v>0</v>
      </c>
      <c r="N165" s="382"/>
      <c r="O165" s="382"/>
      <c r="P165" s="383">
        <f>P26+P34+P48+P58+P82+P88+P102+P115+P123+P127+P131+P136+P144+P164</f>
        <v>0</v>
      </c>
      <c r="Q165" s="382"/>
      <c r="R165" s="382"/>
      <c r="S165" s="383">
        <f>S26+S34+S48+S58+S82+S88+S102+S115+S123+S127+S131+S136+S144+S164</f>
        <v>0</v>
      </c>
      <c r="T165" s="382"/>
      <c r="U165" s="382"/>
      <c r="V165" s="383">
        <f>V26+V34+V48+V58+V82+V88+V102+V115+V123+V127+V131+V136+V144+V164</f>
        <v>0</v>
      </c>
      <c r="W165" s="382"/>
      <c r="X165" s="382"/>
      <c r="Y165" s="383">
        <f>Y26+Y34+Y48+Y58+Y82+Y88+Y102+Y115+Y123+Y127+Y131+Y136+Y144+Y164</f>
        <v>0</v>
      </c>
      <c r="Z165" s="382"/>
      <c r="AA165" s="382"/>
      <c r="AB165" s="383">
        <f>AB26+AB34+AB48+AB58+AB82+AB88+AB102+AB115+AB123+AB127+AB131+AB136+AB144+AB164</f>
        <v>0</v>
      </c>
      <c r="AC165" s="383">
        <f>AC26+AC34+AC48+AC58+AC82+AC88+AC102+AC115+AC123+AC127+AC131+AC136+AC144+AC164</f>
        <v>1222587.32</v>
      </c>
      <c r="AD165" s="383">
        <f>AD26+AD34+AD48+AD58+AD82+AD88+AD102+AD115+AD123+AD127+AD131+AD136+AD144+AD164</f>
        <v>1169587.3190000001</v>
      </c>
      <c r="AE165" s="383">
        <f t="shared" si="316"/>
        <v>53000.000999999931</v>
      </c>
      <c r="AF165" s="384">
        <f t="shared" si="317"/>
        <v>4.3350687622050528E-2</v>
      </c>
      <c r="AG165" s="385"/>
      <c r="AH165" s="84"/>
      <c r="AI165" s="84"/>
    </row>
    <row r="166" spans="1:35" ht="15.75" customHeight="1" x14ac:dyDescent="0.3">
      <c r="A166" s="475"/>
      <c r="B166" s="476"/>
      <c r="C166" s="476"/>
      <c r="D166" s="47"/>
      <c r="E166" s="386"/>
      <c r="F166" s="386"/>
      <c r="G166" s="386"/>
      <c r="H166" s="386"/>
      <c r="I166" s="386"/>
      <c r="J166" s="386"/>
      <c r="K166" s="386"/>
      <c r="L166" s="386"/>
      <c r="M166" s="386"/>
      <c r="N166" s="386"/>
      <c r="O166" s="386"/>
      <c r="P166" s="386"/>
      <c r="Q166" s="386"/>
      <c r="R166" s="386"/>
      <c r="S166" s="386"/>
      <c r="T166" s="386"/>
      <c r="U166" s="386"/>
      <c r="V166" s="386"/>
      <c r="W166" s="386"/>
      <c r="X166" s="386"/>
      <c r="Y166" s="386"/>
      <c r="Z166" s="386"/>
      <c r="AA166" s="386"/>
      <c r="AB166" s="386"/>
      <c r="AC166" s="387"/>
      <c r="AD166" s="387"/>
      <c r="AE166" s="387"/>
      <c r="AF166" s="387"/>
      <c r="AG166" s="388"/>
      <c r="AH166" s="52"/>
      <c r="AI166" s="52"/>
    </row>
    <row r="167" spans="1:35" ht="15.75" customHeight="1" x14ac:dyDescent="0.3">
      <c r="A167" s="477" t="s">
        <v>227</v>
      </c>
      <c r="B167" s="468"/>
      <c r="C167" s="469"/>
      <c r="D167" s="389"/>
      <c r="E167" s="390"/>
      <c r="F167" s="390"/>
      <c r="G167" s="390">
        <f>Фінансування!C20-Витрати!G165</f>
        <v>0</v>
      </c>
      <c r="H167" s="390"/>
      <c r="I167" s="390"/>
      <c r="J167" s="390">
        <f>Фінансування!C21-Витрати!J165</f>
        <v>9.9999993108212948E-4</v>
      </c>
      <c r="K167" s="390"/>
      <c r="L167" s="390"/>
      <c r="M167" s="390"/>
      <c r="N167" s="390"/>
      <c r="O167" s="390"/>
      <c r="P167" s="390"/>
      <c r="Q167" s="390"/>
      <c r="R167" s="390"/>
      <c r="S167" s="390"/>
      <c r="T167" s="390"/>
      <c r="U167" s="390"/>
      <c r="V167" s="390"/>
      <c r="W167" s="390"/>
      <c r="X167" s="390"/>
      <c r="Y167" s="390"/>
      <c r="Z167" s="390"/>
      <c r="AA167" s="390"/>
      <c r="AB167" s="390"/>
      <c r="AC167" s="390">
        <f>Фінансування!N20-Витрати!AC165</f>
        <v>0</v>
      </c>
      <c r="AD167" s="390">
        <f>Фінансування!N21-Витрати!AD165</f>
        <v>9.9999993108212948E-4</v>
      </c>
      <c r="AE167" s="391"/>
      <c r="AF167" s="391"/>
      <c r="AG167" s="392"/>
      <c r="AH167" s="52"/>
      <c r="AI167" s="52"/>
    </row>
    <row r="168" spans="1:35" ht="15.75" customHeight="1" x14ac:dyDescent="0.25">
      <c r="A168" s="47"/>
      <c r="B168" s="393"/>
      <c r="C168" s="394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395"/>
      <c r="AD168" s="395"/>
      <c r="AE168" s="395"/>
      <c r="AF168" s="395"/>
      <c r="AG168" s="396"/>
    </row>
    <row r="169" spans="1:35" ht="15.75" customHeight="1" x14ac:dyDescent="0.25">
      <c r="A169" s="47"/>
      <c r="B169" s="393"/>
      <c r="C169" s="394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8"/>
      <c r="AD169" s="48"/>
      <c r="AE169" s="48"/>
      <c r="AF169" s="48"/>
      <c r="AG169" s="49"/>
    </row>
    <row r="170" spans="1:35" ht="15.75" customHeight="1" x14ac:dyDescent="0.25">
      <c r="A170" s="47"/>
      <c r="B170" s="393"/>
      <c r="C170" s="394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8"/>
      <c r="AD170" s="48"/>
      <c r="AE170" s="48"/>
      <c r="AF170" s="48"/>
      <c r="AG170" s="49"/>
    </row>
    <row r="171" spans="1:35" ht="15.75" customHeight="1" x14ac:dyDescent="0.25">
      <c r="A171" s="47"/>
      <c r="B171" s="393"/>
      <c r="C171" s="394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8"/>
      <c r="AD171" s="48"/>
      <c r="AE171" s="48"/>
      <c r="AF171" s="48"/>
      <c r="AG171" s="49"/>
    </row>
    <row r="172" spans="1:35" ht="15.75" customHeight="1" x14ac:dyDescent="0.3">
      <c r="A172" s="47"/>
      <c r="B172" s="393"/>
      <c r="C172" s="397" t="s">
        <v>228</v>
      </c>
      <c r="D172" s="398" t="s">
        <v>284</v>
      </c>
      <c r="E172" s="398"/>
      <c r="G172" s="398"/>
      <c r="H172" s="398"/>
      <c r="I172" s="398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8"/>
      <c r="AD172" s="48"/>
      <c r="AE172" s="48"/>
      <c r="AF172" s="48"/>
      <c r="AG172" s="49"/>
    </row>
    <row r="173" spans="1:35" ht="15.75" customHeight="1" x14ac:dyDescent="0.3">
      <c r="A173" s="47"/>
      <c r="B173" s="393"/>
      <c r="D173" s="397" t="s">
        <v>34</v>
      </c>
      <c r="G173" s="397" t="s">
        <v>35</v>
      </c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8"/>
      <c r="AD173" s="48"/>
      <c r="AE173" s="48"/>
      <c r="AF173" s="48"/>
      <c r="AG173" s="49"/>
    </row>
    <row r="174" spans="1:35" ht="15.75" customHeight="1" x14ac:dyDescent="0.25">
      <c r="A174" s="47"/>
      <c r="B174" s="393"/>
      <c r="C174" s="394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8"/>
      <c r="AD174" s="48"/>
      <c r="AE174" s="48"/>
      <c r="AF174" s="48"/>
      <c r="AG174" s="49"/>
    </row>
    <row r="175" spans="1:35" ht="15.75" customHeight="1" x14ac:dyDescent="0.25">
      <c r="A175" s="47"/>
      <c r="B175" s="393"/>
      <c r="C175" s="394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8"/>
      <c r="AD175" s="48"/>
      <c r="AE175" s="48"/>
      <c r="AF175" s="48"/>
      <c r="AG175" s="49"/>
    </row>
    <row r="176" spans="1:35" ht="15.75" customHeight="1" x14ac:dyDescent="0.3">
      <c r="A176" s="52"/>
      <c r="B176" s="399"/>
      <c r="C176" s="52" t="s">
        <v>285</v>
      </c>
      <c r="D176" s="398" t="s">
        <v>286</v>
      </c>
      <c r="E176" s="398"/>
      <c r="G176" s="398"/>
      <c r="H176" s="398"/>
      <c r="I176" s="398"/>
      <c r="AG176" s="400"/>
    </row>
    <row r="177" spans="1:33" ht="15.75" customHeight="1" x14ac:dyDescent="0.3">
      <c r="A177" s="52"/>
      <c r="B177" s="399"/>
      <c r="D177" s="397" t="s">
        <v>34</v>
      </c>
      <c r="G177" s="397" t="s">
        <v>35</v>
      </c>
      <c r="AG177" s="400"/>
    </row>
    <row r="178" spans="1:33" ht="15.75" customHeight="1" x14ac:dyDescent="0.3">
      <c r="A178" s="52"/>
      <c r="B178" s="399"/>
      <c r="C178" s="400"/>
      <c r="AG178" s="400"/>
    </row>
    <row r="179" spans="1:33" ht="15.75" customHeight="1" x14ac:dyDescent="0.3">
      <c r="A179" s="52"/>
      <c r="B179" s="399"/>
      <c r="C179" s="400"/>
      <c r="AG179" s="400"/>
    </row>
    <row r="180" spans="1:33" ht="15.75" customHeight="1" x14ac:dyDescent="0.3">
      <c r="A180" s="52"/>
      <c r="B180" s="399"/>
      <c r="C180" s="400"/>
      <c r="AG180" s="400"/>
    </row>
    <row r="181" spans="1:33" ht="15.75" customHeight="1" x14ac:dyDescent="0.3">
      <c r="A181" s="52"/>
      <c r="B181" s="399"/>
      <c r="C181" s="400"/>
      <c r="AG181" s="400"/>
    </row>
    <row r="182" spans="1:33" ht="15.75" customHeight="1" x14ac:dyDescent="0.3">
      <c r="A182" s="52"/>
      <c r="B182" s="399"/>
      <c r="C182" s="400"/>
      <c r="AG182" s="400"/>
    </row>
    <row r="183" spans="1:33" ht="15.75" customHeight="1" x14ac:dyDescent="0.3">
      <c r="A183" s="52"/>
      <c r="B183" s="399"/>
      <c r="C183" s="400"/>
      <c r="AG183" s="400"/>
    </row>
    <row r="184" spans="1:33" ht="15.75" customHeight="1" x14ac:dyDescent="0.3">
      <c r="A184" s="52"/>
      <c r="B184" s="399"/>
      <c r="C184" s="400"/>
      <c r="AG184" s="400"/>
    </row>
    <row r="185" spans="1:33" ht="15.75" customHeight="1" x14ac:dyDescent="0.3">
      <c r="A185" s="52"/>
      <c r="B185" s="399"/>
      <c r="C185" s="400"/>
      <c r="AG185" s="400"/>
    </row>
    <row r="186" spans="1:33" ht="15.75" customHeight="1" x14ac:dyDescent="0.3">
      <c r="A186" s="52"/>
      <c r="B186" s="399"/>
      <c r="C186" s="400"/>
      <c r="AG186" s="400"/>
    </row>
    <row r="187" spans="1:33" ht="15.75" customHeight="1" x14ac:dyDescent="0.3">
      <c r="A187" s="52"/>
      <c r="B187" s="399"/>
      <c r="C187" s="400"/>
      <c r="AG187" s="400"/>
    </row>
    <row r="188" spans="1:33" ht="15.75" customHeight="1" x14ac:dyDescent="0.3">
      <c r="A188" s="52"/>
      <c r="B188" s="399"/>
      <c r="C188" s="400"/>
      <c r="AG188" s="400"/>
    </row>
    <row r="189" spans="1:33" ht="15.75" customHeight="1" x14ac:dyDescent="0.3">
      <c r="A189" s="52"/>
      <c r="B189" s="399"/>
      <c r="C189" s="400"/>
      <c r="AG189" s="400"/>
    </row>
    <row r="190" spans="1:33" ht="15.75" customHeight="1" x14ac:dyDescent="0.3">
      <c r="A190" s="52"/>
      <c r="B190" s="399"/>
      <c r="C190" s="400"/>
      <c r="AG190" s="400"/>
    </row>
    <row r="191" spans="1:33" ht="15.75" customHeight="1" x14ac:dyDescent="0.3">
      <c r="A191" s="52"/>
      <c r="B191" s="399"/>
      <c r="C191" s="400"/>
      <c r="AG191" s="400"/>
    </row>
    <row r="192" spans="1:33" ht="15.75" customHeight="1" x14ac:dyDescent="0.3">
      <c r="A192" s="52"/>
      <c r="B192" s="399"/>
      <c r="C192" s="400"/>
      <c r="AG192" s="400"/>
    </row>
    <row r="193" spans="1:33" ht="15.75" customHeight="1" x14ac:dyDescent="0.3">
      <c r="A193" s="52"/>
      <c r="B193" s="399"/>
      <c r="C193" s="400"/>
      <c r="AG193" s="400"/>
    </row>
    <row r="194" spans="1:33" ht="15.75" customHeight="1" x14ac:dyDescent="0.3">
      <c r="A194" s="52"/>
      <c r="B194" s="399"/>
      <c r="C194" s="400"/>
      <c r="AG194" s="400"/>
    </row>
    <row r="195" spans="1:33" ht="15.75" customHeight="1" x14ac:dyDescent="0.3">
      <c r="A195" s="52"/>
      <c r="B195" s="399"/>
      <c r="C195" s="400"/>
      <c r="AG195" s="400"/>
    </row>
    <row r="196" spans="1:33" ht="15.75" customHeight="1" x14ac:dyDescent="0.3">
      <c r="A196" s="52"/>
      <c r="B196" s="399"/>
      <c r="C196" s="400"/>
      <c r="AG196" s="400"/>
    </row>
    <row r="197" spans="1:33" ht="15.75" customHeight="1" x14ac:dyDescent="0.3">
      <c r="A197" s="52"/>
      <c r="B197" s="399"/>
      <c r="C197" s="400"/>
      <c r="AG197" s="400"/>
    </row>
    <row r="198" spans="1:33" ht="15.75" customHeight="1" x14ac:dyDescent="0.3">
      <c r="A198" s="52"/>
      <c r="B198" s="399"/>
      <c r="C198" s="400"/>
      <c r="AG198" s="400"/>
    </row>
    <row r="199" spans="1:33" ht="15.75" customHeight="1" x14ac:dyDescent="0.3">
      <c r="A199" s="52"/>
      <c r="B199" s="399"/>
      <c r="C199" s="400"/>
      <c r="AG199" s="400"/>
    </row>
    <row r="200" spans="1:33" ht="15.75" customHeight="1" x14ac:dyDescent="0.3">
      <c r="A200" s="52"/>
      <c r="B200" s="399"/>
      <c r="C200" s="400"/>
      <c r="AG200" s="400"/>
    </row>
    <row r="201" spans="1:33" ht="15.75" customHeight="1" x14ac:dyDescent="0.3">
      <c r="A201" s="52"/>
      <c r="B201" s="399"/>
      <c r="C201" s="400"/>
      <c r="AG201" s="400"/>
    </row>
    <row r="202" spans="1:33" ht="15.75" customHeight="1" x14ac:dyDescent="0.3">
      <c r="A202" s="52"/>
      <c r="B202" s="399"/>
      <c r="C202" s="400"/>
      <c r="AG202" s="400"/>
    </row>
    <row r="203" spans="1:33" ht="15.75" customHeight="1" x14ac:dyDescent="0.3">
      <c r="A203" s="52"/>
      <c r="B203" s="399"/>
      <c r="C203" s="400"/>
      <c r="AG203" s="400"/>
    </row>
    <row r="204" spans="1:33" ht="15.75" customHeight="1" x14ac:dyDescent="0.3">
      <c r="A204" s="52"/>
      <c r="B204" s="399"/>
      <c r="C204" s="400"/>
      <c r="AG204" s="400"/>
    </row>
    <row r="205" spans="1:33" ht="15.75" customHeight="1" x14ac:dyDescent="0.3">
      <c r="A205" s="52"/>
      <c r="B205" s="399"/>
      <c r="C205" s="400"/>
      <c r="AG205" s="400"/>
    </row>
    <row r="206" spans="1:33" ht="15.75" customHeight="1" x14ac:dyDescent="0.3">
      <c r="A206" s="52"/>
      <c r="B206" s="399"/>
      <c r="C206" s="400"/>
      <c r="AG206" s="400"/>
    </row>
    <row r="207" spans="1:33" ht="15.75" customHeight="1" x14ac:dyDescent="0.3">
      <c r="A207" s="52"/>
      <c r="B207" s="399"/>
      <c r="C207" s="400"/>
      <c r="AG207" s="400"/>
    </row>
    <row r="208" spans="1:33" ht="15.75" customHeight="1" x14ac:dyDescent="0.3">
      <c r="A208" s="52"/>
      <c r="B208" s="399"/>
      <c r="C208" s="400"/>
      <c r="AG208" s="400"/>
    </row>
    <row r="209" spans="1:33" ht="15.75" customHeight="1" x14ac:dyDescent="0.3">
      <c r="A209" s="52"/>
      <c r="B209" s="399"/>
      <c r="C209" s="400"/>
      <c r="AG209" s="400"/>
    </row>
    <row r="210" spans="1:33" ht="15.75" customHeight="1" x14ac:dyDescent="0.3">
      <c r="A210" s="52"/>
      <c r="B210" s="399"/>
      <c r="C210" s="400"/>
      <c r="AG210" s="400"/>
    </row>
    <row r="211" spans="1:33" ht="15.75" customHeight="1" x14ac:dyDescent="0.3">
      <c r="A211" s="52"/>
      <c r="B211" s="399"/>
      <c r="C211" s="400"/>
      <c r="AG211" s="400"/>
    </row>
    <row r="212" spans="1:33" ht="15.75" customHeight="1" x14ac:dyDescent="0.3">
      <c r="A212" s="52"/>
      <c r="B212" s="399"/>
      <c r="C212" s="400"/>
      <c r="AG212" s="400"/>
    </row>
    <row r="213" spans="1:33" ht="15.75" customHeight="1" x14ac:dyDescent="0.3">
      <c r="A213" s="52"/>
      <c r="B213" s="399"/>
      <c r="C213" s="400"/>
      <c r="AG213" s="400"/>
    </row>
    <row r="214" spans="1:33" ht="15.75" customHeight="1" x14ac:dyDescent="0.3">
      <c r="A214" s="52"/>
      <c r="B214" s="399"/>
      <c r="C214" s="400"/>
      <c r="AG214" s="400"/>
    </row>
    <row r="215" spans="1:33" ht="15.75" customHeight="1" x14ac:dyDescent="0.3">
      <c r="A215" s="52"/>
      <c r="B215" s="399"/>
      <c r="C215" s="400"/>
      <c r="AG215" s="400"/>
    </row>
    <row r="216" spans="1:33" ht="15.75" customHeight="1" x14ac:dyDescent="0.3">
      <c r="A216" s="52"/>
      <c r="B216" s="399"/>
      <c r="C216" s="400"/>
      <c r="AG216" s="400"/>
    </row>
    <row r="217" spans="1:33" ht="15.75" customHeight="1" x14ac:dyDescent="0.3">
      <c r="A217" s="52"/>
      <c r="B217" s="399"/>
      <c r="C217" s="400"/>
      <c r="AG217" s="400"/>
    </row>
    <row r="218" spans="1:33" ht="15.75" customHeight="1" x14ac:dyDescent="0.3">
      <c r="A218" s="52"/>
      <c r="B218" s="399"/>
      <c r="C218" s="400"/>
      <c r="AG218" s="400"/>
    </row>
    <row r="219" spans="1:33" ht="15.75" customHeight="1" x14ac:dyDescent="0.3">
      <c r="A219" s="52"/>
      <c r="B219" s="399"/>
      <c r="C219" s="400"/>
      <c r="AG219" s="400"/>
    </row>
    <row r="220" spans="1:33" ht="15.75" customHeight="1" x14ac:dyDescent="0.3">
      <c r="A220" s="52"/>
      <c r="B220" s="399"/>
      <c r="C220" s="400"/>
      <c r="AG220" s="400"/>
    </row>
    <row r="221" spans="1:33" ht="15.75" customHeight="1" x14ac:dyDescent="0.3">
      <c r="A221" s="52"/>
      <c r="B221" s="399"/>
      <c r="C221" s="400"/>
      <c r="AG221" s="400"/>
    </row>
    <row r="222" spans="1:33" ht="15.75" customHeight="1" x14ac:dyDescent="0.3">
      <c r="A222" s="52"/>
      <c r="B222" s="399"/>
      <c r="C222" s="400"/>
      <c r="AG222" s="400"/>
    </row>
    <row r="223" spans="1:33" ht="15.75" customHeight="1" x14ac:dyDescent="0.3">
      <c r="A223" s="52"/>
      <c r="B223" s="399"/>
      <c r="C223" s="400"/>
      <c r="AG223" s="400"/>
    </row>
    <row r="224" spans="1:33" ht="15.75" customHeight="1" x14ac:dyDescent="0.3">
      <c r="A224" s="52"/>
      <c r="B224" s="399"/>
      <c r="C224" s="400"/>
      <c r="AG224" s="400"/>
    </row>
    <row r="225" spans="1:33" ht="15.75" customHeight="1" x14ac:dyDescent="0.3">
      <c r="A225" s="52"/>
      <c r="B225" s="399"/>
      <c r="C225" s="400"/>
      <c r="AG225" s="400"/>
    </row>
    <row r="226" spans="1:33" ht="15.75" customHeight="1" x14ac:dyDescent="0.3">
      <c r="A226" s="52"/>
      <c r="B226" s="399"/>
      <c r="C226" s="400"/>
      <c r="AG226" s="400"/>
    </row>
    <row r="227" spans="1:33" ht="15.75" customHeight="1" x14ac:dyDescent="0.3">
      <c r="A227" s="52"/>
      <c r="B227" s="399"/>
      <c r="C227" s="400"/>
      <c r="AG227" s="400"/>
    </row>
    <row r="228" spans="1:33" ht="15.75" customHeight="1" x14ac:dyDescent="0.3">
      <c r="A228" s="52"/>
      <c r="B228" s="399"/>
      <c r="C228" s="400"/>
      <c r="AG228" s="400"/>
    </row>
    <row r="229" spans="1:33" ht="15.75" customHeight="1" x14ac:dyDescent="0.3">
      <c r="A229" s="52"/>
      <c r="B229" s="399"/>
      <c r="C229" s="400"/>
      <c r="AG229" s="400"/>
    </row>
    <row r="230" spans="1:33" ht="15.75" customHeight="1" x14ac:dyDescent="0.3">
      <c r="A230" s="52"/>
      <c r="B230" s="399"/>
      <c r="C230" s="400"/>
      <c r="AG230" s="400"/>
    </row>
    <row r="231" spans="1:33" ht="15.75" customHeight="1" x14ac:dyDescent="0.3">
      <c r="A231" s="52"/>
      <c r="B231" s="399"/>
      <c r="C231" s="400"/>
      <c r="AG231" s="400"/>
    </row>
    <row r="232" spans="1:33" ht="15.75" customHeight="1" x14ac:dyDescent="0.3">
      <c r="A232" s="52"/>
      <c r="B232" s="399"/>
      <c r="C232" s="400"/>
      <c r="AG232" s="400"/>
    </row>
    <row r="233" spans="1:33" ht="15.75" customHeight="1" x14ac:dyDescent="0.3">
      <c r="A233" s="52"/>
      <c r="B233" s="399"/>
      <c r="C233" s="400"/>
      <c r="AG233" s="400"/>
    </row>
    <row r="234" spans="1:33" ht="15.75" customHeight="1" x14ac:dyDescent="0.3">
      <c r="A234" s="52"/>
      <c r="B234" s="399"/>
      <c r="C234" s="400"/>
      <c r="AG234" s="400"/>
    </row>
    <row r="235" spans="1:33" ht="15.75" customHeight="1" x14ac:dyDescent="0.3">
      <c r="A235" s="52"/>
      <c r="B235" s="399"/>
      <c r="C235" s="400"/>
      <c r="AG235" s="400"/>
    </row>
    <row r="236" spans="1:33" ht="15.75" customHeight="1" x14ac:dyDescent="0.3">
      <c r="A236" s="52"/>
      <c r="B236" s="399"/>
      <c r="C236" s="400"/>
      <c r="AG236" s="400"/>
    </row>
    <row r="237" spans="1:33" ht="15.75" customHeight="1" x14ac:dyDescent="0.3">
      <c r="A237" s="52"/>
      <c r="B237" s="399"/>
      <c r="C237" s="400"/>
      <c r="AG237" s="400"/>
    </row>
    <row r="238" spans="1:33" ht="15.75" customHeight="1" x14ac:dyDescent="0.3">
      <c r="A238" s="52"/>
      <c r="B238" s="399"/>
      <c r="C238" s="400"/>
      <c r="AG238" s="400"/>
    </row>
    <row r="239" spans="1:33" ht="15.75" customHeight="1" x14ac:dyDescent="0.3">
      <c r="A239" s="52"/>
      <c r="B239" s="399"/>
      <c r="C239" s="400"/>
      <c r="AG239" s="400"/>
    </row>
    <row r="240" spans="1:33" ht="15.75" customHeight="1" x14ac:dyDescent="0.3">
      <c r="A240" s="52"/>
      <c r="B240" s="399"/>
      <c r="C240" s="400"/>
      <c r="AG240" s="400"/>
    </row>
    <row r="241" spans="1:33" ht="15.75" customHeight="1" x14ac:dyDescent="0.3">
      <c r="A241" s="52"/>
      <c r="B241" s="399"/>
      <c r="C241" s="400"/>
      <c r="AG241" s="400"/>
    </row>
    <row r="242" spans="1:33" ht="15.75" customHeight="1" x14ac:dyDescent="0.3">
      <c r="A242" s="52"/>
      <c r="B242" s="399"/>
      <c r="C242" s="400"/>
      <c r="AG242" s="400"/>
    </row>
    <row r="243" spans="1:33" ht="15.75" customHeight="1" x14ac:dyDescent="0.3">
      <c r="A243" s="52"/>
      <c r="B243" s="399"/>
      <c r="C243" s="400"/>
      <c r="AG243" s="400"/>
    </row>
    <row r="244" spans="1:33" ht="15.75" customHeight="1" x14ac:dyDescent="0.3">
      <c r="A244" s="52"/>
      <c r="B244" s="399"/>
      <c r="C244" s="400"/>
      <c r="AG244" s="400"/>
    </row>
    <row r="245" spans="1:33" ht="15.75" customHeight="1" x14ac:dyDescent="0.3">
      <c r="A245" s="52"/>
      <c r="B245" s="399"/>
      <c r="C245" s="400"/>
      <c r="AG245" s="400"/>
    </row>
    <row r="246" spans="1:33" ht="15.75" customHeight="1" x14ac:dyDescent="0.3">
      <c r="A246" s="52"/>
      <c r="B246" s="399"/>
      <c r="C246" s="400"/>
      <c r="AG246" s="400"/>
    </row>
    <row r="247" spans="1:33" ht="15.75" customHeight="1" x14ac:dyDescent="0.3">
      <c r="A247" s="52"/>
      <c r="B247" s="399"/>
      <c r="C247" s="400"/>
      <c r="AG247" s="400"/>
    </row>
    <row r="248" spans="1:33" ht="15.75" customHeight="1" x14ac:dyDescent="0.3">
      <c r="A248" s="52"/>
      <c r="B248" s="399"/>
      <c r="C248" s="400"/>
      <c r="AG248" s="400"/>
    </row>
    <row r="249" spans="1:33" ht="15.75" customHeight="1" x14ac:dyDescent="0.3">
      <c r="A249" s="52"/>
      <c r="B249" s="399"/>
      <c r="C249" s="400"/>
      <c r="AG249" s="400"/>
    </row>
    <row r="250" spans="1:33" ht="15.75" customHeight="1" x14ac:dyDescent="0.3">
      <c r="A250" s="52"/>
      <c r="B250" s="399"/>
      <c r="C250" s="400"/>
      <c r="AG250" s="400"/>
    </row>
    <row r="251" spans="1:33" ht="15.75" customHeight="1" x14ac:dyDescent="0.3">
      <c r="A251" s="52"/>
      <c r="B251" s="399"/>
      <c r="C251" s="400"/>
      <c r="AG251" s="400"/>
    </row>
    <row r="252" spans="1:33" ht="15.75" customHeight="1" x14ac:dyDescent="0.3">
      <c r="A252" s="52"/>
      <c r="B252" s="399"/>
      <c r="C252" s="400"/>
      <c r="AG252" s="400"/>
    </row>
    <row r="253" spans="1:33" ht="15.75" customHeight="1" x14ac:dyDescent="0.3">
      <c r="A253" s="52"/>
      <c r="B253" s="399"/>
      <c r="C253" s="400"/>
      <c r="AG253" s="400"/>
    </row>
    <row r="254" spans="1:33" ht="15.75" customHeight="1" x14ac:dyDescent="0.3">
      <c r="A254" s="52"/>
      <c r="B254" s="399"/>
      <c r="C254" s="400"/>
      <c r="AG254" s="400"/>
    </row>
    <row r="255" spans="1:33" ht="15.75" customHeight="1" x14ac:dyDescent="0.3">
      <c r="A255" s="52"/>
      <c r="B255" s="399"/>
      <c r="C255" s="400"/>
      <c r="AG255" s="400"/>
    </row>
    <row r="256" spans="1:33" ht="15.75" customHeight="1" x14ac:dyDescent="0.3">
      <c r="A256" s="52"/>
      <c r="B256" s="399"/>
      <c r="C256" s="400"/>
      <c r="AG256" s="400"/>
    </row>
    <row r="257" spans="1:33" ht="15.75" customHeight="1" x14ac:dyDescent="0.3">
      <c r="A257" s="52"/>
      <c r="B257" s="399"/>
      <c r="C257" s="400"/>
      <c r="AG257" s="400"/>
    </row>
    <row r="258" spans="1:33" ht="15.75" customHeight="1" x14ac:dyDescent="0.3">
      <c r="A258" s="52"/>
      <c r="B258" s="399"/>
      <c r="C258" s="400"/>
      <c r="AG258" s="400"/>
    </row>
    <row r="259" spans="1:33" ht="15.75" customHeight="1" x14ac:dyDescent="0.3">
      <c r="A259" s="52"/>
      <c r="B259" s="399"/>
      <c r="C259" s="400"/>
      <c r="AG259" s="400"/>
    </row>
    <row r="260" spans="1:33" ht="15.75" customHeight="1" x14ac:dyDescent="0.3">
      <c r="A260" s="52"/>
      <c r="B260" s="399"/>
      <c r="C260" s="400"/>
      <c r="AG260" s="400"/>
    </row>
    <row r="261" spans="1:33" ht="15.75" customHeight="1" x14ac:dyDescent="0.3">
      <c r="A261" s="52"/>
      <c r="B261" s="399"/>
      <c r="C261" s="400"/>
      <c r="AG261" s="400"/>
    </row>
    <row r="262" spans="1:33" ht="15.75" customHeight="1" x14ac:dyDescent="0.3">
      <c r="A262" s="52"/>
      <c r="B262" s="399"/>
      <c r="C262" s="400"/>
      <c r="AG262" s="400"/>
    </row>
    <row r="263" spans="1:33" ht="15.75" customHeight="1" x14ac:dyDescent="0.3">
      <c r="A263" s="52"/>
      <c r="B263" s="399"/>
      <c r="C263" s="400"/>
      <c r="AG263" s="400"/>
    </row>
    <row r="264" spans="1:33" ht="15.75" customHeight="1" x14ac:dyDescent="0.3">
      <c r="A264" s="52"/>
      <c r="B264" s="399"/>
      <c r="C264" s="400"/>
      <c r="AG264" s="400"/>
    </row>
    <row r="265" spans="1:33" ht="15.75" customHeight="1" x14ac:dyDescent="0.3">
      <c r="A265" s="52"/>
      <c r="B265" s="399"/>
      <c r="C265" s="400"/>
      <c r="AG265" s="400"/>
    </row>
    <row r="266" spans="1:33" ht="15.75" customHeight="1" x14ac:dyDescent="0.3">
      <c r="A266" s="52"/>
      <c r="B266" s="399"/>
      <c r="C266" s="400"/>
      <c r="AG266" s="400"/>
    </row>
    <row r="267" spans="1:33" ht="15.75" customHeight="1" x14ac:dyDescent="0.3">
      <c r="A267" s="52"/>
      <c r="B267" s="399"/>
      <c r="C267" s="400"/>
      <c r="AG267" s="400"/>
    </row>
    <row r="268" spans="1:33" ht="15.75" customHeight="1" x14ac:dyDescent="0.3">
      <c r="A268" s="52"/>
      <c r="B268" s="399"/>
      <c r="C268" s="400"/>
      <c r="AG268" s="400"/>
    </row>
    <row r="269" spans="1:33" ht="15.75" customHeight="1" x14ac:dyDescent="0.3">
      <c r="A269" s="52"/>
      <c r="B269" s="399"/>
      <c r="C269" s="400"/>
      <c r="AG269" s="400"/>
    </row>
    <row r="270" spans="1:33" ht="15.75" customHeight="1" x14ac:dyDescent="0.3">
      <c r="A270" s="52"/>
      <c r="B270" s="399"/>
      <c r="C270" s="400"/>
      <c r="AG270" s="400"/>
    </row>
    <row r="271" spans="1:33" ht="15.75" customHeight="1" x14ac:dyDescent="0.3">
      <c r="A271" s="52"/>
      <c r="B271" s="399"/>
      <c r="C271" s="400"/>
      <c r="AG271" s="400"/>
    </row>
    <row r="272" spans="1:33" ht="15.75" customHeight="1" x14ac:dyDescent="0.3">
      <c r="A272" s="52"/>
      <c r="B272" s="399"/>
      <c r="C272" s="400"/>
      <c r="AG272" s="400"/>
    </row>
    <row r="273" spans="1:33" ht="15.75" customHeight="1" x14ac:dyDescent="0.3">
      <c r="A273" s="52"/>
      <c r="B273" s="399"/>
      <c r="C273" s="400"/>
      <c r="AG273" s="400"/>
    </row>
    <row r="274" spans="1:33" ht="15.75" customHeight="1" x14ac:dyDescent="0.3">
      <c r="A274" s="52"/>
      <c r="B274" s="399"/>
      <c r="C274" s="400"/>
      <c r="AG274" s="400"/>
    </row>
    <row r="275" spans="1:33" ht="15.75" customHeight="1" x14ac:dyDescent="0.3">
      <c r="A275" s="52"/>
      <c r="B275" s="399"/>
      <c r="C275" s="400"/>
      <c r="AG275" s="400"/>
    </row>
    <row r="276" spans="1:33" ht="15.75" customHeight="1" x14ac:dyDescent="0.3">
      <c r="A276" s="52"/>
      <c r="B276" s="399"/>
      <c r="C276" s="400"/>
      <c r="AG276" s="400"/>
    </row>
    <row r="277" spans="1:33" ht="15.75" customHeight="1" x14ac:dyDescent="0.3">
      <c r="A277" s="52"/>
      <c r="B277" s="399"/>
      <c r="C277" s="400"/>
      <c r="AG277" s="400"/>
    </row>
    <row r="278" spans="1:33" ht="15.75" customHeight="1" x14ac:dyDescent="0.3">
      <c r="A278" s="52"/>
      <c r="B278" s="399"/>
      <c r="C278" s="400"/>
      <c r="AG278" s="400"/>
    </row>
    <row r="279" spans="1:33" ht="15.75" customHeight="1" x14ac:dyDescent="0.3">
      <c r="A279" s="52"/>
      <c r="B279" s="399"/>
      <c r="C279" s="400"/>
      <c r="AG279" s="400"/>
    </row>
    <row r="280" spans="1:33" ht="15.75" customHeight="1" x14ac:dyDescent="0.3">
      <c r="A280" s="52"/>
      <c r="B280" s="399"/>
      <c r="C280" s="400"/>
      <c r="AG280" s="400"/>
    </row>
    <row r="281" spans="1:33" ht="15.75" customHeight="1" x14ac:dyDescent="0.3">
      <c r="A281" s="52"/>
      <c r="B281" s="399"/>
      <c r="C281" s="400"/>
      <c r="AG281" s="400"/>
    </row>
    <row r="282" spans="1:33" ht="15.75" customHeight="1" x14ac:dyDescent="0.3">
      <c r="A282" s="52"/>
      <c r="B282" s="399"/>
      <c r="C282" s="400"/>
      <c r="AG282" s="400"/>
    </row>
    <row r="283" spans="1:33" ht="15.75" customHeight="1" x14ac:dyDescent="0.3">
      <c r="A283" s="52"/>
      <c r="B283" s="399"/>
      <c r="C283" s="400"/>
      <c r="AG283" s="400"/>
    </row>
    <row r="284" spans="1:33" ht="15.75" customHeight="1" x14ac:dyDescent="0.3">
      <c r="A284" s="52"/>
      <c r="B284" s="399"/>
      <c r="C284" s="400"/>
      <c r="AG284" s="400"/>
    </row>
    <row r="285" spans="1:33" ht="15.75" customHeight="1" x14ac:dyDescent="0.3">
      <c r="A285" s="52"/>
      <c r="B285" s="399"/>
      <c r="C285" s="400"/>
      <c r="AG285" s="400"/>
    </row>
    <row r="286" spans="1:33" ht="15.75" customHeight="1" x14ac:dyDescent="0.3">
      <c r="A286" s="52"/>
      <c r="B286" s="399"/>
      <c r="C286" s="400"/>
      <c r="AG286" s="400"/>
    </row>
    <row r="287" spans="1:33" ht="15.75" customHeight="1" x14ac:dyDescent="0.3">
      <c r="A287" s="52"/>
      <c r="B287" s="399"/>
      <c r="C287" s="400"/>
      <c r="AG287" s="400"/>
    </row>
    <row r="288" spans="1:33" ht="15.75" customHeight="1" x14ac:dyDescent="0.3">
      <c r="A288" s="52"/>
      <c r="B288" s="399"/>
      <c r="C288" s="400"/>
      <c r="AG288" s="400"/>
    </row>
    <row r="289" spans="1:33" ht="15.75" customHeight="1" x14ac:dyDescent="0.3">
      <c r="A289" s="52"/>
      <c r="B289" s="399"/>
      <c r="C289" s="400"/>
      <c r="AG289" s="400"/>
    </row>
    <row r="290" spans="1:33" ht="15.75" customHeight="1" x14ac:dyDescent="0.3">
      <c r="A290" s="52"/>
      <c r="B290" s="399"/>
      <c r="C290" s="400"/>
      <c r="AG290" s="400"/>
    </row>
    <row r="291" spans="1:33" ht="15.75" customHeight="1" x14ac:dyDescent="0.3">
      <c r="A291" s="52"/>
      <c r="B291" s="399"/>
      <c r="C291" s="400"/>
      <c r="AG291" s="400"/>
    </row>
    <row r="292" spans="1:33" ht="15.75" customHeight="1" x14ac:dyDescent="0.3">
      <c r="A292" s="52"/>
      <c r="B292" s="399"/>
      <c r="C292" s="400"/>
      <c r="AG292" s="400"/>
    </row>
    <row r="293" spans="1:33" ht="15.75" customHeight="1" x14ac:dyDescent="0.3">
      <c r="A293" s="52"/>
      <c r="B293" s="399"/>
      <c r="C293" s="400"/>
      <c r="AG293" s="400"/>
    </row>
    <row r="294" spans="1:33" ht="15.75" customHeight="1" x14ac:dyDescent="0.3">
      <c r="A294" s="52"/>
      <c r="B294" s="399"/>
      <c r="C294" s="400"/>
      <c r="AG294" s="400"/>
    </row>
    <row r="295" spans="1:33" ht="15.75" customHeight="1" x14ac:dyDescent="0.3">
      <c r="A295" s="52"/>
      <c r="B295" s="399"/>
      <c r="C295" s="400"/>
      <c r="AG295" s="400"/>
    </row>
    <row r="296" spans="1:33" ht="15.75" customHeight="1" x14ac:dyDescent="0.3">
      <c r="A296" s="52"/>
      <c r="B296" s="399"/>
      <c r="C296" s="400"/>
      <c r="AG296" s="400"/>
    </row>
    <row r="297" spans="1:33" ht="15.75" customHeight="1" x14ac:dyDescent="0.3">
      <c r="A297" s="52"/>
      <c r="B297" s="399"/>
      <c r="C297" s="400"/>
      <c r="AG297" s="400"/>
    </row>
    <row r="298" spans="1:33" ht="15.75" customHeight="1" x14ac:dyDescent="0.3">
      <c r="A298" s="52"/>
      <c r="B298" s="399"/>
      <c r="C298" s="400"/>
      <c r="AG298" s="400"/>
    </row>
    <row r="299" spans="1:33" ht="15.75" customHeight="1" x14ac:dyDescent="0.3">
      <c r="A299" s="52"/>
      <c r="B299" s="399"/>
      <c r="C299" s="400"/>
      <c r="AG299" s="400"/>
    </row>
    <row r="300" spans="1:33" ht="15.75" customHeight="1" x14ac:dyDescent="0.3">
      <c r="A300" s="52"/>
      <c r="B300" s="399"/>
      <c r="C300" s="400"/>
      <c r="AG300" s="400"/>
    </row>
    <row r="301" spans="1:33" ht="15.75" customHeight="1" x14ac:dyDescent="0.3">
      <c r="A301" s="52"/>
      <c r="B301" s="399"/>
      <c r="C301" s="400"/>
      <c r="AG301" s="400"/>
    </row>
    <row r="302" spans="1:33" ht="15.75" customHeight="1" x14ac:dyDescent="0.3">
      <c r="A302" s="52"/>
      <c r="B302" s="399"/>
      <c r="C302" s="400"/>
      <c r="AG302" s="400"/>
    </row>
    <row r="303" spans="1:33" ht="15.75" customHeight="1" x14ac:dyDescent="0.3">
      <c r="A303" s="52"/>
      <c r="B303" s="399"/>
      <c r="C303" s="400"/>
      <c r="AG303" s="400"/>
    </row>
    <row r="304" spans="1:33" ht="15.75" customHeight="1" x14ac:dyDescent="0.3">
      <c r="A304" s="52"/>
      <c r="B304" s="399"/>
      <c r="C304" s="400"/>
      <c r="AG304" s="400"/>
    </row>
    <row r="305" spans="1:33" ht="15.75" customHeight="1" x14ac:dyDescent="0.3">
      <c r="A305" s="52"/>
      <c r="B305" s="399"/>
      <c r="C305" s="400"/>
      <c r="AG305" s="400"/>
    </row>
    <row r="306" spans="1:33" ht="15.75" customHeight="1" x14ac:dyDescent="0.3">
      <c r="A306" s="52"/>
      <c r="B306" s="399"/>
      <c r="C306" s="400"/>
      <c r="AG306" s="400"/>
    </row>
    <row r="307" spans="1:33" ht="15.75" customHeight="1" x14ac:dyDescent="0.3">
      <c r="A307" s="52"/>
      <c r="B307" s="399"/>
      <c r="C307" s="400"/>
      <c r="AG307" s="400"/>
    </row>
    <row r="308" spans="1:33" ht="15.75" customHeight="1" x14ac:dyDescent="0.3">
      <c r="A308" s="52"/>
      <c r="B308" s="399"/>
      <c r="C308" s="400"/>
      <c r="AG308" s="400"/>
    </row>
    <row r="309" spans="1:33" ht="15.75" customHeight="1" x14ac:dyDescent="0.3">
      <c r="A309" s="52"/>
      <c r="B309" s="399"/>
      <c r="C309" s="400"/>
      <c r="AG309" s="400"/>
    </row>
    <row r="310" spans="1:33" ht="15.75" customHeight="1" x14ac:dyDescent="0.3">
      <c r="A310" s="52"/>
      <c r="B310" s="399"/>
      <c r="C310" s="400"/>
      <c r="AG310" s="400"/>
    </row>
    <row r="311" spans="1:33" ht="15.75" customHeight="1" x14ac:dyDescent="0.3">
      <c r="A311" s="52"/>
      <c r="B311" s="399"/>
      <c r="C311" s="400"/>
      <c r="AG311" s="400"/>
    </row>
    <row r="312" spans="1:33" ht="15.75" customHeight="1" x14ac:dyDescent="0.3">
      <c r="A312" s="52"/>
      <c r="B312" s="399"/>
      <c r="C312" s="400"/>
      <c r="AG312" s="400"/>
    </row>
    <row r="313" spans="1:33" ht="15.75" customHeight="1" x14ac:dyDescent="0.3">
      <c r="A313" s="52"/>
      <c r="B313" s="399"/>
      <c r="C313" s="400"/>
      <c r="AG313" s="400"/>
    </row>
    <row r="314" spans="1:33" ht="15.75" customHeight="1" x14ac:dyDescent="0.3">
      <c r="A314" s="52"/>
      <c r="B314" s="399"/>
      <c r="C314" s="400"/>
      <c r="AG314" s="400"/>
    </row>
    <row r="315" spans="1:33" ht="15.75" customHeight="1" x14ac:dyDescent="0.3">
      <c r="A315" s="52"/>
      <c r="B315" s="399"/>
      <c r="C315" s="400"/>
      <c r="AG315" s="400"/>
    </row>
    <row r="316" spans="1:33" ht="15.75" customHeight="1" x14ac:dyDescent="0.3">
      <c r="A316" s="52"/>
      <c r="B316" s="399"/>
      <c r="C316" s="400"/>
      <c r="AG316" s="400"/>
    </row>
    <row r="317" spans="1:33" ht="15.75" customHeight="1" x14ac:dyDescent="0.3">
      <c r="A317" s="52"/>
      <c r="B317" s="399"/>
      <c r="C317" s="400"/>
      <c r="AG317" s="400"/>
    </row>
    <row r="318" spans="1:33" ht="15.75" customHeight="1" x14ac:dyDescent="0.3">
      <c r="A318" s="52"/>
      <c r="B318" s="399"/>
      <c r="C318" s="400"/>
      <c r="AG318" s="400"/>
    </row>
    <row r="319" spans="1:33" ht="15.75" customHeight="1" x14ac:dyDescent="0.3">
      <c r="A319" s="52"/>
      <c r="B319" s="399"/>
      <c r="C319" s="400"/>
      <c r="AG319" s="400"/>
    </row>
    <row r="320" spans="1:33" ht="15.75" customHeight="1" x14ac:dyDescent="0.3">
      <c r="A320" s="52"/>
      <c r="B320" s="399"/>
      <c r="C320" s="400"/>
      <c r="AG320" s="400"/>
    </row>
    <row r="321" spans="1:33" ht="15.75" customHeight="1" x14ac:dyDescent="0.3">
      <c r="A321" s="52"/>
      <c r="B321" s="399"/>
      <c r="C321" s="400"/>
      <c r="AG321" s="400"/>
    </row>
    <row r="322" spans="1:33" ht="15.75" customHeight="1" x14ac:dyDescent="0.3">
      <c r="A322" s="52"/>
      <c r="B322" s="399"/>
      <c r="C322" s="400"/>
      <c r="AG322" s="400"/>
    </row>
    <row r="323" spans="1:33" ht="15.75" customHeight="1" x14ac:dyDescent="0.3">
      <c r="A323" s="52"/>
      <c r="B323" s="399"/>
      <c r="C323" s="400"/>
      <c r="AG323" s="400"/>
    </row>
    <row r="324" spans="1:33" ht="15.75" customHeight="1" x14ac:dyDescent="0.3">
      <c r="A324" s="52"/>
      <c r="B324" s="399"/>
      <c r="C324" s="400"/>
      <c r="AG324" s="400"/>
    </row>
    <row r="325" spans="1:33" ht="15.75" customHeight="1" x14ac:dyDescent="0.3">
      <c r="A325" s="52"/>
      <c r="B325" s="399"/>
      <c r="C325" s="400"/>
      <c r="AG325" s="400"/>
    </row>
    <row r="326" spans="1:33" ht="15.75" customHeight="1" x14ac:dyDescent="0.3">
      <c r="A326" s="52"/>
      <c r="B326" s="399"/>
      <c r="C326" s="400"/>
      <c r="AG326" s="400"/>
    </row>
    <row r="327" spans="1:33" ht="15.75" customHeight="1" x14ac:dyDescent="0.3">
      <c r="A327" s="52"/>
      <c r="B327" s="399"/>
      <c r="C327" s="400"/>
      <c r="AG327" s="400"/>
    </row>
    <row r="328" spans="1:33" ht="15.75" customHeight="1" x14ac:dyDescent="0.3">
      <c r="A328" s="52"/>
      <c r="B328" s="399"/>
      <c r="C328" s="400"/>
      <c r="AG328" s="400"/>
    </row>
    <row r="329" spans="1:33" ht="15.75" customHeight="1" x14ac:dyDescent="0.3">
      <c r="A329" s="52"/>
      <c r="B329" s="399"/>
      <c r="C329" s="400"/>
      <c r="AG329" s="400"/>
    </row>
    <row r="330" spans="1:33" ht="15.75" customHeight="1" x14ac:dyDescent="0.3">
      <c r="A330" s="52"/>
      <c r="B330" s="399"/>
      <c r="C330" s="400"/>
      <c r="AG330" s="400"/>
    </row>
    <row r="331" spans="1:33" ht="15.75" customHeight="1" x14ac:dyDescent="0.3">
      <c r="A331" s="52"/>
      <c r="B331" s="399"/>
      <c r="C331" s="400"/>
      <c r="AG331" s="400"/>
    </row>
    <row r="332" spans="1:33" ht="15.75" customHeight="1" x14ac:dyDescent="0.3">
      <c r="A332" s="52"/>
      <c r="B332" s="399"/>
      <c r="C332" s="400"/>
      <c r="AG332" s="400"/>
    </row>
    <row r="333" spans="1:33" ht="15.75" customHeight="1" x14ac:dyDescent="0.3">
      <c r="A333" s="52"/>
      <c r="B333" s="399"/>
      <c r="C333" s="400"/>
      <c r="AG333" s="400"/>
    </row>
    <row r="334" spans="1:33" ht="15.75" customHeight="1" x14ac:dyDescent="0.3">
      <c r="A334" s="52"/>
      <c r="B334" s="399"/>
      <c r="C334" s="400"/>
      <c r="AG334" s="400"/>
    </row>
    <row r="335" spans="1:33" ht="15.75" customHeight="1" x14ac:dyDescent="0.3">
      <c r="A335" s="52"/>
      <c r="B335" s="399"/>
      <c r="C335" s="400"/>
      <c r="AG335" s="400"/>
    </row>
    <row r="336" spans="1:33" ht="15.75" customHeight="1" x14ac:dyDescent="0.3">
      <c r="A336" s="52"/>
      <c r="B336" s="399"/>
      <c r="C336" s="400"/>
      <c r="AG336" s="400"/>
    </row>
    <row r="337" spans="1:33" ht="15.75" customHeight="1" x14ac:dyDescent="0.3">
      <c r="A337" s="52"/>
      <c r="B337" s="399"/>
      <c r="C337" s="400"/>
      <c r="AG337" s="400"/>
    </row>
    <row r="338" spans="1:33" ht="15.75" customHeight="1" x14ac:dyDescent="0.3">
      <c r="A338" s="52"/>
      <c r="B338" s="399"/>
      <c r="C338" s="400"/>
      <c r="AG338" s="400"/>
    </row>
    <row r="339" spans="1:33" ht="15.75" customHeight="1" x14ac:dyDescent="0.3">
      <c r="A339" s="52"/>
      <c r="B339" s="399"/>
      <c r="C339" s="400"/>
      <c r="AG339" s="400"/>
    </row>
    <row r="340" spans="1:33" ht="15.75" customHeight="1" x14ac:dyDescent="0.3">
      <c r="A340" s="52"/>
      <c r="B340" s="399"/>
      <c r="C340" s="400"/>
      <c r="AG340" s="400"/>
    </row>
    <row r="341" spans="1:33" ht="15.75" customHeight="1" x14ac:dyDescent="0.3">
      <c r="A341" s="52"/>
      <c r="B341" s="399"/>
      <c r="C341" s="400"/>
      <c r="AG341" s="400"/>
    </row>
    <row r="342" spans="1:33" ht="15.75" customHeight="1" x14ac:dyDescent="0.3">
      <c r="A342" s="52"/>
      <c r="B342" s="399"/>
      <c r="C342" s="400"/>
      <c r="AG342" s="400"/>
    </row>
    <row r="343" spans="1:33" ht="15.75" customHeight="1" x14ac:dyDescent="0.3">
      <c r="A343" s="52"/>
      <c r="B343" s="399"/>
      <c r="C343" s="400"/>
      <c r="AG343" s="400"/>
    </row>
    <row r="344" spans="1:33" ht="15.75" customHeight="1" x14ac:dyDescent="0.3">
      <c r="A344" s="52"/>
      <c r="B344" s="399"/>
      <c r="C344" s="400"/>
      <c r="AG344" s="400"/>
    </row>
    <row r="345" spans="1:33" ht="15.75" customHeight="1" x14ac:dyDescent="0.3">
      <c r="A345" s="52"/>
      <c r="B345" s="399"/>
      <c r="C345" s="400"/>
      <c r="AG345" s="400"/>
    </row>
    <row r="346" spans="1:33" ht="15.75" customHeight="1" x14ac:dyDescent="0.3">
      <c r="A346" s="52"/>
      <c r="B346" s="399"/>
      <c r="C346" s="400"/>
      <c r="AG346" s="400"/>
    </row>
    <row r="347" spans="1:33" ht="15.75" customHeight="1" x14ac:dyDescent="0.3">
      <c r="A347" s="52"/>
      <c r="B347" s="399"/>
      <c r="C347" s="400"/>
      <c r="AG347" s="400"/>
    </row>
    <row r="348" spans="1:33" ht="15.75" customHeight="1" x14ac:dyDescent="0.3">
      <c r="A348" s="52"/>
      <c r="B348" s="399"/>
      <c r="C348" s="400"/>
      <c r="AG348" s="400"/>
    </row>
    <row r="349" spans="1:33" ht="15.75" customHeight="1" x14ac:dyDescent="0.3">
      <c r="A349" s="52"/>
      <c r="B349" s="399"/>
      <c r="C349" s="400"/>
      <c r="AG349" s="400"/>
    </row>
    <row r="350" spans="1:33" ht="15.75" customHeight="1" x14ac:dyDescent="0.3">
      <c r="A350" s="52"/>
      <c r="B350" s="399"/>
      <c r="C350" s="400"/>
      <c r="AG350" s="400"/>
    </row>
    <row r="351" spans="1:33" ht="15.75" customHeight="1" x14ac:dyDescent="0.3">
      <c r="A351" s="52"/>
      <c r="B351" s="399"/>
      <c r="C351" s="400"/>
      <c r="AG351" s="400"/>
    </row>
    <row r="352" spans="1:33" ht="15.75" customHeight="1" x14ac:dyDescent="0.3">
      <c r="A352" s="52"/>
      <c r="B352" s="399"/>
      <c r="C352" s="400"/>
      <c r="AG352" s="400"/>
    </row>
    <row r="353" spans="1:33" ht="15.75" customHeight="1" x14ac:dyDescent="0.3">
      <c r="A353" s="52"/>
      <c r="B353" s="399"/>
      <c r="C353" s="400"/>
      <c r="AG353" s="400"/>
    </row>
    <row r="354" spans="1:33" ht="15.75" customHeight="1" x14ac:dyDescent="0.3">
      <c r="A354" s="52"/>
      <c r="B354" s="399"/>
      <c r="C354" s="400"/>
      <c r="AG354" s="400"/>
    </row>
    <row r="355" spans="1:33" ht="15.75" customHeight="1" x14ac:dyDescent="0.3">
      <c r="A355" s="52"/>
      <c r="B355" s="399"/>
      <c r="C355" s="400"/>
      <c r="AG355" s="400"/>
    </row>
    <row r="356" spans="1:33" ht="15.75" customHeight="1" x14ac:dyDescent="0.3">
      <c r="A356" s="52"/>
      <c r="B356" s="399"/>
      <c r="C356" s="400"/>
      <c r="AG356" s="400"/>
    </row>
    <row r="357" spans="1:33" ht="15.75" customHeight="1" x14ac:dyDescent="0.3">
      <c r="A357" s="52"/>
      <c r="B357" s="399"/>
      <c r="C357" s="400"/>
      <c r="AG357" s="400"/>
    </row>
    <row r="358" spans="1:33" ht="15.75" customHeight="1" x14ac:dyDescent="0.3">
      <c r="A358" s="52"/>
      <c r="B358" s="399"/>
      <c r="C358" s="400"/>
      <c r="AG358" s="400"/>
    </row>
    <row r="359" spans="1:33" ht="15.75" customHeight="1" x14ac:dyDescent="0.3">
      <c r="A359" s="52"/>
      <c r="B359" s="399"/>
      <c r="C359" s="400"/>
      <c r="AG359" s="400"/>
    </row>
    <row r="360" spans="1:33" ht="15.75" customHeight="1" x14ac:dyDescent="0.3">
      <c r="A360" s="52"/>
      <c r="B360" s="399"/>
      <c r="C360" s="400"/>
      <c r="AG360" s="400"/>
    </row>
    <row r="361" spans="1:33" ht="15.75" customHeight="1" x14ac:dyDescent="0.3">
      <c r="A361" s="52"/>
      <c r="B361" s="399"/>
      <c r="C361" s="400"/>
      <c r="AG361" s="400"/>
    </row>
    <row r="362" spans="1:33" ht="15.75" customHeight="1" x14ac:dyDescent="0.3">
      <c r="A362" s="52"/>
      <c r="B362" s="399"/>
      <c r="C362" s="400"/>
      <c r="AG362" s="400"/>
    </row>
    <row r="363" spans="1:33" ht="15.75" customHeight="1" x14ac:dyDescent="0.3">
      <c r="A363" s="52"/>
      <c r="B363" s="399"/>
      <c r="C363" s="400"/>
      <c r="AG363" s="400"/>
    </row>
    <row r="364" spans="1:33" ht="15.75" customHeight="1" x14ac:dyDescent="0.3">
      <c r="A364" s="52"/>
      <c r="B364" s="399"/>
      <c r="C364" s="400"/>
      <c r="AG364" s="400"/>
    </row>
    <row r="365" spans="1:33" ht="15.75" customHeight="1" x14ac:dyDescent="0.3">
      <c r="A365" s="52"/>
      <c r="B365" s="399"/>
      <c r="C365" s="400"/>
      <c r="AG365" s="400"/>
    </row>
    <row r="366" spans="1:33" ht="15.75" customHeight="1" x14ac:dyDescent="0.3">
      <c r="A366" s="52"/>
      <c r="B366" s="399"/>
      <c r="C366" s="400"/>
      <c r="AG366" s="400"/>
    </row>
    <row r="367" spans="1:33" ht="15.75" customHeight="1" x14ac:dyDescent="0.3">
      <c r="A367" s="52"/>
      <c r="B367" s="399"/>
      <c r="C367" s="400"/>
      <c r="AG367" s="400"/>
    </row>
    <row r="368" spans="1:33" ht="15.75" customHeight="1" x14ac:dyDescent="0.3">
      <c r="A368" s="52"/>
      <c r="B368" s="399"/>
      <c r="C368" s="400"/>
      <c r="AG368" s="400"/>
    </row>
    <row r="369" spans="1:33" ht="15.75" customHeight="1" x14ac:dyDescent="0.3">
      <c r="A369" s="52"/>
      <c r="B369" s="399"/>
      <c r="C369" s="400"/>
      <c r="AG369" s="400"/>
    </row>
    <row r="370" spans="1:33" ht="15.75" customHeight="1" x14ac:dyDescent="0.3">
      <c r="A370" s="52"/>
      <c r="B370" s="399"/>
      <c r="C370" s="400"/>
      <c r="AG370" s="400"/>
    </row>
    <row r="371" spans="1:33" ht="15.75" customHeight="1" x14ac:dyDescent="0.3">
      <c r="A371" s="52"/>
      <c r="B371" s="399"/>
      <c r="C371" s="400"/>
      <c r="AG371" s="400"/>
    </row>
    <row r="372" spans="1:33" ht="15.75" customHeight="1" x14ac:dyDescent="0.3">
      <c r="A372" s="52"/>
      <c r="B372" s="399"/>
      <c r="C372" s="400"/>
      <c r="AG372" s="400"/>
    </row>
    <row r="373" spans="1:33" ht="15.75" customHeight="1" x14ac:dyDescent="0.3">
      <c r="A373" s="52"/>
      <c r="B373" s="399"/>
      <c r="C373" s="400"/>
      <c r="AG373" s="400"/>
    </row>
    <row r="374" spans="1:33" ht="15.75" customHeight="1" x14ac:dyDescent="0.25"/>
    <row r="375" spans="1:33" ht="15.75" customHeight="1" x14ac:dyDescent="0.25"/>
    <row r="376" spans="1:33" ht="15.75" customHeight="1" x14ac:dyDescent="0.25"/>
    <row r="377" spans="1:33" ht="15.75" customHeight="1" x14ac:dyDescent="0.25"/>
    <row r="378" spans="1:33" ht="15.75" customHeight="1" x14ac:dyDescent="0.25"/>
    <row r="379" spans="1:33" ht="15.75" customHeight="1" x14ac:dyDescent="0.25"/>
    <row r="380" spans="1:33" ht="15.75" customHeight="1" x14ac:dyDescent="0.25"/>
    <row r="381" spans="1:33" ht="15.75" customHeight="1" x14ac:dyDescent="0.25"/>
    <row r="382" spans="1:33" ht="15.75" customHeight="1" x14ac:dyDescent="0.25"/>
    <row r="383" spans="1:33" ht="15.75" customHeight="1" x14ac:dyDescent="0.25"/>
    <row r="384" spans="1:33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</sheetData>
  <autoFilter ref="A9:AF9"/>
  <mergeCells count="28">
    <mergeCell ref="A164:C164"/>
    <mergeCell ref="A166:C166"/>
    <mergeCell ref="A167:C167"/>
    <mergeCell ref="K7:M7"/>
    <mergeCell ref="N7:P7"/>
    <mergeCell ref="E7:G7"/>
    <mergeCell ref="H7:J7"/>
    <mergeCell ref="A131:C131"/>
    <mergeCell ref="A136:C136"/>
    <mergeCell ref="A144:C144"/>
    <mergeCell ref="A6:A8"/>
    <mergeCell ref="B6:B8"/>
    <mergeCell ref="C6:C8"/>
    <mergeCell ref="D6:D8"/>
    <mergeCell ref="E6:J6"/>
    <mergeCell ref="K6:P6"/>
    <mergeCell ref="A4:E4"/>
    <mergeCell ref="W6:AB6"/>
    <mergeCell ref="AC6:AF6"/>
    <mergeCell ref="AG6:AG8"/>
    <mergeCell ref="W7:Y7"/>
    <mergeCell ref="Z7:AB7"/>
    <mergeCell ref="AC7:AC8"/>
    <mergeCell ref="AD7:AD8"/>
    <mergeCell ref="AE7:AF7"/>
    <mergeCell ref="Q7:S7"/>
    <mergeCell ref="T7:V7"/>
    <mergeCell ref="Q6:V6"/>
  </mergeCells>
  <pageMargins left="0" right="0" top="0.35433070866141736" bottom="0.35433070866141736" header="0" footer="0"/>
  <pageSetup paperSize="9" scale="5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51"/>
  <sheetViews>
    <sheetView tabSelected="1" topLeftCell="B1" zoomScale="66" zoomScaleNormal="66" workbookViewId="0">
      <pane xSplit="6" ySplit="11" topLeftCell="H12" activePane="bottomRight" state="frozen"/>
      <selection activeCell="B1" sqref="B1"/>
      <selection pane="topRight" activeCell="H1" sqref="H1"/>
      <selection pane="bottomLeft" activeCell="B12" sqref="B12"/>
      <selection pane="bottomRight" activeCell="G16" sqref="G16"/>
    </sheetView>
  </sheetViews>
  <sheetFormatPr defaultColWidth="12.59765625" defaultRowHeight="15" customHeight="1" x14ac:dyDescent="0.3"/>
  <cols>
    <col min="1" max="1" width="16.8984375" style="404" hidden="1" customWidth="1"/>
    <col min="2" max="2" width="9.59765625" style="404" customWidth="1"/>
    <col min="3" max="3" width="35.09765625" style="404" customWidth="1"/>
    <col min="4" max="4" width="16.3984375" style="404" customWidth="1"/>
    <col min="5" max="5" width="25.796875" style="404" customWidth="1"/>
    <col min="6" max="6" width="16.3984375" style="404" customWidth="1"/>
    <col min="7" max="7" width="22.296875" style="404" customWidth="1"/>
    <col min="8" max="8" width="22.796875" style="404" customWidth="1"/>
    <col min="9" max="9" width="13.69921875" style="404" customWidth="1"/>
    <col min="10" max="10" width="25.69921875" style="404" customWidth="1"/>
    <col min="11" max="11" width="29" style="404" customWidth="1"/>
    <col min="12" max="26" width="7.59765625" style="404" customWidth="1"/>
    <col min="27" max="16384" width="12.59765625" style="404"/>
  </cols>
  <sheetData>
    <row r="1" spans="1:26" ht="24.6" customHeight="1" x14ac:dyDescent="0.3">
      <c r="A1" s="401"/>
      <c r="B1" s="401"/>
      <c r="C1" s="401"/>
      <c r="D1" s="402"/>
      <c r="E1" s="401"/>
      <c r="F1" s="402"/>
      <c r="G1" s="401"/>
      <c r="H1" s="401"/>
      <c r="I1" s="402"/>
      <c r="J1" s="403" t="s">
        <v>229</v>
      </c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</row>
    <row r="2" spans="1:26" ht="36.6" customHeight="1" x14ac:dyDescent="0.3">
      <c r="A2" s="401"/>
      <c r="B2" s="401"/>
      <c r="C2" s="401"/>
      <c r="D2" s="402"/>
      <c r="E2" s="401"/>
      <c r="F2" s="402"/>
      <c r="G2" s="401"/>
      <c r="H2" s="493" t="s">
        <v>230</v>
      </c>
      <c r="I2" s="494"/>
      <c r="J2" s="494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</row>
    <row r="3" spans="1:26" ht="34.799999999999997" customHeight="1" x14ac:dyDescent="0.3">
      <c r="A3" s="401"/>
      <c r="B3" s="401"/>
      <c r="C3" s="401"/>
      <c r="D3" s="402"/>
      <c r="E3" s="401"/>
      <c r="F3" s="402"/>
      <c r="G3" s="401"/>
      <c r="H3" s="401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</row>
    <row r="4" spans="1:26" ht="31.2" customHeight="1" x14ac:dyDescent="0.35">
      <c r="A4" s="401"/>
      <c r="B4" s="495" t="s">
        <v>231</v>
      </c>
      <c r="C4" s="494"/>
      <c r="D4" s="494"/>
      <c r="E4" s="494"/>
      <c r="F4" s="494"/>
      <c r="G4" s="494"/>
      <c r="H4" s="494"/>
      <c r="I4" s="494"/>
      <c r="J4" s="494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2"/>
      <c r="Z4" s="402"/>
    </row>
    <row r="5" spans="1:26" ht="34.799999999999997" customHeight="1" x14ac:dyDescent="0.35">
      <c r="A5" s="401"/>
      <c r="B5" s="495" t="s">
        <v>531</v>
      </c>
      <c r="C5" s="494"/>
      <c r="D5" s="494"/>
      <c r="E5" s="494"/>
      <c r="F5" s="494"/>
      <c r="G5" s="494"/>
      <c r="H5" s="494"/>
      <c r="I5" s="494"/>
      <c r="J5" s="494"/>
      <c r="K5" s="402"/>
      <c r="L5" s="402"/>
      <c r="M5" s="402"/>
      <c r="N5" s="402"/>
      <c r="O5" s="402"/>
      <c r="P5" s="402"/>
      <c r="Q5" s="402"/>
      <c r="R5" s="402"/>
      <c r="S5" s="402"/>
      <c r="T5" s="402"/>
      <c r="U5" s="402"/>
      <c r="V5" s="402"/>
      <c r="W5" s="402"/>
      <c r="X5" s="402"/>
      <c r="Y5" s="402"/>
      <c r="Z5" s="402"/>
    </row>
    <row r="6" spans="1:26" ht="18" customHeight="1" x14ac:dyDescent="0.35">
      <c r="A6" s="401"/>
      <c r="B6" s="496"/>
      <c r="C6" s="494"/>
      <c r="D6" s="494"/>
      <c r="E6" s="494"/>
      <c r="F6" s="494"/>
      <c r="G6" s="494"/>
      <c r="H6" s="494"/>
      <c r="I6" s="494"/>
      <c r="J6" s="494"/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402"/>
      <c r="V6" s="402"/>
      <c r="W6" s="402"/>
      <c r="X6" s="402"/>
      <c r="Y6" s="402"/>
      <c r="Z6" s="402"/>
    </row>
    <row r="7" spans="1:26" ht="19.2" customHeight="1" x14ac:dyDescent="0.35">
      <c r="A7" s="401"/>
      <c r="B7" s="495" t="s">
        <v>572</v>
      </c>
      <c r="C7" s="494"/>
      <c r="D7" s="494"/>
      <c r="E7" s="494"/>
      <c r="F7" s="494"/>
      <c r="G7" s="494"/>
      <c r="H7" s="494"/>
      <c r="I7" s="494"/>
      <c r="J7" s="494"/>
      <c r="K7" s="402"/>
      <c r="L7" s="402"/>
      <c r="M7" s="402"/>
      <c r="N7" s="402"/>
      <c r="O7" s="402"/>
      <c r="P7" s="402"/>
      <c r="Q7" s="402"/>
      <c r="R7" s="402"/>
      <c r="S7" s="402"/>
      <c r="T7" s="402"/>
      <c r="U7" s="402"/>
      <c r="V7" s="402"/>
      <c r="W7" s="402"/>
      <c r="X7" s="402"/>
      <c r="Y7" s="402"/>
      <c r="Z7" s="402"/>
    </row>
    <row r="8" spans="1:26" ht="18.600000000000001" customHeight="1" x14ac:dyDescent="0.3">
      <c r="A8" s="401"/>
      <c r="B8" s="401"/>
      <c r="C8" s="401"/>
      <c r="D8" s="402"/>
      <c r="E8" s="401"/>
      <c r="F8" s="402"/>
      <c r="G8" s="401"/>
      <c r="H8" s="401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  <c r="T8" s="402"/>
      <c r="U8" s="402"/>
      <c r="V8" s="402"/>
      <c r="W8" s="402"/>
      <c r="X8" s="402"/>
      <c r="Y8" s="402"/>
      <c r="Z8" s="402"/>
    </row>
    <row r="9" spans="1:26" ht="34.799999999999997" customHeight="1" x14ac:dyDescent="0.3">
      <c r="A9" s="405"/>
      <c r="B9" s="485" t="s">
        <v>232</v>
      </c>
      <c r="C9" s="486"/>
      <c r="D9" s="487"/>
      <c r="E9" s="485" t="s">
        <v>233</v>
      </c>
      <c r="F9" s="486"/>
      <c r="G9" s="486"/>
      <c r="H9" s="486"/>
      <c r="I9" s="486"/>
      <c r="J9" s="487"/>
      <c r="K9" s="405"/>
      <c r="L9" s="405"/>
      <c r="M9" s="405"/>
      <c r="N9" s="405"/>
      <c r="O9" s="405"/>
      <c r="P9" s="405"/>
      <c r="Q9" s="405"/>
      <c r="R9" s="405"/>
      <c r="S9" s="405"/>
      <c r="T9" s="405"/>
      <c r="U9" s="405"/>
      <c r="V9" s="405"/>
      <c r="W9" s="405"/>
      <c r="X9" s="405"/>
      <c r="Y9" s="405"/>
      <c r="Z9" s="405"/>
    </row>
    <row r="10" spans="1:26" ht="68.400000000000006" customHeight="1" x14ac:dyDescent="0.3">
      <c r="A10" s="406" t="s">
        <v>234</v>
      </c>
      <c r="B10" s="406" t="s">
        <v>235</v>
      </c>
      <c r="C10" s="406" t="s">
        <v>39</v>
      </c>
      <c r="D10" s="406" t="s">
        <v>236</v>
      </c>
      <c r="E10" s="406" t="s">
        <v>237</v>
      </c>
      <c r="F10" s="406" t="s">
        <v>236</v>
      </c>
      <c r="G10" s="406" t="s">
        <v>238</v>
      </c>
      <c r="H10" s="406" t="s">
        <v>239</v>
      </c>
      <c r="I10" s="406" t="s">
        <v>240</v>
      </c>
      <c r="J10" s="406" t="s">
        <v>241</v>
      </c>
      <c r="K10" s="405"/>
      <c r="L10" s="405"/>
      <c r="M10" s="405"/>
      <c r="N10" s="405"/>
      <c r="O10" s="405"/>
      <c r="P10" s="405"/>
      <c r="Q10" s="405"/>
      <c r="R10" s="405"/>
      <c r="S10" s="405"/>
      <c r="T10" s="405"/>
      <c r="U10" s="405"/>
      <c r="V10" s="405"/>
      <c r="W10" s="405"/>
      <c r="X10" s="405"/>
      <c r="Y10" s="405"/>
      <c r="Z10" s="405"/>
    </row>
    <row r="11" spans="1:26" s="411" customFormat="1" ht="34.799999999999997" customHeight="1" x14ac:dyDescent="0.25">
      <c r="A11" s="407"/>
      <c r="B11" s="408" t="s">
        <v>539</v>
      </c>
      <c r="C11" s="408" t="s">
        <v>324</v>
      </c>
      <c r="D11" s="409"/>
      <c r="E11" s="408" t="s">
        <v>288</v>
      </c>
      <c r="F11" s="409"/>
      <c r="G11" s="410"/>
      <c r="H11" s="408"/>
      <c r="I11" s="409"/>
      <c r="J11" s="408"/>
    </row>
    <row r="12" spans="1:26" s="411" customFormat="1" ht="28.8" x14ac:dyDescent="0.25">
      <c r="A12" s="407"/>
      <c r="B12" s="407"/>
      <c r="C12" s="407" t="s">
        <v>325</v>
      </c>
      <c r="D12" s="412">
        <v>11476.5</v>
      </c>
      <c r="E12" s="407"/>
      <c r="F12" s="412">
        <v>11476.5</v>
      </c>
      <c r="G12" s="407" t="s">
        <v>332</v>
      </c>
      <c r="H12" s="407" t="s">
        <v>341</v>
      </c>
      <c r="I12" s="412">
        <v>11476.5</v>
      </c>
      <c r="J12" s="407" t="s">
        <v>530</v>
      </c>
      <c r="K12" s="411">
        <f>F12-I12</f>
        <v>0</v>
      </c>
    </row>
    <row r="13" spans="1:26" s="411" customFormat="1" ht="28.8" x14ac:dyDescent="0.25">
      <c r="A13" s="407"/>
      <c r="B13" s="407"/>
      <c r="C13" s="407" t="s">
        <v>326</v>
      </c>
      <c r="D13" s="412">
        <v>11476.5</v>
      </c>
      <c r="E13" s="407"/>
      <c r="F13" s="412">
        <v>11746.5</v>
      </c>
      <c r="G13" s="407" t="s">
        <v>332</v>
      </c>
      <c r="H13" s="407" t="s">
        <v>340</v>
      </c>
      <c r="I13" s="412">
        <v>11746.5</v>
      </c>
      <c r="J13" s="407" t="s">
        <v>548</v>
      </c>
      <c r="K13" s="411">
        <f t="shared" ref="K13:K76" si="0">F13-I13</f>
        <v>0</v>
      </c>
    </row>
    <row r="14" spans="1:26" s="411" customFormat="1" ht="43.2" x14ac:dyDescent="0.25">
      <c r="A14" s="407"/>
      <c r="B14" s="407"/>
      <c r="C14" s="407" t="s">
        <v>327</v>
      </c>
      <c r="D14" s="412">
        <v>11476.5</v>
      </c>
      <c r="E14" s="407"/>
      <c r="F14" s="412">
        <v>11746.5</v>
      </c>
      <c r="G14" s="407" t="s">
        <v>333</v>
      </c>
      <c r="H14" s="407" t="s">
        <v>339</v>
      </c>
      <c r="I14" s="412">
        <v>11746.5</v>
      </c>
      <c r="J14" s="407" t="s">
        <v>549</v>
      </c>
      <c r="K14" s="411">
        <f t="shared" si="0"/>
        <v>0</v>
      </c>
    </row>
    <row r="15" spans="1:26" s="411" customFormat="1" ht="28.8" x14ac:dyDescent="0.25">
      <c r="A15" s="407"/>
      <c r="B15" s="407"/>
      <c r="C15" s="407" t="s">
        <v>328</v>
      </c>
      <c r="D15" s="412">
        <v>11476.5</v>
      </c>
      <c r="E15" s="407"/>
      <c r="F15" s="412">
        <v>11746.5</v>
      </c>
      <c r="G15" s="407" t="s">
        <v>334</v>
      </c>
      <c r="H15" s="407" t="s">
        <v>338</v>
      </c>
      <c r="I15" s="412">
        <v>11746.5</v>
      </c>
      <c r="J15" s="407" t="s">
        <v>550</v>
      </c>
      <c r="K15" s="411">
        <f t="shared" si="0"/>
        <v>0</v>
      </c>
    </row>
    <row r="16" spans="1:26" s="411" customFormat="1" ht="72" customHeight="1" x14ac:dyDescent="0.25">
      <c r="A16" s="407"/>
      <c r="B16" s="413"/>
      <c r="C16" s="413" t="s">
        <v>568</v>
      </c>
      <c r="D16" s="414"/>
      <c r="E16" s="413"/>
      <c r="F16" s="414">
        <v>-810</v>
      </c>
      <c r="G16" s="413"/>
      <c r="H16" s="413" t="s">
        <v>571</v>
      </c>
      <c r="I16" s="414">
        <v>-810</v>
      </c>
      <c r="J16" s="413" t="s">
        <v>574</v>
      </c>
      <c r="K16" s="411">
        <f t="shared" si="0"/>
        <v>0</v>
      </c>
    </row>
    <row r="17" spans="1:11" s="411" customFormat="1" ht="14.4" x14ac:dyDescent="0.25">
      <c r="A17" s="407"/>
      <c r="B17" s="408" t="s">
        <v>540</v>
      </c>
      <c r="C17" s="408" t="s">
        <v>561</v>
      </c>
      <c r="D17" s="409"/>
      <c r="E17" s="408"/>
      <c r="F17" s="409"/>
      <c r="G17" s="408"/>
      <c r="H17" s="408"/>
      <c r="I17" s="409"/>
      <c r="J17" s="408"/>
      <c r="K17" s="411">
        <f t="shared" si="0"/>
        <v>0</v>
      </c>
    </row>
    <row r="18" spans="1:11" s="411" customFormat="1" ht="28.8" x14ac:dyDescent="0.25">
      <c r="A18" s="407"/>
      <c r="B18" s="407"/>
      <c r="C18" s="407" t="s">
        <v>329</v>
      </c>
      <c r="D18" s="412">
        <v>10000</v>
      </c>
      <c r="E18" s="407"/>
      <c r="F18" s="412">
        <v>10000</v>
      </c>
      <c r="G18" s="407" t="s">
        <v>335</v>
      </c>
      <c r="H18" s="407" t="s">
        <v>343</v>
      </c>
      <c r="I18" s="412">
        <v>10000</v>
      </c>
      <c r="J18" s="407" t="s">
        <v>551</v>
      </c>
      <c r="K18" s="411">
        <f t="shared" si="0"/>
        <v>0</v>
      </c>
    </row>
    <row r="19" spans="1:11" s="411" customFormat="1" ht="28.8" x14ac:dyDescent="0.25">
      <c r="A19" s="407"/>
      <c r="B19" s="407"/>
      <c r="C19" s="407" t="s">
        <v>330</v>
      </c>
      <c r="D19" s="412">
        <v>10000</v>
      </c>
      <c r="E19" s="407"/>
      <c r="F19" s="412">
        <v>10000</v>
      </c>
      <c r="G19" s="407" t="s">
        <v>336</v>
      </c>
      <c r="H19" s="407" t="s">
        <v>342</v>
      </c>
      <c r="I19" s="412">
        <v>10000</v>
      </c>
      <c r="J19" s="407" t="s">
        <v>552</v>
      </c>
      <c r="K19" s="411">
        <f t="shared" si="0"/>
        <v>0</v>
      </c>
    </row>
    <row r="20" spans="1:11" s="411" customFormat="1" ht="31.8" customHeight="1" x14ac:dyDescent="0.25">
      <c r="A20" s="407"/>
      <c r="B20" s="407"/>
      <c r="C20" s="407" t="s">
        <v>331</v>
      </c>
      <c r="D20" s="412">
        <v>10000</v>
      </c>
      <c r="E20" s="407"/>
      <c r="F20" s="412">
        <v>10000</v>
      </c>
      <c r="G20" s="407" t="s">
        <v>337</v>
      </c>
      <c r="H20" s="407" t="s">
        <v>344</v>
      </c>
      <c r="I20" s="412">
        <v>10000</v>
      </c>
      <c r="J20" s="407" t="s">
        <v>553</v>
      </c>
      <c r="K20" s="411">
        <f t="shared" si="0"/>
        <v>0</v>
      </c>
    </row>
    <row r="21" spans="1:11" s="411" customFormat="1" ht="43.2" x14ac:dyDescent="0.25">
      <c r="A21" s="407"/>
      <c r="B21" s="408" t="s">
        <v>541</v>
      </c>
      <c r="C21" s="408" t="s">
        <v>562</v>
      </c>
      <c r="D21" s="409"/>
      <c r="E21" s="408" t="s">
        <v>297</v>
      </c>
      <c r="F21" s="409"/>
      <c r="G21" s="408"/>
      <c r="H21" s="408"/>
      <c r="I21" s="409"/>
      <c r="J21" s="408" t="s">
        <v>554</v>
      </c>
      <c r="K21" s="411">
        <f t="shared" si="0"/>
        <v>0</v>
      </c>
    </row>
    <row r="22" spans="1:11" s="411" customFormat="1" ht="51" customHeight="1" x14ac:dyDescent="0.25">
      <c r="A22" s="407"/>
      <c r="B22" s="407"/>
      <c r="C22" s="407"/>
      <c r="D22" s="412">
        <v>4500</v>
      </c>
      <c r="E22" s="407" t="s">
        <v>291</v>
      </c>
      <c r="F22" s="412">
        <v>4500</v>
      </c>
      <c r="G22" s="407" t="s">
        <v>347</v>
      </c>
      <c r="H22" s="407" t="s">
        <v>353</v>
      </c>
      <c r="I22" s="412">
        <v>4500</v>
      </c>
      <c r="J22" s="407" t="s">
        <v>517</v>
      </c>
      <c r="K22" s="411">
        <f t="shared" si="0"/>
        <v>0</v>
      </c>
    </row>
    <row r="23" spans="1:11" s="411" customFormat="1" ht="52.8" customHeight="1" x14ac:dyDescent="0.25">
      <c r="A23" s="407"/>
      <c r="B23" s="407"/>
      <c r="C23" s="407"/>
      <c r="D23" s="412">
        <v>4500</v>
      </c>
      <c r="E23" s="407" t="s">
        <v>292</v>
      </c>
      <c r="F23" s="412">
        <v>4500</v>
      </c>
      <c r="G23" s="407" t="s">
        <v>348</v>
      </c>
      <c r="H23" s="407" t="s">
        <v>354</v>
      </c>
      <c r="I23" s="412">
        <v>4500</v>
      </c>
      <c r="J23" s="407" t="s">
        <v>516</v>
      </c>
      <c r="K23" s="411">
        <f t="shared" si="0"/>
        <v>0</v>
      </c>
    </row>
    <row r="24" spans="1:11" s="411" customFormat="1" ht="43.2" x14ac:dyDescent="0.25">
      <c r="A24" s="407"/>
      <c r="B24" s="407"/>
      <c r="C24" s="407"/>
      <c r="D24" s="412">
        <v>4500</v>
      </c>
      <c r="E24" s="407" t="s">
        <v>293</v>
      </c>
      <c r="F24" s="412">
        <v>4500</v>
      </c>
      <c r="G24" s="407" t="s">
        <v>349</v>
      </c>
      <c r="H24" s="407" t="s">
        <v>358</v>
      </c>
      <c r="I24" s="412">
        <v>4500</v>
      </c>
      <c r="J24" s="407" t="s">
        <v>515</v>
      </c>
      <c r="K24" s="411">
        <f t="shared" si="0"/>
        <v>0</v>
      </c>
    </row>
    <row r="25" spans="1:11" s="411" customFormat="1" ht="57.6" x14ac:dyDescent="0.25">
      <c r="A25" s="407"/>
      <c r="B25" s="407"/>
      <c r="C25" s="407"/>
      <c r="D25" s="412">
        <v>4500</v>
      </c>
      <c r="E25" s="407" t="s">
        <v>294</v>
      </c>
      <c r="F25" s="412">
        <v>4500</v>
      </c>
      <c r="G25" s="407" t="s">
        <v>350</v>
      </c>
      <c r="H25" s="407" t="s">
        <v>357</v>
      </c>
      <c r="I25" s="412">
        <v>4500</v>
      </c>
      <c r="J25" s="407" t="s">
        <v>513</v>
      </c>
      <c r="K25" s="411">
        <f t="shared" si="0"/>
        <v>0</v>
      </c>
    </row>
    <row r="26" spans="1:11" s="411" customFormat="1" ht="43.2" x14ac:dyDescent="0.25">
      <c r="A26" s="407"/>
      <c r="B26" s="407"/>
      <c r="C26" s="407"/>
      <c r="D26" s="412">
        <v>4500</v>
      </c>
      <c r="E26" s="407" t="s">
        <v>295</v>
      </c>
      <c r="F26" s="412">
        <v>4500</v>
      </c>
      <c r="G26" s="407" t="s">
        <v>351</v>
      </c>
      <c r="H26" s="407" t="s">
        <v>355</v>
      </c>
      <c r="I26" s="412">
        <v>4500</v>
      </c>
      <c r="J26" s="407" t="s">
        <v>514</v>
      </c>
      <c r="K26" s="411">
        <f t="shared" si="0"/>
        <v>0</v>
      </c>
    </row>
    <row r="27" spans="1:11" s="411" customFormat="1" ht="57.6" x14ac:dyDescent="0.25">
      <c r="A27" s="407"/>
      <c r="B27" s="407"/>
      <c r="C27" s="407"/>
      <c r="D27" s="412">
        <v>4500</v>
      </c>
      <c r="E27" s="407" t="s">
        <v>296</v>
      </c>
      <c r="F27" s="412">
        <v>4500</v>
      </c>
      <c r="G27" s="407" t="s">
        <v>352</v>
      </c>
      <c r="H27" s="407" t="s">
        <v>356</v>
      </c>
      <c r="I27" s="412">
        <v>4500</v>
      </c>
      <c r="J27" s="407" t="s">
        <v>512</v>
      </c>
      <c r="K27" s="411">
        <f t="shared" si="0"/>
        <v>0</v>
      </c>
    </row>
    <row r="28" spans="1:11" s="411" customFormat="1" ht="57.6" x14ac:dyDescent="0.25">
      <c r="A28" s="407"/>
      <c r="B28" s="408" t="s">
        <v>541</v>
      </c>
      <c r="C28" s="408" t="s">
        <v>290</v>
      </c>
      <c r="D28" s="409"/>
      <c r="E28" s="408" t="s">
        <v>297</v>
      </c>
      <c r="F28" s="409"/>
      <c r="G28" s="408"/>
      <c r="H28" s="408"/>
      <c r="I28" s="409"/>
      <c r="J28" s="408" t="s">
        <v>511</v>
      </c>
      <c r="K28" s="411">
        <f t="shared" si="0"/>
        <v>0</v>
      </c>
    </row>
    <row r="29" spans="1:11" s="411" customFormat="1" ht="43.2" x14ac:dyDescent="0.25">
      <c r="A29" s="407"/>
      <c r="B29" s="407"/>
      <c r="C29" s="407"/>
      <c r="D29" s="412">
        <v>6000</v>
      </c>
      <c r="E29" s="407" t="s">
        <v>298</v>
      </c>
      <c r="F29" s="412">
        <v>6000</v>
      </c>
      <c r="G29" s="407" t="s">
        <v>359</v>
      </c>
      <c r="H29" s="407" t="s">
        <v>374</v>
      </c>
      <c r="I29" s="412">
        <v>6000</v>
      </c>
      <c r="J29" s="407" t="s">
        <v>509</v>
      </c>
      <c r="K29" s="411">
        <f t="shared" si="0"/>
        <v>0</v>
      </c>
    </row>
    <row r="30" spans="1:11" s="411" customFormat="1" ht="72" x14ac:dyDescent="0.25">
      <c r="A30" s="407"/>
      <c r="B30" s="407"/>
      <c r="C30" s="407"/>
      <c r="D30" s="412">
        <v>6000</v>
      </c>
      <c r="E30" s="407" t="s">
        <v>299</v>
      </c>
      <c r="F30" s="412">
        <v>6000</v>
      </c>
      <c r="G30" s="407" t="s">
        <v>360</v>
      </c>
      <c r="H30" s="407" t="s">
        <v>375</v>
      </c>
      <c r="I30" s="412">
        <v>6000</v>
      </c>
      <c r="J30" s="407" t="s">
        <v>510</v>
      </c>
      <c r="K30" s="411">
        <f t="shared" si="0"/>
        <v>0</v>
      </c>
    </row>
    <row r="31" spans="1:11" s="411" customFormat="1" ht="72" x14ac:dyDescent="0.25">
      <c r="A31" s="407"/>
      <c r="B31" s="407"/>
      <c r="C31" s="407"/>
      <c r="D31" s="412">
        <v>6000</v>
      </c>
      <c r="E31" s="407" t="s">
        <v>300</v>
      </c>
      <c r="F31" s="412">
        <v>6000</v>
      </c>
      <c r="G31" s="407" t="s">
        <v>361</v>
      </c>
      <c r="H31" s="407" t="s">
        <v>376</v>
      </c>
      <c r="I31" s="412">
        <v>6000</v>
      </c>
      <c r="J31" s="407" t="s">
        <v>508</v>
      </c>
      <c r="K31" s="411">
        <f t="shared" si="0"/>
        <v>0</v>
      </c>
    </row>
    <row r="32" spans="1:11" s="411" customFormat="1" ht="72" x14ac:dyDescent="0.25">
      <c r="A32" s="407"/>
      <c r="B32" s="407"/>
      <c r="C32" s="407"/>
      <c r="D32" s="412">
        <v>6000</v>
      </c>
      <c r="E32" s="407" t="s">
        <v>301</v>
      </c>
      <c r="F32" s="412">
        <v>6000</v>
      </c>
      <c r="G32" s="407" t="s">
        <v>362</v>
      </c>
      <c r="H32" s="407" t="s">
        <v>377</v>
      </c>
      <c r="I32" s="412">
        <v>6000</v>
      </c>
      <c r="J32" s="407" t="s">
        <v>506</v>
      </c>
      <c r="K32" s="411">
        <f t="shared" si="0"/>
        <v>0</v>
      </c>
    </row>
    <row r="33" spans="1:11" s="411" customFormat="1" ht="57.6" x14ac:dyDescent="0.25">
      <c r="A33" s="407"/>
      <c r="B33" s="407"/>
      <c r="C33" s="407"/>
      <c r="D33" s="412">
        <v>6000</v>
      </c>
      <c r="E33" s="407" t="s">
        <v>302</v>
      </c>
      <c r="F33" s="412">
        <v>6000</v>
      </c>
      <c r="G33" s="407" t="s">
        <v>313</v>
      </c>
      <c r="H33" s="407" t="s">
        <v>373</v>
      </c>
      <c r="I33" s="412">
        <v>6000</v>
      </c>
      <c r="J33" s="407" t="s">
        <v>507</v>
      </c>
      <c r="K33" s="411">
        <f t="shared" si="0"/>
        <v>0</v>
      </c>
    </row>
    <row r="34" spans="1:11" s="411" customFormat="1" ht="57.6" x14ac:dyDescent="0.25">
      <c r="A34" s="407"/>
      <c r="B34" s="407"/>
      <c r="C34" s="407"/>
      <c r="D34" s="412">
        <v>6000</v>
      </c>
      <c r="E34" s="407" t="s">
        <v>303</v>
      </c>
      <c r="F34" s="412">
        <v>6000</v>
      </c>
      <c r="G34" s="407" t="s">
        <v>363</v>
      </c>
      <c r="H34" s="407" t="s">
        <v>378</v>
      </c>
      <c r="I34" s="412">
        <v>6000</v>
      </c>
      <c r="J34" s="407" t="s">
        <v>501</v>
      </c>
      <c r="K34" s="411">
        <f t="shared" si="0"/>
        <v>0</v>
      </c>
    </row>
    <row r="35" spans="1:11" s="411" customFormat="1" ht="72" x14ac:dyDescent="0.25">
      <c r="A35" s="407"/>
      <c r="B35" s="407"/>
      <c r="C35" s="407"/>
      <c r="D35" s="412">
        <v>6000</v>
      </c>
      <c r="E35" s="407" t="s">
        <v>304</v>
      </c>
      <c r="F35" s="412">
        <v>6000</v>
      </c>
      <c r="G35" s="407" t="s">
        <v>314</v>
      </c>
      <c r="H35" s="407" t="s">
        <v>379</v>
      </c>
      <c r="I35" s="412">
        <v>6000</v>
      </c>
      <c r="J35" s="407" t="s">
        <v>505</v>
      </c>
      <c r="K35" s="411">
        <f t="shared" si="0"/>
        <v>0</v>
      </c>
    </row>
    <row r="36" spans="1:11" s="411" customFormat="1" ht="57.6" x14ac:dyDescent="0.25">
      <c r="A36" s="407"/>
      <c r="B36" s="407"/>
      <c r="C36" s="407"/>
      <c r="D36" s="412">
        <v>6000</v>
      </c>
      <c r="E36" s="407" t="s">
        <v>305</v>
      </c>
      <c r="F36" s="412">
        <v>6000</v>
      </c>
      <c r="G36" s="407" t="s">
        <v>364</v>
      </c>
      <c r="H36" s="407" t="s">
        <v>380</v>
      </c>
      <c r="I36" s="412">
        <v>6000</v>
      </c>
      <c r="J36" s="407" t="s">
        <v>504</v>
      </c>
      <c r="K36" s="411">
        <f t="shared" si="0"/>
        <v>0</v>
      </c>
    </row>
    <row r="37" spans="1:11" s="411" customFormat="1" ht="57.6" x14ac:dyDescent="0.25">
      <c r="A37" s="407"/>
      <c r="B37" s="407"/>
      <c r="C37" s="407"/>
      <c r="D37" s="412">
        <v>6000</v>
      </c>
      <c r="E37" s="407" t="s">
        <v>306</v>
      </c>
      <c r="F37" s="412">
        <v>6000</v>
      </c>
      <c r="G37" s="407" t="s">
        <v>365</v>
      </c>
      <c r="H37" s="407" t="s">
        <v>381</v>
      </c>
      <c r="I37" s="412">
        <v>6000</v>
      </c>
      <c r="J37" s="407" t="s">
        <v>503</v>
      </c>
      <c r="K37" s="411">
        <f t="shared" si="0"/>
        <v>0</v>
      </c>
    </row>
    <row r="38" spans="1:11" s="411" customFormat="1" ht="57.6" x14ac:dyDescent="0.25">
      <c r="A38" s="407"/>
      <c r="B38" s="407"/>
      <c r="C38" s="407"/>
      <c r="D38" s="412">
        <v>6000</v>
      </c>
      <c r="E38" s="407" t="s">
        <v>307</v>
      </c>
      <c r="F38" s="412">
        <v>6000</v>
      </c>
      <c r="G38" s="407" t="s">
        <v>366</v>
      </c>
      <c r="H38" s="407" t="s">
        <v>382</v>
      </c>
      <c r="I38" s="412">
        <v>6000</v>
      </c>
      <c r="J38" s="407" t="s">
        <v>502</v>
      </c>
      <c r="K38" s="411">
        <f t="shared" si="0"/>
        <v>0</v>
      </c>
    </row>
    <row r="39" spans="1:11" s="411" customFormat="1" ht="72" x14ac:dyDescent="0.25">
      <c r="A39" s="407"/>
      <c r="B39" s="407"/>
      <c r="C39" s="407"/>
      <c r="D39" s="412">
        <v>6000</v>
      </c>
      <c r="E39" s="407" t="s">
        <v>308</v>
      </c>
      <c r="F39" s="412">
        <v>6000</v>
      </c>
      <c r="G39" s="407" t="s">
        <v>315</v>
      </c>
      <c r="H39" s="407" t="s">
        <v>383</v>
      </c>
      <c r="I39" s="412">
        <v>6000</v>
      </c>
      <c r="J39" s="407" t="s">
        <v>500</v>
      </c>
      <c r="K39" s="411">
        <f t="shared" si="0"/>
        <v>0</v>
      </c>
    </row>
    <row r="40" spans="1:11" s="411" customFormat="1" ht="57.6" x14ac:dyDescent="0.25">
      <c r="A40" s="407"/>
      <c r="B40" s="407"/>
      <c r="C40" s="407"/>
      <c r="D40" s="412">
        <v>6000</v>
      </c>
      <c r="E40" s="407" t="s">
        <v>309</v>
      </c>
      <c r="F40" s="412">
        <v>6000</v>
      </c>
      <c r="G40" s="407" t="s">
        <v>367</v>
      </c>
      <c r="H40" s="407" t="s">
        <v>384</v>
      </c>
      <c r="I40" s="412">
        <v>6000</v>
      </c>
      <c r="J40" s="407" t="s">
        <v>499</v>
      </c>
      <c r="K40" s="411">
        <f t="shared" si="0"/>
        <v>0</v>
      </c>
    </row>
    <row r="41" spans="1:11" s="411" customFormat="1" ht="57.6" x14ac:dyDescent="0.25">
      <c r="A41" s="407"/>
      <c r="B41" s="407"/>
      <c r="C41" s="407"/>
      <c r="D41" s="412">
        <v>6000</v>
      </c>
      <c r="E41" s="407" t="s">
        <v>310</v>
      </c>
      <c r="F41" s="412">
        <v>6000</v>
      </c>
      <c r="G41" s="407" t="s">
        <v>368</v>
      </c>
      <c r="H41" s="407" t="s">
        <v>385</v>
      </c>
      <c r="I41" s="412">
        <v>6000</v>
      </c>
      <c r="J41" s="407" t="s">
        <v>498</v>
      </c>
      <c r="K41" s="411">
        <f t="shared" si="0"/>
        <v>0</v>
      </c>
    </row>
    <row r="42" spans="1:11" s="411" customFormat="1" ht="72" x14ac:dyDescent="0.25">
      <c r="A42" s="407"/>
      <c r="B42" s="407"/>
      <c r="C42" s="407"/>
      <c r="D42" s="412">
        <v>6000</v>
      </c>
      <c r="E42" s="407" t="s">
        <v>311</v>
      </c>
      <c r="F42" s="412">
        <v>6000</v>
      </c>
      <c r="G42" s="407" t="s">
        <v>316</v>
      </c>
      <c r="H42" s="407" t="s">
        <v>386</v>
      </c>
      <c r="I42" s="412">
        <v>6000</v>
      </c>
      <c r="J42" s="407" t="s">
        <v>497</v>
      </c>
      <c r="K42" s="411">
        <f t="shared" si="0"/>
        <v>0</v>
      </c>
    </row>
    <row r="43" spans="1:11" s="411" customFormat="1" ht="57.6" x14ac:dyDescent="0.25">
      <c r="A43" s="407"/>
      <c r="B43" s="407"/>
      <c r="C43" s="407"/>
      <c r="D43" s="412">
        <v>6000</v>
      </c>
      <c r="E43" s="407" t="s">
        <v>312</v>
      </c>
      <c r="F43" s="412">
        <v>6000</v>
      </c>
      <c r="G43" s="407" t="s">
        <v>369</v>
      </c>
      <c r="H43" s="407" t="s">
        <v>387</v>
      </c>
      <c r="I43" s="412">
        <v>6000</v>
      </c>
      <c r="J43" s="407" t="s">
        <v>496</v>
      </c>
      <c r="K43" s="411">
        <f t="shared" si="0"/>
        <v>0</v>
      </c>
    </row>
    <row r="44" spans="1:11" s="411" customFormat="1" ht="86.4" x14ac:dyDescent="0.25">
      <c r="A44" s="407"/>
      <c r="B44" s="407"/>
      <c r="C44" s="407"/>
      <c r="D44" s="412">
        <v>6000</v>
      </c>
      <c r="E44" s="407" t="s">
        <v>317</v>
      </c>
      <c r="F44" s="412">
        <v>6000</v>
      </c>
      <c r="G44" s="407" t="s">
        <v>370</v>
      </c>
      <c r="H44" s="407" t="s">
        <v>388</v>
      </c>
      <c r="I44" s="412">
        <v>6000</v>
      </c>
      <c r="J44" s="407" t="s">
        <v>495</v>
      </c>
      <c r="K44" s="411">
        <f t="shared" si="0"/>
        <v>0</v>
      </c>
    </row>
    <row r="45" spans="1:11" s="411" customFormat="1" ht="72" x14ac:dyDescent="0.25">
      <c r="A45" s="407"/>
      <c r="B45" s="407"/>
      <c r="C45" s="407"/>
      <c r="D45" s="412">
        <v>6000</v>
      </c>
      <c r="E45" s="407" t="s">
        <v>318</v>
      </c>
      <c r="F45" s="412">
        <v>6000</v>
      </c>
      <c r="G45" s="407" t="s">
        <v>322</v>
      </c>
      <c r="H45" s="407" t="s">
        <v>389</v>
      </c>
      <c r="I45" s="412">
        <v>6000</v>
      </c>
      <c r="J45" s="407" t="s">
        <v>494</v>
      </c>
      <c r="K45" s="411">
        <f t="shared" si="0"/>
        <v>0</v>
      </c>
    </row>
    <row r="46" spans="1:11" s="411" customFormat="1" ht="65.400000000000006" customHeight="1" x14ac:dyDescent="0.25">
      <c r="A46" s="407"/>
      <c r="B46" s="407"/>
      <c r="C46" s="407"/>
      <c r="D46" s="412">
        <v>6000</v>
      </c>
      <c r="E46" s="407" t="s">
        <v>319</v>
      </c>
      <c r="F46" s="412">
        <v>6000</v>
      </c>
      <c r="G46" s="407" t="s">
        <v>371</v>
      </c>
      <c r="H46" s="407" t="s">
        <v>390</v>
      </c>
      <c r="I46" s="412">
        <v>6000</v>
      </c>
      <c r="J46" s="407" t="s">
        <v>492</v>
      </c>
      <c r="K46" s="411">
        <f t="shared" si="0"/>
        <v>0</v>
      </c>
    </row>
    <row r="47" spans="1:11" s="411" customFormat="1" ht="57.6" x14ac:dyDescent="0.25">
      <c r="A47" s="407"/>
      <c r="B47" s="407"/>
      <c r="C47" s="407"/>
      <c r="D47" s="412">
        <v>6000</v>
      </c>
      <c r="E47" s="407" t="s">
        <v>320</v>
      </c>
      <c r="F47" s="412">
        <v>6000</v>
      </c>
      <c r="G47" s="407" t="s">
        <v>323</v>
      </c>
      <c r="H47" s="407" t="s">
        <v>391</v>
      </c>
      <c r="I47" s="412">
        <v>6000</v>
      </c>
      <c r="J47" s="407" t="s">
        <v>555</v>
      </c>
      <c r="K47" s="411">
        <f t="shared" si="0"/>
        <v>0</v>
      </c>
    </row>
    <row r="48" spans="1:11" s="411" customFormat="1" ht="57.6" x14ac:dyDescent="0.25">
      <c r="A48" s="407"/>
      <c r="B48" s="407"/>
      <c r="C48" s="407"/>
      <c r="D48" s="412">
        <v>6000</v>
      </c>
      <c r="E48" s="407" t="s">
        <v>321</v>
      </c>
      <c r="F48" s="412">
        <v>6000</v>
      </c>
      <c r="G48" s="407" t="s">
        <v>372</v>
      </c>
      <c r="H48" s="407" t="s">
        <v>392</v>
      </c>
      <c r="I48" s="412">
        <v>6000</v>
      </c>
      <c r="J48" s="407" t="s">
        <v>493</v>
      </c>
      <c r="K48" s="411">
        <f t="shared" si="0"/>
        <v>0</v>
      </c>
    </row>
    <row r="49" spans="1:11" s="411" customFormat="1" ht="28.8" x14ac:dyDescent="0.25">
      <c r="A49" s="407"/>
      <c r="B49" s="407" t="s">
        <v>542</v>
      </c>
      <c r="C49" s="407" t="s">
        <v>246</v>
      </c>
      <c r="D49" s="412">
        <v>10000</v>
      </c>
      <c r="E49" s="407" t="s">
        <v>563</v>
      </c>
      <c r="F49" s="407">
        <v>10000</v>
      </c>
      <c r="G49" s="407" t="s">
        <v>345</v>
      </c>
      <c r="H49" s="407" t="s">
        <v>346</v>
      </c>
      <c r="I49" s="412">
        <v>10000</v>
      </c>
      <c r="J49" s="407" t="s">
        <v>556</v>
      </c>
      <c r="K49" s="411">
        <f t="shared" si="0"/>
        <v>0</v>
      </c>
    </row>
    <row r="50" spans="1:11" s="411" customFormat="1" ht="134.4" customHeight="1" x14ac:dyDescent="0.25">
      <c r="A50" s="407"/>
      <c r="B50" s="441" t="s">
        <v>543</v>
      </c>
      <c r="C50" s="416" t="s">
        <v>247</v>
      </c>
      <c r="D50" s="442">
        <v>10099.32</v>
      </c>
      <c r="E50" s="442"/>
      <c r="F50" s="442">
        <v>10277.52</v>
      </c>
      <c r="G50" s="422"/>
      <c r="H50" s="422"/>
      <c r="I50" s="442">
        <v>10277.540000000001</v>
      </c>
      <c r="J50" s="422" t="s">
        <v>575</v>
      </c>
      <c r="K50" s="411">
        <f t="shared" si="0"/>
        <v>-2.0000000000436557E-2</v>
      </c>
    </row>
    <row r="51" spans="1:11" s="411" customFormat="1" ht="134.4" customHeight="1" x14ac:dyDescent="0.25">
      <c r="A51" s="407"/>
      <c r="B51" s="446"/>
      <c r="C51" s="447" t="s">
        <v>569</v>
      </c>
      <c r="D51" s="414"/>
      <c r="E51" s="414"/>
      <c r="F51" s="414">
        <v>-178.2</v>
      </c>
      <c r="G51" s="413"/>
      <c r="H51" s="413" t="s">
        <v>570</v>
      </c>
      <c r="I51" s="414">
        <v>-178.2</v>
      </c>
      <c r="J51" s="413" t="s">
        <v>574</v>
      </c>
      <c r="K51" s="411">
        <f t="shared" si="0"/>
        <v>0</v>
      </c>
    </row>
    <row r="52" spans="1:11" s="411" customFormat="1" ht="28.8" x14ac:dyDescent="0.25">
      <c r="A52" s="407"/>
      <c r="B52" s="415" t="s">
        <v>544</v>
      </c>
      <c r="C52" s="416" t="s">
        <v>248</v>
      </c>
      <c r="D52" s="412">
        <v>6600</v>
      </c>
      <c r="E52" s="412"/>
      <c r="F52" s="412">
        <v>6600</v>
      </c>
      <c r="G52" s="407"/>
      <c r="H52" s="407"/>
      <c r="I52" s="412">
        <v>6600</v>
      </c>
      <c r="J52" s="407" t="s">
        <v>557</v>
      </c>
      <c r="K52" s="411">
        <f t="shared" si="0"/>
        <v>0</v>
      </c>
    </row>
    <row r="53" spans="1:11" s="411" customFormat="1" ht="28.8" x14ac:dyDescent="0.25">
      <c r="A53" s="407"/>
      <c r="B53" s="415" t="s">
        <v>545</v>
      </c>
      <c r="C53" s="416" t="s">
        <v>393</v>
      </c>
      <c r="D53" s="412">
        <v>5940</v>
      </c>
      <c r="E53" s="412"/>
      <c r="F53" s="412">
        <v>5940</v>
      </c>
      <c r="G53" s="407"/>
      <c r="H53" s="407"/>
      <c r="I53" s="412">
        <v>5940</v>
      </c>
      <c r="J53" s="407" t="s">
        <v>558</v>
      </c>
      <c r="K53" s="411">
        <f t="shared" si="0"/>
        <v>0</v>
      </c>
    </row>
    <row r="54" spans="1:11" s="411" customFormat="1" ht="28.8" x14ac:dyDescent="0.25">
      <c r="A54" s="407"/>
      <c r="B54" s="415" t="s">
        <v>546</v>
      </c>
      <c r="C54" s="417" t="s">
        <v>394</v>
      </c>
      <c r="D54" s="412">
        <v>26400</v>
      </c>
      <c r="E54" s="412"/>
      <c r="F54" s="412">
        <v>26400</v>
      </c>
      <c r="G54" s="407"/>
      <c r="H54" s="407"/>
      <c r="I54" s="412">
        <v>26400</v>
      </c>
      <c r="J54" s="407" t="s">
        <v>559</v>
      </c>
      <c r="K54" s="411">
        <f t="shared" si="0"/>
        <v>0</v>
      </c>
    </row>
    <row r="55" spans="1:11" s="411" customFormat="1" ht="28.8" x14ac:dyDescent="0.25">
      <c r="A55" s="407"/>
      <c r="B55" s="415" t="s">
        <v>547</v>
      </c>
      <c r="C55" s="416" t="s">
        <v>250</v>
      </c>
      <c r="D55" s="412">
        <v>2200</v>
      </c>
      <c r="E55" s="412"/>
      <c r="F55" s="412">
        <v>2200</v>
      </c>
      <c r="G55" s="407"/>
      <c r="H55" s="407"/>
      <c r="I55" s="412">
        <v>2200</v>
      </c>
      <c r="J55" s="407" t="s">
        <v>560</v>
      </c>
      <c r="K55" s="411">
        <f t="shared" si="0"/>
        <v>0</v>
      </c>
    </row>
    <row r="56" spans="1:11" s="411" customFormat="1" ht="43.2" x14ac:dyDescent="0.25">
      <c r="A56" s="407"/>
      <c r="B56" s="418" t="s">
        <v>401</v>
      </c>
      <c r="C56" s="416" t="s">
        <v>252</v>
      </c>
      <c r="D56" s="412">
        <v>120000</v>
      </c>
      <c r="E56" s="407" t="s">
        <v>395</v>
      </c>
      <c r="F56" s="412">
        <v>120000</v>
      </c>
      <c r="G56" s="407" t="s">
        <v>396</v>
      </c>
      <c r="H56" s="407" t="s">
        <v>397</v>
      </c>
      <c r="I56" s="412"/>
      <c r="J56" s="407"/>
      <c r="K56" s="411">
        <f t="shared" si="0"/>
        <v>120000</v>
      </c>
    </row>
    <row r="57" spans="1:11" s="411" customFormat="1" ht="43.2" x14ac:dyDescent="0.25">
      <c r="A57" s="407"/>
      <c r="B57" s="418" t="s">
        <v>402</v>
      </c>
      <c r="C57" s="416" t="s">
        <v>253</v>
      </c>
      <c r="D57" s="412">
        <v>6400</v>
      </c>
      <c r="E57" s="407" t="s">
        <v>395</v>
      </c>
      <c r="F57" s="412">
        <v>6400</v>
      </c>
      <c r="G57" s="407" t="s">
        <v>396</v>
      </c>
      <c r="H57" s="407" t="s">
        <v>397</v>
      </c>
      <c r="I57" s="412"/>
      <c r="J57" s="407"/>
      <c r="K57" s="411">
        <f t="shared" si="0"/>
        <v>6400</v>
      </c>
    </row>
    <row r="58" spans="1:11" s="411" customFormat="1" ht="43.2" x14ac:dyDescent="0.25">
      <c r="A58" s="407"/>
      <c r="B58" s="418" t="s">
        <v>403</v>
      </c>
      <c r="C58" s="416" t="s">
        <v>255</v>
      </c>
      <c r="D58" s="412">
        <v>1200</v>
      </c>
      <c r="E58" s="407" t="s">
        <v>395</v>
      </c>
      <c r="F58" s="412">
        <v>1200</v>
      </c>
      <c r="G58" s="407" t="s">
        <v>396</v>
      </c>
      <c r="H58" s="407" t="s">
        <v>397</v>
      </c>
      <c r="I58" s="412"/>
      <c r="J58" s="407"/>
      <c r="K58" s="411">
        <f t="shared" si="0"/>
        <v>1200</v>
      </c>
    </row>
    <row r="59" spans="1:11" s="411" customFormat="1" ht="86.4" x14ac:dyDescent="0.25">
      <c r="A59" s="407"/>
      <c r="B59" s="418" t="s">
        <v>404</v>
      </c>
      <c r="C59" s="416" t="s">
        <v>254</v>
      </c>
      <c r="D59" s="412">
        <v>48000</v>
      </c>
      <c r="E59" s="407" t="s">
        <v>395</v>
      </c>
      <c r="F59" s="412">
        <v>48000</v>
      </c>
      <c r="G59" s="407" t="s">
        <v>396</v>
      </c>
      <c r="H59" s="407" t="s">
        <v>397</v>
      </c>
      <c r="I59" s="412"/>
      <c r="J59" s="407"/>
      <c r="K59" s="411">
        <f t="shared" si="0"/>
        <v>48000</v>
      </c>
    </row>
    <row r="60" spans="1:11" s="411" customFormat="1" ht="86.4" x14ac:dyDescent="0.25">
      <c r="A60" s="407"/>
      <c r="B60" s="418" t="s">
        <v>405</v>
      </c>
      <c r="C60" s="417" t="s">
        <v>256</v>
      </c>
      <c r="D60" s="412">
        <v>29900</v>
      </c>
      <c r="E60" s="407" t="s">
        <v>398</v>
      </c>
      <c r="F60" s="412">
        <v>29900</v>
      </c>
      <c r="G60" s="407" t="s">
        <v>399</v>
      </c>
      <c r="H60" s="407" t="s">
        <v>400</v>
      </c>
      <c r="I60" s="412">
        <v>29900</v>
      </c>
      <c r="J60" s="407" t="s">
        <v>491</v>
      </c>
      <c r="K60" s="411">
        <f t="shared" si="0"/>
        <v>0</v>
      </c>
    </row>
    <row r="61" spans="1:11" s="411" customFormat="1" ht="57.6" x14ac:dyDescent="0.25">
      <c r="A61" s="407"/>
      <c r="B61" s="418" t="s">
        <v>406</v>
      </c>
      <c r="C61" s="416" t="s">
        <v>262</v>
      </c>
      <c r="D61" s="412">
        <v>13650</v>
      </c>
      <c r="E61" s="407" t="s">
        <v>411</v>
      </c>
      <c r="F61" s="412">
        <v>13650</v>
      </c>
      <c r="G61" s="407" t="s">
        <v>412</v>
      </c>
      <c r="H61" s="407" t="s">
        <v>413</v>
      </c>
      <c r="I61" s="412">
        <v>13650</v>
      </c>
      <c r="J61" s="407" t="s">
        <v>522</v>
      </c>
      <c r="K61" s="411">
        <f t="shared" si="0"/>
        <v>0</v>
      </c>
    </row>
    <row r="62" spans="1:11" s="411" customFormat="1" ht="57.6" x14ac:dyDescent="0.25">
      <c r="A62" s="407"/>
      <c r="B62" s="418" t="s">
        <v>407</v>
      </c>
      <c r="C62" s="416" t="s">
        <v>257</v>
      </c>
      <c r="D62" s="412">
        <v>5000</v>
      </c>
      <c r="E62" s="407" t="s">
        <v>414</v>
      </c>
      <c r="F62" s="412">
        <v>5000</v>
      </c>
      <c r="G62" s="407" t="s">
        <v>415</v>
      </c>
      <c r="H62" s="407" t="s">
        <v>416</v>
      </c>
      <c r="I62" s="412">
        <v>5000</v>
      </c>
      <c r="J62" s="490" t="s">
        <v>521</v>
      </c>
      <c r="K62" s="411">
        <f t="shared" si="0"/>
        <v>0</v>
      </c>
    </row>
    <row r="63" spans="1:11" s="411" customFormat="1" ht="57.6" x14ac:dyDescent="0.25">
      <c r="A63" s="407"/>
      <c r="B63" s="418" t="s">
        <v>408</v>
      </c>
      <c r="C63" s="416" t="s">
        <v>258</v>
      </c>
      <c r="D63" s="412">
        <v>700</v>
      </c>
      <c r="E63" s="407" t="s">
        <v>414</v>
      </c>
      <c r="F63" s="412">
        <v>700</v>
      </c>
      <c r="G63" s="407" t="s">
        <v>415</v>
      </c>
      <c r="H63" s="407" t="s">
        <v>416</v>
      </c>
      <c r="I63" s="412">
        <v>700</v>
      </c>
      <c r="J63" s="491"/>
      <c r="K63" s="411">
        <f t="shared" si="0"/>
        <v>0</v>
      </c>
    </row>
    <row r="64" spans="1:11" s="411" customFormat="1" ht="57.6" x14ac:dyDescent="0.25">
      <c r="A64" s="407"/>
      <c r="B64" s="418" t="s">
        <v>409</v>
      </c>
      <c r="C64" s="416" t="s">
        <v>259</v>
      </c>
      <c r="D64" s="412">
        <v>12000</v>
      </c>
      <c r="E64" s="407" t="s">
        <v>414</v>
      </c>
      <c r="F64" s="412">
        <v>12000</v>
      </c>
      <c r="G64" s="407" t="s">
        <v>415</v>
      </c>
      <c r="H64" s="407" t="s">
        <v>416</v>
      </c>
      <c r="I64" s="412">
        <v>12000</v>
      </c>
      <c r="J64" s="491"/>
      <c r="K64" s="411">
        <f t="shared" si="0"/>
        <v>0</v>
      </c>
    </row>
    <row r="65" spans="1:11" s="411" customFormat="1" ht="58.2" thickBot="1" x14ac:dyDescent="0.3">
      <c r="A65" s="407"/>
      <c r="B65" s="419" t="s">
        <v>410</v>
      </c>
      <c r="C65" s="416" t="s">
        <v>261</v>
      </c>
      <c r="D65" s="412">
        <v>4500</v>
      </c>
      <c r="E65" s="407" t="s">
        <v>414</v>
      </c>
      <c r="F65" s="412">
        <v>4500</v>
      </c>
      <c r="G65" s="407" t="s">
        <v>415</v>
      </c>
      <c r="H65" s="407" t="s">
        <v>416</v>
      </c>
      <c r="I65" s="412">
        <v>4500</v>
      </c>
      <c r="J65" s="492"/>
      <c r="K65" s="411">
        <f t="shared" si="0"/>
        <v>0</v>
      </c>
    </row>
    <row r="66" spans="1:11" s="411" customFormat="1" ht="57.6" x14ac:dyDescent="0.25">
      <c r="A66" s="407"/>
      <c r="B66" s="420" t="s">
        <v>417</v>
      </c>
      <c r="C66" s="421" t="s">
        <v>263</v>
      </c>
      <c r="D66" s="412">
        <v>25000</v>
      </c>
      <c r="E66" s="407" t="s">
        <v>424</v>
      </c>
      <c r="F66" s="412">
        <v>25000</v>
      </c>
      <c r="G66" s="407" t="s">
        <v>423</v>
      </c>
      <c r="H66" s="407" t="s">
        <v>425</v>
      </c>
      <c r="I66" s="412">
        <v>25000</v>
      </c>
      <c r="J66" s="407" t="s">
        <v>489</v>
      </c>
      <c r="K66" s="411">
        <f t="shared" si="0"/>
        <v>0</v>
      </c>
    </row>
    <row r="67" spans="1:11" s="411" customFormat="1" ht="101.4" thickBot="1" x14ac:dyDescent="0.3">
      <c r="A67" s="407"/>
      <c r="B67" s="418" t="s">
        <v>418</v>
      </c>
      <c r="C67" s="422" t="s">
        <v>265</v>
      </c>
      <c r="D67" s="412">
        <v>20000</v>
      </c>
      <c r="E67" s="407" t="s">
        <v>426</v>
      </c>
      <c r="F67" s="412">
        <v>20000</v>
      </c>
      <c r="G67" s="407" t="s">
        <v>427</v>
      </c>
      <c r="H67" s="407" t="s">
        <v>428</v>
      </c>
      <c r="I67" s="412">
        <v>20000</v>
      </c>
      <c r="J67" s="407" t="s">
        <v>486</v>
      </c>
      <c r="K67" s="411">
        <f t="shared" si="0"/>
        <v>0</v>
      </c>
    </row>
    <row r="68" spans="1:11" s="411" customFormat="1" ht="43.2" x14ac:dyDescent="0.25">
      <c r="A68" s="407"/>
      <c r="B68" s="420" t="s">
        <v>419</v>
      </c>
      <c r="C68" s="422" t="s">
        <v>267</v>
      </c>
      <c r="D68" s="412">
        <v>29000</v>
      </c>
      <c r="E68" s="407" t="s">
        <v>429</v>
      </c>
      <c r="F68" s="412">
        <v>29000</v>
      </c>
      <c r="G68" s="407" t="s">
        <v>430</v>
      </c>
      <c r="H68" s="407" t="s">
        <v>431</v>
      </c>
      <c r="I68" s="412"/>
      <c r="J68" s="407"/>
      <c r="K68" s="411">
        <f t="shared" si="0"/>
        <v>29000</v>
      </c>
    </row>
    <row r="69" spans="1:11" s="411" customFormat="1" ht="48.6" customHeight="1" thickBot="1" x14ac:dyDescent="0.3">
      <c r="A69" s="407"/>
      <c r="B69" s="418" t="s">
        <v>420</v>
      </c>
      <c r="C69" s="416" t="s">
        <v>432</v>
      </c>
      <c r="D69" s="412">
        <v>25000</v>
      </c>
      <c r="E69" s="422" t="s">
        <v>433</v>
      </c>
      <c r="F69" s="422">
        <v>25000</v>
      </c>
      <c r="G69" s="422" t="s">
        <v>434</v>
      </c>
      <c r="H69" s="422" t="s">
        <v>435</v>
      </c>
      <c r="I69" s="412">
        <v>25000</v>
      </c>
      <c r="J69" s="407" t="s">
        <v>524</v>
      </c>
      <c r="K69" s="411">
        <f t="shared" si="0"/>
        <v>0</v>
      </c>
    </row>
    <row r="70" spans="1:11" s="411" customFormat="1" ht="48" customHeight="1" x14ac:dyDescent="0.25">
      <c r="A70" s="407"/>
      <c r="B70" s="420" t="s">
        <v>421</v>
      </c>
      <c r="C70" s="422" t="s">
        <v>269</v>
      </c>
      <c r="D70" s="412">
        <v>7000</v>
      </c>
      <c r="E70" s="422" t="s">
        <v>436</v>
      </c>
      <c r="F70" s="422">
        <v>7000</v>
      </c>
      <c r="G70" s="422" t="s">
        <v>437</v>
      </c>
      <c r="H70" s="422" t="s">
        <v>438</v>
      </c>
      <c r="I70" s="412">
        <v>7000</v>
      </c>
      <c r="J70" s="407" t="s">
        <v>485</v>
      </c>
      <c r="K70" s="411">
        <f t="shared" si="0"/>
        <v>0</v>
      </c>
    </row>
    <row r="71" spans="1:11" s="411" customFormat="1" ht="58.2" thickBot="1" x14ac:dyDescent="0.3">
      <c r="A71" s="407"/>
      <c r="B71" s="418" t="s">
        <v>422</v>
      </c>
      <c r="C71" s="423" t="s">
        <v>266</v>
      </c>
      <c r="D71" s="412">
        <v>20000</v>
      </c>
      <c r="E71" s="407" t="s">
        <v>439</v>
      </c>
      <c r="F71" s="412">
        <v>20000</v>
      </c>
      <c r="G71" s="407" t="s">
        <v>440</v>
      </c>
      <c r="H71" s="407" t="s">
        <v>441</v>
      </c>
      <c r="I71" s="412">
        <v>20000</v>
      </c>
      <c r="J71" s="407" t="s">
        <v>529</v>
      </c>
      <c r="K71" s="411">
        <f t="shared" si="0"/>
        <v>0</v>
      </c>
    </row>
    <row r="72" spans="1:11" s="411" customFormat="1" ht="57.6" x14ac:dyDescent="0.25">
      <c r="A72" s="407"/>
      <c r="B72" s="424" t="s">
        <v>442</v>
      </c>
      <c r="C72" s="425" t="s">
        <v>271</v>
      </c>
      <c r="D72" s="412">
        <v>67000</v>
      </c>
      <c r="E72" s="407" t="s">
        <v>444</v>
      </c>
      <c r="F72" s="412">
        <v>67000</v>
      </c>
      <c r="G72" s="407" t="s">
        <v>445</v>
      </c>
      <c r="H72" s="407" t="s">
        <v>447</v>
      </c>
      <c r="I72" s="412">
        <v>67000</v>
      </c>
      <c r="J72" s="407" t="s">
        <v>483</v>
      </c>
      <c r="K72" s="411">
        <f t="shared" si="0"/>
        <v>0</v>
      </c>
    </row>
    <row r="73" spans="1:11" s="411" customFormat="1" ht="58.2" thickBot="1" x14ac:dyDescent="0.3">
      <c r="A73" s="407"/>
      <c r="B73" s="424" t="s">
        <v>443</v>
      </c>
      <c r="C73" s="426" t="s">
        <v>270</v>
      </c>
      <c r="D73" s="412">
        <v>11000</v>
      </c>
      <c r="E73" s="407" t="s">
        <v>444</v>
      </c>
      <c r="F73" s="412">
        <v>11000</v>
      </c>
      <c r="G73" s="407" t="s">
        <v>445</v>
      </c>
      <c r="H73" s="407" t="s">
        <v>446</v>
      </c>
      <c r="I73" s="412"/>
      <c r="J73" s="407"/>
      <c r="K73" s="411">
        <f t="shared" si="0"/>
        <v>11000</v>
      </c>
    </row>
    <row r="74" spans="1:11" s="411" customFormat="1" ht="57.6" x14ac:dyDescent="0.25">
      <c r="A74" s="407"/>
      <c r="B74" s="443" t="s">
        <v>448</v>
      </c>
      <c r="C74" s="422" t="s">
        <v>272</v>
      </c>
      <c r="D74" s="442">
        <v>8092</v>
      </c>
      <c r="E74" s="422" t="s">
        <v>538</v>
      </c>
      <c r="F74" s="442">
        <v>8092</v>
      </c>
      <c r="G74" s="422" t="s">
        <v>450</v>
      </c>
      <c r="H74" s="422" t="s">
        <v>451</v>
      </c>
      <c r="I74" s="442">
        <v>7722.66</v>
      </c>
      <c r="J74" s="422" t="s">
        <v>576</v>
      </c>
      <c r="K74" s="411">
        <f t="shared" si="0"/>
        <v>369.34000000000015</v>
      </c>
    </row>
    <row r="75" spans="1:11" s="411" customFormat="1" ht="58.2" thickBot="1" x14ac:dyDescent="0.3">
      <c r="A75" s="407"/>
      <c r="B75" s="427" t="s">
        <v>449</v>
      </c>
      <c r="C75" s="428" t="s">
        <v>273</v>
      </c>
      <c r="D75" s="429">
        <v>6000</v>
      </c>
      <c r="E75" s="428" t="s">
        <v>538</v>
      </c>
      <c r="F75" s="429">
        <v>6000</v>
      </c>
      <c r="G75" s="428" t="s">
        <v>450</v>
      </c>
      <c r="H75" s="428" t="s">
        <v>452</v>
      </c>
      <c r="I75" s="412">
        <v>6000</v>
      </c>
      <c r="J75" s="407" t="s">
        <v>518</v>
      </c>
      <c r="K75" s="411">
        <f t="shared" si="0"/>
        <v>0</v>
      </c>
    </row>
    <row r="76" spans="1:11" s="411" customFormat="1" ht="57.6" x14ac:dyDescent="0.25">
      <c r="A76" s="407"/>
      <c r="B76" s="420" t="s">
        <v>453</v>
      </c>
      <c r="C76" s="421" t="s">
        <v>274</v>
      </c>
      <c r="D76" s="412">
        <v>46000</v>
      </c>
      <c r="E76" s="407" t="s">
        <v>459</v>
      </c>
      <c r="F76" s="412">
        <v>46000</v>
      </c>
      <c r="G76" s="407" t="s">
        <v>460</v>
      </c>
      <c r="H76" s="407" t="s">
        <v>461</v>
      </c>
      <c r="I76" s="412">
        <v>46000</v>
      </c>
      <c r="J76" s="407" t="s">
        <v>526</v>
      </c>
      <c r="K76" s="411">
        <f t="shared" si="0"/>
        <v>0</v>
      </c>
    </row>
    <row r="77" spans="1:11" s="411" customFormat="1" ht="57.6" x14ac:dyDescent="0.25">
      <c r="A77" s="407"/>
      <c r="B77" s="418" t="s">
        <v>454</v>
      </c>
      <c r="C77" s="422" t="s">
        <v>205</v>
      </c>
      <c r="D77" s="412">
        <v>10000</v>
      </c>
      <c r="E77" s="407" t="s">
        <v>462</v>
      </c>
      <c r="F77" s="412">
        <v>10000</v>
      </c>
      <c r="G77" s="407" t="s">
        <v>434</v>
      </c>
      <c r="H77" s="407" t="s">
        <v>435</v>
      </c>
      <c r="I77" s="412">
        <v>10000</v>
      </c>
      <c r="J77" s="407" t="s">
        <v>488</v>
      </c>
      <c r="K77" s="411">
        <f t="shared" ref="K77:K85" si="1">F77-I77</f>
        <v>0</v>
      </c>
    </row>
    <row r="78" spans="1:11" s="411" customFormat="1" thickBot="1" x14ac:dyDescent="0.3">
      <c r="A78" s="407"/>
      <c r="B78" s="418" t="s">
        <v>455</v>
      </c>
      <c r="C78" s="422" t="s">
        <v>276</v>
      </c>
      <c r="D78" s="412">
        <v>25000</v>
      </c>
      <c r="E78" s="407"/>
      <c r="F78" s="412">
        <v>25000</v>
      </c>
      <c r="G78" s="407"/>
      <c r="H78" s="407"/>
      <c r="I78" s="412">
        <v>25000</v>
      </c>
      <c r="J78" s="407" t="s">
        <v>484</v>
      </c>
      <c r="K78" s="411">
        <f t="shared" si="1"/>
        <v>0</v>
      </c>
    </row>
    <row r="79" spans="1:11" s="411" customFormat="1" ht="43.2" x14ac:dyDescent="0.25">
      <c r="A79" s="407"/>
      <c r="B79" s="420" t="s">
        <v>456</v>
      </c>
      <c r="C79" s="416" t="s">
        <v>277</v>
      </c>
      <c r="D79" s="412">
        <v>48000</v>
      </c>
      <c r="E79" s="407" t="s">
        <v>463</v>
      </c>
      <c r="F79" s="412">
        <v>48000</v>
      </c>
      <c r="G79" s="407" t="s">
        <v>464</v>
      </c>
      <c r="H79" s="407" t="s">
        <v>465</v>
      </c>
      <c r="I79" s="412">
        <v>48000</v>
      </c>
      <c r="J79" s="407" t="s">
        <v>528</v>
      </c>
      <c r="K79" s="411">
        <f t="shared" si="1"/>
        <v>0</v>
      </c>
    </row>
    <row r="80" spans="1:11" s="411" customFormat="1" ht="28.8" x14ac:dyDescent="0.25">
      <c r="A80" s="407"/>
      <c r="B80" s="418" t="s">
        <v>457</v>
      </c>
      <c r="C80" s="416" t="s">
        <v>278</v>
      </c>
      <c r="D80" s="412">
        <v>20000</v>
      </c>
      <c r="E80" s="407" t="s">
        <v>466</v>
      </c>
      <c r="F80" s="412">
        <v>20000</v>
      </c>
      <c r="G80" s="407" t="s">
        <v>467</v>
      </c>
      <c r="H80" s="407" t="s">
        <v>468</v>
      </c>
      <c r="I80" s="412">
        <v>20000</v>
      </c>
      <c r="J80" s="407" t="s">
        <v>525</v>
      </c>
      <c r="K80" s="411">
        <f t="shared" si="1"/>
        <v>0</v>
      </c>
    </row>
    <row r="81" spans="1:26" s="411" customFormat="1" ht="86.4" x14ac:dyDescent="0.25">
      <c r="A81" s="407"/>
      <c r="B81" s="418" t="s">
        <v>458</v>
      </c>
      <c r="C81" s="416" t="s">
        <v>279</v>
      </c>
      <c r="D81" s="412">
        <v>48000</v>
      </c>
      <c r="E81" s="407" t="s">
        <v>469</v>
      </c>
      <c r="F81" s="412">
        <v>48000</v>
      </c>
      <c r="G81" s="407" t="s">
        <v>470</v>
      </c>
      <c r="H81" s="407" t="s">
        <v>471</v>
      </c>
      <c r="I81" s="412">
        <v>48000</v>
      </c>
      <c r="J81" s="407" t="s">
        <v>527</v>
      </c>
      <c r="K81" s="411">
        <f t="shared" si="1"/>
        <v>0</v>
      </c>
    </row>
    <row r="82" spans="1:26" s="411" customFormat="1" ht="57.6" x14ac:dyDescent="0.25">
      <c r="A82" s="407"/>
      <c r="B82" s="418" t="s">
        <v>472</v>
      </c>
      <c r="C82" s="416" t="s">
        <v>280</v>
      </c>
      <c r="D82" s="412">
        <v>25000</v>
      </c>
      <c r="E82" s="407" t="s">
        <v>473</v>
      </c>
      <c r="F82" s="412">
        <v>25000</v>
      </c>
      <c r="G82" s="407" t="s">
        <v>412</v>
      </c>
      <c r="H82" s="407" t="s">
        <v>474</v>
      </c>
      <c r="I82" s="412">
        <v>25000</v>
      </c>
      <c r="J82" s="407" t="s">
        <v>523</v>
      </c>
      <c r="K82" s="411">
        <f t="shared" si="1"/>
        <v>0</v>
      </c>
    </row>
    <row r="83" spans="1:26" s="411" customFormat="1" ht="72" x14ac:dyDescent="0.25">
      <c r="A83" s="407"/>
      <c r="B83" s="418" t="s">
        <v>475</v>
      </c>
      <c r="C83" s="430" t="s">
        <v>282</v>
      </c>
      <c r="D83" s="412">
        <v>180000</v>
      </c>
      <c r="E83" s="407" t="s">
        <v>477</v>
      </c>
      <c r="F83" s="412">
        <v>180000</v>
      </c>
      <c r="G83" s="407" t="s">
        <v>478</v>
      </c>
      <c r="H83" s="407" t="s">
        <v>479</v>
      </c>
      <c r="I83" s="412">
        <v>180000</v>
      </c>
      <c r="J83" s="407" t="s">
        <v>490</v>
      </c>
      <c r="K83" s="411">
        <f t="shared" si="1"/>
        <v>0</v>
      </c>
    </row>
    <row r="84" spans="1:26" s="411" customFormat="1" ht="57.6" x14ac:dyDescent="0.25">
      <c r="A84" s="407"/>
      <c r="B84" s="418" t="s">
        <v>476</v>
      </c>
      <c r="C84" s="431" t="s">
        <v>281</v>
      </c>
      <c r="D84" s="412">
        <v>24000</v>
      </c>
      <c r="E84" s="407" t="s">
        <v>480</v>
      </c>
      <c r="F84" s="412">
        <v>24000</v>
      </c>
      <c r="G84" s="407" t="s">
        <v>481</v>
      </c>
      <c r="H84" s="407" t="s">
        <v>482</v>
      </c>
      <c r="I84" s="412">
        <v>24000</v>
      </c>
      <c r="J84" s="407" t="s">
        <v>487</v>
      </c>
      <c r="K84" s="411">
        <f t="shared" si="1"/>
        <v>0</v>
      </c>
    </row>
    <row r="85" spans="1:26" s="411" customFormat="1" ht="28.8" x14ac:dyDescent="0.25">
      <c r="A85" s="407"/>
      <c r="B85" s="418"/>
      <c r="C85" s="432" t="s">
        <v>224</v>
      </c>
      <c r="D85" s="412">
        <v>135.88</v>
      </c>
      <c r="E85" s="407" t="s">
        <v>519</v>
      </c>
      <c r="F85" s="412">
        <v>135.88</v>
      </c>
      <c r="G85" s="407" t="s">
        <v>481</v>
      </c>
      <c r="H85" s="407"/>
      <c r="I85" s="412">
        <v>135.88</v>
      </c>
      <c r="J85" s="407" t="s">
        <v>520</v>
      </c>
      <c r="K85" s="411">
        <f t="shared" si="1"/>
        <v>0</v>
      </c>
    </row>
    <row r="86" spans="1:26" s="411" customFormat="1" ht="14.4" x14ac:dyDescent="0.25">
      <c r="A86" s="440"/>
      <c r="B86" s="444"/>
      <c r="C86" s="445" t="s">
        <v>224</v>
      </c>
      <c r="D86" s="414">
        <v>-135.88</v>
      </c>
      <c r="E86" s="413"/>
      <c r="F86" s="414">
        <v>-135.88</v>
      </c>
      <c r="G86" s="413"/>
      <c r="H86" s="413"/>
      <c r="I86" s="414">
        <v>-135.88</v>
      </c>
      <c r="J86" s="413" t="s">
        <v>577</v>
      </c>
      <c r="K86" s="411">
        <f>SUM(K12:K85)</f>
        <v>215969.31999999998</v>
      </c>
    </row>
    <row r="87" spans="1:26" s="411" customFormat="1" ht="28.2" customHeight="1" x14ac:dyDescent="0.25">
      <c r="A87" s="433"/>
      <c r="B87" s="488" t="s">
        <v>242</v>
      </c>
      <c r="C87" s="489"/>
      <c r="D87" s="434">
        <f>SUM(D12:D86)</f>
        <v>1169587.32</v>
      </c>
      <c r="E87" s="434"/>
      <c r="F87" s="434">
        <f>SUM(F11:F86)</f>
        <v>1169587.3199999998</v>
      </c>
      <c r="G87" s="434"/>
      <c r="H87" s="434"/>
      <c r="I87" s="435">
        <f>SUM(I12:I86)</f>
        <v>953618</v>
      </c>
      <c r="J87" s="434"/>
      <c r="K87" s="436"/>
      <c r="L87" s="436"/>
      <c r="M87" s="436"/>
      <c r="N87" s="436"/>
      <c r="O87" s="436"/>
      <c r="P87" s="436"/>
      <c r="Q87" s="436"/>
      <c r="R87" s="436"/>
      <c r="S87" s="436"/>
      <c r="T87" s="436"/>
      <c r="U87" s="436"/>
      <c r="V87" s="436"/>
      <c r="W87" s="436"/>
      <c r="X87" s="436"/>
      <c r="Y87" s="436"/>
      <c r="Z87" s="436"/>
    </row>
    <row r="88" spans="1:26" s="411" customFormat="1" ht="14.4" x14ac:dyDescent="0.25">
      <c r="A88" s="437"/>
      <c r="B88" s="437"/>
      <c r="C88" s="437"/>
      <c r="E88" s="437"/>
      <c r="F88" s="411">
        <f>F87-I87</f>
        <v>215969.31999999983</v>
      </c>
      <c r="G88" s="437"/>
      <c r="H88" s="437"/>
    </row>
    <row r="89" spans="1:26" s="411" customFormat="1" ht="15.75" customHeight="1" x14ac:dyDescent="0.25">
      <c r="A89" s="437"/>
      <c r="B89" s="437"/>
      <c r="C89" s="437"/>
      <c r="E89" s="437"/>
      <c r="G89" s="437"/>
      <c r="H89" s="437"/>
    </row>
    <row r="90" spans="1:26" s="411" customFormat="1" ht="15.75" customHeight="1" x14ac:dyDescent="0.25">
      <c r="A90" s="438"/>
      <c r="B90" s="438" t="s">
        <v>243</v>
      </c>
      <c r="C90" s="438"/>
      <c r="D90" s="438"/>
      <c r="E90" s="438"/>
      <c r="F90" s="438"/>
      <c r="G90" s="438"/>
      <c r="H90" s="438"/>
      <c r="I90" s="438"/>
      <c r="J90" s="438"/>
      <c r="K90" s="438"/>
      <c r="L90" s="438"/>
      <c r="M90" s="438"/>
      <c r="N90" s="438"/>
      <c r="O90" s="438"/>
      <c r="P90" s="438"/>
      <c r="Q90" s="438"/>
      <c r="R90" s="438"/>
      <c r="S90" s="438"/>
      <c r="T90" s="438"/>
      <c r="U90" s="438"/>
      <c r="V90" s="438"/>
      <c r="W90" s="438"/>
      <c r="X90" s="438"/>
      <c r="Y90" s="438"/>
      <c r="Z90" s="438"/>
    </row>
    <row r="91" spans="1:26" s="411" customFormat="1" ht="15.75" customHeight="1" x14ac:dyDescent="0.25">
      <c r="A91" s="437"/>
      <c r="B91" s="437"/>
      <c r="C91" s="437"/>
      <c r="E91" s="437"/>
      <c r="G91" s="437"/>
      <c r="H91" s="437"/>
    </row>
    <row r="92" spans="1:26" s="411" customFormat="1" ht="15.75" customHeight="1" x14ac:dyDescent="0.25">
      <c r="A92" s="437"/>
      <c r="B92" s="437"/>
      <c r="C92" s="437"/>
      <c r="E92" s="437"/>
      <c r="G92" s="437"/>
      <c r="H92" s="437"/>
    </row>
    <row r="93" spans="1:26" s="411" customFormat="1" ht="15.75" customHeight="1" x14ac:dyDescent="0.25">
      <c r="A93" s="437"/>
      <c r="B93" s="437"/>
      <c r="C93" s="437"/>
      <c r="E93" s="437"/>
      <c r="G93" s="437"/>
      <c r="H93" s="437"/>
    </row>
    <row r="94" spans="1:26" s="411" customFormat="1" ht="15.75" customHeight="1" x14ac:dyDescent="0.25">
      <c r="A94" s="437"/>
      <c r="B94" s="437"/>
      <c r="C94" s="437"/>
      <c r="E94" s="437"/>
      <c r="G94" s="437"/>
      <c r="H94" s="437"/>
    </row>
    <row r="95" spans="1:26" s="411" customFormat="1" ht="15.75" customHeight="1" x14ac:dyDescent="0.25">
      <c r="A95" s="437"/>
      <c r="B95" s="437"/>
      <c r="C95" s="437"/>
      <c r="E95" s="437"/>
      <c r="G95" s="437"/>
      <c r="H95" s="437"/>
    </row>
    <row r="96" spans="1:26" s="411" customFormat="1" ht="15.75" customHeight="1" x14ac:dyDescent="0.25">
      <c r="A96" s="437"/>
      <c r="B96" s="437"/>
      <c r="C96" s="437"/>
      <c r="E96" s="437"/>
      <c r="G96" s="437"/>
      <c r="H96" s="437"/>
    </row>
    <row r="97" spans="1:8" s="411" customFormat="1" ht="15.75" customHeight="1" x14ac:dyDescent="0.25">
      <c r="A97" s="437"/>
      <c r="B97" s="437"/>
      <c r="C97" s="437"/>
      <c r="E97" s="437"/>
      <c r="G97" s="437"/>
      <c r="H97" s="437"/>
    </row>
    <row r="98" spans="1:8" s="411" customFormat="1" ht="15.75" customHeight="1" x14ac:dyDescent="0.25">
      <c r="A98" s="437"/>
      <c r="B98" s="437"/>
      <c r="C98" s="437"/>
      <c r="E98" s="437"/>
      <c r="G98" s="437"/>
      <c r="H98" s="437"/>
    </row>
    <row r="99" spans="1:8" s="411" customFormat="1" ht="15.75" customHeight="1" x14ac:dyDescent="0.25">
      <c r="A99" s="437"/>
      <c r="B99" s="437"/>
      <c r="C99" s="437"/>
      <c r="E99" s="437"/>
      <c r="G99" s="437"/>
      <c r="H99" s="437"/>
    </row>
    <row r="100" spans="1:8" s="411" customFormat="1" ht="15.75" customHeight="1" x14ac:dyDescent="0.25">
      <c r="A100" s="437"/>
      <c r="B100" s="437"/>
      <c r="C100" s="437"/>
      <c r="E100" s="437"/>
      <c r="G100" s="437"/>
      <c r="H100" s="437"/>
    </row>
    <row r="101" spans="1:8" s="411" customFormat="1" ht="15.75" customHeight="1" x14ac:dyDescent="0.25">
      <c r="A101" s="437"/>
      <c r="B101" s="437"/>
      <c r="C101" s="437"/>
      <c r="E101" s="437"/>
      <c r="G101" s="437"/>
      <c r="H101" s="437"/>
    </row>
    <row r="102" spans="1:8" s="411" customFormat="1" ht="15.75" customHeight="1" x14ac:dyDescent="0.25">
      <c r="A102" s="437"/>
      <c r="B102" s="437"/>
      <c r="C102" s="437"/>
      <c r="E102" s="437"/>
      <c r="G102" s="437"/>
      <c r="H102" s="437"/>
    </row>
    <row r="103" spans="1:8" s="411" customFormat="1" ht="15.75" customHeight="1" x14ac:dyDescent="0.25">
      <c r="A103" s="437"/>
      <c r="B103" s="437"/>
      <c r="C103" s="437"/>
      <c r="E103" s="437"/>
      <c r="G103" s="437"/>
      <c r="H103" s="437"/>
    </row>
    <row r="104" spans="1:8" s="411" customFormat="1" ht="15.75" customHeight="1" x14ac:dyDescent="0.25">
      <c r="A104" s="437"/>
      <c r="B104" s="437"/>
      <c r="C104" s="437"/>
      <c r="E104" s="437"/>
      <c r="G104" s="437"/>
      <c r="H104" s="437"/>
    </row>
    <row r="105" spans="1:8" s="411" customFormat="1" ht="15.75" customHeight="1" x14ac:dyDescent="0.25">
      <c r="A105" s="437"/>
      <c r="B105" s="437"/>
      <c r="C105" s="437"/>
      <c r="E105" s="437"/>
      <c r="G105" s="437"/>
      <c r="H105" s="437"/>
    </row>
    <row r="106" spans="1:8" s="411" customFormat="1" ht="15.75" customHeight="1" x14ac:dyDescent="0.25">
      <c r="A106" s="437"/>
      <c r="B106" s="437"/>
      <c r="C106" s="437"/>
      <c r="E106" s="437"/>
      <c r="G106" s="437"/>
      <c r="H106" s="437"/>
    </row>
    <row r="107" spans="1:8" s="411" customFormat="1" ht="15.75" customHeight="1" x14ac:dyDescent="0.25">
      <c r="A107" s="437"/>
      <c r="B107" s="437"/>
      <c r="C107" s="437"/>
      <c r="E107" s="437"/>
      <c r="G107" s="437"/>
      <c r="H107" s="437"/>
    </row>
    <row r="108" spans="1:8" s="411" customFormat="1" ht="15.75" customHeight="1" x14ac:dyDescent="0.25">
      <c r="A108" s="437"/>
      <c r="B108" s="437"/>
      <c r="C108" s="437"/>
      <c r="E108" s="437"/>
      <c r="G108" s="437"/>
      <c r="H108" s="437"/>
    </row>
    <row r="109" spans="1:8" s="411" customFormat="1" ht="15.75" customHeight="1" x14ac:dyDescent="0.25">
      <c r="A109" s="437"/>
      <c r="B109" s="437"/>
      <c r="C109" s="437"/>
      <c r="E109" s="437"/>
      <c r="G109" s="437"/>
      <c r="H109" s="437"/>
    </row>
    <row r="110" spans="1:8" s="411" customFormat="1" ht="15.75" customHeight="1" x14ac:dyDescent="0.25">
      <c r="A110" s="437"/>
      <c r="B110" s="437"/>
      <c r="C110" s="437"/>
      <c r="E110" s="437"/>
      <c r="G110" s="437"/>
      <c r="H110" s="437"/>
    </row>
    <row r="111" spans="1:8" s="411" customFormat="1" ht="15.75" customHeight="1" x14ac:dyDescent="0.25">
      <c r="A111" s="437"/>
      <c r="B111" s="437"/>
      <c r="C111" s="437"/>
      <c r="E111" s="437"/>
      <c r="G111" s="437"/>
      <c r="H111" s="437"/>
    </row>
    <row r="112" spans="1:8" s="411" customFormat="1" ht="15.75" customHeight="1" x14ac:dyDescent="0.25">
      <c r="A112" s="437"/>
      <c r="B112" s="437"/>
      <c r="C112" s="437"/>
      <c r="E112" s="437"/>
      <c r="G112" s="437"/>
      <c r="H112" s="437"/>
    </row>
    <row r="113" spans="1:8" s="411" customFormat="1" ht="15.75" customHeight="1" x14ac:dyDescent="0.25">
      <c r="A113" s="437"/>
      <c r="B113" s="437"/>
      <c r="C113" s="437"/>
      <c r="E113" s="437"/>
      <c r="G113" s="437"/>
      <c r="H113" s="437"/>
    </row>
    <row r="114" spans="1:8" s="411" customFormat="1" ht="15.75" customHeight="1" x14ac:dyDescent="0.25">
      <c r="A114" s="437"/>
      <c r="B114" s="437"/>
      <c r="C114" s="437"/>
      <c r="E114" s="437"/>
      <c r="G114" s="437"/>
      <c r="H114" s="437"/>
    </row>
    <row r="115" spans="1:8" s="411" customFormat="1" ht="15.75" customHeight="1" x14ac:dyDescent="0.25">
      <c r="A115" s="437"/>
      <c r="B115" s="437"/>
      <c r="C115" s="437"/>
      <c r="E115" s="437"/>
      <c r="G115" s="437"/>
      <c r="H115" s="437"/>
    </row>
    <row r="116" spans="1:8" s="411" customFormat="1" ht="15.75" customHeight="1" x14ac:dyDescent="0.25">
      <c r="A116" s="437"/>
      <c r="B116" s="437"/>
      <c r="C116" s="437"/>
      <c r="E116" s="437"/>
      <c r="G116" s="437"/>
      <c r="H116" s="437"/>
    </row>
    <row r="117" spans="1:8" s="411" customFormat="1" ht="15.75" customHeight="1" x14ac:dyDescent="0.25">
      <c r="A117" s="437"/>
      <c r="B117" s="437"/>
      <c r="C117" s="437"/>
      <c r="E117" s="437"/>
      <c r="G117" s="437"/>
      <c r="H117" s="437"/>
    </row>
    <row r="118" spans="1:8" s="411" customFormat="1" ht="15.75" customHeight="1" x14ac:dyDescent="0.25">
      <c r="A118" s="437"/>
      <c r="B118" s="437"/>
      <c r="C118" s="437"/>
      <c r="E118" s="437"/>
      <c r="G118" s="437"/>
      <c r="H118" s="437"/>
    </row>
    <row r="119" spans="1:8" s="411" customFormat="1" ht="15.75" customHeight="1" x14ac:dyDescent="0.25">
      <c r="A119" s="437"/>
      <c r="B119" s="437"/>
      <c r="C119" s="437"/>
      <c r="E119" s="437"/>
      <c r="G119" s="437"/>
      <c r="H119" s="437"/>
    </row>
    <row r="120" spans="1:8" s="411" customFormat="1" ht="15.75" customHeight="1" x14ac:dyDescent="0.25">
      <c r="A120" s="437"/>
      <c r="B120" s="437"/>
      <c r="C120" s="437"/>
      <c r="E120" s="437"/>
      <c r="G120" s="437"/>
      <c r="H120" s="437"/>
    </row>
    <row r="121" spans="1:8" s="411" customFormat="1" ht="15.75" customHeight="1" x14ac:dyDescent="0.25">
      <c r="A121" s="437"/>
      <c r="B121" s="437"/>
      <c r="C121" s="437"/>
      <c r="E121" s="437"/>
      <c r="G121" s="437"/>
      <c r="H121" s="437"/>
    </row>
    <row r="122" spans="1:8" s="411" customFormat="1" ht="15.75" customHeight="1" x14ac:dyDescent="0.25">
      <c r="A122" s="437"/>
      <c r="B122" s="437"/>
      <c r="C122" s="437"/>
      <c r="E122" s="437"/>
      <c r="G122" s="437"/>
      <c r="H122" s="437"/>
    </row>
    <row r="123" spans="1:8" s="411" customFormat="1" ht="15.75" customHeight="1" x14ac:dyDescent="0.25">
      <c r="A123" s="437"/>
      <c r="B123" s="437"/>
      <c r="C123" s="437"/>
      <c r="E123" s="437"/>
      <c r="G123" s="437"/>
      <c r="H123" s="437"/>
    </row>
    <row r="124" spans="1:8" s="411" customFormat="1" ht="15.75" customHeight="1" x14ac:dyDescent="0.25">
      <c r="A124" s="437"/>
      <c r="B124" s="437"/>
      <c r="C124" s="437"/>
      <c r="E124" s="437"/>
      <c r="G124" s="437"/>
      <c r="H124" s="437"/>
    </row>
    <row r="125" spans="1:8" s="411" customFormat="1" ht="15.75" customHeight="1" x14ac:dyDescent="0.25">
      <c r="A125" s="437"/>
      <c r="B125" s="437"/>
      <c r="C125" s="437"/>
      <c r="E125" s="437"/>
      <c r="G125" s="437"/>
      <c r="H125" s="437"/>
    </row>
    <row r="126" spans="1:8" s="411" customFormat="1" ht="15.75" customHeight="1" x14ac:dyDescent="0.25">
      <c r="A126" s="437"/>
      <c r="B126" s="437"/>
      <c r="C126" s="437"/>
      <c r="E126" s="437"/>
      <c r="G126" s="437"/>
      <c r="H126" s="437"/>
    </row>
    <row r="127" spans="1:8" s="411" customFormat="1" ht="15.75" customHeight="1" x14ac:dyDescent="0.25">
      <c r="A127" s="437"/>
      <c r="B127" s="437"/>
      <c r="C127" s="437"/>
      <c r="E127" s="437"/>
      <c r="G127" s="437"/>
      <c r="H127" s="437"/>
    </row>
    <row r="128" spans="1:8" s="411" customFormat="1" ht="15.75" customHeight="1" x14ac:dyDescent="0.25">
      <c r="A128" s="437"/>
      <c r="B128" s="437"/>
      <c r="C128" s="437"/>
      <c r="E128" s="437"/>
      <c r="G128" s="437"/>
      <c r="H128" s="437"/>
    </row>
    <row r="129" spans="1:8" s="411" customFormat="1" ht="15.75" customHeight="1" x14ac:dyDescent="0.25">
      <c r="A129" s="437"/>
      <c r="B129" s="437"/>
      <c r="C129" s="437"/>
      <c r="E129" s="437"/>
      <c r="G129" s="437"/>
      <c r="H129" s="437"/>
    </row>
    <row r="130" spans="1:8" s="411" customFormat="1" ht="15.75" customHeight="1" x14ac:dyDescent="0.25">
      <c r="A130" s="437"/>
      <c r="B130" s="437"/>
      <c r="C130" s="437"/>
      <c r="E130" s="437"/>
      <c r="G130" s="437"/>
      <c r="H130" s="437"/>
    </row>
    <row r="131" spans="1:8" s="411" customFormat="1" ht="15.75" customHeight="1" x14ac:dyDescent="0.25">
      <c r="A131" s="437"/>
      <c r="B131" s="437"/>
      <c r="C131" s="437"/>
      <c r="E131" s="437"/>
      <c r="G131" s="437"/>
      <c r="H131" s="437"/>
    </row>
    <row r="132" spans="1:8" s="411" customFormat="1" ht="15.75" customHeight="1" x14ac:dyDescent="0.25">
      <c r="A132" s="437"/>
      <c r="B132" s="437"/>
      <c r="C132" s="437"/>
      <c r="E132" s="437"/>
      <c r="G132" s="437"/>
      <c r="H132" s="437"/>
    </row>
    <row r="133" spans="1:8" s="411" customFormat="1" ht="15.75" customHeight="1" x14ac:dyDescent="0.25">
      <c r="A133" s="437"/>
      <c r="B133" s="437"/>
      <c r="C133" s="437"/>
      <c r="E133" s="437"/>
      <c r="G133" s="437"/>
      <c r="H133" s="437"/>
    </row>
    <row r="134" spans="1:8" s="411" customFormat="1" ht="15.75" customHeight="1" x14ac:dyDescent="0.25">
      <c r="A134" s="437"/>
      <c r="B134" s="437"/>
      <c r="C134" s="437"/>
      <c r="E134" s="437"/>
      <c r="G134" s="437"/>
      <c r="H134" s="437"/>
    </row>
    <row r="135" spans="1:8" s="411" customFormat="1" ht="15.75" customHeight="1" x14ac:dyDescent="0.25">
      <c r="A135" s="437"/>
      <c r="B135" s="437"/>
      <c r="C135" s="437"/>
      <c r="E135" s="437"/>
      <c r="G135" s="437"/>
      <c r="H135" s="437"/>
    </row>
    <row r="136" spans="1:8" s="411" customFormat="1" ht="15.75" customHeight="1" x14ac:dyDescent="0.25">
      <c r="A136" s="437"/>
      <c r="B136" s="437"/>
      <c r="C136" s="437"/>
      <c r="E136" s="437"/>
      <c r="G136" s="437"/>
      <c r="H136" s="437"/>
    </row>
    <row r="137" spans="1:8" s="411" customFormat="1" ht="15.75" customHeight="1" x14ac:dyDescent="0.25">
      <c r="A137" s="437"/>
      <c r="B137" s="437"/>
      <c r="C137" s="437"/>
      <c r="E137" s="437"/>
      <c r="G137" s="437"/>
      <c r="H137" s="437"/>
    </row>
    <row r="138" spans="1:8" s="411" customFormat="1" ht="15.75" customHeight="1" x14ac:dyDescent="0.25">
      <c r="A138" s="437"/>
      <c r="B138" s="437"/>
      <c r="C138" s="437"/>
      <c r="E138" s="437"/>
      <c r="G138" s="437"/>
      <c r="H138" s="437"/>
    </row>
    <row r="139" spans="1:8" s="411" customFormat="1" ht="15.75" customHeight="1" x14ac:dyDescent="0.25">
      <c r="A139" s="437"/>
      <c r="B139" s="437"/>
      <c r="C139" s="437"/>
      <c r="E139" s="437"/>
      <c r="G139" s="437"/>
      <c r="H139" s="437"/>
    </row>
    <row r="140" spans="1:8" s="411" customFormat="1" ht="15.75" customHeight="1" x14ac:dyDescent="0.25">
      <c r="A140" s="437"/>
      <c r="B140" s="437"/>
      <c r="C140" s="437"/>
      <c r="E140" s="437"/>
      <c r="G140" s="437"/>
      <c r="H140" s="437"/>
    </row>
    <row r="141" spans="1:8" s="411" customFormat="1" ht="15.75" customHeight="1" x14ac:dyDescent="0.25">
      <c r="A141" s="437"/>
      <c r="B141" s="437"/>
      <c r="C141" s="437"/>
      <c r="E141" s="437"/>
      <c r="G141" s="437"/>
      <c r="H141" s="437"/>
    </row>
    <row r="142" spans="1:8" s="411" customFormat="1" ht="15.75" customHeight="1" x14ac:dyDescent="0.25">
      <c r="A142" s="437"/>
      <c r="B142" s="437"/>
      <c r="C142" s="437"/>
      <c r="E142" s="437"/>
      <c r="G142" s="437"/>
      <c r="H142" s="437"/>
    </row>
    <row r="143" spans="1:8" s="411" customFormat="1" ht="15.75" customHeight="1" x14ac:dyDescent="0.25">
      <c r="A143" s="437"/>
      <c r="B143" s="437"/>
      <c r="C143" s="437"/>
      <c r="E143" s="437"/>
      <c r="G143" s="437"/>
      <c r="H143" s="437"/>
    </row>
    <row r="144" spans="1:8" s="411" customFormat="1" ht="15.75" customHeight="1" x14ac:dyDescent="0.25">
      <c r="A144" s="437"/>
      <c r="B144" s="437"/>
      <c r="C144" s="437"/>
      <c r="E144" s="437"/>
      <c r="G144" s="437"/>
      <c r="H144" s="437"/>
    </row>
    <row r="145" spans="1:8" s="411" customFormat="1" ht="15.75" customHeight="1" x14ac:dyDescent="0.25">
      <c r="A145" s="437"/>
      <c r="B145" s="437"/>
      <c r="C145" s="437"/>
      <c r="E145" s="437"/>
      <c r="G145" s="437"/>
      <c r="H145" s="437"/>
    </row>
    <row r="146" spans="1:8" s="411" customFormat="1" ht="15.75" customHeight="1" x14ac:dyDescent="0.25">
      <c r="A146" s="437"/>
      <c r="B146" s="437"/>
      <c r="C146" s="437"/>
      <c r="E146" s="437"/>
      <c r="G146" s="437"/>
      <c r="H146" s="437"/>
    </row>
    <row r="147" spans="1:8" s="411" customFormat="1" ht="15.75" customHeight="1" x14ac:dyDescent="0.25">
      <c r="A147" s="437"/>
      <c r="B147" s="437"/>
      <c r="C147" s="437"/>
      <c r="E147" s="437"/>
      <c r="G147" s="437"/>
      <c r="H147" s="437"/>
    </row>
    <row r="148" spans="1:8" s="411" customFormat="1" ht="15.75" customHeight="1" x14ac:dyDescent="0.25">
      <c r="A148" s="437"/>
      <c r="B148" s="437"/>
      <c r="C148" s="437"/>
      <c r="E148" s="437"/>
      <c r="G148" s="437"/>
      <c r="H148" s="437"/>
    </row>
    <row r="149" spans="1:8" s="411" customFormat="1" ht="15.75" customHeight="1" x14ac:dyDescent="0.25">
      <c r="A149" s="437"/>
      <c r="B149" s="437"/>
      <c r="C149" s="437"/>
      <c r="E149" s="437"/>
      <c r="G149" s="437"/>
      <c r="H149" s="437"/>
    </row>
    <row r="150" spans="1:8" s="411" customFormat="1" ht="15.75" customHeight="1" x14ac:dyDescent="0.25">
      <c r="A150" s="437"/>
      <c r="B150" s="437"/>
      <c r="C150" s="437"/>
      <c r="E150" s="437"/>
      <c r="G150" s="437"/>
      <c r="H150" s="437"/>
    </row>
    <row r="151" spans="1:8" s="411" customFormat="1" ht="15.75" customHeight="1" x14ac:dyDescent="0.25">
      <c r="A151" s="437"/>
      <c r="B151" s="437"/>
      <c r="C151" s="437"/>
      <c r="E151" s="437"/>
      <c r="G151" s="437"/>
      <c r="H151" s="437"/>
    </row>
    <row r="152" spans="1:8" s="411" customFormat="1" ht="15.75" customHeight="1" x14ac:dyDescent="0.25">
      <c r="A152" s="437"/>
      <c r="B152" s="437"/>
      <c r="C152" s="437"/>
      <c r="E152" s="437"/>
      <c r="G152" s="437"/>
      <c r="H152" s="437"/>
    </row>
    <row r="153" spans="1:8" s="411" customFormat="1" ht="15.75" customHeight="1" x14ac:dyDescent="0.25">
      <c r="A153" s="437"/>
      <c r="B153" s="437"/>
      <c r="C153" s="437"/>
      <c r="E153" s="437"/>
      <c r="G153" s="437"/>
      <c r="H153" s="437"/>
    </row>
    <row r="154" spans="1:8" s="411" customFormat="1" ht="15.75" customHeight="1" x14ac:dyDescent="0.25">
      <c r="A154" s="437"/>
      <c r="B154" s="437"/>
      <c r="C154" s="437"/>
      <c r="E154" s="437"/>
      <c r="G154" s="437"/>
      <c r="H154" s="437"/>
    </row>
    <row r="155" spans="1:8" s="411" customFormat="1" ht="15.75" customHeight="1" x14ac:dyDescent="0.25">
      <c r="A155" s="437"/>
      <c r="B155" s="437"/>
      <c r="C155" s="437"/>
      <c r="E155" s="437"/>
      <c r="G155" s="437"/>
      <c r="H155" s="437"/>
    </row>
    <row r="156" spans="1:8" s="411" customFormat="1" ht="15.75" customHeight="1" x14ac:dyDescent="0.25">
      <c r="A156" s="437"/>
      <c r="B156" s="437"/>
      <c r="C156" s="437"/>
      <c r="E156" s="437"/>
      <c r="G156" s="437"/>
      <c r="H156" s="437"/>
    </row>
    <row r="157" spans="1:8" s="411" customFormat="1" ht="15.75" customHeight="1" x14ac:dyDescent="0.25">
      <c r="A157" s="437"/>
      <c r="B157" s="437"/>
      <c r="C157" s="437"/>
      <c r="E157" s="437"/>
      <c r="G157" s="437"/>
      <c r="H157" s="437"/>
    </row>
    <row r="158" spans="1:8" s="411" customFormat="1" ht="15.75" customHeight="1" x14ac:dyDescent="0.25">
      <c r="A158" s="437"/>
      <c r="B158" s="437"/>
      <c r="C158" s="437"/>
      <c r="E158" s="437"/>
      <c r="G158" s="437"/>
      <c r="H158" s="437"/>
    </row>
    <row r="159" spans="1:8" s="411" customFormat="1" ht="15.75" customHeight="1" x14ac:dyDescent="0.25">
      <c r="A159" s="437"/>
      <c r="B159" s="437"/>
      <c r="C159" s="437"/>
      <c r="E159" s="437"/>
      <c r="G159" s="437"/>
      <c r="H159" s="437"/>
    </row>
    <row r="160" spans="1:8" s="411" customFormat="1" ht="15.75" customHeight="1" x14ac:dyDescent="0.25">
      <c r="A160" s="437"/>
      <c r="B160" s="437"/>
      <c r="C160" s="437"/>
      <c r="E160" s="437"/>
      <c r="G160" s="437"/>
      <c r="H160" s="437"/>
    </row>
    <row r="161" spans="1:8" s="411" customFormat="1" ht="15.75" customHeight="1" x14ac:dyDescent="0.25">
      <c r="A161" s="437"/>
      <c r="B161" s="437"/>
      <c r="C161" s="437"/>
      <c r="E161" s="437"/>
      <c r="G161" s="437"/>
      <c r="H161" s="437"/>
    </row>
    <row r="162" spans="1:8" s="411" customFormat="1" ht="15.75" customHeight="1" x14ac:dyDescent="0.25">
      <c r="A162" s="437"/>
      <c r="B162" s="437"/>
      <c r="C162" s="437"/>
      <c r="E162" s="437"/>
      <c r="G162" s="437"/>
      <c r="H162" s="437"/>
    </row>
    <row r="163" spans="1:8" s="411" customFormat="1" ht="15.75" customHeight="1" x14ac:dyDescent="0.25">
      <c r="A163" s="437"/>
      <c r="B163" s="437"/>
      <c r="C163" s="437"/>
      <c r="E163" s="437"/>
      <c r="G163" s="437"/>
      <c r="H163" s="437"/>
    </row>
    <row r="164" spans="1:8" s="411" customFormat="1" ht="15.75" customHeight="1" x14ac:dyDescent="0.25">
      <c r="A164" s="437"/>
      <c r="B164" s="437"/>
      <c r="C164" s="437"/>
      <c r="E164" s="437"/>
      <c r="G164" s="437"/>
      <c r="H164" s="437"/>
    </row>
    <row r="165" spans="1:8" s="411" customFormat="1" ht="15.75" customHeight="1" x14ac:dyDescent="0.25">
      <c r="A165" s="437"/>
      <c r="B165" s="437"/>
      <c r="C165" s="437"/>
      <c r="E165" s="437"/>
      <c r="G165" s="437"/>
      <c r="H165" s="437"/>
    </row>
    <row r="166" spans="1:8" s="411" customFormat="1" ht="15.75" customHeight="1" x14ac:dyDescent="0.25">
      <c r="A166" s="437"/>
      <c r="B166" s="437"/>
      <c r="C166" s="437"/>
      <c r="E166" s="437"/>
      <c r="G166" s="437"/>
      <c r="H166" s="437"/>
    </row>
    <row r="167" spans="1:8" s="411" customFormat="1" ht="15.75" customHeight="1" x14ac:dyDescent="0.25">
      <c r="A167" s="437"/>
      <c r="B167" s="437"/>
      <c r="C167" s="437"/>
      <c r="E167" s="437"/>
      <c r="G167" s="437"/>
      <c r="H167" s="437"/>
    </row>
    <row r="168" spans="1:8" s="411" customFormat="1" ht="15.75" customHeight="1" x14ac:dyDescent="0.25">
      <c r="A168" s="437"/>
      <c r="B168" s="437"/>
      <c r="C168" s="437"/>
      <c r="E168" s="437"/>
      <c r="G168" s="437"/>
      <c r="H168" s="437"/>
    </row>
    <row r="169" spans="1:8" s="411" customFormat="1" ht="15.75" customHeight="1" x14ac:dyDescent="0.25">
      <c r="A169" s="437"/>
      <c r="B169" s="437"/>
      <c r="C169" s="437"/>
      <c r="E169" s="437"/>
      <c r="G169" s="437"/>
      <c r="H169" s="437"/>
    </row>
    <row r="170" spans="1:8" s="411" customFormat="1" ht="15.75" customHeight="1" x14ac:dyDescent="0.25">
      <c r="A170" s="437"/>
      <c r="B170" s="437"/>
      <c r="C170" s="437"/>
      <c r="E170" s="437"/>
      <c r="G170" s="437"/>
      <c r="H170" s="437"/>
    </row>
    <row r="171" spans="1:8" s="411" customFormat="1" ht="15.75" customHeight="1" x14ac:dyDescent="0.25">
      <c r="A171" s="437"/>
      <c r="B171" s="437"/>
      <c r="C171" s="437"/>
      <c r="E171" s="437"/>
      <c r="G171" s="437"/>
      <c r="H171" s="437"/>
    </row>
    <row r="172" spans="1:8" s="411" customFormat="1" ht="15.75" customHeight="1" x14ac:dyDescent="0.25">
      <c r="A172" s="437"/>
      <c r="B172" s="437"/>
      <c r="C172" s="437"/>
      <c r="E172" s="437"/>
      <c r="G172" s="437"/>
      <c r="H172" s="437"/>
    </row>
    <row r="173" spans="1:8" s="411" customFormat="1" ht="15.75" customHeight="1" x14ac:dyDescent="0.25">
      <c r="A173" s="437"/>
      <c r="B173" s="437"/>
      <c r="C173" s="437"/>
      <c r="E173" s="437"/>
      <c r="G173" s="437"/>
      <c r="H173" s="437"/>
    </row>
    <row r="174" spans="1:8" s="411" customFormat="1" ht="15.75" customHeight="1" x14ac:dyDescent="0.25">
      <c r="A174" s="437"/>
      <c r="B174" s="437"/>
      <c r="C174" s="437"/>
      <c r="E174" s="437"/>
      <c r="G174" s="437"/>
      <c r="H174" s="437"/>
    </row>
    <row r="175" spans="1:8" s="411" customFormat="1" ht="15.75" customHeight="1" x14ac:dyDescent="0.25">
      <c r="A175" s="437"/>
      <c r="B175" s="437"/>
      <c r="C175" s="437"/>
      <c r="E175" s="437"/>
      <c r="G175" s="437"/>
      <c r="H175" s="437"/>
    </row>
    <row r="176" spans="1:8" s="411" customFormat="1" ht="15.75" customHeight="1" x14ac:dyDescent="0.25">
      <c r="A176" s="437"/>
      <c r="B176" s="437"/>
      <c r="C176" s="437"/>
      <c r="E176" s="437"/>
      <c r="G176" s="437"/>
      <c r="H176" s="437"/>
    </row>
    <row r="177" spans="1:8" s="411" customFormat="1" ht="15.75" customHeight="1" x14ac:dyDescent="0.25">
      <c r="A177" s="437"/>
      <c r="B177" s="437"/>
      <c r="C177" s="437"/>
      <c r="E177" s="437"/>
      <c r="G177" s="437"/>
      <c r="H177" s="437"/>
    </row>
    <row r="178" spans="1:8" s="411" customFormat="1" ht="15.75" customHeight="1" x14ac:dyDescent="0.25">
      <c r="A178" s="437"/>
      <c r="B178" s="437"/>
      <c r="C178" s="437"/>
      <c r="E178" s="437"/>
      <c r="G178" s="437"/>
      <c r="H178" s="437"/>
    </row>
    <row r="179" spans="1:8" s="411" customFormat="1" ht="15.75" customHeight="1" x14ac:dyDescent="0.25">
      <c r="A179" s="437"/>
      <c r="B179" s="437"/>
      <c r="C179" s="437"/>
      <c r="E179" s="437"/>
      <c r="G179" s="437"/>
      <c r="H179" s="437"/>
    </row>
    <row r="180" spans="1:8" s="411" customFormat="1" ht="15.75" customHeight="1" x14ac:dyDescent="0.25">
      <c r="A180" s="437"/>
      <c r="B180" s="437"/>
      <c r="C180" s="437"/>
      <c r="E180" s="437"/>
      <c r="G180" s="437"/>
      <c r="H180" s="437"/>
    </row>
    <row r="181" spans="1:8" s="411" customFormat="1" ht="15.75" customHeight="1" x14ac:dyDescent="0.25">
      <c r="A181" s="437"/>
      <c r="B181" s="437"/>
      <c r="C181" s="437"/>
      <c r="E181" s="437"/>
      <c r="G181" s="437"/>
      <c r="H181" s="437"/>
    </row>
    <row r="182" spans="1:8" s="411" customFormat="1" ht="15.75" customHeight="1" x14ac:dyDescent="0.25">
      <c r="A182" s="437"/>
      <c r="B182" s="437"/>
      <c r="C182" s="437"/>
      <c r="E182" s="437"/>
      <c r="G182" s="437"/>
      <c r="H182" s="437"/>
    </row>
    <row r="183" spans="1:8" s="411" customFormat="1" ht="15.75" customHeight="1" x14ac:dyDescent="0.25">
      <c r="A183" s="437"/>
      <c r="B183" s="437"/>
      <c r="C183" s="437"/>
      <c r="E183" s="437"/>
      <c r="G183" s="437"/>
      <c r="H183" s="437"/>
    </row>
    <row r="184" spans="1:8" s="411" customFormat="1" ht="15.75" customHeight="1" x14ac:dyDescent="0.25">
      <c r="A184" s="437"/>
      <c r="B184" s="437"/>
      <c r="C184" s="437"/>
      <c r="E184" s="437"/>
      <c r="G184" s="437"/>
      <c r="H184" s="437"/>
    </row>
    <row r="185" spans="1:8" s="411" customFormat="1" ht="15.75" customHeight="1" x14ac:dyDescent="0.25">
      <c r="A185" s="437"/>
      <c r="B185" s="437"/>
      <c r="C185" s="437"/>
      <c r="E185" s="437"/>
      <c r="G185" s="437"/>
      <c r="H185" s="437"/>
    </row>
    <row r="186" spans="1:8" s="411" customFormat="1" ht="15.75" customHeight="1" x14ac:dyDescent="0.25">
      <c r="A186" s="437"/>
      <c r="B186" s="437"/>
      <c r="C186" s="437"/>
      <c r="E186" s="437"/>
      <c r="G186" s="437"/>
      <c r="H186" s="437"/>
    </row>
    <row r="187" spans="1:8" s="411" customFormat="1" ht="15.75" customHeight="1" x14ac:dyDescent="0.25">
      <c r="A187" s="437"/>
      <c r="B187" s="437"/>
      <c r="C187" s="437"/>
      <c r="E187" s="437"/>
      <c r="G187" s="437"/>
      <c r="H187" s="437"/>
    </row>
    <row r="188" spans="1:8" s="411" customFormat="1" ht="15.75" customHeight="1" x14ac:dyDescent="0.25">
      <c r="A188" s="437"/>
      <c r="B188" s="437"/>
      <c r="C188" s="437"/>
      <c r="E188" s="437"/>
      <c r="G188" s="437"/>
      <c r="H188" s="437"/>
    </row>
    <row r="189" spans="1:8" s="411" customFormat="1" ht="15.75" customHeight="1" x14ac:dyDescent="0.25">
      <c r="A189" s="437"/>
      <c r="B189" s="437"/>
      <c r="C189" s="437"/>
      <c r="E189" s="437"/>
      <c r="G189" s="437"/>
      <c r="H189" s="437"/>
    </row>
    <row r="190" spans="1:8" s="411" customFormat="1" ht="15.75" customHeight="1" x14ac:dyDescent="0.25">
      <c r="A190" s="437"/>
      <c r="B190" s="437"/>
      <c r="C190" s="437"/>
      <c r="E190" s="437"/>
      <c r="G190" s="437"/>
      <c r="H190" s="437"/>
    </row>
    <row r="191" spans="1:8" s="411" customFormat="1" ht="15.75" customHeight="1" x14ac:dyDescent="0.25">
      <c r="A191" s="437"/>
      <c r="B191" s="437"/>
      <c r="C191" s="437"/>
      <c r="E191" s="437"/>
      <c r="G191" s="437"/>
      <c r="H191" s="437"/>
    </row>
    <row r="192" spans="1:8" s="411" customFormat="1" ht="15.75" customHeight="1" x14ac:dyDescent="0.25">
      <c r="A192" s="437"/>
      <c r="B192" s="437"/>
      <c r="C192" s="437"/>
      <c r="E192" s="437"/>
      <c r="G192" s="437"/>
      <c r="H192" s="437"/>
    </row>
    <row r="193" spans="1:26" ht="15.75" customHeight="1" x14ac:dyDescent="0.3">
      <c r="A193" s="401"/>
      <c r="B193" s="401"/>
      <c r="C193" s="401"/>
      <c r="D193" s="402"/>
      <c r="E193" s="401"/>
      <c r="F193" s="402"/>
      <c r="G193" s="401"/>
      <c r="H193" s="401"/>
      <c r="I193" s="402"/>
      <c r="J193" s="402"/>
      <c r="K193" s="402"/>
      <c r="L193" s="402"/>
      <c r="M193" s="402"/>
      <c r="N193" s="402"/>
      <c r="O193" s="402"/>
      <c r="P193" s="402"/>
      <c r="Q193" s="402"/>
      <c r="R193" s="402"/>
      <c r="S193" s="402"/>
      <c r="T193" s="402"/>
      <c r="U193" s="402"/>
      <c r="V193" s="402"/>
      <c r="W193" s="402"/>
      <c r="X193" s="402"/>
      <c r="Y193" s="402"/>
      <c r="Z193" s="402"/>
    </row>
    <row r="194" spans="1:26" ht="15.75" customHeight="1" x14ac:dyDescent="0.3">
      <c r="A194" s="401"/>
      <c r="B194" s="401"/>
      <c r="C194" s="401"/>
      <c r="D194" s="402"/>
      <c r="E194" s="401"/>
      <c r="F194" s="402"/>
      <c r="G194" s="401"/>
      <c r="H194" s="401"/>
      <c r="I194" s="402"/>
      <c r="J194" s="402"/>
      <c r="K194" s="402"/>
      <c r="L194" s="402"/>
      <c r="M194" s="402"/>
      <c r="N194" s="402"/>
      <c r="O194" s="402"/>
      <c r="P194" s="402"/>
      <c r="Q194" s="402"/>
      <c r="R194" s="402"/>
      <c r="S194" s="402"/>
      <c r="T194" s="402"/>
      <c r="U194" s="402"/>
      <c r="V194" s="402"/>
      <c r="W194" s="402"/>
      <c r="X194" s="402"/>
      <c r="Y194" s="402"/>
      <c r="Z194" s="402"/>
    </row>
    <row r="195" spans="1:26" ht="15.75" customHeight="1" x14ac:dyDescent="0.3">
      <c r="A195" s="401"/>
      <c r="B195" s="401"/>
      <c r="C195" s="401"/>
      <c r="D195" s="402"/>
      <c r="E195" s="401"/>
      <c r="F195" s="402"/>
      <c r="G195" s="401"/>
      <c r="H195" s="401"/>
      <c r="I195" s="402"/>
      <c r="J195" s="402"/>
      <c r="K195" s="402"/>
      <c r="L195" s="402"/>
      <c r="M195" s="402"/>
      <c r="N195" s="402"/>
      <c r="O195" s="402"/>
      <c r="P195" s="402"/>
      <c r="Q195" s="402"/>
      <c r="R195" s="402"/>
      <c r="S195" s="402"/>
      <c r="T195" s="402"/>
      <c r="U195" s="402"/>
      <c r="V195" s="402"/>
      <c r="W195" s="402"/>
      <c r="X195" s="402"/>
      <c r="Y195" s="402"/>
      <c r="Z195" s="402"/>
    </row>
    <row r="196" spans="1:26" ht="15.75" customHeight="1" x14ac:dyDescent="0.3">
      <c r="A196" s="401"/>
      <c r="B196" s="401"/>
      <c r="C196" s="401"/>
      <c r="D196" s="402"/>
      <c r="E196" s="401"/>
      <c r="F196" s="402"/>
      <c r="G196" s="401"/>
      <c r="H196" s="401"/>
      <c r="I196" s="402"/>
      <c r="J196" s="402"/>
      <c r="K196" s="402"/>
      <c r="L196" s="402"/>
      <c r="M196" s="402"/>
      <c r="N196" s="402"/>
      <c r="O196" s="402"/>
      <c r="P196" s="402"/>
      <c r="Q196" s="402"/>
      <c r="R196" s="402"/>
      <c r="S196" s="402"/>
      <c r="T196" s="402"/>
      <c r="U196" s="402"/>
      <c r="V196" s="402"/>
      <c r="W196" s="402"/>
      <c r="X196" s="402"/>
      <c r="Y196" s="402"/>
      <c r="Z196" s="402"/>
    </row>
    <row r="197" spans="1:26" ht="15.75" customHeight="1" x14ac:dyDescent="0.3">
      <c r="A197" s="401"/>
      <c r="B197" s="401"/>
      <c r="C197" s="401"/>
      <c r="D197" s="402"/>
      <c r="E197" s="401"/>
      <c r="F197" s="402"/>
      <c r="G197" s="401"/>
      <c r="H197" s="401"/>
      <c r="I197" s="402"/>
      <c r="J197" s="402"/>
      <c r="K197" s="402"/>
      <c r="L197" s="402"/>
      <c r="M197" s="402"/>
      <c r="N197" s="402"/>
      <c r="O197" s="402"/>
      <c r="P197" s="402"/>
      <c r="Q197" s="402"/>
      <c r="R197" s="402"/>
      <c r="S197" s="402"/>
      <c r="T197" s="402"/>
      <c r="U197" s="402"/>
      <c r="V197" s="402"/>
      <c r="W197" s="402"/>
      <c r="X197" s="402"/>
      <c r="Y197" s="402"/>
      <c r="Z197" s="402"/>
    </row>
    <row r="198" spans="1:26" ht="15.75" customHeight="1" x14ac:dyDescent="0.3">
      <c r="A198" s="401"/>
      <c r="B198" s="401"/>
      <c r="C198" s="401"/>
      <c r="D198" s="402"/>
      <c r="E198" s="401"/>
      <c r="F198" s="402"/>
      <c r="G198" s="401"/>
      <c r="H198" s="401"/>
      <c r="I198" s="402"/>
      <c r="J198" s="402"/>
      <c r="K198" s="402"/>
      <c r="L198" s="402"/>
      <c r="M198" s="402"/>
      <c r="N198" s="402"/>
      <c r="O198" s="402"/>
      <c r="P198" s="402"/>
      <c r="Q198" s="402"/>
      <c r="R198" s="402"/>
      <c r="S198" s="402"/>
      <c r="T198" s="402"/>
      <c r="U198" s="402"/>
      <c r="V198" s="402"/>
      <c r="W198" s="402"/>
      <c r="X198" s="402"/>
      <c r="Y198" s="402"/>
      <c r="Z198" s="402"/>
    </row>
    <row r="199" spans="1:26" ht="15.75" customHeight="1" x14ac:dyDescent="0.3">
      <c r="A199" s="401"/>
      <c r="B199" s="401"/>
      <c r="C199" s="401"/>
      <c r="D199" s="402"/>
      <c r="E199" s="401"/>
      <c r="F199" s="402"/>
      <c r="G199" s="401"/>
      <c r="H199" s="401"/>
      <c r="I199" s="402"/>
      <c r="J199" s="402"/>
      <c r="K199" s="402"/>
      <c r="L199" s="402"/>
      <c r="M199" s="402"/>
      <c r="N199" s="402"/>
      <c r="O199" s="402"/>
      <c r="P199" s="402"/>
      <c r="Q199" s="402"/>
      <c r="R199" s="402"/>
      <c r="S199" s="402"/>
      <c r="T199" s="402"/>
      <c r="U199" s="402"/>
      <c r="V199" s="402"/>
      <c r="W199" s="402"/>
      <c r="X199" s="402"/>
      <c r="Y199" s="402"/>
      <c r="Z199" s="402"/>
    </row>
    <row r="200" spans="1:26" ht="15.75" customHeight="1" x14ac:dyDescent="0.3">
      <c r="A200" s="401"/>
      <c r="B200" s="401"/>
      <c r="C200" s="401"/>
      <c r="D200" s="402"/>
      <c r="E200" s="401"/>
      <c r="F200" s="402"/>
      <c r="G200" s="401"/>
      <c r="H200" s="401"/>
      <c r="I200" s="402"/>
      <c r="J200" s="402"/>
      <c r="K200" s="402"/>
      <c r="L200" s="402"/>
      <c r="M200" s="402"/>
      <c r="N200" s="402"/>
      <c r="O200" s="402"/>
      <c r="P200" s="402"/>
      <c r="Q200" s="402"/>
      <c r="R200" s="402"/>
      <c r="S200" s="402"/>
      <c r="T200" s="402"/>
      <c r="U200" s="402"/>
      <c r="V200" s="402"/>
      <c r="W200" s="402"/>
      <c r="X200" s="402"/>
      <c r="Y200" s="402"/>
      <c r="Z200" s="402"/>
    </row>
    <row r="201" spans="1:26" ht="15.75" customHeight="1" x14ac:dyDescent="0.3">
      <c r="A201" s="401"/>
      <c r="B201" s="401"/>
      <c r="C201" s="401"/>
      <c r="D201" s="402"/>
      <c r="E201" s="401"/>
      <c r="F201" s="402"/>
      <c r="G201" s="401"/>
      <c r="H201" s="401"/>
      <c r="I201" s="402"/>
      <c r="J201" s="402"/>
      <c r="K201" s="402"/>
      <c r="L201" s="402"/>
      <c r="M201" s="402"/>
      <c r="N201" s="402"/>
      <c r="O201" s="402"/>
      <c r="P201" s="402"/>
      <c r="Q201" s="402"/>
      <c r="R201" s="402"/>
      <c r="S201" s="402"/>
      <c r="T201" s="402"/>
      <c r="U201" s="402"/>
      <c r="V201" s="402"/>
      <c r="W201" s="402"/>
      <c r="X201" s="402"/>
      <c r="Y201" s="402"/>
      <c r="Z201" s="402"/>
    </row>
    <row r="202" spans="1:26" ht="15.75" customHeight="1" x14ac:dyDescent="0.3">
      <c r="A202" s="401"/>
      <c r="B202" s="401"/>
      <c r="C202" s="401"/>
      <c r="D202" s="402"/>
      <c r="E202" s="401"/>
      <c r="F202" s="402"/>
      <c r="G202" s="401"/>
      <c r="H202" s="401"/>
      <c r="I202" s="402"/>
      <c r="J202" s="402"/>
      <c r="K202" s="402"/>
      <c r="L202" s="402"/>
      <c r="M202" s="402"/>
      <c r="N202" s="402"/>
      <c r="O202" s="402"/>
      <c r="P202" s="402"/>
      <c r="Q202" s="402"/>
      <c r="R202" s="402"/>
      <c r="S202" s="402"/>
      <c r="T202" s="402"/>
      <c r="U202" s="402"/>
      <c r="V202" s="402"/>
      <c r="W202" s="402"/>
      <c r="X202" s="402"/>
      <c r="Y202" s="402"/>
      <c r="Z202" s="402"/>
    </row>
    <row r="203" spans="1:26" ht="15.75" customHeight="1" x14ac:dyDescent="0.3">
      <c r="A203" s="401"/>
      <c r="B203" s="401"/>
      <c r="C203" s="401"/>
      <c r="D203" s="402"/>
      <c r="E203" s="401"/>
      <c r="F203" s="402"/>
      <c r="G203" s="401"/>
      <c r="H203" s="401"/>
      <c r="I203" s="402"/>
      <c r="J203" s="402"/>
      <c r="K203" s="402"/>
      <c r="L203" s="402"/>
      <c r="M203" s="402"/>
      <c r="N203" s="402"/>
      <c r="O203" s="402"/>
      <c r="P203" s="402"/>
      <c r="Q203" s="402"/>
      <c r="R203" s="402"/>
      <c r="S203" s="402"/>
      <c r="T203" s="402"/>
      <c r="U203" s="402"/>
      <c r="V203" s="402"/>
      <c r="W203" s="402"/>
      <c r="X203" s="402"/>
      <c r="Y203" s="402"/>
      <c r="Z203" s="402"/>
    </row>
    <row r="204" spans="1:26" ht="15.75" customHeight="1" x14ac:dyDescent="0.3">
      <c r="A204" s="401"/>
      <c r="B204" s="401"/>
      <c r="C204" s="401"/>
      <c r="D204" s="402"/>
      <c r="E204" s="401"/>
      <c r="F204" s="402"/>
      <c r="G204" s="401"/>
      <c r="H204" s="401"/>
      <c r="I204" s="402"/>
      <c r="J204" s="402"/>
      <c r="K204" s="402"/>
      <c r="L204" s="402"/>
      <c r="M204" s="402"/>
      <c r="N204" s="402"/>
      <c r="O204" s="402"/>
      <c r="P204" s="402"/>
      <c r="Q204" s="402"/>
      <c r="R204" s="402"/>
      <c r="S204" s="402"/>
      <c r="T204" s="402"/>
      <c r="U204" s="402"/>
      <c r="V204" s="402"/>
      <c r="W204" s="402"/>
      <c r="X204" s="402"/>
      <c r="Y204" s="402"/>
      <c r="Z204" s="402"/>
    </row>
    <row r="205" spans="1:26" ht="15.75" customHeight="1" x14ac:dyDescent="0.3">
      <c r="A205" s="401"/>
      <c r="B205" s="401"/>
      <c r="C205" s="401"/>
      <c r="D205" s="402"/>
      <c r="E205" s="401"/>
      <c r="F205" s="402"/>
      <c r="G205" s="401"/>
      <c r="H205" s="401"/>
      <c r="I205" s="402"/>
      <c r="J205" s="402"/>
      <c r="K205" s="402"/>
      <c r="L205" s="402"/>
      <c r="M205" s="402"/>
      <c r="N205" s="402"/>
      <c r="O205" s="402"/>
      <c r="P205" s="402"/>
      <c r="Q205" s="402"/>
      <c r="R205" s="402"/>
      <c r="S205" s="402"/>
      <c r="T205" s="402"/>
      <c r="U205" s="402"/>
      <c r="V205" s="402"/>
      <c r="W205" s="402"/>
      <c r="X205" s="402"/>
      <c r="Y205" s="402"/>
      <c r="Z205" s="402"/>
    </row>
    <row r="206" spans="1:26" ht="15.75" customHeight="1" x14ac:dyDescent="0.3">
      <c r="A206" s="401"/>
      <c r="B206" s="401"/>
      <c r="C206" s="401"/>
      <c r="D206" s="402"/>
      <c r="E206" s="401"/>
      <c r="F206" s="402"/>
      <c r="G206" s="401"/>
      <c r="H206" s="401"/>
      <c r="I206" s="402"/>
      <c r="J206" s="402"/>
      <c r="K206" s="402"/>
      <c r="L206" s="402"/>
      <c r="M206" s="402"/>
      <c r="N206" s="402"/>
      <c r="O206" s="402"/>
      <c r="P206" s="402"/>
      <c r="Q206" s="402"/>
      <c r="R206" s="402"/>
      <c r="S206" s="402"/>
      <c r="T206" s="402"/>
      <c r="U206" s="402"/>
      <c r="V206" s="402"/>
      <c r="W206" s="402"/>
      <c r="X206" s="402"/>
      <c r="Y206" s="402"/>
      <c r="Z206" s="402"/>
    </row>
    <row r="207" spans="1:26" ht="15.75" customHeight="1" x14ac:dyDescent="0.3">
      <c r="A207" s="401"/>
      <c r="B207" s="401"/>
      <c r="C207" s="401"/>
      <c r="D207" s="402"/>
      <c r="E207" s="401"/>
      <c r="F207" s="402"/>
      <c r="G207" s="401"/>
      <c r="H207" s="401"/>
      <c r="I207" s="402"/>
      <c r="J207" s="402"/>
      <c r="K207" s="402"/>
      <c r="L207" s="402"/>
      <c r="M207" s="402"/>
      <c r="N207" s="402"/>
      <c r="O207" s="402"/>
      <c r="P207" s="402"/>
      <c r="Q207" s="402"/>
      <c r="R207" s="402"/>
      <c r="S207" s="402"/>
      <c r="T207" s="402"/>
      <c r="U207" s="402"/>
      <c r="V207" s="402"/>
      <c r="W207" s="402"/>
      <c r="X207" s="402"/>
      <c r="Y207" s="402"/>
      <c r="Z207" s="402"/>
    </row>
    <row r="208" spans="1:26" ht="15.75" customHeight="1" x14ac:dyDescent="0.3">
      <c r="A208" s="401"/>
      <c r="B208" s="401"/>
      <c r="C208" s="401"/>
      <c r="D208" s="402"/>
      <c r="E208" s="401"/>
      <c r="F208" s="402"/>
      <c r="G208" s="401"/>
      <c r="H208" s="401"/>
      <c r="I208" s="402"/>
      <c r="J208" s="402"/>
      <c r="K208" s="402"/>
      <c r="L208" s="402"/>
      <c r="M208" s="402"/>
      <c r="N208" s="402"/>
      <c r="O208" s="402"/>
      <c r="P208" s="402"/>
      <c r="Q208" s="402"/>
      <c r="R208" s="402"/>
      <c r="S208" s="402"/>
      <c r="T208" s="402"/>
      <c r="U208" s="402"/>
      <c r="V208" s="402"/>
      <c r="W208" s="402"/>
      <c r="X208" s="402"/>
      <c r="Y208" s="402"/>
      <c r="Z208" s="402"/>
    </row>
    <row r="209" spans="1:26" ht="15.75" customHeight="1" x14ac:dyDescent="0.3">
      <c r="A209" s="401"/>
      <c r="B209" s="401"/>
      <c r="C209" s="401"/>
      <c r="D209" s="402"/>
      <c r="E209" s="401"/>
      <c r="F209" s="402"/>
      <c r="G209" s="401"/>
      <c r="H209" s="401"/>
      <c r="I209" s="402"/>
      <c r="J209" s="402"/>
      <c r="K209" s="402"/>
      <c r="L209" s="402"/>
      <c r="M209" s="402"/>
      <c r="N209" s="402"/>
      <c r="O209" s="402"/>
      <c r="P209" s="402"/>
      <c r="Q209" s="402"/>
      <c r="R209" s="402"/>
      <c r="S209" s="402"/>
      <c r="T209" s="402"/>
      <c r="U209" s="402"/>
      <c r="V209" s="402"/>
      <c r="W209" s="402"/>
      <c r="X209" s="402"/>
      <c r="Y209" s="402"/>
      <c r="Z209" s="402"/>
    </row>
    <row r="210" spans="1:26" ht="15.75" customHeight="1" x14ac:dyDescent="0.3">
      <c r="A210" s="401"/>
      <c r="B210" s="401"/>
      <c r="C210" s="401"/>
      <c r="D210" s="402"/>
      <c r="E210" s="401"/>
      <c r="F210" s="402"/>
      <c r="G210" s="401"/>
      <c r="H210" s="401"/>
      <c r="I210" s="402"/>
      <c r="J210" s="402"/>
      <c r="K210" s="402"/>
      <c r="L210" s="402"/>
      <c r="M210" s="402"/>
      <c r="N210" s="402"/>
      <c r="O210" s="402"/>
      <c r="P210" s="402"/>
      <c r="Q210" s="402"/>
      <c r="R210" s="402"/>
      <c r="S210" s="402"/>
      <c r="T210" s="402"/>
      <c r="U210" s="402"/>
      <c r="V210" s="402"/>
      <c r="W210" s="402"/>
      <c r="X210" s="402"/>
      <c r="Y210" s="402"/>
      <c r="Z210" s="402"/>
    </row>
    <row r="211" spans="1:26" ht="15.75" customHeight="1" x14ac:dyDescent="0.3">
      <c r="A211" s="401"/>
      <c r="B211" s="401"/>
      <c r="C211" s="401"/>
      <c r="D211" s="402"/>
      <c r="E211" s="401"/>
      <c r="F211" s="402"/>
      <c r="G211" s="401"/>
      <c r="H211" s="401"/>
      <c r="I211" s="402"/>
      <c r="J211" s="402"/>
      <c r="K211" s="402"/>
      <c r="L211" s="402"/>
      <c r="M211" s="402"/>
      <c r="N211" s="402"/>
      <c r="O211" s="402"/>
      <c r="P211" s="402"/>
      <c r="Q211" s="402"/>
      <c r="R211" s="402"/>
      <c r="S211" s="402"/>
      <c r="T211" s="402"/>
      <c r="U211" s="402"/>
      <c r="V211" s="402"/>
      <c r="W211" s="402"/>
      <c r="X211" s="402"/>
      <c r="Y211" s="402"/>
      <c r="Z211" s="402"/>
    </row>
    <row r="212" spans="1:26" ht="15.75" customHeight="1" x14ac:dyDescent="0.3">
      <c r="A212" s="401"/>
      <c r="B212" s="401"/>
      <c r="C212" s="401"/>
      <c r="D212" s="402"/>
      <c r="E212" s="401"/>
      <c r="F212" s="402"/>
      <c r="G212" s="401"/>
      <c r="H212" s="401"/>
      <c r="I212" s="402"/>
      <c r="J212" s="402"/>
      <c r="K212" s="402"/>
      <c r="L212" s="402"/>
      <c r="M212" s="402"/>
      <c r="N212" s="402"/>
      <c r="O212" s="402"/>
      <c r="P212" s="402"/>
      <c r="Q212" s="402"/>
      <c r="R212" s="402"/>
      <c r="S212" s="402"/>
      <c r="T212" s="402"/>
      <c r="U212" s="402"/>
      <c r="V212" s="402"/>
      <c r="W212" s="402"/>
      <c r="X212" s="402"/>
      <c r="Y212" s="402"/>
      <c r="Z212" s="402"/>
    </row>
    <row r="213" spans="1:26" ht="15.75" customHeight="1" x14ac:dyDescent="0.3">
      <c r="A213" s="401"/>
      <c r="B213" s="401"/>
      <c r="C213" s="401"/>
      <c r="D213" s="402"/>
      <c r="E213" s="401"/>
      <c r="F213" s="402"/>
      <c r="G213" s="401"/>
      <c r="H213" s="401"/>
      <c r="I213" s="402"/>
      <c r="J213" s="402"/>
      <c r="K213" s="402"/>
      <c r="L213" s="402"/>
      <c r="M213" s="402"/>
      <c r="N213" s="402"/>
      <c r="O213" s="402"/>
      <c r="P213" s="402"/>
      <c r="Q213" s="402"/>
      <c r="R213" s="402"/>
      <c r="S213" s="402"/>
      <c r="T213" s="402"/>
      <c r="U213" s="402"/>
      <c r="V213" s="402"/>
      <c r="W213" s="402"/>
      <c r="X213" s="402"/>
      <c r="Y213" s="402"/>
      <c r="Z213" s="402"/>
    </row>
    <row r="214" spans="1:26" ht="15.75" customHeight="1" x14ac:dyDescent="0.3">
      <c r="A214" s="401"/>
      <c r="B214" s="401"/>
      <c r="C214" s="401"/>
      <c r="D214" s="402"/>
      <c r="E214" s="401"/>
      <c r="F214" s="402"/>
      <c r="G214" s="401"/>
      <c r="H214" s="401"/>
      <c r="I214" s="402"/>
      <c r="J214" s="402"/>
      <c r="K214" s="402"/>
      <c r="L214" s="402"/>
      <c r="M214" s="402"/>
      <c r="N214" s="402"/>
      <c r="O214" s="402"/>
      <c r="P214" s="402"/>
      <c r="Q214" s="402"/>
      <c r="R214" s="402"/>
      <c r="S214" s="402"/>
      <c r="T214" s="402"/>
      <c r="U214" s="402"/>
      <c r="V214" s="402"/>
      <c r="W214" s="402"/>
      <c r="X214" s="402"/>
      <c r="Y214" s="402"/>
      <c r="Z214" s="402"/>
    </row>
    <row r="215" spans="1:26" ht="15.75" customHeight="1" x14ac:dyDescent="0.3">
      <c r="A215" s="401"/>
      <c r="B215" s="401"/>
      <c r="C215" s="401"/>
      <c r="D215" s="402"/>
      <c r="E215" s="401"/>
      <c r="F215" s="402"/>
      <c r="G215" s="401"/>
      <c r="H215" s="401"/>
      <c r="I215" s="402"/>
      <c r="J215" s="402"/>
      <c r="K215" s="402"/>
      <c r="L215" s="402"/>
      <c r="M215" s="402"/>
      <c r="N215" s="402"/>
      <c r="O215" s="402"/>
      <c r="P215" s="402"/>
      <c r="Q215" s="402"/>
      <c r="R215" s="402"/>
      <c r="S215" s="402"/>
      <c r="T215" s="402"/>
      <c r="U215" s="402"/>
      <c r="V215" s="402"/>
      <c r="W215" s="402"/>
      <c r="X215" s="402"/>
      <c r="Y215" s="402"/>
      <c r="Z215" s="402"/>
    </row>
    <row r="216" spans="1:26" ht="15.75" customHeight="1" x14ac:dyDescent="0.3">
      <c r="A216" s="401"/>
      <c r="B216" s="401"/>
      <c r="C216" s="401"/>
      <c r="D216" s="402"/>
      <c r="E216" s="401"/>
      <c r="F216" s="402"/>
      <c r="G216" s="401"/>
      <c r="H216" s="401"/>
      <c r="I216" s="402"/>
      <c r="J216" s="402"/>
      <c r="K216" s="402"/>
      <c r="L216" s="402"/>
      <c r="M216" s="402"/>
      <c r="N216" s="402"/>
      <c r="O216" s="402"/>
      <c r="P216" s="402"/>
      <c r="Q216" s="402"/>
      <c r="R216" s="402"/>
      <c r="S216" s="402"/>
      <c r="T216" s="402"/>
      <c r="U216" s="402"/>
      <c r="V216" s="402"/>
      <c r="W216" s="402"/>
      <c r="X216" s="402"/>
      <c r="Y216" s="402"/>
      <c r="Z216" s="402"/>
    </row>
    <row r="217" spans="1:26" ht="15.75" customHeight="1" x14ac:dyDescent="0.3">
      <c r="A217" s="401"/>
      <c r="B217" s="401"/>
      <c r="C217" s="401"/>
      <c r="D217" s="402"/>
      <c r="E217" s="401"/>
      <c r="F217" s="402"/>
      <c r="G217" s="401"/>
      <c r="H217" s="401"/>
      <c r="I217" s="402"/>
      <c r="J217" s="402"/>
      <c r="K217" s="402"/>
      <c r="L217" s="402"/>
      <c r="M217" s="402"/>
      <c r="N217" s="402"/>
      <c r="O217" s="402"/>
      <c r="P217" s="402"/>
      <c r="Q217" s="402"/>
      <c r="R217" s="402"/>
      <c r="S217" s="402"/>
      <c r="T217" s="402"/>
      <c r="U217" s="402"/>
      <c r="V217" s="402"/>
      <c r="W217" s="402"/>
      <c r="X217" s="402"/>
      <c r="Y217" s="402"/>
      <c r="Z217" s="402"/>
    </row>
    <row r="218" spans="1:26" ht="15.75" customHeight="1" x14ac:dyDescent="0.3">
      <c r="A218" s="401"/>
      <c r="B218" s="401"/>
      <c r="C218" s="401"/>
      <c r="D218" s="402"/>
      <c r="E218" s="401"/>
      <c r="F218" s="402"/>
      <c r="G218" s="401"/>
      <c r="H218" s="401"/>
      <c r="I218" s="402"/>
      <c r="J218" s="402"/>
      <c r="K218" s="402"/>
      <c r="L218" s="402"/>
      <c r="M218" s="402"/>
      <c r="N218" s="402"/>
      <c r="O218" s="402"/>
      <c r="P218" s="402"/>
      <c r="Q218" s="402"/>
      <c r="R218" s="402"/>
      <c r="S218" s="402"/>
      <c r="T218" s="402"/>
      <c r="U218" s="402"/>
      <c r="V218" s="402"/>
      <c r="W218" s="402"/>
      <c r="X218" s="402"/>
      <c r="Y218" s="402"/>
      <c r="Z218" s="402"/>
    </row>
    <row r="219" spans="1:26" ht="15.75" customHeight="1" x14ac:dyDescent="0.3">
      <c r="A219" s="401"/>
      <c r="B219" s="401"/>
      <c r="C219" s="401"/>
      <c r="D219" s="402"/>
      <c r="E219" s="401"/>
      <c r="F219" s="402"/>
      <c r="G219" s="401"/>
      <c r="H219" s="401"/>
      <c r="I219" s="402"/>
      <c r="J219" s="402"/>
      <c r="K219" s="402"/>
      <c r="L219" s="402"/>
      <c r="M219" s="402"/>
      <c r="N219" s="402"/>
      <c r="O219" s="402"/>
      <c r="P219" s="402"/>
      <c r="Q219" s="402"/>
      <c r="R219" s="402"/>
      <c r="S219" s="402"/>
      <c r="T219" s="402"/>
      <c r="U219" s="402"/>
      <c r="V219" s="402"/>
      <c r="W219" s="402"/>
      <c r="X219" s="402"/>
      <c r="Y219" s="402"/>
      <c r="Z219" s="402"/>
    </row>
    <row r="220" spans="1:26" ht="15.75" customHeight="1" x14ac:dyDescent="0.3">
      <c r="A220" s="401"/>
      <c r="B220" s="401"/>
      <c r="C220" s="401"/>
      <c r="D220" s="402"/>
      <c r="E220" s="401"/>
      <c r="F220" s="402"/>
      <c r="G220" s="401"/>
      <c r="H220" s="401"/>
      <c r="I220" s="402"/>
      <c r="J220" s="402"/>
      <c r="K220" s="402"/>
      <c r="L220" s="402"/>
      <c r="M220" s="402"/>
      <c r="N220" s="402"/>
      <c r="O220" s="402"/>
      <c r="P220" s="402"/>
      <c r="Q220" s="402"/>
      <c r="R220" s="402"/>
      <c r="S220" s="402"/>
      <c r="T220" s="402"/>
      <c r="U220" s="402"/>
      <c r="V220" s="402"/>
      <c r="W220" s="402"/>
      <c r="X220" s="402"/>
      <c r="Y220" s="402"/>
      <c r="Z220" s="402"/>
    </row>
    <row r="221" spans="1:26" ht="15.75" customHeight="1" x14ac:dyDescent="0.3">
      <c r="A221" s="401"/>
      <c r="B221" s="401"/>
      <c r="C221" s="401"/>
      <c r="D221" s="402"/>
      <c r="E221" s="401"/>
      <c r="F221" s="402"/>
      <c r="G221" s="401"/>
      <c r="H221" s="401"/>
      <c r="I221" s="402"/>
      <c r="J221" s="402"/>
      <c r="K221" s="402"/>
      <c r="L221" s="402"/>
      <c r="M221" s="402"/>
      <c r="N221" s="402"/>
      <c r="O221" s="402"/>
      <c r="P221" s="402"/>
      <c r="Q221" s="402"/>
      <c r="R221" s="402"/>
      <c r="S221" s="402"/>
      <c r="T221" s="402"/>
      <c r="U221" s="402"/>
      <c r="V221" s="402"/>
      <c r="W221" s="402"/>
      <c r="X221" s="402"/>
      <c r="Y221" s="402"/>
      <c r="Z221" s="402"/>
    </row>
    <row r="222" spans="1:26" ht="15.75" customHeight="1" x14ac:dyDescent="0.3">
      <c r="A222" s="401"/>
      <c r="B222" s="401"/>
      <c r="C222" s="401"/>
      <c r="D222" s="402"/>
      <c r="E222" s="401"/>
      <c r="F222" s="402"/>
      <c r="G222" s="401"/>
      <c r="H222" s="401"/>
      <c r="I222" s="402"/>
      <c r="J222" s="402"/>
      <c r="K222" s="402"/>
      <c r="L222" s="402"/>
      <c r="M222" s="402"/>
      <c r="N222" s="402"/>
      <c r="O222" s="402"/>
      <c r="P222" s="402"/>
      <c r="Q222" s="402"/>
      <c r="R222" s="402"/>
      <c r="S222" s="402"/>
      <c r="T222" s="402"/>
      <c r="U222" s="402"/>
      <c r="V222" s="402"/>
      <c r="W222" s="402"/>
      <c r="X222" s="402"/>
      <c r="Y222" s="402"/>
      <c r="Z222" s="402"/>
    </row>
    <row r="223" spans="1:26" ht="15.75" customHeight="1" x14ac:dyDescent="0.3">
      <c r="A223" s="401"/>
      <c r="B223" s="401"/>
      <c r="C223" s="401"/>
      <c r="D223" s="402"/>
      <c r="E223" s="401"/>
      <c r="F223" s="402"/>
      <c r="G223" s="401"/>
      <c r="H223" s="401"/>
      <c r="I223" s="402"/>
      <c r="J223" s="402"/>
      <c r="K223" s="402"/>
      <c r="L223" s="402"/>
      <c r="M223" s="402"/>
      <c r="N223" s="402"/>
      <c r="O223" s="402"/>
      <c r="P223" s="402"/>
      <c r="Q223" s="402"/>
      <c r="R223" s="402"/>
      <c r="S223" s="402"/>
      <c r="T223" s="402"/>
      <c r="U223" s="402"/>
      <c r="V223" s="402"/>
      <c r="W223" s="402"/>
      <c r="X223" s="402"/>
      <c r="Y223" s="402"/>
      <c r="Z223" s="402"/>
    </row>
    <row r="224" spans="1:26" ht="15.75" customHeight="1" x14ac:dyDescent="0.3">
      <c r="A224" s="401"/>
      <c r="B224" s="401"/>
      <c r="C224" s="401"/>
      <c r="D224" s="402"/>
      <c r="E224" s="401"/>
      <c r="F224" s="402"/>
      <c r="G224" s="401"/>
      <c r="H224" s="401"/>
      <c r="I224" s="402"/>
      <c r="J224" s="402"/>
      <c r="K224" s="402"/>
      <c r="L224" s="402"/>
      <c r="M224" s="402"/>
      <c r="N224" s="402"/>
      <c r="O224" s="402"/>
      <c r="P224" s="402"/>
      <c r="Q224" s="402"/>
      <c r="R224" s="402"/>
      <c r="S224" s="402"/>
      <c r="T224" s="402"/>
      <c r="U224" s="402"/>
      <c r="V224" s="402"/>
      <c r="W224" s="402"/>
      <c r="X224" s="402"/>
      <c r="Y224" s="402"/>
      <c r="Z224" s="402"/>
    </row>
    <row r="225" spans="1:26" ht="15.75" customHeight="1" x14ac:dyDescent="0.3">
      <c r="A225" s="401"/>
      <c r="B225" s="401"/>
      <c r="C225" s="401"/>
      <c r="D225" s="402"/>
      <c r="E225" s="401"/>
      <c r="F225" s="402"/>
      <c r="G225" s="401"/>
      <c r="H225" s="401"/>
      <c r="I225" s="402"/>
      <c r="J225" s="402"/>
      <c r="K225" s="402"/>
      <c r="L225" s="402"/>
      <c r="M225" s="402"/>
      <c r="N225" s="402"/>
      <c r="O225" s="402"/>
      <c r="P225" s="402"/>
      <c r="Q225" s="402"/>
      <c r="R225" s="402"/>
      <c r="S225" s="402"/>
      <c r="T225" s="402"/>
      <c r="U225" s="402"/>
      <c r="V225" s="402"/>
      <c r="W225" s="402"/>
      <c r="X225" s="402"/>
      <c r="Y225" s="402"/>
      <c r="Z225" s="402"/>
    </row>
    <row r="226" spans="1:26" ht="15.75" customHeight="1" x14ac:dyDescent="0.3">
      <c r="A226" s="401"/>
      <c r="B226" s="401"/>
      <c r="C226" s="401"/>
      <c r="D226" s="402"/>
      <c r="E226" s="401"/>
      <c r="F226" s="402"/>
      <c r="G226" s="401"/>
      <c r="H226" s="401"/>
      <c r="I226" s="402"/>
      <c r="J226" s="402"/>
      <c r="K226" s="402"/>
      <c r="L226" s="402"/>
      <c r="M226" s="402"/>
      <c r="N226" s="402"/>
      <c r="O226" s="402"/>
      <c r="P226" s="402"/>
      <c r="Q226" s="402"/>
      <c r="R226" s="402"/>
      <c r="S226" s="402"/>
      <c r="T226" s="402"/>
      <c r="U226" s="402"/>
      <c r="V226" s="402"/>
      <c r="W226" s="402"/>
      <c r="X226" s="402"/>
      <c r="Y226" s="402"/>
      <c r="Z226" s="402"/>
    </row>
    <row r="227" spans="1:26" ht="15.75" customHeight="1" x14ac:dyDescent="0.3">
      <c r="A227" s="401"/>
      <c r="B227" s="401"/>
      <c r="C227" s="401"/>
      <c r="D227" s="402"/>
      <c r="E227" s="401"/>
      <c r="F227" s="402"/>
      <c r="G227" s="401"/>
      <c r="H227" s="401"/>
      <c r="I227" s="402"/>
      <c r="J227" s="402"/>
      <c r="K227" s="402"/>
      <c r="L227" s="402"/>
      <c r="M227" s="402"/>
      <c r="N227" s="402"/>
      <c r="O227" s="402"/>
      <c r="P227" s="402"/>
      <c r="Q227" s="402"/>
      <c r="R227" s="402"/>
      <c r="S227" s="402"/>
      <c r="T227" s="402"/>
      <c r="U227" s="402"/>
      <c r="V227" s="402"/>
      <c r="W227" s="402"/>
      <c r="X227" s="402"/>
      <c r="Y227" s="402"/>
      <c r="Z227" s="402"/>
    </row>
    <row r="228" spans="1:26" ht="15.75" customHeight="1" x14ac:dyDescent="0.3">
      <c r="A228" s="401"/>
      <c r="B228" s="401"/>
      <c r="C228" s="401"/>
      <c r="D228" s="402"/>
      <c r="E228" s="401"/>
      <c r="F228" s="402"/>
      <c r="G228" s="401"/>
      <c r="H228" s="401"/>
      <c r="I228" s="402"/>
      <c r="J228" s="402"/>
      <c r="K228" s="402"/>
      <c r="L228" s="402"/>
      <c r="M228" s="402"/>
      <c r="N228" s="402"/>
      <c r="O228" s="402"/>
      <c r="P228" s="402"/>
      <c r="Q228" s="402"/>
      <c r="R228" s="402"/>
      <c r="S228" s="402"/>
      <c r="T228" s="402"/>
      <c r="U228" s="402"/>
      <c r="V228" s="402"/>
      <c r="W228" s="402"/>
      <c r="X228" s="402"/>
      <c r="Y228" s="402"/>
      <c r="Z228" s="402"/>
    </row>
    <row r="229" spans="1:26" ht="15.75" customHeight="1" x14ac:dyDescent="0.3">
      <c r="A229" s="401"/>
      <c r="B229" s="401"/>
      <c r="C229" s="401"/>
      <c r="D229" s="402"/>
      <c r="E229" s="401"/>
      <c r="F229" s="402"/>
      <c r="G229" s="401"/>
      <c r="H229" s="401"/>
      <c r="I229" s="402"/>
      <c r="J229" s="402"/>
      <c r="K229" s="402"/>
      <c r="L229" s="402"/>
      <c r="M229" s="402"/>
      <c r="N229" s="402"/>
      <c r="O229" s="402"/>
      <c r="P229" s="402"/>
      <c r="Q229" s="402"/>
      <c r="R229" s="402"/>
      <c r="S229" s="402"/>
      <c r="T229" s="402"/>
      <c r="U229" s="402"/>
      <c r="V229" s="402"/>
      <c r="W229" s="402"/>
      <c r="X229" s="402"/>
      <c r="Y229" s="402"/>
      <c r="Z229" s="402"/>
    </row>
    <row r="230" spans="1:26" ht="15.75" customHeight="1" x14ac:dyDescent="0.3">
      <c r="A230" s="401"/>
      <c r="B230" s="401"/>
      <c r="C230" s="401"/>
      <c r="D230" s="402"/>
      <c r="E230" s="401"/>
      <c r="F230" s="402"/>
      <c r="G230" s="401"/>
      <c r="H230" s="401"/>
      <c r="I230" s="402"/>
      <c r="J230" s="402"/>
      <c r="K230" s="402"/>
      <c r="L230" s="402"/>
      <c r="M230" s="402"/>
      <c r="N230" s="402"/>
      <c r="O230" s="402"/>
      <c r="P230" s="402"/>
      <c r="Q230" s="402"/>
      <c r="R230" s="402"/>
      <c r="S230" s="402"/>
      <c r="T230" s="402"/>
      <c r="U230" s="402"/>
      <c r="V230" s="402"/>
      <c r="W230" s="402"/>
      <c r="X230" s="402"/>
      <c r="Y230" s="402"/>
      <c r="Z230" s="402"/>
    </row>
    <row r="231" spans="1:26" ht="15.75" customHeight="1" x14ac:dyDescent="0.3">
      <c r="A231" s="401"/>
      <c r="B231" s="401"/>
      <c r="C231" s="401"/>
      <c r="D231" s="402"/>
      <c r="E231" s="401"/>
      <c r="F231" s="402"/>
      <c r="G231" s="401"/>
      <c r="H231" s="401"/>
      <c r="I231" s="402"/>
      <c r="J231" s="402"/>
      <c r="K231" s="402"/>
      <c r="L231" s="402"/>
      <c r="M231" s="402"/>
      <c r="N231" s="402"/>
      <c r="O231" s="402"/>
      <c r="P231" s="402"/>
      <c r="Q231" s="402"/>
      <c r="R231" s="402"/>
      <c r="S231" s="402"/>
      <c r="T231" s="402"/>
      <c r="U231" s="402"/>
      <c r="V231" s="402"/>
      <c r="W231" s="402"/>
      <c r="X231" s="402"/>
      <c r="Y231" s="402"/>
      <c r="Z231" s="402"/>
    </row>
    <row r="232" spans="1:26" ht="15.75" customHeight="1" x14ac:dyDescent="0.3">
      <c r="A232" s="401"/>
      <c r="B232" s="401"/>
      <c r="C232" s="401"/>
      <c r="D232" s="402"/>
      <c r="E232" s="401"/>
      <c r="F232" s="402"/>
      <c r="G232" s="401"/>
      <c r="H232" s="401"/>
      <c r="I232" s="402"/>
      <c r="J232" s="402"/>
      <c r="K232" s="402"/>
      <c r="L232" s="402"/>
      <c r="M232" s="402"/>
      <c r="N232" s="402"/>
      <c r="O232" s="402"/>
      <c r="P232" s="402"/>
      <c r="Q232" s="402"/>
      <c r="R232" s="402"/>
      <c r="S232" s="402"/>
      <c r="T232" s="402"/>
      <c r="U232" s="402"/>
      <c r="V232" s="402"/>
      <c r="W232" s="402"/>
      <c r="X232" s="402"/>
      <c r="Y232" s="402"/>
      <c r="Z232" s="402"/>
    </row>
    <row r="233" spans="1:26" ht="15.75" customHeight="1" x14ac:dyDescent="0.3">
      <c r="A233" s="401"/>
      <c r="B233" s="401"/>
      <c r="C233" s="401"/>
      <c r="D233" s="402"/>
      <c r="E233" s="401"/>
      <c r="F233" s="402"/>
      <c r="G233" s="401"/>
      <c r="H233" s="401"/>
      <c r="I233" s="402"/>
      <c r="J233" s="402"/>
      <c r="K233" s="402"/>
      <c r="L233" s="402"/>
      <c r="M233" s="402"/>
      <c r="N233" s="402"/>
      <c r="O233" s="402"/>
      <c r="P233" s="402"/>
      <c r="Q233" s="402"/>
      <c r="R233" s="402"/>
      <c r="S233" s="402"/>
      <c r="T233" s="402"/>
      <c r="U233" s="402"/>
      <c r="V233" s="402"/>
      <c r="W233" s="402"/>
      <c r="X233" s="402"/>
      <c r="Y233" s="402"/>
      <c r="Z233" s="402"/>
    </row>
    <row r="234" spans="1:26" ht="15.75" customHeight="1" x14ac:dyDescent="0.3">
      <c r="A234" s="401"/>
      <c r="B234" s="401"/>
      <c r="C234" s="401"/>
      <c r="D234" s="402"/>
      <c r="E234" s="401"/>
      <c r="F234" s="402"/>
      <c r="G234" s="401"/>
      <c r="H234" s="401"/>
      <c r="I234" s="402"/>
      <c r="J234" s="402"/>
      <c r="K234" s="402"/>
      <c r="L234" s="402"/>
      <c r="M234" s="402"/>
      <c r="N234" s="402"/>
      <c r="O234" s="402"/>
      <c r="P234" s="402"/>
      <c r="Q234" s="402"/>
      <c r="R234" s="402"/>
      <c r="S234" s="402"/>
      <c r="T234" s="402"/>
      <c r="U234" s="402"/>
      <c r="V234" s="402"/>
      <c r="W234" s="402"/>
      <c r="X234" s="402"/>
      <c r="Y234" s="402"/>
      <c r="Z234" s="402"/>
    </row>
    <row r="235" spans="1:26" ht="15.75" customHeight="1" x14ac:dyDescent="0.3">
      <c r="A235" s="401"/>
      <c r="B235" s="401"/>
      <c r="C235" s="401"/>
      <c r="D235" s="402"/>
      <c r="E235" s="401"/>
      <c r="F235" s="402"/>
      <c r="G235" s="401"/>
      <c r="H235" s="401"/>
      <c r="I235" s="402"/>
      <c r="J235" s="402"/>
      <c r="K235" s="402"/>
      <c r="L235" s="402"/>
      <c r="M235" s="402"/>
      <c r="N235" s="402"/>
      <c r="O235" s="402"/>
      <c r="P235" s="402"/>
      <c r="Q235" s="402"/>
      <c r="R235" s="402"/>
      <c r="S235" s="402"/>
      <c r="T235" s="402"/>
      <c r="U235" s="402"/>
      <c r="V235" s="402"/>
      <c r="W235" s="402"/>
      <c r="X235" s="402"/>
      <c r="Y235" s="402"/>
      <c r="Z235" s="402"/>
    </row>
    <row r="236" spans="1:26" ht="15.75" customHeight="1" x14ac:dyDescent="0.3">
      <c r="A236" s="401"/>
      <c r="B236" s="401"/>
      <c r="C236" s="401"/>
      <c r="D236" s="402"/>
      <c r="E236" s="401"/>
      <c r="F236" s="402"/>
      <c r="G236" s="401"/>
      <c r="H236" s="401"/>
      <c r="I236" s="402"/>
      <c r="J236" s="402"/>
      <c r="K236" s="402"/>
      <c r="L236" s="402"/>
      <c r="M236" s="402"/>
      <c r="N236" s="402"/>
      <c r="O236" s="402"/>
      <c r="P236" s="402"/>
      <c r="Q236" s="402"/>
      <c r="R236" s="402"/>
      <c r="S236" s="402"/>
      <c r="T236" s="402"/>
      <c r="U236" s="402"/>
      <c r="V236" s="402"/>
      <c r="W236" s="402"/>
      <c r="X236" s="402"/>
      <c r="Y236" s="402"/>
      <c r="Z236" s="402"/>
    </row>
    <row r="237" spans="1:26" ht="15.75" customHeight="1" x14ac:dyDescent="0.3">
      <c r="A237" s="401"/>
      <c r="B237" s="401"/>
      <c r="C237" s="401"/>
      <c r="D237" s="402"/>
      <c r="E237" s="401"/>
      <c r="F237" s="402"/>
      <c r="G237" s="401"/>
      <c r="H237" s="401"/>
      <c r="I237" s="402"/>
      <c r="J237" s="402"/>
      <c r="K237" s="402"/>
      <c r="L237" s="402"/>
      <c r="M237" s="402"/>
      <c r="N237" s="402"/>
      <c r="O237" s="402"/>
      <c r="P237" s="402"/>
      <c r="Q237" s="402"/>
      <c r="R237" s="402"/>
      <c r="S237" s="402"/>
      <c r="T237" s="402"/>
      <c r="U237" s="402"/>
      <c r="V237" s="402"/>
      <c r="W237" s="402"/>
      <c r="X237" s="402"/>
      <c r="Y237" s="402"/>
      <c r="Z237" s="402"/>
    </row>
    <row r="238" spans="1:26" ht="15.75" customHeight="1" x14ac:dyDescent="0.3">
      <c r="A238" s="401"/>
      <c r="B238" s="401"/>
      <c r="C238" s="401"/>
      <c r="D238" s="402"/>
      <c r="E238" s="401"/>
      <c r="F238" s="402"/>
      <c r="G238" s="401"/>
      <c r="H238" s="401"/>
      <c r="I238" s="402"/>
      <c r="J238" s="402"/>
      <c r="K238" s="402"/>
      <c r="L238" s="402"/>
      <c r="M238" s="402"/>
      <c r="N238" s="402"/>
      <c r="O238" s="402"/>
      <c r="P238" s="402"/>
      <c r="Q238" s="402"/>
      <c r="R238" s="402"/>
      <c r="S238" s="402"/>
      <c r="T238" s="402"/>
      <c r="U238" s="402"/>
      <c r="V238" s="402"/>
      <c r="W238" s="402"/>
      <c r="X238" s="402"/>
      <c r="Y238" s="402"/>
      <c r="Z238" s="402"/>
    </row>
    <row r="239" spans="1:26" ht="15.75" customHeight="1" x14ac:dyDescent="0.3">
      <c r="A239" s="401"/>
      <c r="B239" s="401"/>
      <c r="C239" s="401"/>
      <c r="D239" s="402"/>
      <c r="E239" s="401"/>
      <c r="F239" s="402"/>
      <c r="G239" s="401"/>
      <c r="H239" s="401"/>
      <c r="I239" s="402"/>
      <c r="J239" s="402"/>
      <c r="K239" s="402"/>
      <c r="L239" s="402"/>
      <c r="M239" s="402"/>
      <c r="N239" s="402"/>
      <c r="O239" s="402"/>
      <c r="P239" s="402"/>
      <c r="Q239" s="402"/>
      <c r="R239" s="402"/>
      <c r="S239" s="402"/>
      <c r="T239" s="402"/>
      <c r="U239" s="402"/>
      <c r="V239" s="402"/>
      <c r="W239" s="402"/>
      <c r="X239" s="402"/>
      <c r="Y239" s="402"/>
      <c r="Z239" s="402"/>
    </row>
    <row r="240" spans="1:26" ht="15.75" customHeight="1" x14ac:dyDescent="0.3">
      <c r="A240" s="401"/>
      <c r="B240" s="401"/>
      <c r="C240" s="401"/>
      <c r="D240" s="402"/>
      <c r="E240" s="401"/>
      <c r="F240" s="402"/>
      <c r="G240" s="401"/>
      <c r="H240" s="401"/>
      <c r="I240" s="402"/>
      <c r="J240" s="402"/>
      <c r="K240" s="402"/>
      <c r="L240" s="402"/>
      <c r="M240" s="402"/>
      <c r="N240" s="402"/>
      <c r="O240" s="402"/>
      <c r="P240" s="402"/>
      <c r="Q240" s="402"/>
      <c r="R240" s="402"/>
      <c r="S240" s="402"/>
      <c r="T240" s="402"/>
      <c r="U240" s="402"/>
      <c r="V240" s="402"/>
      <c r="W240" s="402"/>
      <c r="X240" s="402"/>
      <c r="Y240" s="402"/>
      <c r="Z240" s="402"/>
    </row>
    <row r="241" spans="1:26" ht="15.75" customHeight="1" x14ac:dyDescent="0.3">
      <c r="A241" s="401"/>
      <c r="B241" s="401"/>
      <c r="C241" s="401"/>
      <c r="D241" s="402"/>
      <c r="E241" s="401"/>
      <c r="F241" s="402"/>
      <c r="G241" s="401"/>
      <c r="H241" s="401"/>
      <c r="I241" s="402"/>
      <c r="J241" s="402"/>
      <c r="K241" s="402"/>
      <c r="L241" s="402"/>
      <c r="M241" s="402"/>
      <c r="N241" s="402"/>
      <c r="O241" s="402"/>
      <c r="P241" s="402"/>
      <c r="Q241" s="402"/>
      <c r="R241" s="402"/>
      <c r="S241" s="402"/>
      <c r="T241" s="402"/>
      <c r="U241" s="402"/>
      <c r="V241" s="402"/>
      <c r="W241" s="402"/>
      <c r="X241" s="402"/>
      <c r="Y241" s="402"/>
      <c r="Z241" s="402"/>
    </row>
    <row r="242" spans="1:26" ht="15.75" customHeight="1" x14ac:dyDescent="0.3">
      <c r="A242" s="401"/>
      <c r="B242" s="401"/>
      <c r="C242" s="401"/>
      <c r="D242" s="402"/>
      <c r="E242" s="401"/>
      <c r="F242" s="402"/>
      <c r="G242" s="401"/>
      <c r="H242" s="401"/>
      <c r="I242" s="402"/>
      <c r="J242" s="402"/>
      <c r="K242" s="402"/>
      <c r="L242" s="402"/>
      <c r="M242" s="402"/>
      <c r="N242" s="402"/>
      <c r="O242" s="402"/>
      <c r="P242" s="402"/>
      <c r="Q242" s="402"/>
      <c r="R242" s="402"/>
      <c r="S242" s="402"/>
      <c r="T242" s="402"/>
      <c r="U242" s="402"/>
      <c r="V242" s="402"/>
      <c r="W242" s="402"/>
      <c r="X242" s="402"/>
      <c r="Y242" s="402"/>
      <c r="Z242" s="402"/>
    </row>
    <row r="243" spans="1:26" ht="15.75" customHeight="1" x14ac:dyDescent="0.3">
      <c r="A243" s="401"/>
      <c r="B243" s="401"/>
      <c r="C243" s="401"/>
      <c r="D243" s="402"/>
      <c r="E243" s="401"/>
      <c r="F243" s="402"/>
      <c r="G243" s="401"/>
      <c r="H243" s="401"/>
      <c r="I243" s="402"/>
      <c r="J243" s="402"/>
      <c r="K243" s="402"/>
      <c r="L243" s="402"/>
      <c r="M243" s="402"/>
      <c r="N243" s="402"/>
      <c r="O243" s="402"/>
      <c r="P243" s="402"/>
      <c r="Q243" s="402"/>
      <c r="R243" s="402"/>
      <c r="S243" s="402"/>
      <c r="T243" s="402"/>
      <c r="U243" s="402"/>
      <c r="V243" s="402"/>
      <c r="W243" s="402"/>
      <c r="X243" s="402"/>
      <c r="Y243" s="402"/>
      <c r="Z243" s="402"/>
    </row>
    <row r="244" spans="1:26" ht="15.75" customHeight="1" x14ac:dyDescent="0.3">
      <c r="A244" s="401"/>
      <c r="B244" s="401"/>
      <c r="C244" s="401"/>
      <c r="D244" s="402"/>
      <c r="E244" s="401"/>
      <c r="F244" s="402"/>
      <c r="G244" s="401"/>
      <c r="H244" s="401"/>
      <c r="I244" s="402"/>
      <c r="J244" s="402"/>
      <c r="K244" s="402"/>
      <c r="L244" s="402"/>
      <c r="M244" s="402"/>
      <c r="N244" s="402"/>
      <c r="O244" s="402"/>
      <c r="P244" s="402"/>
      <c r="Q244" s="402"/>
      <c r="R244" s="402"/>
      <c r="S244" s="402"/>
      <c r="T244" s="402"/>
      <c r="U244" s="402"/>
      <c r="V244" s="402"/>
      <c r="W244" s="402"/>
      <c r="X244" s="402"/>
      <c r="Y244" s="402"/>
      <c r="Z244" s="402"/>
    </row>
    <row r="245" spans="1:26" ht="15.75" customHeight="1" x14ac:dyDescent="0.3">
      <c r="A245" s="401"/>
      <c r="B245" s="401"/>
      <c r="C245" s="401"/>
      <c r="D245" s="402"/>
      <c r="E245" s="401"/>
      <c r="F245" s="402"/>
      <c r="G245" s="401"/>
      <c r="H245" s="401"/>
      <c r="I245" s="402"/>
      <c r="J245" s="402"/>
      <c r="K245" s="402"/>
      <c r="L245" s="402"/>
      <c r="M245" s="402"/>
      <c r="N245" s="402"/>
      <c r="O245" s="402"/>
      <c r="P245" s="402"/>
      <c r="Q245" s="402"/>
      <c r="R245" s="402"/>
      <c r="S245" s="402"/>
      <c r="T245" s="402"/>
      <c r="U245" s="402"/>
      <c r="V245" s="402"/>
      <c r="W245" s="402"/>
      <c r="X245" s="402"/>
      <c r="Y245" s="402"/>
      <c r="Z245" s="402"/>
    </row>
    <row r="246" spans="1:26" ht="15.75" customHeight="1" x14ac:dyDescent="0.3">
      <c r="A246" s="401"/>
      <c r="B246" s="401"/>
      <c r="C246" s="401"/>
      <c r="D246" s="402"/>
      <c r="E246" s="401"/>
      <c r="F246" s="402"/>
      <c r="G246" s="401"/>
      <c r="H246" s="401"/>
      <c r="I246" s="402"/>
      <c r="J246" s="402"/>
      <c r="K246" s="402"/>
      <c r="L246" s="402"/>
      <c r="M246" s="402"/>
      <c r="N246" s="402"/>
      <c r="O246" s="402"/>
      <c r="P246" s="402"/>
      <c r="Q246" s="402"/>
      <c r="R246" s="402"/>
      <c r="S246" s="402"/>
      <c r="T246" s="402"/>
      <c r="U246" s="402"/>
      <c r="V246" s="402"/>
      <c r="W246" s="402"/>
      <c r="X246" s="402"/>
      <c r="Y246" s="402"/>
      <c r="Z246" s="402"/>
    </row>
    <row r="247" spans="1:26" ht="15.75" customHeight="1" x14ac:dyDescent="0.3">
      <c r="A247" s="401"/>
      <c r="B247" s="401"/>
      <c r="C247" s="401"/>
      <c r="D247" s="402"/>
      <c r="E247" s="401"/>
      <c r="F247" s="402"/>
      <c r="G247" s="401"/>
      <c r="H247" s="401"/>
      <c r="I247" s="402"/>
      <c r="J247" s="402"/>
      <c r="K247" s="402"/>
      <c r="L247" s="402"/>
      <c r="M247" s="402"/>
      <c r="N247" s="402"/>
      <c r="O247" s="402"/>
      <c r="P247" s="402"/>
      <c r="Q247" s="402"/>
      <c r="R247" s="402"/>
      <c r="S247" s="402"/>
      <c r="T247" s="402"/>
      <c r="U247" s="402"/>
      <c r="V247" s="402"/>
      <c r="W247" s="402"/>
      <c r="X247" s="402"/>
      <c r="Y247" s="402"/>
      <c r="Z247" s="402"/>
    </row>
    <row r="248" spans="1:26" ht="15.75" customHeight="1" x14ac:dyDescent="0.3">
      <c r="A248" s="401"/>
      <c r="B248" s="401"/>
      <c r="C248" s="401"/>
      <c r="D248" s="402"/>
      <c r="E248" s="401"/>
      <c r="F248" s="402"/>
      <c r="G248" s="401"/>
      <c r="H248" s="401"/>
      <c r="I248" s="402"/>
      <c r="J248" s="402"/>
      <c r="K248" s="402"/>
      <c r="L248" s="402"/>
      <c r="M248" s="402"/>
      <c r="N248" s="402"/>
      <c r="O248" s="402"/>
      <c r="P248" s="402"/>
      <c r="Q248" s="402"/>
      <c r="R248" s="402"/>
      <c r="S248" s="402"/>
      <c r="T248" s="402"/>
      <c r="U248" s="402"/>
      <c r="V248" s="402"/>
      <c r="W248" s="402"/>
      <c r="X248" s="402"/>
      <c r="Y248" s="402"/>
      <c r="Z248" s="402"/>
    </row>
    <row r="249" spans="1:26" ht="15.75" customHeight="1" x14ac:dyDescent="0.3">
      <c r="A249" s="401"/>
      <c r="B249" s="401"/>
      <c r="C249" s="401"/>
      <c r="D249" s="402"/>
      <c r="E249" s="401"/>
      <c r="F249" s="402"/>
      <c r="G249" s="401"/>
      <c r="H249" s="401"/>
      <c r="I249" s="402"/>
      <c r="J249" s="402"/>
      <c r="K249" s="402"/>
      <c r="L249" s="402"/>
      <c r="M249" s="402"/>
      <c r="N249" s="402"/>
      <c r="O249" s="402"/>
      <c r="P249" s="402"/>
      <c r="Q249" s="402"/>
      <c r="R249" s="402"/>
      <c r="S249" s="402"/>
      <c r="T249" s="402"/>
      <c r="U249" s="402"/>
      <c r="V249" s="402"/>
      <c r="W249" s="402"/>
      <c r="X249" s="402"/>
      <c r="Y249" s="402"/>
      <c r="Z249" s="402"/>
    </row>
    <row r="250" spans="1:26" ht="15.75" customHeight="1" x14ac:dyDescent="0.3">
      <c r="A250" s="401"/>
      <c r="B250" s="401"/>
      <c r="C250" s="401"/>
      <c r="D250" s="402"/>
      <c r="E250" s="401"/>
      <c r="F250" s="402"/>
      <c r="G250" s="401"/>
      <c r="H250" s="401"/>
      <c r="I250" s="402"/>
      <c r="J250" s="402"/>
      <c r="K250" s="402"/>
      <c r="L250" s="402"/>
      <c r="M250" s="402"/>
      <c r="N250" s="402"/>
      <c r="O250" s="402"/>
      <c r="P250" s="402"/>
      <c r="Q250" s="402"/>
      <c r="R250" s="402"/>
      <c r="S250" s="402"/>
      <c r="T250" s="402"/>
      <c r="U250" s="402"/>
      <c r="V250" s="402"/>
      <c r="W250" s="402"/>
      <c r="X250" s="402"/>
      <c r="Y250" s="402"/>
      <c r="Z250" s="402"/>
    </row>
    <row r="251" spans="1:26" ht="15.75" customHeight="1" x14ac:dyDescent="0.3">
      <c r="A251" s="401"/>
      <c r="B251" s="401"/>
      <c r="C251" s="401"/>
      <c r="D251" s="402"/>
      <c r="E251" s="401"/>
      <c r="F251" s="402"/>
      <c r="G251" s="401"/>
      <c r="H251" s="401"/>
      <c r="I251" s="402"/>
      <c r="J251" s="402"/>
      <c r="K251" s="402"/>
      <c r="L251" s="402"/>
      <c r="M251" s="402"/>
      <c r="N251" s="402"/>
      <c r="O251" s="402"/>
      <c r="P251" s="402"/>
      <c r="Q251" s="402"/>
      <c r="R251" s="402"/>
      <c r="S251" s="402"/>
      <c r="T251" s="402"/>
      <c r="U251" s="402"/>
      <c r="V251" s="402"/>
      <c r="W251" s="402"/>
      <c r="X251" s="402"/>
      <c r="Y251" s="402"/>
      <c r="Z251" s="402"/>
    </row>
    <row r="252" spans="1:26" ht="15.75" customHeight="1" x14ac:dyDescent="0.3">
      <c r="A252" s="401"/>
      <c r="B252" s="401"/>
      <c r="C252" s="401"/>
      <c r="D252" s="402"/>
      <c r="E252" s="401"/>
      <c r="F252" s="402"/>
      <c r="G252" s="401"/>
      <c r="H252" s="401"/>
      <c r="I252" s="402"/>
      <c r="J252" s="402"/>
      <c r="K252" s="402"/>
      <c r="L252" s="402"/>
      <c r="M252" s="402"/>
      <c r="N252" s="402"/>
      <c r="O252" s="402"/>
      <c r="P252" s="402"/>
      <c r="Q252" s="402"/>
      <c r="R252" s="402"/>
      <c r="S252" s="402"/>
      <c r="T252" s="402"/>
      <c r="U252" s="402"/>
      <c r="V252" s="402"/>
      <c r="W252" s="402"/>
      <c r="X252" s="402"/>
      <c r="Y252" s="402"/>
      <c r="Z252" s="402"/>
    </row>
    <row r="253" spans="1:26" ht="15.75" customHeight="1" x14ac:dyDescent="0.3">
      <c r="A253" s="401"/>
      <c r="B253" s="401"/>
      <c r="C253" s="401"/>
      <c r="D253" s="402"/>
      <c r="E253" s="401"/>
      <c r="F253" s="402"/>
      <c r="G253" s="401"/>
      <c r="H253" s="401"/>
      <c r="I253" s="402"/>
      <c r="J253" s="402"/>
      <c r="K253" s="402"/>
      <c r="L253" s="402"/>
      <c r="M253" s="402"/>
      <c r="N253" s="402"/>
      <c r="O253" s="402"/>
      <c r="P253" s="402"/>
      <c r="Q253" s="402"/>
      <c r="R253" s="402"/>
      <c r="S253" s="402"/>
      <c r="T253" s="402"/>
      <c r="U253" s="402"/>
      <c r="V253" s="402"/>
      <c r="W253" s="402"/>
      <c r="X253" s="402"/>
      <c r="Y253" s="402"/>
      <c r="Z253" s="402"/>
    </row>
    <row r="254" spans="1:26" ht="15.75" customHeight="1" x14ac:dyDescent="0.3">
      <c r="A254" s="401"/>
      <c r="B254" s="401"/>
      <c r="C254" s="401"/>
      <c r="D254" s="402"/>
      <c r="E254" s="401"/>
      <c r="F254" s="402"/>
      <c r="G254" s="401"/>
      <c r="H254" s="401"/>
      <c r="I254" s="402"/>
      <c r="J254" s="402"/>
      <c r="K254" s="402"/>
      <c r="L254" s="402"/>
      <c r="M254" s="402"/>
      <c r="N254" s="402"/>
      <c r="O254" s="402"/>
      <c r="P254" s="402"/>
      <c r="Q254" s="402"/>
      <c r="R254" s="402"/>
      <c r="S254" s="402"/>
      <c r="T254" s="402"/>
      <c r="U254" s="402"/>
      <c r="V254" s="402"/>
      <c r="W254" s="402"/>
      <c r="X254" s="402"/>
      <c r="Y254" s="402"/>
      <c r="Z254" s="402"/>
    </row>
    <row r="255" spans="1:26" ht="15.75" customHeight="1" x14ac:dyDescent="0.3">
      <c r="A255" s="401"/>
      <c r="B255" s="401"/>
      <c r="C255" s="401"/>
      <c r="D255" s="402"/>
      <c r="E255" s="401"/>
      <c r="F255" s="402"/>
      <c r="G255" s="401"/>
      <c r="H255" s="401"/>
      <c r="I255" s="402"/>
      <c r="J255" s="402"/>
      <c r="K255" s="402"/>
      <c r="L255" s="402"/>
      <c r="M255" s="402"/>
      <c r="N255" s="402"/>
      <c r="O255" s="402"/>
      <c r="P255" s="402"/>
      <c r="Q255" s="402"/>
      <c r="R255" s="402"/>
      <c r="S255" s="402"/>
      <c r="T255" s="402"/>
      <c r="U255" s="402"/>
      <c r="V255" s="402"/>
      <c r="W255" s="402"/>
      <c r="X255" s="402"/>
      <c r="Y255" s="402"/>
      <c r="Z255" s="402"/>
    </row>
    <row r="256" spans="1:26" ht="15.75" customHeight="1" x14ac:dyDescent="0.3">
      <c r="A256" s="401"/>
      <c r="B256" s="401"/>
      <c r="C256" s="401"/>
      <c r="D256" s="402"/>
      <c r="E256" s="401"/>
      <c r="F256" s="402"/>
      <c r="G256" s="401"/>
      <c r="H256" s="401"/>
      <c r="I256" s="402"/>
      <c r="J256" s="402"/>
      <c r="K256" s="402"/>
      <c r="L256" s="402"/>
      <c r="M256" s="402"/>
      <c r="N256" s="402"/>
      <c r="O256" s="402"/>
      <c r="P256" s="402"/>
      <c r="Q256" s="402"/>
      <c r="R256" s="402"/>
      <c r="S256" s="402"/>
      <c r="T256" s="402"/>
      <c r="U256" s="402"/>
      <c r="V256" s="402"/>
      <c r="W256" s="402"/>
      <c r="X256" s="402"/>
      <c r="Y256" s="402"/>
      <c r="Z256" s="402"/>
    </row>
    <row r="257" spans="1:26" ht="15.75" customHeight="1" x14ac:dyDescent="0.3">
      <c r="A257" s="401"/>
      <c r="B257" s="401"/>
      <c r="C257" s="401"/>
      <c r="D257" s="402"/>
      <c r="E257" s="401"/>
      <c r="F257" s="402"/>
      <c r="G257" s="401"/>
      <c r="H257" s="401"/>
      <c r="I257" s="402"/>
      <c r="J257" s="402"/>
      <c r="K257" s="402"/>
      <c r="L257" s="402"/>
      <c r="M257" s="402"/>
      <c r="N257" s="402"/>
      <c r="O257" s="402"/>
      <c r="P257" s="402"/>
      <c r="Q257" s="402"/>
      <c r="R257" s="402"/>
      <c r="S257" s="402"/>
      <c r="T257" s="402"/>
      <c r="U257" s="402"/>
      <c r="V257" s="402"/>
      <c r="W257" s="402"/>
      <c r="X257" s="402"/>
      <c r="Y257" s="402"/>
      <c r="Z257" s="402"/>
    </row>
    <row r="258" spans="1:26" ht="15.75" customHeight="1" x14ac:dyDescent="0.3">
      <c r="A258" s="401"/>
      <c r="B258" s="401"/>
      <c r="C258" s="401"/>
      <c r="D258" s="402"/>
      <c r="E258" s="401"/>
      <c r="F258" s="402"/>
      <c r="G258" s="401"/>
      <c r="H258" s="401"/>
      <c r="I258" s="402"/>
      <c r="J258" s="402"/>
      <c r="K258" s="402"/>
      <c r="L258" s="402"/>
      <c r="M258" s="402"/>
      <c r="N258" s="402"/>
      <c r="O258" s="402"/>
      <c r="P258" s="402"/>
      <c r="Q258" s="402"/>
      <c r="R258" s="402"/>
      <c r="S258" s="402"/>
      <c r="T258" s="402"/>
      <c r="U258" s="402"/>
      <c r="V258" s="402"/>
      <c r="W258" s="402"/>
      <c r="X258" s="402"/>
      <c r="Y258" s="402"/>
      <c r="Z258" s="402"/>
    </row>
    <row r="259" spans="1:26" ht="15.75" customHeight="1" x14ac:dyDescent="0.3">
      <c r="A259" s="401"/>
      <c r="B259" s="401"/>
      <c r="C259" s="401"/>
      <c r="D259" s="402"/>
      <c r="E259" s="401"/>
      <c r="F259" s="402"/>
      <c r="G259" s="401"/>
      <c r="H259" s="401"/>
      <c r="I259" s="402"/>
      <c r="J259" s="402"/>
      <c r="K259" s="402"/>
      <c r="L259" s="402"/>
      <c r="M259" s="402"/>
      <c r="N259" s="402"/>
      <c r="O259" s="402"/>
      <c r="P259" s="402"/>
      <c r="Q259" s="402"/>
      <c r="R259" s="402"/>
      <c r="S259" s="402"/>
      <c r="T259" s="402"/>
      <c r="U259" s="402"/>
      <c r="V259" s="402"/>
      <c r="W259" s="402"/>
      <c r="X259" s="402"/>
      <c r="Y259" s="402"/>
      <c r="Z259" s="402"/>
    </row>
    <row r="260" spans="1:26" ht="15.75" customHeight="1" x14ac:dyDescent="0.3">
      <c r="A260" s="401"/>
      <c r="B260" s="401"/>
      <c r="C260" s="401"/>
      <c r="D260" s="402"/>
      <c r="E260" s="401"/>
      <c r="F260" s="402"/>
      <c r="G260" s="401"/>
      <c r="H260" s="401"/>
      <c r="I260" s="402"/>
      <c r="J260" s="402"/>
      <c r="K260" s="402"/>
      <c r="L260" s="402"/>
      <c r="M260" s="402"/>
      <c r="N260" s="402"/>
      <c r="O260" s="402"/>
      <c r="P260" s="402"/>
      <c r="Q260" s="402"/>
      <c r="R260" s="402"/>
      <c r="S260" s="402"/>
      <c r="T260" s="402"/>
      <c r="U260" s="402"/>
      <c r="V260" s="402"/>
      <c r="W260" s="402"/>
      <c r="X260" s="402"/>
      <c r="Y260" s="402"/>
      <c r="Z260" s="402"/>
    </row>
    <row r="261" spans="1:26" ht="15.75" customHeight="1" x14ac:dyDescent="0.3">
      <c r="A261" s="401"/>
      <c r="B261" s="401"/>
      <c r="C261" s="401"/>
      <c r="D261" s="402"/>
      <c r="E261" s="401"/>
      <c r="F261" s="402"/>
      <c r="G261" s="401"/>
      <c r="H261" s="401"/>
      <c r="I261" s="402"/>
      <c r="J261" s="402"/>
      <c r="K261" s="402"/>
      <c r="L261" s="402"/>
      <c r="M261" s="402"/>
      <c r="N261" s="402"/>
      <c r="O261" s="402"/>
      <c r="P261" s="402"/>
      <c r="Q261" s="402"/>
      <c r="R261" s="402"/>
      <c r="S261" s="402"/>
      <c r="T261" s="402"/>
      <c r="U261" s="402"/>
      <c r="V261" s="402"/>
      <c r="W261" s="402"/>
      <c r="X261" s="402"/>
      <c r="Y261" s="402"/>
      <c r="Z261" s="402"/>
    </row>
    <row r="262" spans="1:26" ht="15.75" customHeight="1" x14ac:dyDescent="0.3">
      <c r="A262" s="401"/>
      <c r="B262" s="401"/>
      <c r="C262" s="401"/>
      <c r="D262" s="402"/>
      <c r="E262" s="401"/>
      <c r="F262" s="402"/>
      <c r="G262" s="401"/>
      <c r="H262" s="401"/>
      <c r="I262" s="402"/>
      <c r="J262" s="402"/>
      <c r="K262" s="402"/>
      <c r="L262" s="402"/>
      <c r="M262" s="402"/>
      <c r="N262" s="402"/>
      <c r="O262" s="402"/>
      <c r="P262" s="402"/>
      <c r="Q262" s="402"/>
      <c r="R262" s="402"/>
      <c r="S262" s="402"/>
      <c r="T262" s="402"/>
      <c r="U262" s="402"/>
      <c r="V262" s="402"/>
      <c r="W262" s="402"/>
      <c r="X262" s="402"/>
      <c r="Y262" s="402"/>
      <c r="Z262" s="402"/>
    </row>
    <row r="263" spans="1:26" ht="15.75" customHeight="1" x14ac:dyDescent="0.3">
      <c r="A263" s="401"/>
      <c r="B263" s="401"/>
      <c r="C263" s="401"/>
      <c r="D263" s="402"/>
      <c r="E263" s="401"/>
      <c r="F263" s="402"/>
      <c r="G263" s="401"/>
      <c r="H263" s="401"/>
      <c r="I263" s="402"/>
      <c r="J263" s="402"/>
      <c r="K263" s="402"/>
      <c r="L263" s="402"/>
      <c r="M263" s="402"/>
      <c r="N263" s="402"/>
      <c r="O263" s="402"/>
      <c r="P263" s="402"/>
      <c r="Q263" s="402"/>
      <c r="R263" s="402"/>
      <c r="S263" s="402"/>
      <c r="T263" s="402"/>
      <c r="U263" s="402"/>
      <c r="V263" s="402"/>
      <c r="W263" s="402"/>
      <c r="X263" s="402"/>
      <c r="Y263" s="402"/>
      <c r="Z263" s="402"/>
    </row>
    <row r="264" spans="1:26" ht="15.75" customHeight="1" x14ac:dyDescent="0.3">
      <c r="A264" s="401"/>
      <c r="B264" s="401"/>
      <c r="C264" s="401"/>
      <c r="D264" s="402"/>
      <c r="E264" s="401"/>
      <c r="F264" s="402"/>
      <c r="G264" s="401"/>
      <c r="H264" s="401"/>
      <c r="I264" s="402"/>
      <c r="J264" s="402"/>
      <c r="K264" s="402"/>
      <c r="L264" s="402"/>
      <c r="M264" s="402"/>
      <c r="N264" s="402"/>
      <c r="O264" s="402"/>
      <c r="P264" s="402"/>
      <c r="Q264" s="402"/>
      <c r="R264" s="402"/>
      <c r="S264" s="402"/>
      <c r="T264" s="402"/>
      <c r="U264" s="402"/>
      <c r="V264" s="402"/>
      <c r="W264" s="402"/>
      <c r="X264" s="402"/>
      <c r="Y264" s="402"/>
      <c r="Z264" s="402"/>
    </row>
    <row r="265" spans="1:26" ht="15.75" customHeight="1" x14ac:dyDescent="0.3">
      <c r="A265" s="401"/>
      <c r="B265" s="401"/>
      <c r="C265" s="401"/>
      <c r="D265" s="402"/>
      <c r="E265" s="401"/>
      <c r="F265" s="402"/>
      <c r="G265" s="401"/>
      <c r="H265" s="401"/>
      <c r="I265" s="402"/>
      <c r="J265" s="402"/>
      <c r="K265" s="402"/>
      <c r="L265" s="402"/>
      <c r="M265" s="402"/>
      <c r="N265" s="402"/>
      <c r="O265" s="402"/>
      <c r="P265" s="402"/>
      <c r="Q265" s="402"/>
      <c r="R265" s="402"/>
      <c r="S265" s="402"/>
      <c r="T265" s="402"/>
      <c r="U265" s="402"/>
      <c r="V265" s="402"/>
      <c r="W265" s="402"/>
      <c r="X265" s="402"/>
      <c r="Y265" s="402"/>
      <c r="Z265" s="402"/>
    </row>
    <row r="266" spans="1:26" ht="15.75" customHeight="1" x14ac:dyDescent="0.3">
      <c r="A266" s="401"/>
      <c r="B266" s="401"/>
      <c r="C266" s="401"/>
      <c r="D266" s="402"/>
      <c r="E266" s="401"/>
      <c r="F266" s="402"/>
      <c r="G266" s="401"/>
      <c r="H266" s="401"/>
      <c r="I266" s="402"/>
      <c r="J266" s="402"/>
      <c r="K266" s="402"/>
      <c r="L266" s="402"/>
      <c r="M266" s="402"/>
      <c r="N266" s="402"/>
      <c r="O266" s="402"/>
      <c r="P266" s="402"/>
      <c r="Q266" s="402"/>
      <c r="R266" s="402"/>
      <c r="S266" s="402"/>
      <c r="T266" s="402"/>
      <c r="U266" s="402"/>
      <c r="V266" s="402"/>
      <c r="W266" s="402"/>
      <c r="X266" s="402"/>
      <c r="Y266" s="402"/>
      <c r="Z266" s="402"/>
    </row>
    <row r="267" spans="1:26" ht="15.75" customHeight="1" x14ac:dyDescent="0.3">
      <c r="A267" s="401"/>
      <c r="B267" s="401"/>
      <c r="C267" s="401"/>
      <c r="D267" s="402"/>
      <c r="E267" s="401"/>
      <c r="F267" s="402"/>
      <c r="G267" s="401"/>
      <c r="H267" s="401"/>
      <c r="I267" s="402"/>
      <c r="J267" s="402"/>
      <c r="K267" s="402"/>
      <c r="L267" s="402"/>
      <c r="M267" s="402"/>
      <c r="N267" s="402"/>
      <c r="O267" s="402"/>
      <c r="P267" s="402"/>
      <c r="Q267" s="402"/>
      <c r="R267" s="402"/>
      <c r="S267" s="402"/>
      <c r="T267" s="402"/>
      <c r="U267" s="402"/>
      <c r="V267" s="402"/>
      <c r="W267" s="402"/>
      <c r="X267" s="402"/>
      <c r="Y267" s="402"/>
      <c r="Z267" s="402"/>
    </row>
    <row r="268" spans="1:26" ht="15.75" customHeight="1" x14ac:dyDescent="0.3">
      <c r="A268" s="401"/>
      <c r="B268" s="401"/>
      <c r="C268" s="401"/>
      <c r="D268" s="402"/>
      <c r="E268" s="401"/>
      <c r="F268" s="402"/>
      <c r="G268" s="401"/>
      <c r="H268" s="401"/>
      <c r="I268" s="402"/>
      <c r="J268" s="402"/>
      <c r="K268" s="402"/>
      <c r="L268" s="402"/>
      <c r="M268" s="402"/>
      <c r="N268" s="402"/>
      <c r="O268" s="402"/>
      <c r="P268" s="402"/>
      <c r="Q268" s="402"/>
      <c r="R268" s="402"/>
      <c r="S268" s="402"/>
      <c r="T268" s="402"/>
      <c r="U268" s="402"/>
      <c r="V268" s="402"/>
      <c r="W268" s="402"/>
      <c r="X268" s="402"/>
      <c r="Y268" s="402"/>
      <c r="Z268" s="402"/>
    </row>
    <row r="269" spans="1:26" ht="15.75" customHeight="1" x14ac:dyDescent="0.3">
      <c r="A269" s="401"/>
      <c r="B269" s="401"/>
      <c r="C269" s="401"/>
      <c r="D269" s="402"/>
      <c r="E269" s="401"/>
      <c r="F269" s="402"/>
      <c r="G269" s="401"/>
      <c r="H269" s="401"/>
      <c r="I269" s="402"/>
      <c r="J269" s="402"/>
      <c r="K269" s="402"/>
      <c r="L269" s="402"/>
      <c r="M269" s="402"/>
      <c r="N269" s="402"/>
      <c r="O269" s="402"/>
      <c r="P269" s="402"/>
      <c r="Q269" s="402"/>
      <c r="R269" s="402"/>
      <c r="S269" s="402"/>
      <c r="T269" s="402"/>
      <c r="U269" s="402"/>
      <c r="V269" s="402"/>
      <c r="W269" s="402"/>
      <c r="X269" s="402"/>
      <c r="Y269" s="402"/>
      <c r="Z269" s="402"/>
    </row>
    <row r="270" spans="1:26" ht="15.75" customHeight="1" x14ac:dyDescent="0.3">
      <c r="A270" s="401"/>
      <c r="B270" s="401"/>
      <c r="C270" s="401"/>
      <c r="D270" s="402"/>
      <c r="E270" s="401"/>
      <c r="F270" s="402"/>
      <c r="G270" s="401"/>
      <c r="H270" s="401"/>
      <c r="I270" s="402"/>
      <c r="J270" s="402"/>
      <c r="K270" s="402"/>
      <c r="L270" s="402"/>
      <c r="M270" s="402"/>
      <c r="N270" s="402"/>
      <c r="O270" s="402"/>
      <c r="P270" s="402"/>
      <c r="Q270" s="402"/>
      <c r="R270" s="402"/>
      <c r="S270" s="402"/>
      <c r="T270" s="402"/>
      <c r="U270" s="402"/>
      <c r="V270" s="402"/>
      <c r="W270" s="402"/>
      <c r="X270" s="402"/>
      <c r="Y270" s="402"/>
      <c r="Z270" s="402"/>
    </row>
    <row r="271" spans="1:26" ht="15.75" customHeight="1" x14ac:dyDescent="0.3">
      <c r="A271" s="401"/>
      <c r="B271" s="401"/>
      <c r="C271" s="401"/>
      <c r="D271" s="402"/>
      <c r="E271" s="401"/>
      <c r="F271" s="402"/>
      <c r="G271" s="401"/>
      <c r="H271" s="401"/>
      <c r="I271" s="402"/>
      <c r="J271" s="402"/>
      <c r="K271" s="402"/>
      <c r="L271" s="402"/>
      <c r="M271" s="402"/>
      <c r="N271" s="402"/>
      <c r="O271" s="402"/>
      <c r="P271" s="402"/>
      <c r="Q271" s="402"/>
      <c r="R271" s="402"/>
      <c r="S271" s="402"/>
      <c r="T271" s="402"/>
      <c r="U271" s="402"/>
      <c r="V271" s="402"/>
      <c r="W271" s="402"/>
      <c r="X271" s="402"/>
      <c r="Y271" s="402"/>
      <c r="Z271" s="402"/>
    </row>
    <row r="272" spans="1:26" ht="15.75" customHeight="1" x14ac:dyDescent="0.3">
      <c r="A272" s="401"/>
      <c r="B272" s="401"/>
      <c r="C272" s="401"/>
      <c r="D272" s="402"/>
      <c r="E272" s="401"/>
      <c r="F272" s="402"/>
      <c r="G272" s="401"/>
      <c r="H272" s="401"/>
      <c r="I272" s="402"/>
      <c r="J272" s="402"/>
      <c r="K272" s="402"/>
      <c r="L272" s="402"/>
      <c r="M272" s="402"/>
      <c r="N272" s="402"/>
      <c r="O272" s="402"/>
      <c r="P272" s="402"/>
      <c r="Q272" s="402"/>
      <c r="R272" s="402"/>
      <c r="S272" s="402"/>
      <c r="T272" s="402"/>
      <c r="U272" s="402"/>
      <c r="V272" s="402"/>
      <c r="W272" s="402"/>
      <c r="X272" s="402"/>
      <c r="Y272" s="402"/>
      <c r="Z272" s="402"/>
    </row>
    <row r="273" spans="1:26" ht="15.75" customHeight="1" x14ac:dyDescent="0.3">
      <c r="A273" s="401"/>
      <c r="B273" s="401"/>
      <c r="C273" s="401"/>
      <c r="D273" s="402"/>
      <c r="E273" s="401"/>
      <c r="F273" s="402"/>
      <c r="G273" s="401"/>
      <c r="H273" s="401"/>
      <c r="I273" s="402"/>
      <c r="J273" s="402"/>
      <c r="K273" s="402"/>
      <c r="L273" s="402"/>
      <c r="M273" s="402"/>
      <c r="N273" s="402"/>
      <c r="O273" s="402"/>
      <c r="P273" s="402"/>
      <c r="Q273" s="402"/>
      <c r="R273" s="402"/>
      <c r="S273" s="402"/>
      <c r="T273" s="402"/>
      <c r="U273" s="402"/>
      <c r="V273" s="402"/>
      <c r="W273" s="402"/>
      <c r="X273" s="402"/>
      <c r="Y273" s="402"/>
      <c r="Z273" s="402"/>
    </row>
    <row r="274" spans="1:26" ht="15.75" customHeight="1" x14ac:dyDescent="0.3">
      <c r="A274" s="401"/>
      <c r="B274" s="401"/>
      <c r="C274" s="401"/>
      <c r="D274" s="402"/>
      <c r="E274" s="401"/>
      <c r="F274" s="402"/>
      <c r="G274" s="401"/>
      <c r="H274" s="401"/>
      <c r="I274" s="402"/>
      <c r="J274" s="402"/>
      <c r="K274" s="402"/>
      <c r="L274" s="402"/>
      <c r="M274" s="402"/>
      <c r="N274" s="402"/>
      <c r="O274" s="402"/>
      <c r="P274" s="402"/>
      <c r="Q274" s="402"/>
      <c r="R274" s="402"/>
      <c r="S274" s="402"/>
      <c r="T274" s="402"/>
      <c r="U274" s="402"/>
      <c r="V274" s="402"/>
      <c r="W274" s="402"/>
      <c r="X274" s="402"/>
      <c r="Y274" s="402"/>
      <c r="Z274" s="402"/>
    </row>
    <row r="275" spans="1:26" ht="15.75" customHeight="1" x14ac:dyDescent="0.3">
      <c r="A275" s="401"/>
      <c r="B275" s="401"/>
      <c r="C275" s="401"/>
      <c r="D275" s="402"/>
      <c r="E275" s="401"/>
      <c r="F275" s="402"/>
      <c r="G275" s="401"/>
      <c r="H275" s="401"/>
      <c r="I275" s="402"/>
      <c r="J275" s="402"/>
      <c r="K275" s="402"/>
      <c r="L275" s="402"/>
      <c r="M275" s="402"/>
      <c r="N275" s="402"/>
      <c r="O275" s="402"/>
      <c r="P275" s="402"/>
      <c r="Q275" s="402"/>
      <c r="R275" s="402"/>
      <c r="S275" s="402"/>
      <c r="T275" s="402"/>
      <c r="U275" s="402"/>
      <c r="V275" s="402"/>
      <c r="W275" s="402"/>
      <c r="X275" s="402"/>
      <c r="Y275" s="402"/>
      <c r="Z275" s="402"/>
    </row>
    <row r="276" spans="1:26" ht="15.75" customHeight="1" x14ac:dyDescent="0.3">
      <c r="A276" s="401"/>
      <c r="B276" s="401"/>
      <c r="C276" s="401"/>
      <c r="D276" s="402"/>
      <c r="E276" s="401"/>
      <c r="F276" s="402"/>
      <c r="G276" s="401"/>
      <c r="H276" s="401"/>
      <c r="I276" s="402"/>
      <c r="J276" s="402"/>
      <c r="K276" s="402"/>
      <c r="L276" s="402"/>
      <c r="M276" s="402"/>
      <c r="N276" s="402"/>
      <c r="O276" s="402"/>
      <c r="P276" s="402"/>
      <c r="Q276" s="402"/>
      <c r="R276" s="402"/>
      <c r="S276" s="402"/>
      <c r="T276" s="402"/>
      <c r="U276" s="402"/>
      <c r="V276" s="402"/>
      <c r="W276" s="402"/>
      <c r="X276" s="402"/>
      <c r="Y276" s="402"/>
      <c r="Z276" s="402"/>
    </row>
    <row r="277" spans="1:26" ht="15.75" customHeight="1" x14ac:dyDescent="0.3">
      <c r="A277" s="401"/>
      <c r="B277" s="401"/>
      <c r="C277" s="401"/>
      <c r="D277" s="402"/>
      <c r="E277" s="401"/>
      <c r="F277" s="402"/>
      <c r="G277" s="401"/>
      <c r="H277" s="401"/>
      <c r="I277" s="402"/>
      <c r="J277" s="402"/>
      <c r="K277" s="402"/>
      <c r="L277" s="402"/>
      <c r="M277" s="402"/>
      <c r="N277" s="402"/>
      <c r="O277" s="402"/>
      <c r="P277" s="402"/>
      <c r="Q277" s="402"/>
      <c r="R277" s="402"/>
      <c r="S277" s="402"/>
      <c r="T277" s="402"/>
      <c r="U277" s="402"/>
      <c r="V277" s="402"/>
      <c r="W277" s="402"/>
      <c r="X277" s="402"/>
      <c r="Y277" s="402"/>
      <c r="Z277" s="402"/>
    </row>
    <row r="278" spans="1:26" ht="15.75" customHeight="1" x14ac:dyDescent="0.3">
      <c r="A278" s="401"/>
      <c r="B278" s="401"/>
      <c r="C278" s="401"/>
      <c r="D278" s="402"/>
      <c r="E278" s="401"/>
      <c r="F278" s="402"/>
      <c r="G278" s="401"/>
      <c r="H278" s="401"/>
      <c r="I278" s="402"/>
      <c r="J278" s="402"/>
      <c r="K278" s="402"/>
      <c r="L278" s="402"/>
      <c r="M278" s="402"/>
      <c r="N278" s="402"/>
      <c r="O278" s="402"/>
      <c r="P278" s="402"/>
      <c r="Q278" s="402"/>
      <c r="R278" s="402"/>
      <c r="S278" s="402"/>
      <c r="T278" s="402"/>
      <c r="U278" s="402"/>
      <c r="V278" s="402"/>
      <c r="W278" s="402"/>
      <c r="X278" s="402"/>
      <c r="Y278" s="402"/>
      <c r="Z278" s="402"/>
    </row>
    <row r="279" spans="1:26" ht="15.75" customHeight="1" x14ac:dyDescent="0.3">
      <c r="A279" s="401"/>
      <c r="B279" s="401"/>
      <c r="C279" s="401"/>
      <c r="D279" s="402"/>
      <c r="E279" s="401"/>
      <c r="F279" s="402"/>
      <c r="G279" s="401"/>
      <c r="H279" s="401"/>
      <c r="I279" s="402"/>
      <c r="J279" s="402"/>
      <c r="K279" s="402"/>
      <c r="L279" s="402"/>
      <c r="M279" s="402"/>
      <c r="N279" s="402"/>
      <c r="O279" s="402"/>
      <c r="P279" s="402"/>
      <c r="Q279" s="402"/>
      <c r="R279" s="402"/>
      <c r="S279" s="402"/>
      <c r="T279" s="402"/>
      <c r="U279" s="402"/>
      <c r="V279" s="402"/>
      <c r="W279" s="402"/>
      <c r="X279" s="402"/>
      <c r="Y279" s="402"/>
      <c r="Z279" s="402"/>
    </row>
    <row r="280" spans="1:26" ht="15.75" customHeight="1" x14ac:dyDescent="0.3">
      <c r="A280" s="401"/>
      <c r="B280" s="401"/>
      <c r="C280" s="401"/>
      <c r="D280" s="402"/>
      <c r="E280" s="401"/>
      <c r="F280" s="402"/>
      <c r="G280" s="401"/>
      <c r="H280" s="401"/>
      <c r="I280" s="402"/>
      <c r="J280" s="402"/>
      <c r="K280" s="402"/>
      <c r="L280" s="402"/>
      <c r="M280" s="402"/>
      <c r="N280" s="402"/>
      <c r="O280" s="402"/>
      <c r="P280" s="402"/>
      <c r="Q280" s="402"/>
      <c r="R280" s="402"/>
      <c r="S280" s="402"/>
      <c r="T280" s="402"/>
      <c r="U280" s="402"/>
      <c r="V280" s="402"/>
      <c r="W280" s="402"/>
      <c r="X280" s="402"/>
      <c r="Y280" s="402"/>
      <c r="Z280" s="402"/>
    </row>
    <row r="281" spans="1:26" ht="15.75" customHeight="1" x14ac:dyDescent="0.3">
      <c r="A281" s="401"/>
      <c r="B281" s="401"/>
      <c r="C281" s="401"/>
      <c r="D281" s="402"/>
      <c r="E281" s="401"/>
      <c r="F281" s="402"/>
      <c r="G281" s="401"/>
      <c r="H281" s="401"/>
      <c r="I281" s="402"/>
      <c r="J281" s="402"/>
      <c r="K281" s="402"/>
      <c r="L281" s="402"/>
      <c r="M281" s="402"/>
      <c r="N281" s="402"/>
      <c r="O281" s="402"/>
      <c r="P281" s="402"/>
      <c r="Q281" s="402"/>
      <c r="R281" s="402"/>
      <c r="S281" s="402"/>
      <c r="T281" s="402"/>
      <c r="U281" s="402"/>
      <c r="V281" s="402"/>
      <c r="W281" s="402"/>
      <c r="X281" s="402"/>
      <c r="Y281" s="402"/>
      <c r="Z281" s="402"/>
    </row>
    <row r="282" spans="1:26" ht="15.75" customHeight="1" x14ac:dyDescent="0.3">
      <c r="A282" s="401"/>
      <c r="B282" s="401"/>
      <c r="C282" s="401"/>
      <c r="D282" s="402"/>
      <c r="E282" s="401"/>
      <c r="F282" s="402"/>
      <c r="G282" s="401"/>
      <c r="H282" s="401"/>
      <c r="I282" s="402"/>
      <c r="J282" s="402"/>
      <c r="K282" s="402"/>
      <c r="L282" s="402"/>
      <c r="M282" s="402"/>
      <c r="N282" s="402"/>
      <c r="O282" s="402"/>
      <c r="P282" s="402"/>
      <c r="Q282" s="402"/>
      <c r="R282" s="402"/>
      <c r="S282" s="402"/>
      <c r="T282" s="402"/>
      <c r="U282" s="402"/>
      <c r="V282" s="402"/>
      <c r="W282" s="402"/>
      <c r="X282" s="402"/>
      <c r="Y282" s="402"/>
      <c r="Z282" s="402"/>
    </row>
    <row r="283" spans="1:26" ht="15.75" customHeight="1" x14ac:dyDescent="0.3">
      <c r="A283" s="401"/>
      <c r="B283" s="401"/>
      <c r="C283" s="401"/>
      <c r="D283" s="402"/>
      <c r="E283" s="401"/>
      <c r="F283" s="402"/>
      <c r="G283" s="401"/>
      <c r="H283" s="401"/>
      <c r="I283" s="402"/>
      <c r="J283" s="402"/>
      <c r="K283" s="402"/>
      <c r="L283" s="402"/>
      <c r="M283" s="402"/>
      <c r="N283" s="402"/>
      <c r="O283" s="402"/>
      <c r="P283" s="402"/>
      <c r="Q283" s="402"/>
      <c r="R283" s="402"/>
      <c r="S283" s="402"/>
      <c r="T283" s="402"/>
      <c r="U283" s="402"/>
      <c r="V283" s="402"/>
      <c r="W283" s="402"/>
      <c r="X283" s="402"/>
      <c r="Y283" s="402"/>
      <c r="Z283" s="402"/>
    </row>
    <row r="284" spans="1:26" ht="15.75" customHeight="1" x14ac:dyDescent="0.3">
      <c r="A284" s="401"/>
      <c r="B284" s="401"/>
      <c r="C284" s="401"/>
      <c r="D284" s="402"/>
      <c r="E284" s="401"/>
      <c r="F284" s="402"/>
      <c r="G284" s="401"/>
      <c r="H284" s="401"/>
      <c r="I284" s="402"/>
      <c r="J284" s="402"/>
      <c r="K284" s="402"/>
      <c r="L284" s="402"/>
      <c r="M284" s="402"/>
      <c r="N284" s="402"/>
      <c r="O284" s="402"/>
      <c r="P284" s="402"/>
      <c r="Q284" s="402"/>
      <c r="R284" s="402"/>
      <c r="S284" s="402"/>
      <c r="T284" s="402"/>
      <c r="U284" s="402"/>
      <c r="V284" s="402"/>
      <c r="W284" s="402"/>
      <c r="X284" s="402"/>
      <c r="Y284" s="402"/>
      <c r="Z284" s="402"/>
    </row>
    <row r="285" spans="1:26" ht="15.75" customHeight="1" x14ac:dyDescent="0.3">
      <c r="A285" s="401"/>
      <c r="B285" s="401"/>
      <c r="C285" s="401"/>
      <c r="D285" s="402"/>
      <c r="E285" s="401"/>
      <c r="F285" s="402"/>
      <c r="G285" s="401"/>
      <c r="H285" s="401"/>
      <c r="I285" s="402"/>
      <c r="J285" s="402"/>
      <c r="K285" s="402"/>
      <c r="L285" s="402"/>
      <c r="M285" s="402"/>
      <c r="N285" s="402"/>
      <c r="O285" s="402"/>
      <c r="P285" s="402"/>
      <c r="Q285" s="402"/>
      <c r="R285" s="402"/>
      <c r="S285" s="402"/>
      <c r="T285" s="402"/>
      <c r="U285" s="402"/>
      <c r="V285" s="402"/>
      <c r="W285" s="402"/>
      <c r="X285" s="402"/>
      <c r="Y285" s="402"/>
      <c r="Z285" s="402"/>
    </row>
    <row r="286" spans="1:26" ht="15.75" customHeight="1" x14ac:dyDescent="0.3">
      <c r="A286" s="401"/>
      <c r="B286" s="401"/>
      <c r="C286" s="401"/>
      <c r="D286" s="402"/>
      <c r="E286" s="401"/>
      <c r="F286" s="402"/>
      <c r="G286" s="401"/>
      <c r="H286" s="401"/>
      <c r="I286" s="402"/>
      <c r="J286" s="402"/>
      <c r="K286" s="402"/>
      <c r="L286" s="402"/>
      <c r="M286" s="402"/>
      <c r="N286" s="402"/>
      <c r="O286" s="402"/>
      <c r="P286" s="402"/>
      <c r="Q286" s="402"/>
      <c r="R286" s="402"/>
      <c r="S286" s="402"/>
      <c r="T286" s="402"/>
      <c r="U286" s="402"/>
      <c r="V286" s="402"/>
      <c r="W286" s="402"/>
      <c r="X286" s="402"/>
      <c r="Y286" s="402"/>
      <c r="Z286" s="402"/>
    </row>
    <row r="287" spans="1:26" ht="15.75" customHeight="1" x14ac:dyDescent="0.3">
      <c r="A287" s="401"/>
      <c r="B287" s="401"/>
      <c r="C287" s="401"/>
      <c r="D287" s="402"/>
      <c r="E287" s="401"/>
      <c r="F287" s="402"/>
      <c r="G287" s="401"/>
      <c r="H287" s="401"/>
      <c r="I287" s="402"/>
      <c r="J287" s="402"/>
      <c r="K287" s="402"/>
      <c r="L287" s="402"/>
      <c r="M287" s="402"/>
      <c r="N287" s="402"/>
      <c r="O287" s="402"/>
      <c r="P287" s="402"/>
      <c r="Q287" s="402"/>
      <c r="R287" s="402"/>
      <c r="S287" s="402"/>
      <c r="T287" s="402"/>
      <c r="U287" s="402"/>
      <c r="V287" s="402"/>
      <c r="W287" s="402"/>
      <c r="X287" s="402"/>
      <c r="Y287" s="402"/>
      <c r="Z287" s="402"/>
    </row>
    <row r="288" spans="1:26" ht="15.75" customHeight="1" x14ac:dyDescent="0.3">
      <c r="A288" s="401"/>
      <c r="B288" s="401"/>
      <c r="C288" s="401"/>
      <c r="D288" s="402"/>
      <c r="E288" s="401"/>
      <c r="F288" s="402"/>
      <c r="G288" s="401"/>
      <c r="H288" s="401"/>
      <c r="I288" s="402"/>
      <c r="J288" s="402"/>
      <c r="K288" s="402"/>
      <c r="L288" s="402"/>
      <c r="M288" s="402"/>
      <c r="N288" s="402"/>
      <c r="O288" s="402"/>
      <c r="P288" s="402"/>
      <c r="Q288" s="402"/>
      <c r="R288" s="402"/>
      <c r="S288" s="402"/>
      <c r="T288" s="402"/>
      <c r="U288" s="402"/>
      <c r="V288" s="402"/>
      <c r="W288" s="402"/>
      <c r="X288" s="402"/>
      <c r="Y288" s="402"/>
      <c r="Z288" s="402"/>
    </row>
    <row r="289" spans="1:26" ht="15.75" customHeight="1" x14ac:dyDescent="0.3">
      <c r="A289" s="401"/>
      <c r="B289" s="401"/>
      <c r="C289" s="401"/>
      <c r="D289" s="402"/>
      <c r="E289" s="401"/>
      <c r="F289" s="402"/>
      <c r="G289" s="401"/>
      <c r="H289" s="401"/>
      <c r="I289" s="402"/>
      <c r="J289" s="402"/>
      <c r="K289" s="402"/>
      <c r="L289" s="402"/>
      <c r="M289" s="402"/>
      <c r="N289" s="402"/>
      <c r="O289" s="402"/>
      <c r="P289" s="402"/>
      <c r="Q289" s="402"/>
      <c r="R289" s="402"/>
      <c r="S289" s="402"/>
      <c r="T289" s="402"/>
      <c r="U289" s="402"/>
      <c r="V289" s="402"/>
      <c r="W289" s="402"/>
      <c r="X289" s="402"/>
      <c r="Y289" s="402"/>
      <c r="Z289" s="402"/>
    </row>
    <row r="290" spans="1:26" ht="15.75" customHeight="1" x14ac:dyDescent="0.3">
      <c r="A290" s="401"/>
      <c r="B290" s="401"/>
      <c r="C290" s="401"/>
      <c r="D290" s="402"/>
      <c r="E290" s="401"/>
      <c r="F290" s="402"/>
      <c r="G290" s="401"/>
      <c r="H290" s="401"/>
      <c r="I290" s="402"/>
      <c r="J290" s="402"/>
      <c r="K290" s="402"/>
      <c r="L290" s="402"/>
      <c r="M290" s="402"/>
      <c r="N290" s="402"/>
      <c r="O290" s="402"/>
      <c r="P290" s="402"/>
      <c r="Q290" s="402"/>
      <c r="R290" s="402"/>
      <c r="S290" s="402"/>
      <c r="T290" s="402"/>
      <c r="U290" s="402"/>
      <c r="V290" s="402"/>
      <c r="W290" s="402"/>
      <c r="X290" s="402"/>
      <c r="Y290" s="402"/>
      <c r="Z290" s="402"/>
    </row>
    <row r="291" spans="1:26" ht="15.75" customHeight="1" x14ac:dyDescent="0.3"/>
    <row r="292" spans="1:26" ht="15.75" customHeight="1" x14ac:dyDescent="0.3"/>
    <row r="293" spans="1:26" ht="15.75" customHeight="1" x14ac:dyDescent="0.3"/>
    <row r="294" spans="1:26" ht="15.75" customHeight="1" x14ac:dyDescent="0.3"/>
    <row r="295" spans="1:26" ht="15.75" customHeight="1" x14ac:dyDescent="0.3"/>
    <row r="296" spans="1:26" ht="15.75" customHeight="1" x14ac:dyDescent="0.3"/>
    <row r="297" spans="1:26" ht="15.75" customHeight="1" x14ac:dyDescent="0.3"/>
    <row r="298" spans="1:26" ht="15.75" customHeight="1" x14ac:dyDescent="0.3"/>
    <row r="299" spans="1:26" ht="15.75" customHeight="1" x14ac:dyDescent="0.3"/>
    <row r="300" spans="1:26" ht="15.75" customHeight="1" x14ac:dyDescent="0.3"/>
    <row r="301" spans="1:26" ht="15.75" customHeight="1" x14ac:dyDescent="0.3"/>
    <row r="302" spans="1:26" ht="15.75" customHeight="1" x14ac:dyDescent="0.3"/>
    <row r="303" spans="1:26" ht="15.75" customHeight="1" x14ac:dyDescent="0.3"/>
    <row r="304" spans="1:26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  <row r="1003" ht="15.75" customHeight="1" x14ac:dyDescent="0.3"/>
    <row r="1004" ht="15.75" customHeight="1" x14ac:dyDescent="0.3"/>
    <row r="1005" ht="15.75" customHeight="1" x14ac:dyDescent="0.3"/>
    <row r="1006" ht="15.75" customHeight="1" x14ac:dyDescent="0.3"/>
    <row r="1007" ht="15.75" customHeight="1" x14ac:dyDescent="0.3"/>
    <row r="1008" ht="15.75" customHeight="1" x14ac:dyDescent="0.3"/>
    <row r="1009" ht="15.75" customHeight="1" x14ac:dyDescent="0.3"/>
    <row r="1010" ht="15.75" customHeight="1" x14ac:dyDescent="0.3"/>
    <row r="1011" ht="15.75" customHeight="1" x14ac:dyDescent="0.3"/>
    <row r="1012" ht="15.75" customHeight="1" x14ac:dyDescent="0.3"/>
    <row r="1013" ht="15.75" customHeight="1" x14ac:dyDescent="0.3"/>
    <row r="1014" ht="15.75" customHeight="1" x14ac:dyDescent="0.3"/>
    <row r="1015" ht="15.75" customHeight="1" x14ac:dyDescent="0.3"/>
    <row r="1016" ht="15.75" customHeight="1" x14ac:dyDescent="0.3"/>
    <row r="1017" ht="15.75" customHeight="1" x14ac:dyDescent="0.3"/>
    <row r="1018" ht="15.75" customHeight="1" x14ac:dyDescent="0.3"/>
    <row r="1019" ht="15.75" customHeight="1" x14ac:dyDescent="0.3"/>
    <row r="1020" ht="15.75" customHeight="1" x14ac:dyDescent="0.3"/>
    <row r="1021" ht="15.75" customHeight="1" x14ac:dyDescent="0.3"/>
    <row r="1022" ht="15.75" customHeight="1" x14ac:dyDescent="0.3"/>
    <row r="1023" ht="15.75" customHeight="1" x14ac:dyDescent="0.3"/>
    <row r="1024" ht="15.75" customHeight="1" x14ac:dyDescent="0.3"/>
    <row r="1025" ht="15.75" customHeight="1" x14ac:dyDescent="0.3"/>
    <row r="1026" ht="15.75" customHeight="1" x14ac:dyDescent="0.3"/>
    <row r="1027" ht="15.75" customHeight="1" x14ac:dyDescent="0.3"/>
    <row r="1028" ht="15.75" customHeight="1" x14ac:dyDescent="0.3"/>
    <row r="1029" ht="15.75" customHeight="1" x14ac:dyDescent="0.3"/>
    <row r="1030" ht="15.75" customHeight="1" x14ac:dyDescent="0.3"/>
    <row r="1031" ht="15.75" customHeight="1" x14ac:dyDescent="0.3"/>
    <row r="1032" ht="15.75" customHeight="1" x14ac:dyDescent="0.3"/>
    <row r="1033" ht="15.75" customHeight="1" x14ac:dyDescent="0.3"/>
    <row r="1034" ht="15.75" customHeight="1" x14ac:dyDescent="0.3"/>
    <row r="1035" ht="15.75" customHeight="1" x14ac:dyDescent="0.3"/>
    <row r="1036" ht="15.75" customHeight="1" x14ac:dyDescent="0.3"/>
    <row r="1037" ht="15.75" customHeight="1" x14ac:dyDescent="0.3"/>
    <row r="1038" ht="15.75" customHeight="1" x14ac:dyDescent="0.3"/>
    <row r="1039" ht="15.75" customHeight="1" x14ac:dyDescent="0.3"/>
    <row r="1040" ht="15.75" customHeight="1" x14ac:dyDescent="0.3"/>
    <row r="1041" ht="15.75" customHeight="1" x14ac:dyDescent="0.3"/>
    <row r="1042" ht="15.75" customHeight="1" x14ac:dyDescent="0.3"/>
    <row r="1043" ht="15.75" customHeight="1" x14ac:dyDescent="0.3"/>
    <row r="1044" ht="15.75" customHeight="1" x14ac:dyDescent="0.3"/>
    <row r="1045" ht="15.75" customHeight="1" x14ac:dyDescent="0.3"/>
    <row r="1046" ht="15.75" customHeight="1" x14ac:dyDescent="0.3"/>
    <row r="1047" ht="15.75" customHeight="1" x14ac:dyDescent="0.3"/>
    <row r="1048" ht="15.75" customHeight="1" x14ac:dyDescent="0.3"/>
    <row r="1049" ht="15.75" customHeight="1" x14ac:dyDescent="0.3"/>
    <row r="1050" ht="15.75" customHeight="1" x14ac:dyDescent="0.3"/>
    <row r="1051" ht="15.75" customHeight="1" x14ac:dyDescent="0.3"/>
  </sheetData>
  <mergeCells count="9">
    <mergeCell ref="B9:D9"/>
    <mergeCell ref="E9:J9"/>
    <mergeCell ref="B87:C87"/>
    <mergeCell ref="J62:J65"/>
    <mergeCell ref="H2:J2"/>
    <mergeCell ref="B4:J4"/>
    <mergeCell ref="B5:J5"/>
    <mergeCell ref="B6:J6"/>
    <mergeCell ref="B7:J7"/>
  </mergeCells>
  <pageMargins left="0.70866141732283472" right="0.70866141732283472" top="0.74803149606299213" bottom="0.74803149606299213" header="0" footer="0"/>
  <pageSetup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</dc:creator>
  <cp:lastModifiedBy>Пользователь Windows</cp:lastModifiedBy>
  <cp:lastPrinted>2020-11-16T15:35:01Z</cp:lastPrinted>
  <dcterms:created xsi:type="dcterms:W3CDTF">2021-01-04T10:49:25Z</dcterms:created>
  <dcterms:modified xsi:type="dcterms:W3CDTF">2021-01-04T10:49:25Z</dcterms:modified>
</cp:coreProperties>
</file>