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етренко\УКФ\"/>
    </mc:Choice>
  </mc:AlternateContent>
  <bookViews>
    <workbookView xWindow="390" yWindow="555" windowWidth="13095" windowHeight="1170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 concurrentCalc="0"/>
</workbook>
</file>

<file path=xl/calcChain.xml><?xml version="1.0" encoding="utf-8"?>
<calcChain xmlns="http://schemas.openxmlformats.org/spreadsheetml/2006/main">
  <c r="F39" i="3" l="1"/>
  <c r="I39" i="3"/>
  <c r="D39" i="3"/>
  <c r="J28" i="2"/>
  <c r="AD28" i="2"/>
  <c r="J29" i="2"/>
  <c r="P22" i="2"/>
  <c r="P23" i="2"/>
  <c r="P24" i="2"/>
  <c r="AD24" i="2"/>
  <c r="AE24" i="2"/>
  <c r="AF24" i="2"/>
  <c r="P14" i="2"/>
  <c r="P13" i="2"/>
  <c r="P15" i="2"/>
  <c r="P16" i="2"/>
  <c r="V22" i="2"/>
  <c r="V23" i="2"/>
  <c r="V24" i="2"/>
  <c r="V21" i="2"/>
  <c r="V14" i="2"/>
  <c r="V15" i="2"/>
  <c r="V16" i="2"/>
  <c r="AD16" i="2"/>
  <c r="V13" i="2"/>
  <c r="AB22" i="2"/>
  <c r="AB23" i="2"/>
  <c r="AB24" i="2"/>
  <c r="AB21" i="2"/>
  <c r="AB25" i="2"/>
  <c r="AB14" i="2"/>
  <c r="AB15" i="2"/>
  <c r="AB16" i="2"/>
  <c r="AB13" i="2"/>
  <c r="G28" i="2"/>
  <c r="G29" i="2"/>
  <c r="G27" i="2"/>
  <c r="M22" i="2"/>
  <c r="M21" i="2"/>
  <c r="M25" i="2"/>
  <c r="M23" i="2"/>
  <c r="M24" i="2"/>
  <c r="M18" i="2"/>
  <c r="M17" i="2"/>
  <c r="M19" i="2"/>
  <c r="M20" i="2"/>
  <c r="M14" i="2"/>
  <c r="M13" i="2"/>
  <c r="M15" i="2"/>
  <c r="M16" i="2"/>
  <c r="S22" i="2"/>
  <c r="S21" i="2"/>
  <c r="S23" i="2"/>
  <c r="S24" i="2"/>
  <c r="S18" i="2"/>
  <c r="S17" i="2"/>
  <c r="S19" i="2"/>
  <c r="S20" i="2"/>
  <c r="S14" i="2"/>
  <c r="S15" i="2"/>
  <c r="S16" i="2"/>
  <c r="Y22" i="2"/>
  <c r="Y21" i="2"/>
  <c r="Y23" i="2"/>
  <c r="Y24" i="2"/>
  <c r="Y18" i="2"/>
  <c r="Y17" i="2"/>
  <c r="Y19" i="2"/>
  <c r="Y20" i="2"/>
  <c r="Y14" i="2"/>
  <c r="Y15" i="2"/>
  <c r="AC15" i="2"/>
  <c r="Y16" i="2"/>
  <c r="AC28" i="2"/>
  <c r="J149" i="2"/>
  <c r="G15" i="2"/>
  <c r="G16" i="2"/>
  <c r="G14" i="2"/>
  <c r="G13" i="2"/>
  <c r="G155" i="2"/>
  <c r="G154" i="2"/>
  <c r="G153" i="2"/>
  <c r="G152" i="2"/>
  <c r="G149" i="2"/>
  <c r="G132" i="2"/>
  <c r="G131" i="2"/>
  <c r="G130" i="2"/>
  <c r="G134" i="2"/>
  <c r="G112" i="2"/>
  <c r="G101" i="2"/>
  <c r="G86" i="2"/>
  <c r="G85" i="2"/>
  <c r="G47" i="2"/>
  <c r="G24" i="2"/>
  <c r="G23" i="2"/>
  <c r="G22" i="2"/>
  <c r="G21" i="2"/>
  <c r="G25" i="2"/>
  <c r="J21" i="1"/>
  <c r="N21" i="1"/>
  <c r="J22" i="2"/>
  <c r="J23" i="2"/>
  <c r="J24" i="2"/>
  <c r="J18" i="2"/>
  <c r="J19" i="2"/>
  <c r="J20" i="2"/>
  <c r="J17" i="2"/>
  <c r="AD17" i="2"/>
  <c r="J14" i="2"/>
  <c r="J15" i="2"/>
  <c r="J16" i="2"/>
  <c r="J13" i="2"/>
  <c r="J33" i="2"/>
  <c r="J34" i="2"/>
  <c r="J35" i="2"/>
  <c r="J32" i="2"/>
  <c r="P33" i="2"/>
  <c r="P34" i="2"/>
  <c r="P35" i="2"/>
  <c r="P32" i="2"/>
  <c r="V33" i="2"/>
  <c r="V34" i="2"/>
  <c r="V35" i="2"/>
  <c r="V32" i="2"/>
  <c r="AB33" i="2"/>
  <c r="AB34" i="2"/>
  <c r="AB35" i="2"/>
  <c r="AB32" i="2"/>
  <c r="J37" i="2"/>
  <c r="J38" i="2"/>
  <c r="J39" i="2"/>
  <c r="P37" i="2"/>
  <c r="P38" i="2"/>
  <c r="P36" i="2"/>
  <c r="P39" i="2"/>
  <c r="V37" i="2"/>
  <c r="V38" i="2"/>
  <c r="V39" i="2"/>
  <c r="AB37" i="2"/>
  <c r="AB38" i="2"/>
  <c r="AB39" i="2"/>
  <c r="J41" i="2"/>
  <c r="J40" i="2"/>
  <c r="J42" i="2"/>
  <c r="J43" i="2"/>
  <c r="P41" i="2"/>
  <c r="P40" i="2"/>
  <c r="P42" i="2"/>
  <c r="P43" i="2"/>
  <c r="V41" i="2"/>
  <c r="V42" i="2"/>
  <c r="AD42" i="2"/>
  <c r="V43" i="2"/>
  <c r="AB41" i="2"/>
  <c r="AB42" i="2"/>
  <c r="AB43" i="2"/>
  <c r="J47" i="2"/>
  <c r="J48" i="2"/>
  <c r="J49" i="2"/>
  <c r="J46" i="2"/>
  <c r="P47" i="2"/>
  <c r="P48" i="2"/>
  <c r="P49" i="2"/>
  <c r="P46" i="2"/>
  <c r="V47" i="2"/>
  <c r="V48" i="2"/>
  <c r="V49" i="2"/>
  <c r="V46" i="2"/>
  <c r="AB47" i="2"/>
  <c r="AB48" i="2"/>
  <c r="AB49" i="2"/>
  <c r="AB46" i="2"/>
  <c r="J51" i="2"/>
  <c r="J52" i="2"/>
  <c r="J50" i="2"/>
  <c r="J53" i="2"/>
  <c r="P51" i="2"/>
  <c r="P52" i="2"/>
  <c r="P53" i="2"/>
  <c r="V51" i="2"/>
  <c r="V52" i="2"/>
  <c r="V53" i="2"/>
  <c r="AB51" i="2"/>
  <c r="AB50" i="2"/>
  <c r="AB52" i="2"/>
  <c r="AB53" i="2"/>
  <c r="J73" i="2"/>
  <c r="J72" i="2"/>
  <c r="AD72" i="2"/>
  <c r="J74" i="2"/>
  <c r="J75" i="2"/>
  <c r="P73" i="2"/>
  <c r="P72" i="2"/>
  <c r="P74" i="2"/>
  <c r="P75" i="2"/>
  <c r="V73" i="2"/>
  <c r="V72" i="2"/>
  <c r="V74" i="2"/>
  <c r="V75" i="2"/>
  <c r="AB73" i="2"/>
  <c r="AB72" i="2"/>
  <c r="AB74" i="2"/>
  <c r="AB75" i="2"/>
  <c r="J69" i="2"/>
  <c r="J70" i="2"/>
  <c r="J71" i="2"/>
  <c r="J68" i="2"/>
  <c r="P69" i="2"/>
  <c r="P70" i="2"/>
  <c r="P71" i="2"/>
  <c r="P68" i="2"/>
  <c r="V69" i="2"/>
  <c r="V70" i="2"/>
  <c r="V71" i="2"/>
  <c r="V68" i="2"/>
  <c r="AB69" i="2"/>
  <c r="AB70" i="2"/>
  <c r="AB71" i="2"/>
  <c r="AB68" i="2"/>
  <c r="J65" i="2"/>
  <c r="J66" i="2"/>
  <c r="J67" i="2"/>
  <c r="P65" i="2"/>
  <c r="P66" i="2"/>
  <c r="P67" i="2"/>
  <c r="V65" i="2"/>
  <c r="V66" i="2"/>
  <c r="V64" i="2"/>
  <c r="V67" i="2"/>
  <c r="AB65" i="2"/>
  <c r="AB66" i="2"/>
  <c r="AB67" i="2"/>
  <c r="J61" i="2"/>
  <c r="J60" i="2"/>
  <c r="J62" i="2"/>
  <c r="J63" i="2"/>
  <c r="P61" i="2"/>
  <c r="P60" i="2"/>
  <c r="P62" i="2"/>
  <c r="P63" i="2"/>
  <c r="V61" i="2"/>
  <c r="V62" i="2"/>
  <c r="V63" i="2"/>
  <c r="AB61" i="2"/>
  <c r="AB62" i="2"/>
  <c r="AB63" i="2"/>
  <c r="J57" i="2"/>
  <c r="J58" i="2"/>
  <c r="J59" i="2"/>
  <c r="J56" i="2"/>
  <c r="P57" i="2"/>
  <c r="P58" i="2"/>
  <c r="P59" i="2"/>
  <c r="P56" i="2"/>
  <c r="V57" i="2"/>
  <c r="V58" i="2"/>
  <c r="V59" i="2"/>
  <c r="V56" i="2"/>
  <c r="AB57" i="2"/>
  <c r="AB58" i="2"/>
  <c r="AB59" i="2"/>
  <c r="AB56" i="2"/>
  <c r="AD56" i="2"/>
  <c r="J79" i="2"/>
  <c r="J80" i="2"/>
  <c r="J81" i="2"/>
  <c r="P79" i="2"/>
  <c r="P80" i="2"/>
  <c r="P81" i="2"/>
  <c r="V79" i="2"/>
  <c r="V78" i="2"/>
  <c r="V82" i="2"/>
  <c r="V80" i="2"/>
  <c r="V81" i="2"/>
  <c r="AB79" i="2"/>
  <c r="AB80" i="2"/>
  <c r="AB81" i="2"/>
  <c r="AB78" i="2"/>
  <c r="AB82" i="2"/>
  <c r="J93" i="2"/>
  <c r="J92" i="2"/>
  <c r="J94" i="2"/>
  <c r="J95" i="2"/>
  <c r="J89" i="2"/>
  <c r="J90" i="2"/>
  <c r="J91" i="2"/>
  <c r="J85" i="2"/>
  <c r="J86" i="2"/>
  <c r="J87" i="2"/>
  <c r="P93" i="2"/>
  <c r="P94" i="2"/>
  <c r="P95" i="2"/>
  <c r="P92" i="2"/>
  <c r="P89" i="2"/>
  <c r="P90" i="2"/>
  <c r="P91" i="2"/>
  <c r="P88" i="2"/>
  <c r="P85" i="2"/>
  <c r="P86" i="2"/>
  <c r="P87" i="2"/>
  <c r="P84" i="2"/>
  <c r="V93" i="2"/>
  <c r="V94" i="2"/>
  <c r="V95" i="2"/>
  <c r="V92" i="2"/>
  <c r="V96" i="2"/>
  <c r="V89" i="2"/>
  <c r="V90" i="2"/>
  <c r="V91" i="2"/>
  <c r="V88" i="2"/>
  <c r="V85" i="2"/>
  <c r="V86" i="2"/>
  <c r="V87" i="2"/>
  <c r="V84" i="2"/>
  <c r="AB93" i="2"/>
  <c r="AB94" i="2"/>
  <c r="AB92" i="2"/>
  <c r="AB95" i="2"/>
  <c r="AB89" i="2"/>
  <c r="AB90" i="2"/>
  <c r="AB91" i="2"/>
  <c r="AB85" i="2"/>
  <c r="AB86" i="2"/>
  <c r="AB84" i="2"/>
  <c r="AB87" i="2"/>
  <c r="J99" i="2"/>
  <c r="J100" i="2"/>
  <c r="J101" i="2"/>
  <c r="J102" i="2"/>
  <c r="AD102" i="2"/>
  <c r="AE102" i="2"/>
  <c r="J103" i="2"/>
  <c r="J104" i="2"/>
  <c r="J105" i="2"/>
  <c r="J106" i="2"/>
  <c r="AD106" i="2"/>
  <c r="AE106" i="2"/>
  <c r="J107" i="2"/>
  <c r="J108" i="2"/>
  <c r="P99" i="2"/>
  <c r="AD99" i="2"/>
  <c r="AE99" i="2"/>
  <c r="AF99" i="2"/>
  <c r="P100" i="2"/>
  <c r="P101" i="2"/>
  <c r="P102" i="2"/>
  <c r="P103" i="2"/>
  <c r="AD103" i="2"/>
  <c r="AE103" i="2"/>
  <c r="AF103" i="2"/>
  <c r="P104" i="2"/>
  <c r="P105" i="2"/>
  <c r="P106" i="2"/>
  <c r="P107" i="2"/>
  <c r="AD107" i="2"/>
  <c r="AE107" i="2"/>
  <c r="AF107" i="2"/>
  <c r="P108" i="2"/>
  <c r="V99" i="2"/>
  <c r="V100" i="2"/>
  <c r="V101" i="2"/>
  <c r="V102" i="2"/>
  <c r="V103" i="2"/>
  <c r="V104" i="2"/>
  <c r="V105" i="2"/>
  <c r="V106" i="2"/>
  <c r="V107" i="2"/>
  <c r="V108" i="2"/>
  <c r="AB99" i="2"/>
  <c r="AB100" i="2"/>
  <c r="AB101" i="2"/>
  <c r="AB102" i="2"/>
  <c r="AB103" i="2"/>
  <c r="AB104" i="2"/>
  <c r="AB105" i="2"/>
  <c r="AB106" i="2"/>
  <c r="AB107" i="2"/>
  <c r="AB108" i="2"/>
  <c r="J111" i="2"/>
  <c r="J112" i="2"/>
  <c r="J113" i="2"/>
  <c r="J114" i="2"/>
  <c r="AD114" i="2"/>
  <c r="AE114" i="2"/>
  <c r="AF114" i="2"/>
  <c r="P111" i="2"/>
  <c r="P112" i="2"/>
  <c r="P113" i="2"/>
  <c r="P114" i="2"/>
  <c r="V111" i="2"/>
  <c r="V112" i="2"/>
  <c r="V113" i="2"/>
  <c r="V114" i="2"/>
  <c r="AB111" i="2"/>
  <c r="AB112" i="2"/>
  <c r="AB115" i="2"/>
  <c r="AB113" i="2"/>
  <c r="AB114" i="2"/>
  <c r="J117" i="2"/>
  <c r="J119" i="2"/>
  <c r="J118" i="2"/>
  <c r="P117" i="2"/>
  <c r="P119" i="2"/>
  <c r="P118" i="2"/>
  <c r="V117" i="2"/>
  <c r="V118" i="2"/>
  <c r="V119" i="2"/>
  <c r="AB117" i="2"/>
  <c r="AB118" i="2"/>
  <c r="AB119" i="2"/>
  <c r="AD119" i="2"/>
  <c r="J121" i="2"/>
  <c r="J122" i="2"/>
  <c r="J123" i="2"/>
  <c r="P121" i="2"/>
  <c r="P123" i="2"/>
  <c r="P122" i="2"/>
  <c r="V121" i="2"/>
  <c r="V122" i="2"/>
  <c r="AB121" i="2"/>
  <c r="AB122" i="2"/>
  <c r="AB123" i="2"/>
  <c r="J125" i="2"/>
  <c r="J126" i="2"/>
  <c r="J128" i="2"/>
  <c r="J127" i="2"/>
  <c r="P125" i="2"/>
  <c r="P126" i="2"/>
  <c r="P127" i="2"/>
  <c r="V125" i="2"/>
  <c r="V126" i="2"/>
  <c r="V127" i="2"/>
  <c r="AB125" i="2"/>
  <c r="AB126" i="2"/>
  <c r="AB127" i="2"/>
  <c r="J130" i="2"/>
  <c r="J131" i="2"/>
  <c r="J134" i="2"/>
  <c r="J132" i="2"/>
  <c r="J133" i="2"/>
  <c r="P130" i="2"/>
  <c r="P131" i="2"/>
  <c r="P132" i="2"/>
  <c r="P133" i="2"/>
  <c r="P134" i="2"/>
  <c r="V130" i="2"/>
  <c r="V131" i="2"/>
  <c r="V132" i="2"/>
  <c r="V133" i="2"/>
  <c r="AB130" i="2"/>
  <c r="AB131" i="2"/>
  <c r="AB132" i="2"/>
  <c r="AB133" i="2"/>
  <c r="J151" i="2"/>
  <c r="J152" i="2"/>
  <c r="J153" i="2"/>
  <c r="J154" i="2"/>
  <c r="J155" i="2"/>
  <c r="J156" i="2"/>
  <c r="J145" i="2"/>
  <c r="J146" i="2"/>
  <c r="J147" i="2"/>
  <c r="J148" i="2"/>
  <c r="J144" i="2"/>
  <c r="J141" i="2"/>
  <c r="J142" i="2"/>
  <c r="J143" i="2"/>
  <c r="J140" i="2"/>
  <c r="J137" i="2"/>
  <c r="J138" i="2"/>
  <c r="J139" i="2"/>
  <c r="J136" i="2"/>
  <c r="P151" i="2"/>
  <c r="P152" i="2"/>
  <c r="P153" i="2"/>
  <c r="AD153" i="2"/>
  <c r="P154" i="2"/>
  <c r="P155" i="2"/>
  <c r="P156" i="2"/>
  <c r="P150" i="2"/>
  <c r="P145" i="2"/>
  <c r="P146" i="2"/>
  <c r="P147" i="2"/>
  <c r="P148" i="2"/>
  <c r="AD148" i="2"/>
  <c r="P149" i="2"/>
  <c r="P141" i="2"/>
  <c r="P142" i="2"/>
  <c r="P143" i="2"/>
  <c r="AD143" i="2"/>
  <c r="P137" i="2"/>
  <c r="P138" i="2"/>
  <c r="P139" i="2"/>
  <c r="AD139" i="2"/>
  <c r="V151" i="2"/>
  <c r="V152" i="2"/>
  <c r="V153" i="2"/>
  <c r="V154" i="2"/>
  <c r="V155" i="2"/>
  <c r="AD155" i="2"/>
  <c r="V156" i="2"/>
  <c r="V145" i="2"/>
  <c r="V146" i="2"/>
  <c r="V147" i="2"/>
  <c r="V148" i="2"/>
  <c r="V149" i="2"/>
  <c r="V141" i="2"/>
  <c r="V142" i="2"/>
  <c r="V143" i="2"/>
  <c r="V137" i="2"/>
  <c r="V138" i="2"/>
  <c r="V139" i="2"/>
  <c r="AB151" i="2"/>
  <c r="AB152" i="2"/>
  <c r="AB153" i="2"/>
  <c r="AB154" i="2"/>
  <c r="AB150" i="2"/>
  <c r="AB155" i="2"/>
  <c r="AB156" i="2"/>
  <c r="AB145" i="2"/>
  <c r="AB146" i="2"/>
  <c r="AB147" i="2"/>
  <c r="AB148" i="2"/>
  <c r="AB149" i="2"/>
  <c r="AD149" i="2"/>
  <c r="AB141" i="2"/>
  <c r="AB142" i="2"/>
  <c r="AB143" i="2"/>
  <c r="AB137" i="2"/>
  <c r="AB138" i="2"/>
  <c r="AB136" i="2"/>
  <c r="AB139" i="2"/>
  <c r="J20" i="1"/>
  <c r="N20" i="1"/>
  <c r="G18" i="2"/>
  <c r="G19" i="2"/>
  <c r="G20" i="2"/>
  <c r="G17" i="2"/>
  <c r="AC17" i="2"/>
  <c r="G33" i="2"/>
  <c r="G34" i="2"/>
  <c r="G35" i="2"/>
  <c r="M33" i="2"/>
  <c r="M34" i="2"/>
  <c r="M35" i="2"/>
  <c r="S33" i="2"/>
  <c r="S34" i="2"/>
  <c r="S32" i="2"/>
  <c r="S35" i="2"/>
  <c r="Y33" i="2"/>
  <c r="Y34" i="2"/>
  <c r="Y35" i="2"/>
  <c r="G37" i="2"/>
  <c r="G36" i="2"/>
  <c r="G38" i="2"/>
  <c r="G39" i="2"/>
  <c r="M37" i="2"/>
  <c r="M36" i="2"/>
  <c r="M38" i="2"/>
  <c r="M39" i="2"/>
  <c r="S37" i="2"/>
  <c r="S38" i="2"/>
  <c r="S39" i="2"/>
  <c r="Y37" i="2"/>
  <c r="Y38" i="2"/>
  <c r="Y39" i="2"/>
  <c r="G41" i="2"/>
  <c r="G42" i="2"/>
  <c r="G43" i="2"/>
  <c r="G40" i="2"/>
  <c r="M41" i="2"/>
  <c r="M42" i="2"/>
  <c r="M43" i="2"/>
  <c r="M40" i="2"/>
  <c r="S41" i="2"/>
  <c r="S42" i="2"/>
  <c r="S43" i="2"/>
  <c r="S40" i="2"/>
  <c r="Y41" i="2"/>
  <c r="Y42" i="2"/>
  <c r="Y43" i="2"/>
  <c r="Y40" i="2"/>
  <c r="AC40" i="2"/>
  <c r="G48" i="2"/>
  <c r="G49" i="2"/>
  <c r="G46" i="2"/>
  <c r="AC46" i="2"/>
  <c r="M47" i="2"/>
  <c r="M48" i="2"/>
  <c r="M49" i="2"/>
  <c r="M46" i="2"/>
  <c r="S47" i="2"/>
  <c r="S48" i="2"/>
  <c r="S49" i="2"/>
  <c r="S46" i="2"/>
  <c r="Y47" i="2"/>
  <c r="Y48" i="2"/>
  <c r="Y49" i="2"/>
  <c r="Y46" i="2"/>
  <c r="G51" i="2"/>
  <c r="G52" i="2"/>
  <c r="G53" i="2"/>
  <c r="AC53" i="2"/>
  <c r="M51" i="2"/>
  <c r="M52" i="2"/>
  <c r="M53" i="2"/>
  <c r="S51" i="2"/>
  <c r="S50" i="2"/>
  <c r="S52" i="2"/>
  <c r="S53" i="2"/>
  <c r="Y51" i="2"/>
  <c r="Y52" i="2"/>
  <c r="Y53" i="2"/>
  <c r="G73" i="2"/>
  <c r="G72" i="2"/>
  <c r="G74" i="2"/>
  <c r="G75" i="2"/>
  <c r="M73" i="2"/>
  <c r="M72" i="2"/>
  <c r="M74" i="2"/>
  <c r="M75" i="2"/>
  <c r="S73" i="2"/>
  <c r="S74" i="2"/>
  <c r="S75" i="2"/>
  <c r="Y73" i="2"/>
  <c r="Y72" i="2"/>
  <c r="Y74" i="2"/>
  <c r="Y75" i="2"/>
  <c r="G69" i="2"/>
  <c r="G70" i="2"/>
  <c r="G71" i="2"/>
  <c r="G68" i="2"/>
  <c r="M69" i="2"/>
  <c r="M70" i="2"/>
  <c r="M71" i="2"/>
  <c r="M68" i="2"/>
  <c r="S69" i="2"/>
  <c r="S70" i="2"/>
  <c r="S71" i="2"/>
  <c r="S68" i="2"/>
  <c r="Y69" i="2"/>
  <c r="Y70" i="2"/>
  <c r="Y71" i="2"/>
  <c r="Y68" i="2"/>
  <c r="G65" i="2"/>
  <c r="G66" i="2"/>
  <c r="G67" i="2"/>
  <c r="M65" i="2"/>
  <c r="M66" i="2"/>
  <c r="M64" i="2"/>
  <c r="M67" i="2"/>
  <c r="S65" i="2"/>
  <c r="S66" i="2"/>
  <c r="S67" i="2"/>
  <c r="AC67" i="2"/>
  <c r="AE67" i="2"/>
  <c r="AF67" i="2"/>
  <c r="Y65" i="2"/>
  <c r="Y66" i="2"/>
  <c r="Y67" i="2"/>
  <c r="G61" i="2"/>
  <c r="G60" i="2"/>
  <c r="G62" i="2"/>
  <c r="G63" i="2"/>
  <c r="M61" i="2"/>
  <c r="M62" i="2"/>
  <c r="M63" i="2"/>
  <c r="S61" i="2"/>
  <c r="S62" i="2"/>
  <c r="S63" i="2"/>
  <c r="Y61" i="2"/>
  <c r="Y62" i="2"/>
  <c r="Y63" i="2"/>
  <c r="G57" i="2"/>
  <c r="G58" i="2"/>
  <c r="G59" i="2"/>
  <c r="G56" i="2"/>
  <c r="M57" i="2"/>
  <c r="M58" i="2"/>
  <c r="M59" i="2"/>
  <c r="M56" i="2"/>
  <c r="S57" i="2"/>
  <c r="S58" i="2"/>
  <c r="S59" i="2"/>
  <c r="S56" i="2"/>
  <c r="Y57" i="2"/>
  <c r="Y58" i="2"/>
  <c r="Y59" i="2"/>
  <c r="Y56" i="2"/>
  <c r="G79" i="2"/>
  <c r="G80" i="2"/>
  <c r="G81" i="2"/>
  <c r="M79" i="2"/>
  <c r="M80" i="2"/>
  <c r="M81" i="2"/>
  <c r="S79" i="2"/>
  <c r="S80" i="2"/>
  <c r="S81" i="2"/>
  <c r="S78" i="2"/>
  <c r="S82" i="2"/>
  <c r="Y79" i="2"/>
  <c r="Y80" i="2"/>
  <c r="Y81" i="2"/>
  <c r="Y78" i="2"/>
  <c r="Y82" i="2"/>
  <c r="G93" i="2"/>
  <c r="G94" i="2"/>
  <c r="G95" i="2"/>
  <c r="G89" i="2"/>
  <c r="G90" i="2"/>
  <c r="G91" i="2"/>
  <c r="G87" i="2"/>
  <c r="AC87" i="2"/>
  <c r="M93" i="2"/>
  <c r="M94" i="2"/>
  <c r="M95" i="2"/>
  <c r="M89" i="2"/>
  <c r="M90" i="2"/>
  <c r="M91" i="2"/>
  <c r="M85" i="2"/>
  <c r="M86" i="2"/>
  <c r="M84" i="2"/>
  <c r="M87" i="2"/>
  <c r="S93" i="2"/>
  <c r="S94" i="2"/>
  <c r="S95" i="2"/>
  <c r="S89" i="2"/>
  <c r="S90" i="2"/>
  <c r="S91" i="2"/>
  <c r="S85" i="2"/>
  <c r="S86" i="2"/>
  <c r="S87" i="2"/>
  <c r="Y93" i="2"/>
  <c r="Y94" i="2"/>
  <c r="Y95" i="2"/>
  <c r="Y92" i="2"/>
  <c r="Y89" i="2"/>
  <c r="Y90" i="2"/>
  <c r="Y91" i="2"/>
  <c r="Y88" i="2"/>
  <c r="Y85" i="2"/>
  <c r="Y86" i="2"/>
  <c r="Y87" i="2"/>
  <c r="Y84" i="2"/>
  <c r="G99" i="2"/>
  <c r="G100" i="2"/>
  <c r="G102" i="2"/>
  <c r="G98" i="2"/>
  <c r="G103" i="2"/>
  <c r="G104" i="2"/>
  <c r="G105" i="2"/>
  <c r="G106" i="2"/>
  <c r="G107" i="2"/>
  <c r="G108" i="2"/>
  <c r="M99" i="2"/>
  <c r="M100" i="2"/>
  <c r="M101" i="2"/>
  <c r="M102" i="2"/>
  <c r="M98" i="2"/>
  <c r="M109" i="2"/>
  <c r="M103" i="2"/>
  <c r="M104" i="2"/>
  <c r="M105" i="2"/>
  <c r="M106" i="2"/>
  <c r="M107" i="2"/>
  <c r="M108" i="2"/>
  <c r="S99" i="2"/>
  <c r="S100" i="2"/>
  <c r="S101" i="2"/>
  <c r="S102" i="2"/>
  <c r="S98" i="2"/>
  <c r="S109" i="2"/>
  <c r="S103" i="2"/>
  <c r="S104" i="2"/>
  <c r="S105" i="2"/>
  <c r="S106" i="2"/>
  <c r="S107" i="2"/>
  <c r="S108" i="2"/>
  <c r="Y99" i="2"/>
  <c r="Y100" i="2"/>
  <c r="Y101" i="2"/>
  <c r="Y102" i="2"/>
  <c r="Y98" i="2"/>
  <c r="Y109" i="2"/>
  <c r="Y103" i="2"/>
  <c r="Y104" i="2"/>
  <c r="Y105" i="2"/>
  <c r="Y106" i="2"/>
  <c r="Y107" i="2"/>
  <c r="Y108" i="2"/>
  <c r="G111" i="2"/>
  <c r="G113" i="2"/>
  <c r="G114" i="2"/>
  <c r="M111" i="2"/>
  <c r="M112" i="2"/>
  <c r="M115" i="2"/>
  <c r="M113" i="2"/>
  <c r="M114" i="2"/>
  <c r="S111" i="2"/>
  <c r="S112" i="2"/>
  <c r="S113" i="2"/>
  <c r="S114" i="2"/>
  <c r="S115" i="2"/>
  <c r="Y111" i="2"/>
  <c r="Y112" i="2"/>
  <c r="Y113" i="2"/>
  <c r="Y114" i="2"/>
  <c r="Y115" i="2"/>
  <c r="G117" i="2"/>
  <c r="G118" i="2"/>
  <c r="M117" i="2"/>
  <c r="M118" i="2"/>
  <c r="M119" i="2"/>
  <c r="S117" i="2"/>
  <c r="S119" i="2"/>
  <c r="S118" i="2"/>
  <c r="Y117" i="2"/>
  <c r="Y118" i="2"/>
  <c r="G121" i="2"/>
  <c r="G123" i="2"/>
  <c r="G122" i="2"/>
  <c r="M121" i="2"/>
  <c r="M122" i="2"/>
  <c r="S121" i="2"/>
  <c r="S122" i="2"/>
  <c r="S123" i="2"/>
  <c r="Y121" i="2"/>
  <c r="Y123" i="2"/>
  <c r="Y122" i="2"/>
  <c r="G125" i="2"/>
  <c r="G128" i="2"/>
  <c r="G126" i="2"/>
  <c r="G127" i="2"/>
  <c r="M125" i="2"/>
  <c r="M128" i="2"/>
  <c r="M126" i="2"/>
  <c r="M127" i="2"/>
  <c r="S125" i="2"/>
  <c r="S128" i="2"/>
  <c r="S126" i="2"/>
  <c r="S127" i="2"/>
  <c r="Y125" i="2"/>
  <c r="Y128" i="2"/>
  <c r="Y126" i="2"/>
  <c r="Y127" i="2"/>
  <c r="G133" i="2"/>
  <c r="M130" i="2"/>
  <c r="M131" i="2"/>
  <c r="M134" i="2"/>
  <c r="M132" i="2"/>
  <c r="M133" i="2"/>
  <c r="S130" i="2"/>
  <c r="S131" i="2"/>
  <c r="S132" i="2"/>
  <c r="S133" i="2"/>
  <c r="S134" i="2"/>
  <c r="Y130" i="2"/>
  <c r="Y131" i="2"/>
  <c r="Y132" i="2"/>
  <c r="Y133" i="2"/>
  <c r="G151" i="2"/>
  <c r="G156" i="2"/>
  <c r="G145" i="2"/>
  <c r="G146" i="2"/>
  <c r="G147" i="2"/>
  <c r="G148" i="2"/>
  <c r="G141" i="2"/>
  <c r="G142" i="2"/>
  <c r="G143" i="2"/>
  <c r="G137" i="2"/>
  <c r="G136" i="2"/>
  <c r="G138" i="2"/>
  <c r="G139" i="2"/>
  <c r="M151" i="2"/>
  <c r="M152" i="2"/>
  <c r="M153" i="2"/>
  <c r="M154" i="2"/>
  <c r="M155" i="2"/>
  <c r="AC155" i="2"/>
  <c r="AE155" i="2"/>
  <c r="AF155" i="2"/>
  <c r="M156" i="2"/>
  <c r="M145" i="2"/>
  <c r="M146" i="2"/>
  <c r="M147" i="2"/>
  <c r="M148" i="2"/>
  <c r="M149" i="2"/>
  <c r="M144" i="2"/>
  <c r="M141" i="2"/>
  <c r="M142" i="2"/>
  <c r="M143" i="2"/>
  <c r="M140" i="2"/>
  <c r="M137" i="2"/>
  <c r="M138" i="2"/>
  <c r="M139" i="2"/>
  <c r="M136" i="2"/>
  <c r="S151" i="2"/>
  <c r="S152" i="2"/>
  <c r="S153" i="2"/>
  <c r="S154" i="2"/>
  <c r="S155" i="2"/>
  <c r="S156" i="2"/>
  <c r="S150" i="2"/>
  <c r="S145" i="2"/>
  <c r="S146" i="2"/>
  <c r="S147" i="2"/>
  <c r="S148" i="2"/>
  <c r="S149" i="2"/>
  <c r="S141" i="2"/>
  <c r="S140" i="2"/>
  <c r="S142" i="2"/>
  <c r="S143" i="2"/>
  <c r="S137" i="2"/>
  <c r="S138" i="2"/>
  <c r="S139" i="2"/>
  <c r="Y151" i="2"/>
  <c r="Y152" i="2"/>
  <c r="Y153" i="2"/>
  <c r="Y154" i="2"/>
  <c r="Y155" i="2"/>
  <c r="Y156" i="2"/>
  <c r="Y145" i="2"/>
  <c r="Y146" i="2"/>
  <c r="Y147" i="2"/>
  <c r="Y148" i="2"/>
  <c r="Y149" i="2"/>
  <c r="Y144" i="2"/>
  <c r="Y141" i="2"/>
  <c r="Y142" i="2"/>
  <c r="Y143" i="2"/>
  <c r="Y140" i="2"/>
  <c r="Y137" i="2"/>
  <c r="Y138" i="2"/>
  <c r="Y139" i="2"/>
  <c r="Y136" i="2"/>
  <c r="J54" i="2"/>
  <c r="S54" i="2"/>
  <c r="AA150" i="2"/>
  <c r="AA157" i="2"/>
  <c r="AA144" i="2"/>
  <c r="AA140" i="2"/>
  <c r="AA136" i="2"/>
  <c r="Z150" i="2"/>
  <c r="Z144" i="2"/>
  <c r="Z140" i="2"/>
  <c r="Z136" i="2"/>
  <c r="Z157" i="2"/>
  <c r="X150" i="2"/>
  <c r="X144" i="2"/>
  <c r="X140" i="2"/>
  <c r="X136" i="2"/>
  <c r="W150" i="2"/>
  <c r="W144" i="2"/>
  <c r="W140" i="2"/>
  <c r="W136" i="2"/>
  <c r="U150" i="2"/>
  <c r="U144" i="2"/>
  <c r="U157" i="2"/>
  <c r="U140" i="2"/>
  <c r="U136" i="2"/>
  <c r="T150" i="2"/>
  <c r="T144" i="2"/>
  <c r="T140" i="2"/>
  <c r="T136" i="2"/>
  <c r="T157" i="2"/>
  <c r="R150" i="2"/>
  <c r="R144" i="2"/>
  <c r="R157" i="2"/>
  <c r="R140" i="2"/>
  <c r="R136" i="2"/>
  <c r="Q150" i="2"/>
  <c r="Q144" i="2"/>
  <c r="Q157" i="2"/>
  <c r="Q140" i="2"/>
  <c r="Q136" i="2"/>
  <c r="O150" i="2"/>
  <c r="O144" i="2"/>
  <c r="O140" i="2"/>
  <c r="O136" i="2"/>
  <c r="N150" i="2"/>
  <c r="N144" i="2"/>
  <c r="N140" i="2"/>
  <c r="N136" i="2"/>
  <c r="N157" i="2"/>
  <c r="L150" i="2"/>
  <c r="L144" i="2"/>
  <c r="L140" i="2"/>
  <c r="L136" i="2"/>
  <c r="K150" i="2"/>
  <c r="K144" i="2"/>
  <c r="K140" i="2"/>
  <c r="K136" i="2"/>
  <c r="I150" i="2"/>
  <c r="I144" i="2"/>
  <c r="I157" i="2"/>
  <c r="I140" i="2"/>
  <c r="I136" i="2"/>
  <c r="H150" i="2"/>
  <c r="H144" i="2"/>
  <c r="H140" i="2"/>
  <c r="H136" i="2"/>
  <c r="H157" i="2"/>
  <c r="F150" i="2"/>
  <c r="F144" i="2"/>
  <c r="F157" i="2"/>
  <c r="F140" i="2"/>
  <c r="F136" i="2"/>
  <c r="E150" i="2"/>
  <c r="E144" i="2"/>
  <c r="E157" i="2"/>
  <c r="E140" i="2"/>
  <c r="E136" i="2"/>
  <c r="AC156" i="2"/>
  <c r="AD156" i="2"/>
  <c r="AC154" i="2"/>
  <c r="AD154" i="2"/>
  <c r="AC153" i="2"/>
  <c r="AC152" i="2"/>
  <c r="AD152" i="2"/>
  <c r="AC149" i="2"/>
  <c r="AC148" i="2"/>
  <c r="AC147" i="2"/>
  <c r="AC146" i="2"/>
  <c r="AD146" i="2"/>
  <c r="AC145" i="2"/>
  <c r="AC143" i="2"/>
  <c r="AC142" i="2"/>
  <c r="AD142" i="2"/>
  <c r="AC139" i="2"/>
  <c r="AE139" i="2"/>
  <c r="AF139" i="2"/>
  <c r="AC138" i="2"/>
  <c r="AD138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C133" i="2"/>
  <c r="AE133" i="2"/>
  <c r="AF133" i="2"/>
  <c r="AD133" i="2"/>
  <c r="AC132" i="2"/>
  <c r="AD132" i="2"/>
  <c r="AC131" i="2"/>
  <c r="AE131" i="2"/>
  <c r="AF131" i="2"/>
  <c r="AD131" i="2"/>
  <c r="AC130" i="2"/>
  <c r="AD130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C127" i="2"/>
  <c r="AD127" i="2"/>
  <c r="AE127" i="2"/>
  <c r="AF127" i="2"/>
  <c r="AC126" i="2"/>
  <c r="AD126" i="2"/>
  <c r="AE126" i="2"/>
  <c r="AF126" i="2"/>
  <c r="AD125" i="2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D122" i="2"/>
  <c r="AC121" i="2"/>
  <c r="AE121" i="2"/>
  <c r="AF121" i="2"/>
  <c r="AD121" i="2"/>
  <c r="AA119" i="2"/>
  <c r="Z119" i="2"/>
  <c r="X119" i="2"/>
  <c r="W119" i="2"/>
  <c r="U119" i="2"/>
  <c r="T119" i="2"/>
  <c r="R119" i="2"/>
  <c r="Q119" i="2"/>
  <c r="O119" i="2"/>
  <c r="N119" i="2"/>
  <c r="L119" i="2"/>
  <c r="K119" i="2"/>
  <c r="I119" i="2"/>
  <c r="H119" i="2"/>
  <c r="F119" i="2"/>
  <c r="E119" i="2"/>
  <c r="AD118" i="2"/>
  <c r="AC117" i="2"/>
  <c r="AD117" i="2"/>
  <c r="AE117" i="2"/>
  <c r="AF117" i="2"/>
  <c r="AA115" i="2"/>
  <c r="Z115" i="2"/>
  <c r="X115" i="2"/>
  <c r="W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C114" i="2"/>
  <c r="AC113" i="2"/>
  <c r="AD113" i="2"/>
  <c r="AE113" i="2"/>
  <c r="AF113" i="2"/>
  <c r="AC112" i="2"/>
  <c r="AD112" i="2"/>
  <c r="AE112" i="2"/>
  <c r="AF112" i="2"/>
  <c r="AC111" i="2"/>
  <c r="AD111" i="2"/>
  <c r="AA98" i="2"/>
  <c r="AA109" i="2"/>
  <c r="Z98" i="2"/>
  <c r="Z109" i="2"/>
  <c r="X98" i="2"/>
  <c r="X109" i="2"/>
  <c r="W98" i="2"/>
  <c r="W109" i="2"/>
  <c r="U98" i="2"/>
  <c r="U109" i="2"/>
  <c r="T98" i="2"/>
  <c r="T109" i="2"/>
  <c r="R98" i="2"/>
  <c r="R109" i="2"/>
  <c r="Q98" i="2"/>
  <c r="Q109" i="2"/>
  <c r="O98" i="2"/>
  <c r="O109" i="2"/>
  <c r="N98" i="2"/>
  <c r="N109" i="2"/>
  <c r="L98" i="2"/>
  <c r="L109" i="2"/>
  <c r="K98" i="2"/>
  <c r="K109" i="2"/>
  <c r="I98" i="2"/>
  <c r="I109" i="2"/>
  <c r="H98" i="2"/>
  <c r="H109" i="2"/>
  <c r="F98" i="2"/>
  <c r="F109" i="2"/>
  <c r="E98" i="2"/>
  <c r="E109" i="2"/>
  <c r="AC108" i="2"/>
  <c r="AD108" i="2"/>
  <c r="AE108" i="2"/>
  <c r="AF108" i="2"/>
  <c r="AC107" i="2"/>
  <c r="AC106" i="2"/>
  <c r="AF106" i="2"/>
  <c r="AC105" i="2"/>
  <c r="AD105" i="2"/>
  <c r="AE105" i="2"/>
  <c r="AF105" i="2"/>
  <c r="AC104" i="2"/>
  <c r="AD104" i="2"/>
  <c r="AE104" i="2"/>
  <c r="AF104" i="2"/>
  <c r="AC103" i="2"/>
  <c r="AC102" i="2"/>
  <c r="AF102" i="2"/>
  <c r="AC101" i="2"/>
  <c r="AD101" i="2"/>
  <c r="AE101" i="2"/>
  <c r="AF101" i="2"/>
  <c r="AC100" i="2"/>
  <c r="AD100" i="2"/>
  <c r="AE100" i="2"/>
  <c r="AF100" i="2"/>
  <c r="AC99" i="2"/>
  <c r="AA92" i="2"/>
  <c r="AA96" i="2"/>
  <c r="AA88" i="2"/>
  <c r="AA84" i="2"/>
  <c r="Z92" i="2"/>
  <c r="Z88" i="2"/>
  <c r="Z84" i="2"/>
  <c r="X92" i="2"/>
  <c r="X88" i="2"/>
  <c r="X84" i="2"/>
  <c r="W92" i="2"/>
  <c r="W96" i="2"/>
  <c r="W88" i="2"/>
  <c r="W84" i="2"/>
  <c r="U92" i="2"/>
  <c r="U96" i="2"/>
  <c r="U88" i="2"/>
  <c r="U84" i="2"/>
  <c r="T92" i="2"/>
  <c r="T88" i="2"/>
  <c r="T84" i="2"/>
  <c r="R92" i="2"/>
  <c r="R88" i="2"/>
  <c r="R84" i="2"/>
  <c r="Q92" i="2"/>
  <c r="Q96" i="2"/>
  <c r="Q88" i="2"/>
  <c r="Q84" i="2"/>
  <c r="O92" i="2"/>
  <c r="O96" i="2"/>
  <c r="O88" i="2"/>
  <c r="O84" i="2"/>
  <c r="N92" i="2"/>
  <c r="N88" i="2"/>
  <c r="N84" i="2"/>
  <c r="L92" i="2"/>
  <c r="L88" i="2"/>
  <c r="L84" i="2"/>
  <c r="K92" i="2"/>
  <c r="K96" i="2"/>
  <c r="K88" i="2"/>
  <c r="K84" i="2"/>
  <c r="I92" i="2"/>
  <c r="I96" i="2"/>
  <c r="I88" i="2"/>
  <c r="I84" i="2"/>
  <c r="H92" i="2"/>
  <c r="H88" i="2"/>
  <c r="H84" i="2"/>
  <c r="F92" i="2"/>
  <c r="F88" i="2"/>
  <c r="F84" i="2"/>
  <c r="E92" i="2"/>
  <c r="E96" i="2"/>
  <c r="E88" i="2"/>
  <c r="E84" i="2"/>
  <c r="AC95" i="2"/>
  <c r="AC94" i="2"/>
  <c r="AC93" i="2"/>
  <c r="AE93" i="2"/>
  <c r="AF93" i="2"/>
  <c r="AD93" i="2"/>
  <c r="AC91" i="2"/>
  <c r="AD91" i="2"/>
  <c r="AC90" i="2"/>
  <c r="AE90" i="2"/>
  <c r="AF90" i="2"/>
  <c r="AD90" i="2"/>
  <c r="AC89" i="2"/>
  <c r="AD89" i="2"/>
  <c r="AD87" i="2"/>
  <c r="AC86" i="2"/>
  <c r="AD86" i="2"/>
  <c r="AC85" i="2"/>
  <c r="AE85" i="2"/>
  <c r="AF85" i="2"/>
  <c r="AD85" i="2"/>
  <c r="AA78" i="2"/>
  <c r="AA82" i="2"/>
  <c r="Z78" i="2"/>
  <c r="Z82" i="2"/>
  <c r="X78" i="2"/>
  <c r="X82" i="2"/>
  <c r="W78" i="2"/>
  <c r="W82" i="2"/>
  <c r="U78" i="2"/>
  <c r="U82" i="2"/>
  <c r="T78" i="2"/>
  <c r="T82" i="2"/>
  <c r="R78" i="2"/>
  <c r="R82" i="2"/>
  <c r="Q78" i="2"/>
  <c r="Q82" i="2"/>
  <c r="O78" i="2"/>
  <c r="O82" i="2"/>
  <c r="N78" i="2"/>
  <c r="N82" i="2"/>
  <c r="L78" i="2"/>
  <c r="L82" i="2"/>
  <c r="K78" i="2"/>
  <c r="K82" i="2"/>
  <c r="I78" i="2"/>
  <c r="I82" i="2"/>
  <c r="H78" i="2"/>
  <c r="H82" i="2"/>
  <c r="F78" i="2"/>
  <c r="F82" i="2"/>
  <c r="E78" i="2"/>
  <c r="E82" i="2"/>
  <c r="AC81" i="2"/>
  <c r="AD81" i="2"/>
  <c r="AE81" i="2"/>
  <c r="AF81" i="2"/>
  <c r="AC80" i="2"/>
  <c r="AC79" i="2"/>
  <c r="AD79" i="2"/>
  <c r="AE79" i="2"/>
  <c r="AF79" i="2"/>
  <c r="AE77" i="2"/>
  <c r="AF77" i="2"/>
  <c r="AA72" i="2"/>
  <c r="AA68" i="2"/>
  <c r="AA64" i="2"/>
  <c r="AA60" i="2"/>
  <c r="AA56" i="2"/>
  <c r="Z72" i="2"/>
  <c r="Z68" i="2"/>
  <c r="Z64" i="2"/>
  <c r="Z60" i="2"/>
  <c r="Z56" i="2"/>
  <c r="Z76" i="2"/>
  <c r="X72" i="2"/>
  <c r="X68" i="2"/>
  <c r="X64" i="2"/>
  <c r="X60" i="2"/>
  <c r="X56" i="2"/>
  <c r="W72" i="2"/>
  <c r="W76" i="2"/>
  <c r="W68" i="2"/>
  <c r="W64" i="2"/>
  <c r="W60" i="2"/>
  <c r="W56" i="2"/>
  <c r="U72" i="2"/>
  <c r="U68" i="2"/>
  <c r="U64" i="2"/>
  <c r="U76" i="2"/>
  <c r="U60" i="2"/>
  <c r="U56" i="2"/>
  <c r="T72" i="2"/>
  <c r="T76" i="2"/>
  <c r="T68" i="2"/>
  <c r="T64" i="2"/>
  <c r="T60" i="2"/>
  <c r="T56" i="2"/>
  <c r="R72" i="2"/>
  <c r="R68" i="2"/>
  <c r="R64" i="2"/>
  <c r="R76" i="2"/>
  <c r="R60" i="2"/>
  <c r="R56" i="2"/>
  <c r="Q72" i="2"/>
  <c r="Q68" i="2"/>
  <c r="Q64" i="2"/>
  <c r="Q60" i="2"/>
  <c r="Q56" i="2"/>
  <c r="Q76" i="2"/>
  <c r="O72" i="2"/>
  <c r="O68" i="2"/>
  <c r="O64" i="2"/>
  <c r="O60" i="2"/>
  <c r="O56" i="2"/>
  <c r="N72" i="2"/>
  <c r="N68" i="2"/>
  <c r="N64" i="2"/>
  <c r="N60" i="2"/>
  <c r="N56" i="2"/>
  <c r="N76" i="2"/>
  <c r="L72" i="2"/>
  <c r="L68" i="2"/>
  <c r="L64" i="2"/>
  <c r="L60" i="2"/>
  <c r="L56" i="2"/>
  <c r="K72" i="2"/>
  <c r="K76" i="2"/>
  <c r="K68" i="2"/>
  <c r="K64" i="2"/>
  <c r="K60" i="2"/>
  <c r="K56" i="2"/>
  <c r="I72" i="2"/>
  <c r="I68" i="2"/>
  <c r="I64" i="2"/>
  <c r="I76" i="2"/>
  <c r="I60" i="2"/>
  <c r="I56" i="2"/>
  <c r="H72" i="2"/>
  <c r="H76" i="2"/>
  <c r="H68" i="2"/>
  <c r="H64" i="2"/>
  <c r="H60" i="2"/>
  <c r="H56" i="2"/>
  <c r="F72" i="2"/>
  <c r="F68" i="2"/>
  <c r="F64" i="2"/>
  <c r="F76" i="2"/>
  <c r="F60" i="2"/>
  <c r="F56" i="2"/>
  <c r="E72" i="2"/>
  <c r="E68" i="2"/>
  <c r="E64" i="2"/>
  <c r="E60" i="2"/>
  <c r="E56" i="2"/>
  <c r="E76" i="2"/>
  <c r="AC75" i="2"/>
  <c r="AD75" i="2"/>
  <c r="AE75" i="2"/>
  <c r="AF75" i="2"/>
  <c r="AC74" i="2"/>
  <c r="AD74" i="2"/>
  <c r="AE74" i="2"/>
  <c r="AF74" i="2"/>
  <c r="AD73" i="2"/>
  <c r="AC71" i="2"/>
  <c r="AE71" i="2"/>
  <c r="AF71" i="2"/>
  <c r="AD71" i="2"/>
  <c r="AC70" i="2"/>
  <c r="AD70" i="2"/>
  <c r="AC69" i="2"/>
  <c r="AE69" i="2"/>
  <c r="AF69" i="2"/>
  <c r="AD69" i="2"/>
  <c r="AD67" i="2"/>
  <c r="AD66" i="2"/>
  <c r="AC65" i="2"/>
  <c r="AD65" i="2"/>
  <c r="AE65" i="2"/>
  <c r="AF65" i="2"/>
  <c r="AC63" i="2"/>
  <c r="AD63" i="2"/>
  <c r="AC62" i="2"/>
  <c r="AE62" i="2"/>
  <c r="AF62" i="2"/>
  <c r="AD62" i="2"/>
  <c r="AC61" i="2"/>
  <c r="AD61" i="2"/>
  <c r="AC59" i="2"/>
  <c r="AD59" i="2"/>
  <c r="AE59" i="2"/>
  <c r="AF59" i="2"/>
  <c r="AC58" i="2"/>
  <c r="AD58" i="2"/>
  <c r="AE58" i="2"/>
  <c r="AF58" i="2"/>
  <c r="AC57" i="2"/>
  <c r="AD57" i="2"/>
  <c r="AE57" i="2"/>
  <c r="AF57" i="2"/>
  <c r="AA50" i="2"/>
  <c r="AA46" i="2"/>
  <c r="AA54" i="2"/>
  <c r="Z50" i="2"/>
  <c r="Z54" i="2"/>
  <c r="Z46" i="2"/>
  <c r="X50" i="2"/>
  <c r="X46" i="2"/>
  <c r="W50" i="2"/>
  <c r="W46" i="2"/>
  <c r="W54" i="2"/>
  <c r="U50" i="2"/>
  <c r="U46" i="2"/>
  <c r="U54" i="2"/>
  <c r="T50" i="2"/>
  <c r="T54" i="2"/>
  <c r="T46" i="2"/>
  <c r="R50" i="2"/>
  <c r="R46" i="2"/>
  <c r="Q50" i="2"/>
  <c r="Q46" i="2"/>
  <c r="Q54" i="2"/>
  <c r="O50" i="2"/>
  <c r="O46" i="2"/>
  <c r="O54" i="2"/>
  <c r="N50" i="2"/>
  <c r="N54" i="2"/>
  <c r="N46" i="2"/>
  <c r="L50" i="2"/>
  <c r="L46" i="2"/>
  <c r="K50" i="2"/>
  <c r="K46" i="2"/>
  <c r="K54" i="2"/>
  <c r="I50" i="2"/>
  <c r="I46" i="2"/>
  <c r="I54" i="2"/>
  <c r="H50" i="2"/>
  <c r="H54" i="2"/>
  <c r="H46" i="2"/>
  <c r="F50" i="2"/>
  <c r="F46" i="2"/>
  <c r="E50" i="2"/>
  <c r="E46" i="2"/>
  <c r="E54" i="2"/>
  <c r="AD53" i="2"/>
  <c r="AE53" i="2"/>
  <c r="AF53" i="2"/>
  <c r="AD52" i="2"/>
  <c r="AC51" i="2"/>
  <c r="AD51" i="2"/>
  <c r="AE51" i="2"/>
  <c r="AF51" i="2"/>
  <c r="AC49" i="2"/>
  <c r="AD49" i="2"/>
  <c r="AC48" i="2"/>
  <c r="AE48" i="2"/>
  <c r="AF48" i="2"/>
  <c r="AD48" i="2"/>
  <c r="AC47" i="2"/>
  <c r="AD47" i="2"/>
  <c r="AC43" i="2"/>
  <c r="AD43" i="2"/>
  <c r="AC42" i="2"/>
  <c r="AC41" i="2"/>
  <c r="AD41" i="2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C39" i="2"/>
  <c r="AC38" i="2"/>
  <c r="AC37" i="2"/>
  <c r="AD37" i="2"/>
  <c r="AE37" i="2"/>
  <c r="AF37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C35" i="2"/>
  <c r="AE35" i="2"/>
  <c r="AF35" i="2"/>
  <c r="AD35" i="2"/>
  <c r="AC34" i="2"/>
  <c r="AD34" i="2"/>
  <c r="AC33" i="2"/>
  <c r="AE33" i="2"/>
  <c r="AF33" i="2"/>
  <c r="AD33" i="2"/>
  <c r="AC24" i="2"/>
  <c r="AC23" i="2"/>
  <c r="AD23" i="2"/>
  <c r="AE23" i="2"/>
  <c r="AF23" i="2"/>
  <c r="AD22" i="2"/>
  <c r="AC20" i="2"/>
  <c r="AD20" i="2"/>
  <c r="AC19" i="2"/>
  <c r="AE19" i="2"/>
  <c r="AF19" i="2"/>
  <c r="AD19" i="2"/>
  <c r="AC18" i="2"/>
  <c r="AD18" i="2"/>
  <c r="AE17" i="2"/>
  <c r="AF17" i="2"/>
  <c r="AC16" i="2"/>
  <c r="AE16" i="2"/>
  <c r="AF16" i="2"/>
  <c r="AD15" i="2"/>
  <c r="AE15" i="2"/>
  <c r="AF15" i="2"/>
  <c r="AD14" i="2"/>
  <c r="C23" i="1"/>
  <c r="D23" i="1"/>
  <c r="E23" i="1"/>
  <c r="F23" i="1"/>
  <c r="G23" i="1"/>
  <c r="H23" i="1"/>
  <c r="L23" i="1"/>
  <c r="J22" i="1"/>
  <c r="N22" i="1"/>
  <c r="N23" i="1"/>
  <c r="L76" i="2"/>
  <c r="X76" i="2"/>
  <c r="AD92" i="2"/>
  <c r="AE94" i="2"/>
  <c r="AF94" i="2"/>
  <c r="F96" i="2"/>
  <c r="L96" i="2"/>
  <c r="R96" i="2"/>
  <c r="X96" i="2"/>
  <c r="AE111" i="2"/>
  <c r="AF111" i="2"/>
  <c r="O157" i="2"/>
  <c r="AC128" i="2"/>
  <c r="AE87" i="2"/>
  <c r="AF87" i="2"/>
  <c r="V136" i="2"/>
  <c r="AD137" i="2"/>
  <c r="V76" i="2"/>
  <c r="AD39" i="2"/>
  <c r="AE39" i="2"/>
  <c r="AF39" i="2"/>
  <c r="J23" i="1"/>
  <c r="AE42" i="2"/>
  <c r="AF42" i="2"/>
  <c r="AE95" i="2"/>
  <c r="AF95" i="2"/>
  <c r="M123" i="2"/>
  <c r="AC123" i="2"/>
  <c r="AE123" i="2"/>
  <c r="AF123" i="2"/>
  <c r="AC122" i="2"/>
  <c r="AE122" i="2"/>
  <c r="AF122" i="2"/>
  <c r="AB144" i="2"/>
  <c r="AD145" i="2"/>
  <c r="V144" i="2"/>
  <c r="AD147" i="2"/>
  <c r="V150" i="2"/>
  <c r="AD151" i="2"/>
  <c r="F54" i="2"/>
  <c r="R54" i="2"/>
  <c r="O76" i="2"/>
  <c r="AA76" i="2"/>
  <c r="AE86" i="2"/>
  <c r="AF86" i="2"/>
  <c r="AE89" i="2"/>
  <c r="AF89" i="2"/>
  <c r="AE91" i="2"/>
  <c r="AF91" i="2"/>
  <c r="AD94" i="2"/>
  <c r="H96" i="2"/>
  <c r="N96" i="2"/>
  <c r="T96" i="2"/>
  <c r="Z96" i="2"/>
  <c r="AE130" i="2"/>
  <c r="AF130" i="2"/>
  <c r="AE132" i="2"/>
  <c r="AF132" i="2"/>
  <c r="AC98" i="2"/>
  <c r="G109" i="2"/>
  <c r="AC109" i="2"/>
  <c r="M76" i="2"/>
  <c r="V140" i="2"/>
  <c r="AD141" i="2"/>
  <c r="AD134" i="2"/>
  <c r="P44" i="2"/>
  <c r="V36" i="2"/>
  <c r="AD38" i="2"/>
  <c r="AE38" i="2"/>
  <c r="AF38" i="2"/>
  <c r="AD32" i="2"/>
  <c r="M29" i="2"/>
  <c r="AB29" i="2"/>
  <c r="AB27" i="2"/>
  <c r="AB30" i="2"/>
  <c r="V25" i="2"/>
  <c r="AE18" i="2"/>
  <c r="AF18" i="2"/>
  <c r="AE20" i="2"/>
  <c r="AF20" i="2"/>
  <c r="AE34" i="2"/>
  <c r="AF34" i="2"/>
  <c r="AE41" i="2"/>
  <c r="AF41" i="2"/>
  <c r="AE43" i="2"/>
  <c r="AF43" i="2"/>
  <c r="AE47" i="2"/>
  <c r="AF47" i="2"/>
  <c r="AE49" i="2"/>
  <c r="AF49" i="2"/>
  <c r="AE61" i="2"/>
  <c r="AF61" i="2"/>
  <c r="AE63" i="2"/>
  <c r="AF63" i="2"/>
  <c r="AE70" i="2"/>
  <c r="AF70" i="2"/>
  <c r="L54" i="2"/>
  <c r="X54" i="2"/>
  <c r="AD95" i="2"/>
  <c r="G119" i="2"/>
  <c r="AC119" i="2"/>
  <c r="AE119" i="2"/>
  <c r="AF119" i="2"/>
  <c r="AC118" i="2"/>
  <c r="AE118" i="2"/>
  <c r="AF118" i="2"/>
  <c r="S72" i="2"/>
  <c r="AC73" i="2"/>
  <c r="AE73" i="2"/>
  <c r="AF73" i="2"/>
  <c r="J78" i="2"/>
  <c r="AD80" i="2"/>
  <c r="AE80" i="2"/>
  <c r="AF80" i="2"/>
  <c r="AE138" i="2"/>
  <c r="AF138" i="2"/>
  <c r="AE146" i="2"/>
  <c r="AF146" i="2"/>
  <c r="AE152" i="2"/>
  <c r="AF152" i="2"/>
  <c r="AE156" i="2"/>
  <c r="AF156" i="2"/>
  <c r="M150" i="2"/>
  <c r="M157" i="2"/>
  <c r="Y96" i="2"/>
  <c r="Y50" i="2"/>
  <c r="Y54" i="2"/>
  <c r="G50" i="2"/>
  <c r="AB36" i="2"/>
  <c r="AC134" i="2"/>
  <c r="AC13" i="2"/>
  <c r="AE13" i="2"/>
  <c r="AF13" i="2"/>
  <c r="S25" i="2"/>
  <c r="AC137" i="2"/>
  <c r="AC141" i="2"/>
  <c r="K157" i="2"/>
  <c r="L157" i="2"/>
  <c r="W157" i="2"/>
  <c r="X157" i="2"/>
  <c r="S136" i="2"/>
  <c r="AC136" i="2"/>
  <c r="AE136" i="2"/>
  <c r="AF136" i="2"/>
  <c r="G150" i="2"/>
  <c r="S92" i="2"/>
  <c r="M92" i="2"/>
  <c r="M96" i="2"/>
  <c r="M60" i="2"/>
  <c r="S64" i="2"/>
  <c r="AC68" i="2"/>
  <c r="AD68" i="2"/>
  <c r="AB54" i="2"/>
  <c r="AD13" i="2"/>
  <c r="AE142" i="2"/>
  <c r="AF142" i="2"/>
  <c r="AE148" i="2"/>
  <c r="AF148" i="2"/>
  <c r="AE154" i="2"/>
  <c r="AF154" i="2"/>
  <c r="AC56" i="2"/>
  <c r="AE56" i="2"/>
  <c r="AF56" i="2"/>
  <c r="P140" i="2"/>
  <c r="P98" i="2"/>
  <c r="P109" i="2"/>
  <c r="AD46" i="2"/>
  <c r="V40" i="2"/>
  <c r="AC21" i="2"/>
  <c r="G84" i="2"/>
  <c r="AC84" i="2"/>
  <c r="J27" i="2"/>
  <c r="AC14" i="2"/>
  <c r="AE14" i="2"/>
  <c r="AF14" i="2"/>
  <c r="AC22" i="2"/>
  <c r="AE22" i="2"/>
  <c r="AF22" i="2"/>
  <c r="AC52" i="2"/>
  <c r="AE52" i="2"/>
  <c r="AF52" i="2"/>
  <c r="AC66" i="2"/>
  <c r="AE66" i="2"/>
  <c r="AF66" i="2"/>
  <c r="AC125" i="2"/>
  <c r="AE125" i="2"/>
  <c r="AF125" i="2"/>
  <c r="AE143" i="2"/>
  <c r="AF143" i="2"/>
  <c r="AE145" i="2"/>
  <c r="AF145" i="2"/>
  <c r="AE147" i="2"/>
  <c r="AF147" i="2"/>
  <c r="AE149" i="2"/>
  <c r="AF149" i="2"/>
  <c r="AC151" i="2"/>
  <c r="AE153" i="2"/>
  <c r="AF153" i="2"/>
  <c r="Y150" i="2"/>
  <c r="Y157" i="2"/>
  <c r="G78" i="2"/>
  <c r="S36" i="2"/>
  <c r="S44" i="2"/>
  <c r="Y32" i="2"/>
  <c r="V134" i="2"/>
  <c r="P128" i="2"/>
  <c r="AD123" i="2"/>
  <c r="J98" i="2"/>
  <c r="P96" i="2"/>
  <c r="V60" i="2"/>
  <c r="AD60" i="2"/>
  <c r="AB64" i="2"/>
  <c r="P50" i="2"/>
  <c r="P54" i="2"/>
  <c r="S13" i="2"/>
  <c r="G30" i="2"/>
  <c r="G144" i="2"/>
  <c r="Y119" i="2"/>
  <c r="G115" i="2"/>
  <c r="AC115" i="2"/>
  <c r="S88" i="2"/>
  <c r="M88" i="2"/>
  <c r="G92" i="2"/>
  <c r="S60" i="2"/>
  <c r="Y64" i="2"/>
  <c r="Y76" i="2"/>
  <c r="M50" i="2"/>
  <c r="M54" i="2"/>
  <c r="Y36" i="2"/>
  <c r="G32" i="2"/>
  <c r="AB140" i="2"/>
  <c r="AB157" i="2"/>
  <c r="P136" i="2"/>
  <c r="AD136" i="2"/>
  <c r="J150" i="2"/>
  <c r="AB134" i="2"/>
  <c r="V128" i="2"/>
  <c r="AD128" i="2"/>
  <c r="V123" i="2"/>
  <c r="V115" i="2"/>
  <c r="P115" i="2"/>
  <c r="V98" i="2"/>
  <c r="V109" i="2"/>
  <c r="AB88" i="2"/>
  <c r="AB96" i="2"/>
  <c r="J88" i="2"/>
  <c r="AD88" i="2"/>
  <c r="P78" i="2"/>
  <c r="P82" i="2"/>
  <c r="AB60" i="2"/>
  <c r="AB76" i="2"/>
  <c r="J64" i="2"/>
  <c r="V50" i="2"/>
  <c r="V54" i="2"/>
  <c r="AB40" i="2"/>
  <c r="AB44" i="2"/>
  <c r="J36" i="2"/>
  <c r="J21" i="2"/>
  <c r="Y13" i="2"/>
  <c r="Y25" i="2"/>
  <c r="S144" i="2"/>
  <c r="S157" i="2"/>
  <c r="G140" i="2"/>
  <c r="AC140" i="2"/>
  <c r="Y134" i="2"/>
  <c r="S84" i="2"/>
  <c r="G88" i="2"/>
  <c r="M78" i="2"/>
  <c r="M82" i="2"/>
  <c r="Y60" i="2"/>
  <c r="G64" i="2"/>
  <c r="M32" i="2"/>
  <c r="M44" i="2"/>
  <c r="P144" i="2"/>
  <c r="AD144" i="2"/>
  <c r="AB128" i="2"/>
  <c r="AB98" i="2"/>
  <c r="AB109" i="2"/>
  <c r="J84" i="2"/>
  <c r="AD84" i="2"/>
  <c r="P64" i="2"/>
  <c r="P76" i="2"/>
  <c r="P21" i="2"/>
  <c r="P25" i="2"/>
  <c r="J115" i="2"/>
  <c r="AD115" i="2"/>
  <c r="AB158" i="2"/>
  <c r="Y29" i="2"/>
  <c r="Y27" i="2"/>
  <c r="Y30" i="2"/>
  <c r="AD76" i="2"/>
  <c r="AD36" i="2"/>
  <c r="J44" i="2"/>
  <c r="J109" i="2"/>
  <c r="AD109" i="2"/>
  <c r="AE109" i="2"/>
  <c r="AF109" i="2"/>
  <c r="AD98" i="2"/>
  <c r="J30" i="2"/>
  <c r="AD54" i="2"/>
  <c r="AE46" i="2"/>
  <c r="AF46" i="2"/>
  <c r="AD50" i="2"/>
  <c r="AC150" i="2"/>
  <c r="G157" i="2"/>
  <c r="AC157" i="2"/>
  <c r="S158" i="2"/>
  <c r="S29" i="2"/>
  <c r="S27" i="2"/>
  <c r="S30" i="2"/>
  <c r="AC50" i="2"/>
  <c r="G54" i="2"/>
  <c r="V29" i="2"/>
  <c r="V27" i="2"/>
  <c r="V30" i="2"/>
  <c r="V158" i="2"/>
  <c r="AC29" i="2"/>
  <c r="M27" i="2"/>
  <c r="P157" i="2"/>
  <c r="AC88" i="2"/>
  <c r="AE88" i="2"/>
  <c r="AF88" i="2"/>
  <c r="AC32" i="2"/>
  <c r="G44" i="2"/>
  <c r="G158" i="2"/>
  <c r="G160" i="2"/>
  <c r="AE84" i="2"/>
  <c r="AF84" i="2"/>
  <c r="AC60" i="2"/>
  <c r="AE60" i="2"/>
  <c r="AF60" i="2"/>
  <c r="AE128" i="2"/>
  <c r="AF128" i="2"/>
  <c r="AC64" i="2"/>
  <c r="AE64" i="2"/>
  <c r="AF64" i="2"/>
  <c r="G76" i="2"/>
  <c r="J157" i="2"/>
  <c r="AD150" i="2"/>
  <c r="Y44" i="2"/>
  <c r="Y158" i="2"/>
  <c r="G96" i="2"/>
  <c r="AC92" i="2"/>
  <c r="AE92" i="2"/>
  <c r="AF92" i="2"/>
  <c r="G82" i="2"/>
  <c r="AC82" i="2"/>
  <c r="AC78" i="2"/>
  <c r="AE78" i="2"/>
  <c r="AF78" i="2"/>
  <c r="AE151" i="2"/>
  <c r="AF151" i="2"/>
  <c r="AC25" i="2"/>
  <c r="AD140" i="2"/>
  <c r="AE140" i="2"/>
  <c r="AF140" i="2"/>
  <c r="AC36" i="2"/>
  <c r="AE36" i="2"/>
  <c r="AF36" i="2"/>
  <c r="AE141" i="2"/>
  <c r="AF141" i="2"/>
  <c r="AE134" i="2"/>
  <c r="AF134" i="2"/>
  <c r="J82" i="2"/>
  <c r="AD82" i="2"/>
  <c r="AD78" i="2"/>
  <c r="AD40" i="2"/>
  <c r="AE40" i="2"/>
  <c r="AF40" i="2"/>
  <c r="AE98" i="2"/>
  <c r="AF98" i="2"/>
  <c r="V157" i="2"/>
  <c r="P29" i="2"/>
  <c r="AD21" i="2"/>
  <c r="AD25" i="2"/>
  <c r="J25" i="2"/>
  <c r="AD64" i="2"/>
  <c r="AC144" i="2"/>
  <c r="AE144" i="2"/>
  <c r="AF144" i="2"/>
  <c r="V44" i="2"/>
  <c r="AE68" i="2"/>
  <c r="AF68" i="2"/>
  <c r="S96" i="2"/>
  <c r="AE137" i="2"/>
  <c r="AF137" i="2"/>
  <c r="J96" i="2"/>
  <c r="AD96" i="2"/>
  <c r="S76" i="2"/>
  <c r="AC72" i="2"/>
  <c r="J76" i="2"/>
  <c r="AE115" i="2"/>
  <c r="AF115" i="2"/>
  <c r="P27" i="2"/>
  <c r="AD29" i="2"/>
  <c r="AE21" i="2"/>
  <c r="AF21" i="2"/>
  <c r="AE82" i="2"/>
  <c r="AF82" i="2"/>
  <c r="M30" i="2"/>
  <c r="M158" i="2"/>
  <c r="AC27" i="2"/>
  <c r="AE157" i="2"/>
  <c r="AF157" i="2"/>
  <c r="AC76" i="2"/>
  <c r="AE76" i="2"/>
  <c r="AF76" i="2"/>
  <c r="AE72" i="2"/>
  <c r="AF72" i="2"/>
  <c r="AD44" i="2"/>
  <c r="AE25" i="2"/>
  <c r="AF25" i="2"/>
  <c r="AD157" i="2"/>
  <c r="AC44" i="2"/>
  <c r="AE44" i="2"/>
  <c r="AF44" i="2"/>
  <c r="AE32" i="2"/>
  <c r="AF32" i="2"/>
  <c r="AE29" i="2"/>
  <c r="AE50" i="2"/>
  <c r="AF50" i="2"/>
  <c r="AC54" i="2"/>
  <c r="AE54" i="2"/>
  <c r="AF54" i="2"/>
  <c r="AE150" i="2"/>
  <c r="AF150" i="2"/>
  <c r="J158" i="2"/>
  <c r="J160" i="2"/>
  <c r="AC96" i="2"/>
  <c r="AE96" i="2"/>
  <c r="AF96" i="2"/>
  <c r="AC30" i="2"/>
  <c r="AC158" i="2"/>
  <c r="AE30" i="2"/>
  <c r="AF30" i="2"/>
  <c r="AF29" i="2"/>
  <c r="P30" i="2"/>
  <c r="P158" i="2"/>
  <c r="AD27" i="2"/>
  <c r="AD30" i="2"/>
  <c r="AD158" i="2"/>
  <c r="AD160" i="2"/>
  <c r="AE27" i="2"/>
  <c r="AF27" i="2"/>
  <c r="AC160" i="2"/>
  <c r="AE158" i="2"/>
  <c r="AF158" i="2"/>
</calcChain>
</file>

<file path=xl/sharedStrings.xml><?xml version="1.0" encoding="utf-8"?>
<sst xmlns="http://schemas.openxmlformats.org/spreadsheetml/2006/main" count="974" uniqueCount="390">
  <si>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</si>
  <si>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</si>
  <si>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</si>
  <si>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</si>
  <si>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</si>
  <si>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</si>
  <si>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</si>
  <si>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</si>
  <si>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</si>
  <si>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</si>
  <si>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</si>
  <si>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</si>
  <si>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</si>
  <si>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</si>
  <si>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</si>
  <si>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</si>
  <si>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</si>
  <si>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</si>
  <si>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</si>
  <si>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</si>
  <si>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</si>
  <si>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</si>
  <si>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</si>
  <si>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</si>
  <si>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</si>
  <si>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</si>
  <si>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</si>
  <si>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</si>
  <si>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</si>
  <si>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</si>
  <si>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</si>
  <si>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</si>
  <si>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</si>
  <si>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</si>
  <si>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</si>
  <si>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</si>
  <si>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</si>
  <si>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</si>
  <si>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</si>
  <si>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</si>
  <si>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</si>
  <si>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</si>
  <si>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</si>
  <si>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</si>
  <si>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</si>
  <si>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</si>
  <si>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</si>
  <si>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</si>
  <si>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</si>
  <si>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</si>
  <si>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</si>
  <si>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</si>
  <si>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</si>
  <si>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</si>
  <si>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</si>
  <si>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</si>
  <si>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</si>
  <si>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</si>
  <si>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</si>
  <si>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</si>
  <si>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</si>
  <si>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</si>
  <si>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</si>
  <si>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</si>
  <si>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</si>
  <si>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</si>
  <si>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</si>
  <si>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</si>
  <si>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</si>
  <si>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</si>
  <si>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</si>
  <si>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</si>
  <si>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</si>
  <si>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</si>
  <si>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</si>
  <si>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</si>
  <si>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</si>
  <si>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</si>
  <si>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</si>
  <si>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</si>
  <si>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</si>
  <si>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</si>
  <si>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</si>
  <si>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</si>
  <si>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</si>
  <si>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</si>
  <si>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</si>
  <si>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</si>
  <si>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</si>
  <si>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</si>
  <si>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</si>
  <si>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</si>
  <si>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</si>
  <si>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</si>
  <si>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</si>
  <si>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</si>
  <si>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</si>
  <si>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</si>
  <si>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</si>
  <si>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</si>
  <si>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</si>
  <si>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</si>
  <si>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</si>
  <si>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</si>
  <si>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</si>
  <si>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</si>
  <si>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</si>
  <si>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</si>
  <si>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</si>
  <si>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</si>
  <si>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</si>
  <si>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</si>
  <si>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</si>
  <si>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</si>
  <si>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</si>
  <si>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</si>
  <si>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</si>
  <si>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</si>
  <si>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</si>
  <si>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</si>
  <si>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</si>
  <si>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</si>
  <si>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</si>
  <si>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</si>
  <si>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</si>
  <si>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</si>
  <si>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</si>
  <si>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</si>
  <si>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</si>
  <si>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</si>
  <si>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</si>
  <si>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</si>
  <si>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</si>
  <si>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</si>
  <si>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</si>
  <si>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</si>
  <si>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</si>
  <si>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</si>
  <si>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</si>
  <si>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</si>
  <si>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</si>
  <si>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</si>
  <si>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</si>
  <si>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</si>
  <si>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</si>
  <si>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</si>
  <si>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</si>
  <si>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</si>
  <si>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</si>
  <si>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</si>
  <si>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</si>
  <si>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</si>
  <si>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</si>
  <si>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</si>
  <si>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</si>
  <si>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</si>
  <si>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</si>
  <si>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</si>
  <si>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</si>
  <si>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</si>
  <si>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</si>
  <si>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</si>
  <si>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</si>
  <si>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</si>
  <si>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</si>
  <si>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</si>
  <si>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</si>
  <si>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</si>
  <si>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</si>
  <si>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</si>
  <si>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</si>
  <si>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</si>
  <si>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</si>
  <si>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</si>
  <si>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</si>
  <si>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</si>
  <si>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</si>
  <si>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</si>
  <si>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</si>
  <si>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</si>
  <si>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</si>
  <si>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</si>
  <si>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</si>
  <si>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</si>
  <si>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</si>
  <si>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</si>
  <si>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</si>
  <si>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</si>
  <si>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</si>
  <si>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</si>
  <si>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</si>
  <si>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</si>
  <si>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</si>
  <si>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</si>
  <si>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</si>
  <si>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</si>
  <si>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</si>
  <si>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</si>
  <si>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</si>
  <si>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</si>
  <si>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</si>
  <si>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</si>
  <si>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</si>
  <si>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</si>
  <si>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</si>
  <si>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</si>
  <si>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</si>
  <si>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</si>
  <si>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</si>
  <si>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</si>
  <si>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</si>
  <si>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</si>
  <si>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</si>
  <si>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</si>
  <si>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</si>
  <si>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</si>
  <si>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</si>
  <si>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</si>
  <si>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</si>
  <si>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</si>
  <si>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</si>
  <si>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</si>
  <si>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</si>
  <si>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</si>
  <si>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</si>
  <si>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</si>
  <si>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</si>
  <si>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</si>
  <si>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</si>
  <si>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</si>
  <si>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</si>
  <si>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</si>
  <si>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</si>
  <si>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</si>
  <si>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</si>
  <si>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</si>
  <si>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</si>
  <si>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</si>
  <si>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</si>
  <si>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</si>
  <si>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</si>
  <si>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</si>
  <si>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</si>
  <si>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</si>
  <si>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14.4</t>
  </si>
  <si>
    <t xml:space="preserve"> Internet-телефонія (вказати період)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</si>
  <si>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</si>
  <si>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</si>
  <si>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</si>
  <si>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</si>
  <si>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</si>
  <si>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</si>
  <si>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</si>
  <si>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</si>
  <si>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</si>
  <si>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</si>
  <si>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</si>
  <si>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</si>
  <si>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</si>
  <si>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</si>
  <si>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</si>
  <si>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</si>
  <si>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</si>
  <si>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</si>
  <si>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</si>
  <si>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</si>
  <si>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</si>
  <si>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</si>
  <si>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</si>
  <si>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</si>
  <si>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</si>
  <si>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Баранова Антоніна, керівник проекту</t>
  </si>
  <si>
    <t>Представник ГО "Фешн.ЮА" куратор проекту, провідний модельер-конструктор торгівельної марки "True star",  Ісакова Олена</t>
  </si>
  <si>
    <t>Махонько Світлана, менеджер із зв'язків з громадскістю</t>
  </si>
  <si>
    <t>Наталя Гаврусенко, викладачка</t>
  </si>
  <si>
    <t>уроки</t>
  </si>
  <si>
    <t>Лілія Кільдерова, викладачка</t>
  </si>
  <si>
    <t>Ольга Михайлюк, викладачка</t>
  </si>
  <si>
    <t>Єдиний соціальний внесок 22% на зпт 50000 ,00 грн</t>
  </si>
  <si>
    <t>Єдиний соціальний внесок 22% на винагороди ЦПХ 72000,00 грн</t>
  </si>
  <si>
    <t>Набір кравецьких лекал та інструментів "Юний дизайнер"</t>
  </si>
  <si>
    <t>набір</t>
  </si>
  <si>
    <t>Придбання матеріалів (згідно з поурочним планом занять) Нитки, резинка, міліметрова, калька, тощо.</t>
  </si>
  <si>
    <t>Придбання тканин для навчання і створення колекції</t>
  </si>
  <si>
    <t>рекламні витрати - онлайн презентація та промоція готового продукту (3-х мастер-класів на ютуб-каналі "Тайлер скул" - 10 днів *1300,00 грн за тарифами Фейсбуку та Ютуб-каналу</t>
  </si>
  <si>
    <t>Бухгалтерські послуги ФОП Краснощокова О.О.</t>
  </si>
  <si>
    <t>Виготовлення посібника  
Формат 210х210, повно кольоровий, 28 сторінок</t>
  </si>
  <si>
    <t xml:space="preserve">Витрати на послуги фотографу, візажиста, парікмахера, стиліста для онлайн презентацій колекцій одягу </t>
  </si>
  <si>
    <t>учнів</t>
  </si>
  <si>
    <t>Створення 3 відео мастер-классів по крою. (Витрати включають в себе послуги з комп’ютерної відео-графіки, відео-оператора, режисера монтажу, аудіо-режисера.)</t>
  </si>
  <si>
    <t>уроків</t>
  </si>
  <si>
    <t>Послуги з доставки матеріалів учням</t>
  </si>
  <si>
    <t>послуги</t>
  </si>
  <si>
    <t>ФОП "Петренко Ірина Вікторівна"</t>
  </si>
  <si>
    <t>Zero Waste FashionUA: Національні традиції українського крою – крок у майбутнє!</t>
  </si>
  <si>
    <t xml:space="preserve"> Інноваційний культурний продукт</t>
  </si>
  <si>
    <t>ЛОТ 6. Мода і дизайн</t>
  </si>
  <si>
    <t>за проектом "Zero Waste FashionUA: Національні традиції українського крою – крок у майбутнє!"</t>
  </si>
  <si>
    <t>у період з 17 червня 2020 року року по 30 вересня 2020 року</t>
  </si>
  <si>
    <t>Баранова А. Г., 2966302603</t>
  </si>
  <si>
    <t>Ісакова О. М., 2948308706</t>
  </si>
  <si>
    <t>Махонько С. В., 2591203761</t>
  </si>
  <si>
    <t>Наказ № 1 від 19,06,20</t>
  </si>
  <si>
    <t>Табель робочого часу за червень-вересень2020р.</t>
  </si>
  <si>
    <t>пд. №5 від 02,07,20; пд. №9 від 16,07,20 ;пд. №18 від 31,07,20; пд. №27 від 28,08,20р.;пд.№31 від 17,09,20</t>
  </si>
  <si>
    <t>Наказ № 2 від 30,06,20</t>
  </si>
  <si>
    <t xml:space="preserve"> пд. №10 від 16,07,20 ;пд. №17 від 31,07,20; пд. №26 від 28,08,20р.;пд.№32 від 17,09,20</t>
  </si>
  <si>
    <t>пд. №11 від 16,07,20 ;пд. №16 від 31,07,20; пд. №25 від 28,08,20р.;пд.№30 від 17,09,20</t>
  </si>
  <si>
    <t>Гаврусенко Наталія Федорівна, 3224918003</t>
  </si>
  <si>
    <t>Договір № 3 від 17,07,20р.</t>
  </si>
  <si>
    <t>Акт № №3 від 04,08,20р.</t>
  </si>
  <si>
    <t>Михайлюк Ольга Юріївна, 2915417561</t>
  </si>
  <si>
    <t>Кільдерова Лілія Володимирівна,2936701469</t>
  </si>
  <si>
    <t xml:space="preserve"> пд.№36 від 17,09,20р. </t>
  </si>
  <si>
    <t xml:space="preserve">Сплата податків : пд.№37,38 від 17,09,20р. </t>
  </si>
  <si>
    <t>Розрахунково-платіжна відомість за червень-вересень 2020 року</t>
  </si>
  <si>
    <t>пд. №2 від 02,07,20; пд. №6 від 16,07,20 ;пд. №13 від 31,07,20; пд. №22від 28,08,20р.;пд.№35 від 17,09,20</t>
  </si>
  <si>
    <t>ФОП Чорна Н.В., код 2957620504</t>
  </si>
  <si>
    <t>ГУ ДПС у м. Києві</t>
  </si>
  <si>
    <t>ФОП Чорна Н.В., код 2957620506</t>
  </si>
  <si>
    <t>ФОП Чорна Н.В., код 2957620507</t>
  </si>
  <si>
    <t>Рахунок №1807/2 від 18,07,20р.</t>
  </si>
  <si>
    <t>Рахунок №1807 від 18,07,20р.</t>
  </si>
  <si>
    <t>Рахунок №1707 від 17,07,20р.</t>
  </si>
  <si>
    <t>Видаткова Накладна № РН1707 від 17,07,23</t>
  </si>
  <si>
    <t>Видаткова Накладна № РН1807/2 від 18,07,22</t>
  </si>
  <si>
    <t>Видаткова Накладна № РН1807 від 18,07,20</t>
  </si>
  <si>
    <t>Договір № 5 від 22,06,20р.</t>
  </si>
  <si>
    <t>Акт № 5 від 28,09,20р.</t>
  </si>
  <si>
    <t xml:space="preserve"> ФОП Краснощокова О.О. 2825608202</t>
  </si>
  <si>
    <t>Договір № 4 від 17,06,20р.</t>
  </si>
  <si>
    <t>Акт № 4 від 28,09,20р.</t>
  </si>
  <si>
    <t>Товариство з обмеженою відповідальністю “Консалтингова група “ПроАудит”, код 36470829</t>
  </si>
  <si>
    <t>Акт № __ від 28,09,20р.</t>
  </si>
  <si>
    <t>Договір № 4131 від 06,08,20р.</t>
  </si>
  <si>
    <t>ФОП Сачук Ю.М., код 3006508980</t>
  </si>
  <si>
    <t>Рахунок №8 від 14,08,20р.</t>
  </si>
  <si>
    <t>Акт № 8 від 18,09,20р.</t>
  </si>
  <si>
    <t>ФОП Ковтуненко В.В. , код 3454315616</t>
  </si>
  <si>
    <t>Договір №6 від 20,06,20р.</t>
  </si>
  <si>
    <t>Акт № 6 від 28,09,20р.</t>
  </si>
  <si>
    <t>АТ КБ Приватбанк</t>
  </si>
  <si>
    <t>Договір банківького обслуговування  (публічна оферта)</t>
  </si>
  <si>
    <t>Банківська виписка червень-вересень 2020року</t>
  </si>
  <si>
    <t xml:space="preserve"> ФОП ТЕКУЧОВА МАРИНА ОЛЕКСІЇВНА ІПН 3445307640</t>
  </si>
  <si>
    <t>п.д. № 12 від 24,07,20-21100 грн, пд № 20 від 31,07,20-13900 грн</t>
  </si>
  <si>
    <t>пд №28 від 28,08,20</t>
  </si>
  <si>
    <t>пд.№21 від 31,07,20</t>
  </si>
  <si>
    <t>пд.№39,40 від 20,09,20, 2553,26 грн</t>
  </si>
  <si>
    <t>пд.№29 від 28,08,20</t>
  </si>
  <si>
    <t xml:space="preserve"> Баранова Антоніна, керівник проекту</t>
  </si>
  <si>
    <t xml:space="preserve"> Представник ГО "Фешн.ЮА" куратор проекту, провідний модельер-конструктор торгівельної марки "True star",  Ісакова Олена</t>
  </si>
  <si>
    <t xml:space="preserve"> Махонько Світлана, менеджер із зв'язків з громадскістю</t>
  </si>
  <si>
    <t xml:space="preserve"> За договорами ЦПХ</t>
  </si>
  <si>
    <t xml:space="preserve"> Наталя Гаврусенко, викладачка</t>
  </si>
  <si>
    <t xml:space="preserve"> Лілія Кільдерова, викладачка</t>
  </si>
  <si>
    <t xml:space="preserve"> Ольга Михайлюк, викладачка</t>
  </si>
  <si>
    <t xml:space="preserve"> Соціальні внески з оплати праці</t>
  </si>
  <si>
    <t xml:space="preserve"> Єдиний соціальний внесок 22% на зпт 50000 ,00 грн</t>
  </si>
  <si>
    <t xml:space="preserve"> Єдиний соціальний внесок 22% на винагороди ЦПХ 72000,00 грн</t>
  </si>
  <si>
    <t xml:space="preserve"> Обладнання і нематеріальні активи</t>
  </si>
  <si>
    <t xml:space="preserve"> Обладнання, інструменти, інвентар  які необхідні для використання його при реалізації проекту грантоотримувача</t>
  </si>
  <si>
    <t xml:space="preserve"> Основні матеріали та сировина</t>
  </si>
  <si>
    <t xml:space="preserve"> Придбання матеріалів (згідно з поурочним планом занять) Нитки, резинка, міліметрова, калька, тощо.</t>
  </si>
  <si>
    <t xml:space="preserve"> Придбання тканин для навчання і створення колекції</t>
  </si>
  <si>
    <t xml:space="preserve"> Послуги з просування</t>
  </si>
  <si>
    <t xml:space="preserve"> рекламні витрати - онлайн презентація та промоція готового продукту (3-х мастер-класів на ютуб-каналі "Тайлер скул" - 10 днів *1300,00 грн за тарифами Фейсбуку та Ютуб-каналу</t>
  </si>
  <si>
    <t xml:space="preserve"> Адміністративні витрати</t>
  </si>
  <si>
    <t xml:space="preserve"> Бухгалтерські послуги ФОП Краснощокова О.О.</t>
  </si>
  <si>
    <t xml:space="preserve"> Аудиторські послуги</t>
  </si>
  <si>
    <t xml:space="preserve"> Видавничі послуги</t>
  </si>
  <si>
    <t xml:space="preserve"> Виготовлення посібника  
Формат 210х210, повно кольоровий, 28 сторінок</t>
  </si>
  <si>
    <t xml:space="preserve"> Інші прямі витрати</t>
  </si>
  <si>
    <t xml:space="preserve"> Витрати на послуги фотографу, візажиста, парікмахера, стиліста для онлайн презентацій колекцій одягу </t>
  </si>
  <si>
    <t xml:space="preserve"> Створення 3 відео мастер-классів по крою. (Витрати включають в себе послуги з комп’ютерної відео-графіки, відео-оператора, режисера монтажу, аудіо-режисера.)</t>
  </si>
  <si>
    <t xml:space="preserve"> Інші банківські послуги</t>
  </si>
  <si>
    <t>до Договору про надання гранту № ЗІСР61-6580</t>
  </si>
  <si>
    <t>від 17.06. 2020 року</t>
  </si>
  <si>
    <t>за період з 17 червня 2020 року по 28 вересня 2020 року</t>
  </si>
  <si>
    <t>Махонько О. Є. , код 2487703692</t>
  </si>
  <si>
    <t>Акт № 83 від 28,09,20р.</t>
  </si>
  <si>
    <t>Договір № 2 від 17,07,20р.</t>
  </si>
  <si>
    <t>Договір № 1 від 17,07,20р.</t>
  </si>
  <si>
    <t>Акт № №1 від 04,08,20р.</t>
  </si>
  <si>
    <t>Акт № 2 від 04,08,20р.</t>
  </si>
  <si>
    <t>Договір №8 від 14,08,20р.</t>
  </si>
  <si>
    <t>Договір № 7 від 09,09,20р.</t>
  </si>
  <si>
    <t>Акт № 7 від 28,09,20р.</t>
  </si>
  <si>
    <t>ФОП Петренко І.В.</t>
  </si>
  <si>
    <t>у період з 17 червня 2020 року року по 28 вересня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</si>
</sst>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8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231F2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rgb="FFE2EFD9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49" fontId="26" fillId="0" borderId="12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vertical="top" wrapText="1"/>
    </xf>
    <xf numFmtId="166" fontId="27" fillId="0" borderId="57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horizontal="center" vertical="top"/>
    </xf>
    <xf numFmtId="166" fontId="27" fillId="0" borderId="17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vertical="top" wrapText="1"/>
    </xf>
    <xf numFmtId="49" fontId="26" fillId="0" borderId="60" xfId="0" applyNumberFormat="1" applyFont="1" applyBorder="1" applyAlignment="1">
      <alignment horizontal="center" vertical="top"/>
    </xf>
    <xf numFmtId="166" fontId="27" fillId="0" borderId="98" xfId="0" applyNumberFormat="1" applyFont="1" applyBorder="1" applyAlignment="1">
      <alignment vertical="top" wrapText="1"/>
    </xf>
    <xf numFmtId="166" fontId="27" fillId="0" borderId="62" xfId="0" applyNumberFormat="1" applyFont="1" applyBorder="1" applyAlignment="1">
      <alignment horizontal="center" vertical="top"/>
    </xf>
    <xf numFmtId="166" fontId="27" fillId="0" borderId="59" xfId="0" applyNumberFormat="1" applyFont="1" applyBorder="1" applyAlignment="1">
      <alignment horizontal="center" vertical="top"/>
    </xf>
    <xf numFmtId="166" fontId="27" fillId="0" borderId="60" xfId="0" applyNumberFormat="1" applyFont="1" applyBorder="1" applyAlignment="1">
      <alignment horizontal="center" vertical="top"/>
    </xf>
    <xf numFmtId="166" fontId="27" fillId="0" borderId="63" xfId="0" applyNumberFormat="1" applyFont="1" applyBorder="1" applyAlignment="1">
      <alignment horizontal="center" vertical="top"/>
    </xf>
    <xf numFmtId="4" fontId="4" fillId="6" borderId="76" xfId="0" applyNumberFormat="1" applyFont="1" applyFill="1" applyBorder="1" applyAlignment="1">
      <alignment horizontal="right" vertical="top"/>
    </xf>
    <xf numFmtId="4" fontId="4" fillId="6" borderId="104" xfId="0" applyNumberFormat="1" applyFont="1" applyFill="1" applyBorder="1" applyAlignment="1">
      <alignment horizontal="right" vertical="top"/>
    </xf>
    <xf numFmtId="4" fontId="4" fillId="6" borderId="79" xfId="0" applyNumberFormat="1" applyFont="1" applyFill="1" applyBorder="1" applyAlignment="1">
      <alignment horizontal="right" vertical="top"/>
    </xf>
    <xf numFmtId="4" fontId="4" fillId="6" borderId="107" xfId="0" applyNumberFormat="1" applyFont="1" applyFill="1" applyBorder="1" applyAlignment="1">
      <alignment horizontal="right" vertical="top"/>
    </xf>
    <xf numFmtId="4" fontId="17" fillId="6" borderId="106" xfId="0" applyNumberFormat="1" applyFont="1" applyFill="1" applyBorder="1" applyAlignment="1">
      <alignment horizontal="right" vertical="top"/>
    </xf>
    <xf numFmtId="10" fontId="17" fillId="6" borderId="79" xfId="0" applyNumberFormat="1" applyFont="1" applyFill="1" applyBorder="1" applyAlignment="1">
      <alignment horizontal="right" vertical="top"/>
    </xf>
    <xf numFmtId="0" fontId="17" fillId="6" borderId="90" xfId="0" applyFont="1" applyFill="1" applyBorder="1" applyAlignment="1">
      <alignment horizontal="right" vertical="top" wrapText="1"/>
    </xf>
    <xf numFmtId="166" fontId="26" fillId="0" borderId="67" xfId="0" applyNumberFormat="1" applyFont="1" applyBorder="1" applyAlignment="1">
      <alignment vertical="top"/>
    </xf>
    <xf numFmtId="49" fontId="26" fillId="0" borderId="68" xfId="0" applyNumberFormat="1" applyFont="1" applyBorder="1" applyAlignment="1">
      <alignment horizontal="center" vertical="top"/>
    </xf>
    <xf numFmtId="166" fontId="27" fillId="0" borderId="114" xfId="0" applyNumberFormat="1" applyFont="1" applyBorder="1" applyAlignment="1">
      <alignment vertical="top" wrapText="1"/>
    </xf>
    <xf numFmtId="166" fontId="27" fillId="0" borderId="69" xfId="0" applyNumberFormat="1" applyFont="1" applyBorder="1" applyAlignment="1">
      <alignment horizontal="center" vertical="top"/>
    </xf>
    <xf numFmtId="166" fontId="27" fillId="0" borderId="63" xfId="0" applyNumberFormat="1" applyFont="1" applyBorder="1" applyAlignment="1">
      <alignment vertical="top"/>
    </xf>
    <xf numFmtId="166" fontId="27" fillId="0" borderId="12" xfId="0" applyNumberFormat="1" applyFont="1" applyBorder="1" applyAlignment="1">
      <alignment vertical="top"/>
    </xf>
    <xf numFmtId="166" fontId="26" fillId="0" borderId="11" xfId="0" applyNumberFormat="1" applyFont="1" applyBorder="1" applyAlignment="1">
      <alignment vertical="top"/>
    </xf>
    <xf numFmtId="167" fontId="26" fillId="0" borderId="12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vertical="top" wrapText="1"/>
    </xf>
    <xf numFmtId="166" fontId="27" fillId="0" borderId="71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vertical="top"/>
    </xf>
    <xf numFmtId="166" fontId="26" fillId="0" borderId="49" xfId="0" applyNumberFormat="1" applyFont="1" applyBorder="1" applyAlignment="1">
      <alignment vertical="top"/>
    </xf>
    <xf numFmtId="167" fontId="26" fillId="0" borderId="50" xfId="0" applyNumberFormat="1" applyFont="1" applyBorder="1" applyAlignment="1">
      <alignment horizontal="center" vertical="top"/>
    </xf>
    <xf numFmtId="166" fontId="27" fillId="0" borderId="50" xfId="0" applyNumberFormat="1" applyFont="1" applyBorder="1" applyAlignment="1">
      <alignment vertical="top" wrapText="1"/>
    </xf>
    <xf numFmtId="166" fontId="27" fillId="0" borderId="99" xfId="0" applyNumberFormat="1" applyFont="1" applyBorder="1" applyAlignment="1">
      <alignment horizontal="center" vertical="top"/>
    </xf>
    <xf numFmtId="166" fontId="27" fillId="0" borderId="49" xfId="0" applyNumberFormat="1" applyFont="1" applyBorder="1" applyAlignment="1">
      <alignment vertical="top"/>
    </xf>
    <xf numFmtId="166" fontId="27" fillId="0" borderId="50" xfId="0" applyNumberFormat="1" applyFont="1" applyBorder="1" applyAlignment="1">
      <alignment vertical="top"/>
    </xf>
    <xf numFmtId="166" fontId="27" fillId="0" borderId="66" xfId="0" applyNumberFormat="1" applyFont="1" applyBorder="1" applyAlignment="1">
      <alignment horizontal="center" vertical="top"/>
    </xf>
    <xf numFmtId="166" fontId="27" fillId="0" borderId="121" xfId="0" applyNumberFormat="1" applyFont="1" applyBorder="1" applyAlignment="1">
      <alignment horizontal="center" vertical="top"/>
    </xf>
    <xf numFmtId="166" fontId="27" fillId="0" borderId="111" xfId="0" applyNumberFormat="1" applyFont="1" applyBorder="1" applyAlignment="1">
      <alignment horizontal="center" vertical="top"/>
    </xf>
    <xf numFmtId="166" fontId="27" fillId="0" borderId="109" xfId="0" applyNumberFormat="1" applyFont="1" applyBorder="1" applyAlignment="1">
      <alignment horizontal="center" vertical="top"/>
    </xf>
    <xf numFmtId="166" fontId="27" fillId="0" borderId="112" xfId="0" applyNumberFormat="1" applyFont="1" applyBorder="1" applyAlignment="1">
      <alignment horizontal="center" vertical="top"/>
    </xf>
    <xf numFmtId="166" fontId="6" fillId="0" borderId="122" xfId="0" applyNumberFormat="1" applyFont="1" applyBorder="1" applyAlignment="1">
      <alignment horizontal="center" vertical="top"/>
    </xf>
    <xf numFmtId="166" fontId="6" fillId="0" borderId="58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26" fillId="0" borderId="59" xfId="0" applyNumberFormat="1" applyFont="1" applyBorder="1" applyAlignment="1">
      <alignment vertical="top"/>
    </xf>
    <xf numFmtId="166" fontId="27" fillId="0" borderId="123" xfId="0" applyNumberFormat="1" applyFont="1" applyBorder="1" applyAlignment="1">
      <alignment horizontal="center" vertical="top"/>
    </xf>
    <xf numFmtId="166" fontId="27" fillId="0" borderId="64" xfId="0" applyNumberFormat="1" applyFont="1" applyBorder="1" applyAlignment="1">
      <alignment horizontal="center" vertical="top"/>
    </xf>
    <xf numFmtId="166" fontId="26" fillId="0" borderId="12" xfId="0" applyNumberFormat="1" applyFont="1" applyBorder="1" applyAlignment="1">
      <alignment vertical="top"/>
    </xf>
    <xf numFmtId="166" fontId="27" fillId="0" borderId="122" xfId="0" applyNumberFormat="1" applyFont="1" applyBorder="1" applyAlignment="1">
      <alignment horizontal="center" vertical="top"/>
    </xf>
    <xf numFmtId="166" fontId="27" fillId="0" borderId="58" xfId="0" applyNumberFormat="1" applyFont="1" applyBorder="1" applyAlignment="1">
      <alignment horizontal="center" vertical="top"/>
    </xf>
    <xf numFmtId="166" fontId="26" fillId="0" borderId="108" xfId="0" applyNumberFormat="1" applyFont="1" applyBorder="1" applyAlignment="1">
      <alignment vertical="top"/>
    </xf>
    <xf numFmtId="49" fontId="26" fillId="0" borderId="109" xfId="0" applyNumberFormat="1" applyFont="1" applyBorder="1" applyAlignment="1">
      <alignment horizontal="center" vertical="top"/>
    </xf>
    <xf numFmtId="166" fontId="27" fillId="0" borderId="110" xfId="0" applyNumberFormat="1" applyFont="1" applyBorder="1" applyAlignment="1">
      <alignment vertical="top" wrapText="1"/>
    </xf>
    <xf numFmtId="166" fontId="27" fillId="0" borderId="106" xfId="0" applyNumberFormat="1" applyFont="1" applyBorder="1" applyAlignment="1">
      <alignment horizontal="center" vertical="top"/>
    </xf>
    <xf numFmtId="166" fontId="27" fillId="0" borderId="104" xfId="0" applyNumberFormat="1" applyFont="1" applyBorder="1" applyAlignment="1">
      <alignment horizontal="center" vertical="top"/>
    </xf>
    <xf numFmtId="166" fontId="27" fillId="0" borderId="107" xfId="0" applyNumberFormat="1" applyFont="1" applyBorder="1" applyAlignment="1">
      <alignment horizontal="center" vertical="top"/>
    </xf>
    <xf numFmtId="0" fontId="26" fillId="0" borderId="117" xfId="0" applyFont="1" applyBorder="1" applyAlignment="1">
      <alignment vertical="center"/>
    </xf>
    <xf numFmtId="0" fontId="4" fillId="0" borderId="117" xfId="0" applyFont="1" applyBorder="1"/>
    <xf numFmtId="0" fontId="28" fillId="0" borderId="0" xfId="0" applyFont="1" applyAlignment="1"/>
    <xf numFmtId="4" fontId="1" fillId="0" borderId="12" xfId="0" applyNumberFormat="1" applyFont="1" applyBorder="1" applyAlignment="1">
      <alignment wrapText="1"/>
    </xf>
    <xf numFmtId="4" fontId="2" fillId="0" borderId="109" xfId="0" applyNumberFormat="1" applyFont="1" applyBorder="1"/>
    <xf numFmtId="0" fontId="2" fillId="0" borderId="109" xfId="0" applyFont="1" applyBorder="1" applyAlignment="1">
      <alignment wrapText="1"/>
    </xf>
    <xf numFmtId="0" fontId="0" fillId="0" borderId="0" xfId="0" applyFont="1" applyAlignment="1">
      <alignment wrapText="1"/>
    </xf>
    <xf numFmtId="16" fontId="0" fillId="0" borderId="0" xfId="0" applyNumberFormat="1" applyFont="1" applyAlignment="1"/>
    <xf numFmtId="4" fontId="0" fillId="0" borderId="0" xfId="0" applyNumberFormat="1" applyFont="1" applyAlignment="1"/>
    <xf numFmtId="49" fontId="2" fillId="0" borderId="109" xfId="0" applyNumberFormat="1" applyFont="1" applyBorder="1" applyAlignment="1">
      <alignment horizontal="right" wrapText="1"/>
    </xf>
    <xf numFmtId="0" fontId="2" fillId="0" borderId="109" xfId="0" applyFont="1" applyBorder="1" applyAlignment="1">
      <alignment wrapText="1" shrinkToFit="1"/>
    </xf>
    <xf numFmtId="0" fontId="3" fillId="9" borderId="124" xfId="0" applyFont="1" applyFill="1" applyBorder="1" applyAlignment="1">
      <alignment wrapText="1" shrinkToFit="1"/>
    </xf>
    <xf numFmtId="0" fontId="3" fillId="0" borderId="0" xfId="0" applyFont="1" applyAlignment="1">
      <alignment wrapText="1" shrinkToFi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4" fontId="29" fillId="0" borderId="6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right" wrapText="1"/>
    </xf>
    <xf numFmtId="49" fontId="29" fillId="9" borderId="124" xfId="0" applyNumberFormat="1" applyFont="1" applyFill="1" applyBorder="1" applyAlignment="1">
      <alignment horizontal="right" wrapText="1"/>
    </xf>
    <xf numFmtId="0" fontId="29" fillId="9" borderId="124" xfId="0" applyFont="1" applyFill="1" applyBorder="1" applyAlignment="1">
      <alignment wrapText="1"/>
    </xf>
    <xf numFmtId="4" fontId="31" fillId="9" borderId="124" xfId="0" applyNumberFormat="1" applyFont="1" applyFill="1" applyBorder="1"/>
    <xf numFmtId="0" fontId="31" fillId="9" borderId="124" xfId="0" applyFont="1" applyFill="1" applyBorder="1" applyAlignment="1">
      <alignment wrapText="1"/>
    </xf>
    <xf numFmtId="49" fontId="32" fillId="0" borderId="124" xfId="0" applyNumberFormat="1" applyFont="1" applyBorder="1" applyAlignment="1">
      <alignment horizontal="center" vertical="top"/>
    </xf>
    <xf numFmtId="166" fontId="33" fillId="0" borderId="124" xfId="0" applyNumberFormat="1" applyFont="1" applyBorder="1" applyAlignment="1">
      <alignment vertical="top" wrapText="1"/>
    </xf>
    <xf numFmtId="166" fontId="33" fillId="0" borderId="124" xfId="0" applyNumberFormat="1" applyFont="1" applyBorder="1" applyAlignment="1">
      <alignment horizontal="center" vertical="top"/>
    </xf>
    <xf numFmtId="0" fontId="34" fillId="0" borderId="124" xfId="0" applyFont="1" applyBorder="1" applyAlignment="1">
      <alignment horizontal="left" vertical="center" wrapText="1"/>
    </xf>
    <xf numFmtId="0" fontId="31" fillId="0" borderId="124" xfId="0" applyFont="1" applyBorder="1" applyAlignment="1">
      <alignment wrapText="1"/>
    </xf>
    <xf numFmtId="4" fontId="31" fillId="0" borderId="124" xfId="0" applyNumberFormat="1" applyFont="1" applyBorder="1"/>
    <xf numFmtId="166" fontId="35" fillId="0" borderId="124" xfId="0" applyNumberFormat="1" applyFont="1" applyBorder="1" applyAlignment="1">
      <alignment vertical="top" wrapText="1"/>
    </xf>
    <xf numFmtId="49" fontId="36" fillId="11" borderId="124" xfId="0" applyNumberFormat="1" applyFont="1" applyFill="1" applyBorder="1" applyAlignment="1">
      <alignment horizontal="center" vertical="top"/>
    </xf>
    <xf numFmtId="166" fontId="37" fillId="11" borderId="124" xfId="0" applyNumberFormat="1" applyFont="1" applyFill="1" applyBorder="1" applyAlignment="1">
      <alignment vertical="top" wrapText="1"/>
    </xf>
    <xf numFmtId="166" fontId="33" fillId="9" borderId="124" xfId="0" applyNumberFormat="1" applyFont="1" applyFill="1" applyBorder="1" applyAlignment="1">
      <alignment horizontal="center" vertical="top"/>
    </xf>
    <xf numFmtId="2" fontId="35" fillId="0" borderId="124" xfId="0" applyNumberFormat="1" applyFont="1" applyBorder="1" applyAlignment="1">
      <alignment horizontal="left" wrapText="1" shrinkToFit="1"/>
    </xf>
    <xf numFmtId="2" fontId="31" fillId="0" borderId="124" xfId="0" applyNumberFormat="1" applyFont="1" applyBorder="1" applyAlignment="1">
      <alignment wrapText="1" shrinkToFit="1"/>
    </xf>
    <xf numFmtId="166" fontId="33" fillId="9" borderId="124" xfId="0" applyNumberFormat="1" applyFont="1" applyFill="1" applyBorder="1" applyAlignment="1">
      <alignment vertical="top"/>
    </xf>
    <xf numFmtId="166" fontId="33" fillId="0" borderId="124" xfId="0" applyNumberFormat="1" applyFont="1" applyBorder="1" applyAlignment="1">
      <alignment vertical="top"/>
    </xf>
    <xf numFmtId="49" fontId="36" fillId="12" borderId="124" xfId="0" applyNumberFormat="1" applyFont="1" applyFill="1" applyBorder="1" applyAlignment="1">
      <alignment horizontal="center" vertical="top"/>
    </xf>
    <xf numFmtId="166" fontId="36" fillId="12" borderId="124" xfId="0" applyNumberFormat="1" applyFont="1" applyFill="1" applyBorder="1" applyAlignment="1">
      <alignment horizontal="left" vertical="top" wrapText="1"/>
    </xf>
    <xf numFmtId="49" fontId="35" fillId="10" borderId="124" xfId="0" applyNumberFormat="1" applyFont="1" applyFill="1" applyBorder="1" applyAlignment="1">
      <alignment horizontal="center" vertical="top"/>
    </xf>
    <xf numFmtId="166" fontId="35" fillId="10" borderId="124" xfId="0" applyNumberFormat="1" applyFont="1" applyFill="1" applyBorder="1" applyAlignment="1">
      <alignment vertical="top" wrapText="1"/>
    </xf>
    <xf numFmtId="0" fontId="35" fillId="0" borderId="124" xfId="0" applyFont="1" applyBorder="1" applyAlignment="1"/>
    <xf numFmtId="166" fontId="37" fillId="11" borderId="124" xfId="0" applyNumberFormat="1" applyFont="1" applyFill="1" applyBorder="1" applyAlignment="1">
      <alignment horizontal="left" vertical="top" wrapText="1"/>
    </xf>
    <xf numFmtId="167" fontId="32" fillId="0" borderId="124" xfId="0" applyNumberFormat="1" applyFont="1" applyBorder="1" applyAlignment="1">
      <alignment horizontal="center" vertical="top"/>
    </xf>
    <xf numFmtId="0" fontId="35" fillId="0" borderId="124" xfId="0" applyFont="1" applyBorder="1" applyAlignment="1">
      <alignment horizontal="left" wrapText="1" shrinkToFit="1"/>
    </xf>
    <xf numFmtId="0" fontId="31" fillId="0" borderId="124" xfId="0" applyFont="1" applyBorder="1" applyAlignment="1">
      <alignment wrapText="1" shrinkToFit="1"/>
    </xf>
    <xf numFmtId="0" fontId="31" fillId="9" borderId="124" xfId="0" applyFont="1" applyFill="1" applyBorder="1" applyAlignment="1">
      <alignment wrapText="1" shrinkToFi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9" fillId="5" borderId="13" xfId="0" applyFont="1" applyFill="1" applyBorder="1" applyAlignment="1">
      <alignment horizontal="center" vertical="center" wrapText="1"/>
    </xf>
    <xf numFmtId="0" fontId="30" fillId="0" borderId="83" xfId="0" applyFont="1" applyBorder="1"/>
    <xf numFmtId="0" fontId="30" fillId="0" borderId="58" xfId="0" applyFont="1" applyBorder="1"/>
    <xf numFmtId="4" fontId="29" fillId="5" borderId="13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workbookViewId="0">
      <selection activeCell="N29" sqref="A1:N29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376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377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4"/>
      <c r="F5" s="47" t="s">
        <v>295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</v>
      </c>
      <c r="E6" s="11"/>
      <c r="F6" s="458" t="s">
        <v>296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/>
      <c r="F7" s="456" t="s">
        <v>293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</v>
      </c>
      <c r="E8" s="11"/>
      <c r="F8" s="456" t="s">
        <v>294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02" t="s">
        <v>5</v>
      </c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02" t="s">
        <v>6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04" t="s">
        <v>378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05"/>
      <c r="B16" s="508" t="s">
        <v>7</v>
      </c>
      <c r="C16" s="509"/>
      <c r="D16" s="512" t="s">
        <v>8</v>
      </c>
      <c r="E16" s="513"/>
      <c r="F16" s="513"/>
      <c r="G16" s="513"/>
      <c r="H16" s="513"/>
      <c r="I16" s="513"/>
      <c r="J16" s="514"/>
      <c r="K16" s="515" t="s">
        <v>9</v>
      </c>
      <c r="L16" s="509"/>
      <c r="M16" s="515" t="s">
        <v>10</v>
      </c>
      <c r="N16" s="50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06"/>
      <c r="B17" s="510"/>
      <c r="C17" s="511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17" t="s">
        <v>16</v>
      </c>
      <c r="J17" s="518"/>
      <c r="K17" s="516"/>
      <c r="L17" s="511"/>
      <c r="M17" s="516"/>
      <c r="N17" s="511"/>
    </row>
    <row r="18" spans="1:26" ht="47.25" customHeight="1" x14ac:dyDescent="0.2">
      <c r="A18" s="507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33">
        <v>364650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364650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v>1</v>
      </c>
      <c r="C21" s="33">
        <v>364650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364650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v>0.43</v>
      </c>
      <c r="C22" s="33">
        <v>156799.5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0.43</v>
      </c>
      <c r="N22" s="39">
        <f t="shared" si="1"/>
        <v>156799.5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>
        <v>0.56999999999999995</v>
      </c>
      <c r="C23" s="33">
        <f t="shared" ref="C23:H23" si="2">C21-C22</f>
        <v>207850.5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0.56999999999999995</v>
      </c>
      <c r="N23" s="39">
        <f t="shared" si="1"/>
        <v>207850.5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38</v>
      </c>
      <c r="C26" s="43" t="s">
        <v>388</v>
      </c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1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G165" sqref="A1:AG165"/>
    </sheetView>
  </sheetViews>
  <sheetFormatPr defaultColWidth="12.625" defaultRowHeight="15" customHeight="1" outlineLevelCol="1" x14ac:dyDescent="0.2"/>
  <cols>
    <col min="1" max="1" width="10" customWidth="1"/>
    <col min="2" max="2" width="7.2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1</v>
      </c>
      <c r="B2" s="47"/>
      <c r="C2" s="47" t="s">
        <v>295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43</v>
      </c>
      <c r="B3" s="50"/>
      <c r="C3" s="456" t="s">
        <v>293</v>
      </c>
      <c r="D3" s="456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4</v>
      </c>
      <c r="B4" s="50"/>
      <c r="C4" s="456" t="s">
        <v>294</v>
      </c>
      <c r="D4" s="457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524" t="s">
        <v>44</v>
      </c>
      <c r="B6" s="536" t="s">
        <v>45</v>
      </c>
      <c r="C6" s="539" t="s">
        <v>46</v>
      </c>
      <c r="D6" s="542" t="s">
        <v>47</v>
      </c>
      <c r="E6" s="519" t="s">
        <v>48</v>
      </c>
      <c r="F6" s="520"/>
      <c r="G6" s="520"/>
      <c r="H6" s="520"/>
      <c r="I6" s="520"/>
      <c r="J6" s="521"/>
      <c r="K6" s="519" t="s">
        <v>49</v>
      </c>
      <c r="L6" s="520"/>
      <c r="M6" s="520"/>
      <c r="N6" s="520"/>
      <c r="O6" s="520"/>
      <c r="P6" s="521"/>
      <c r="Q6" s="519" t="s">
        <v>49</v>
      </c>
      <c r="R6" s="520"/>
      <c r="S6" s="520"/>
      <c r="T6" s="520"/>
      <c r="U6" s="520"/>
      <c r="V6" s="521"/>
      <c r="W6" s="519" t="s">
        <v>49</v>
      </c>
      <c r="X6" s="520"/>
      <c r="Y6" s="520"/>
      <c r="Z6" s="520"/>
      <c r="AA6" s="520"/>
      <c r="AB6" s="521"/>
      <c r="AC6" s="522" t="s">
        <v>50</v>
      </c>
      <c r="AD6" s="520"/>
      <c r="AE6" s="520"/>
      <c r="AF6" s="523"/>
      <c r="AG6" s="524" t="s">
        <v>51</v>
      </c>
    </row>
    <row r="7" spans="1:35" ht="71.25" customHeight="1" x14ac:dyDescent="0.2">
      <c r="A7" s="506"/>
      <c r="B7" s="537"/>
      <c r="C7" s="540"/>
      <c r="D7" s="540"/>
      <c r="E7" s="526" t="s">
        <v>52</v>
      </c>
      <c r="F7" s="520"/>
      <c r="G7" s="521"/>
      <c r="H7" s="526" t="s">
        <v>53</v>
      </c>
      <c r="I7" s="520"/>
      <c r="J7" s="521"/>
      <c r="K7" s="526" t="s">
        <v>52</v>
      </c>
      <c r="L7" s="520"/>
      <c r="M7" s="521"/>
      <c r="N7" s="526" t="s">
        <v>53</v>
      </c>
      <c r="O7" s="520"/>
      <c r="P7" s="521"/>
      <c r="Q7" s="526" t="s">
        <v>52</v>
      </c>
      <c r="R7" s="520"/>
      <c r="S7" s="521"/>
      <c r="T7" s="526" t="s">
        <v>53</v>
      </c>
      <c r="U7" s="520"/>
      <c r="V7" s="521"/>
      <c r="W7" s="526" t="s">
        <v>52</v>
      </c>
      <c r="X7" s="520"/>
      <c r="Y7" s="521"/>
      <c r="Z7" s="526" t="s">
        <v>53</v>
      </c>
      <c r="AA7" s="520"/>
      <c r="AB7" s="521"/>
      <c r="AC7" s="527" t="s">
        <v>54</v>
      </c>
      <c r="AD7" s="527" t="s">
        <v>55</v>
      </c>
      <c r="AE7" s="522" t="s">
        <v>56</v>
      </c>
      <c r="AF7" s="523"/>
      <c r="AG7" s="506"/>
    </row>
    <row r="8" spans="1:35" ht="41.25" customHeight="1" x14ac:dyDescent="0.2">
      <c r="A8" s="535"/>
      <c r="B8" s="538"/>
      <c r="C8" s="541"/>
      <c r="D8" s="541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525"/>
      <c r="AD8" s="525"/>
      <c r="AE8" s="61" t="s">
        <v>68</v>
      </c>
      <c r="AF8" s="62" t="s">
        <v>17</v>
      </c>
      <c r="AG8" s="525"/>
    </row>
    <row r="9" spans="1:35" ht="14.25" x14ac:dyDescent="0.2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50000</v>
      </c>
      <c r="H13" s="104"/>
      <c r="I13" s="105"/>
      <c r="J13" s="106">
        <f>SUM(J14:J16)</f>
        <v>50000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50000</v>
      </c>
      <c r="AD13" s="108">
        <f t="shared" ref="AD13:AD24" si="1">J13+P13+V13+AB13</f>
        <v>50000</v>
      </c>
      <c r="AE13" s="109">
        <f t="shared" ref="AE13:AE25" si="2">AC13-AD13</f>
        <v>0</v>
      </c>
      <c r="AF13" s="110">
        <f t="shared" ref="AF13:AF25" si="3">AE13/AC13</f>
        <v>0</v>
      </c>
      <c r="AG13" s="111"/>
      <c r="AH13" s="112"/>
      <c r="AI13" s="112"/>
    </row>
    <row r="14" spans="1:35" ht="30" customHeight="1" x14ac:dyDescent="0.2">
      <c r="A14" s="113" t="s">
        <v>105</v>
      </c>
      <c r="B14" s="398" t="s">
        <v>106</v>
      </c>
      <c r="C14" s="399" t="s">
        <v>271</v>
      </c>
      <c r="D14" s="400" t="s">
        <v>108</v>
      </c>
      <c r="E14" s="401">
        <v>4</v>
      </c>
      <c r="F14" s="402">
        <v>5000</v>
      </c>
      <c r="G14" s="403">
        <f>E14*F14</f>
        <v>20000</v>
      </c>
      <c r="H14" s="401">
        <v>4</v>
      </c>
      <c r="I14" s="402">
        <v>5000</v>
      </c>
      <c r="J14" s="119">
        <f t="shared" ref="J14:J16" si="4">H14*I14</f>
        <v>20000</v>
      </c>
      <c r="K14" s="117"/>
      <c r="L14" s="118"/>
      <c r="M14" s="119">
        <f t="shared" ref="M14:M16" si="5">K14*L14</f>
        <v>0</v>
      </c>
      <c r="N14" s="117"/>
      <c r="O14" s="118"/>
      <c r="P14" s="119">
        <f t="shared" ref="P14:P16" si="6">N14*O14</f>
        <v>0</v>
      </c>
      <c r="Q14" s="117"/>
      <c r="R14" s="118"/>
      <c r="S14" s="119">
        <f t="shared" ref="S14:S16" si="7">Q14*R14</f>
        <v>0</v>
      </c>
      <c r="T14" s="117"/>
      <c r="U14" s="118"/>
      <c r="V14" s="119">
        <f t="shared" ref="V14:V16" si="8">T14*U14</f>
        <v>0</v>
      </c>
      <c r="W14" s="117"/>
      <c r="X14" s="118"/>
      <c r="Y14" s="119">
        <f t="shared" ref="Y14:Y16" si="9">W14*X14</f>
        <v>0</v>
      </c>
      <c r="Z14" s="117"/>
      <c r="AA14" s="118"/>
      <c r="AB14" s="119">
        <f t="shared" ref="AB14:AB16" si="10">Z14*AA14</f>
        <v>0</v>
      </c>
      <c r="AC14" s="120">
        <f t="shared" si="0"/>
        <v>20000</v>
      </c>
      <c r="AD14" s="121">
        <f t="shared" si="1"/>
        <v>20000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64.5" customHeight="1" x14ac:dyDescent="0.2">
      <c r="A15" s="113" t="s">
        <v>105</v>
      </c>
      <c r="B15" s="398" t="s">
        <v>109</v>
      </c>
      <c r="C15" s="404" t="s">
        <v>272</v>
      </c>
      <c r="D15" s="400" t="s">
        <v>108</v>
      </c>
      <c r="E15" s="401">
        <v>3</v>
      </c>
      <c r="F15" s="402">
        <v>5000</v>
      </c>
      <c r="G15" s="403">
        <f t="shared" ref="G15:G16" si="11">E15*F15</f>
        <v>15000</v>
      </c>
      <c r="H15" s="401">
        <v>3</v>
      </c>
      <c r="I15" s="402">
        <v>5000</v>
      </c>
      <c r="J15" s="119">
        <f t="shared" si="4"/>
        <v>15000</v>
      </c>
      <c r="K15" s="117"/>
      <c r="L15" s="118"/>
      <c r="M15" s="119">
        <f t="shared" si="5"/>
        <v>0</v>
      </c>
      <c r="N15" s="117"/>
      <c r="O15" s="118"/>
      <c r="P15" s="119">
        <f t="shared" si="6"/>
        <v>0</v>
      </c>
      <c r="Q15" s="117"/>
      <c r="R15" s="118"/>
      <c r="S15" s="119">
        <f t="shared" si="7"/>
        <v>0</v>
      </c>
      <c r="T15" s="117"/>
      <c r="U15" s="118"/>
      <c r="V15" s="119">
        <f t="shared" si="8"/>
        <v>0</v>
      </c>
      <c r="W15" s="117"/>
      <c r="X15" s="118"/>
      <c r="Y15" s="119">
        <f t="shared" si="9"/>
        <v>0</v>
      </c>
      <c r="Z15" s="117"/>
      <c r="AA15" s="118"/>
      <c r="AB15" s="119">
        <f t="shared" si="10"/>
        <v>0</v>
      </c>
      <c r="AC15" s="120">
        <f t="shared" si="0"/>
        <v>15000</v>
      </c>
      <c r="AD15" s="121">
        <f t="shared" si="1"/>
        <v>15000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 x14ac:dyDescent="0.2">
      <c r="A16" s="125" t="s">
        <v>105</v>
      </c>
      <c r="B16" s="405" t="s">
        <v>110</v>
      </c>
      <c r="C16" s="406" t="s">
        <v>273</v>
      </c>
      <c r="D16" s="407" t="s">
        <v>108</v>
      </c>
      <c r="E16" s="408">
        <v>3</v>
      </c>
      <c r="F16" s="409">
        <v>5000</v>
      </c>
      <c r="G16" s="403">
        <f t="shared" si="11"/>
        <v>15000</v>
      </c>
      <c r="H16" s="408">
        <v>3</v>
      </c>
      <c r="I16" s="409">
        <v>5000</v>
      </c>
      <c r="J16" s="131">
        <f t="shared" si="4"/>
        <v>15000</v>
      </c>
      <c r="K16" s="129"/>
      <c r="L16" s="130"/>
      <c r="M16" s="131">
        <f t="shared" si="5"/>
        <v>0</v>
      </c>
      <c r="N16" s="129"/>
      <c r="O16" s="130"/>
      <c r="P16" s="131">
        <f t="shared" si="6"/>
        <v>0</v>
      </c>
      <c r="Q16" s="129"/>
      <c r="R16" s="130"/>
      <c r="S16" s="131">
        <f t="shared" si="7"/>
        <v>0</v>
      </c>
      <c r="T16" s="129"/>
      <c r="U16" s="130"/>
      <c r="V16" s="131">
        <f t="shared" si="8"/>
        <v>0</v>
      </c>
      <c r="W16" s="129"/>
      <c r="X16" s="130"/>
      <c r="Y16" s="131">
        <f t="shared" si="9"/>
        <v>0</v>
      </c>
      <c r="Z16" s="129"/>
      <c r="AA16" s="130"/>
      <c r="AB16" s="131">
        <f t="shared" si="10"/>
        <v>0</v>
      </c>
      <c r="AC16" s="132">
        <f t="shared" si="0"/>
        <v>15000</v>
      </c>
      <c r="AD16" s="133">
        <f t="shared" si="1"/>
        <v>15000</v>
      </c>
      <c r="AE16" s="134">
        <f t="shared" si="2"/>
        <v>0</v>
      </c>
      <c r="AF16" s="135">
        <f t="shared" si="3"/>
        <v>0</v>
      </c>
      <c r="AG16" s="136"/>
      <c r="AH16" s="99"/>
      <c r="AI16" s="99"/>
    </row>
    <row r="17" spans="1:35" ht="30" customHeight="1" x14ac:dyDescent="0.2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105</v>
      </c>
      <c r="B18" s="114" t="s">
        <v>106</v>
      </c>
      <c r="C18" s="115" t="s">
        <v>107</v>
      </c>
      <c r="D18" s="116" t="s">
        <v>108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105</v>
      </c>
      <c r="B19" s="114" t="s">
        <v>109</v>
      </c>
      <c r="C19" s="115" t="s">
        <v>107</v>
      </c>
      <c r="D19" s="116" t="s">
        <v>108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39" t="s">
        <v>105</v>
      </c>
      <c r="B20" s="140" t="s">
        <v>110</v>
      </c>
      <c r="C20" s="141" t="s">
        <v>107</v>
      </c>
      <c r="D20" s="142" t="s">
        <v>108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SUM(G22:G24)</f>
        <v>72000</v>
      </c>
      <c r="H21" s="104"/>
      <c r="I21" s="105"/>
      <c r="J21" s="106">
        <f>SUM(J22:J24)</f>
        <v>72000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72000</v>
      </c>
      <c r="AD21" s="108">
        <f t="shared" si="1"/>
        <v>72000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113" t="s">
        <v>105</v>
      </c>
      <c r="B22" s="398" t="s">
        <v>106</v>
      </c>
      <c r="C22" s="399" t="s">
        <v>274</v>
      </c>
      <c r="D22" s="400" t="s">
        <v>275</v>
      </c>
      <c r="E22" s="401">
        <v>12</v>
      </c>
      <c r="F22" s="402">
        <v>2000</v>
      </c>
      <c r="G22" s="403">
        <f t="shared" ref="G22:G23" si="17">E22*F22</f>
        <v>24000</v>
      </c>
      <c r="H22" s="401">
        <v>12</v>
      </c>
      <c r="I22" s="402">
        <v>2000</v>
      </c>
      <c r="J22" s="119">
        <f t="shared" ref="J22:J24" si="18">H22*I22</f>
        <v>24000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24000</v>
      </c>
      <c r="AD22" s="121">
        <f t="shared" si="1"/>
        <v>24000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">
      <c r="A23" s="113" t="s">
        <v>105</v>
      </c>
      <c r="B23" s="398" t="s">
        <v>109</v>
      </c>
      <c r="C23" s="399" t="s">
        <v>276</v>
      </c>
      <c r="D23" s="400" t="s">
        <v>275</v>
      </c>
      <c r="E23" s="401">
        <v>12</v>
      </c>
      <c r="F23" s="402">
        <v>2000</v>
      </c>
      <c r="G23" s="403">
        <f t="shared" si="17"/>
        <v>24000</v>
      </c>
      <c r="H23" s="401">
        <v>12</v>
      </c>
      <c r="I23" s="402">
        <v>2000</v>
      </c>
      <c r="J23" s="119">
        <f t="shared" si="18"/>
        <v>24000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24000</v>
      </c>
      <c r="AD23" s="121">
        <f t="shared" si="1"/>
        <v>24000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 thickBot="1" x14ac:dyDescent="0.25">
      <c r="A24" s="139" t="s">
        <v>105</v>
      </c>
      <c r="B24" s="398" t="s">
        <v>110</v>
      </c>
      <c r="C24" s="399" t="s">
        <v>277</v>
      </c>
      <c r="D24" s="400" t="s">
        <v>275</v>
      </c>
      <c r="E24" s="401">
        <v>12</v>
      </c>
      <c r="F24" s="402">
        <v>2000</v>
      </c>
      <c r="G24" s="403">
        <f>E23*F23</f>
        <v>24000</v>
      </c>
      <c r="H24" s="401">
        <v>12</v>
      </c>
      <c r="I24" s="402">
        <v>2000</v>
      </c>
      <c r="J24" s="145">
        <f t="shared" si="18"/>
        <v>24000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24000</v>
      </c>
      <c r="AD24" s="133">
        <f t="shared" si="1"/>
        <v>24000</v>
      </c>
      <c r="AE24" s="134">
        <f t="shared" si="2"/>
        <v>0</v>
      </c>
      <c r="AF24" s="149">
        <f t="shared" si="3"/>
        <v>0</v>
      </c>
      <c r="AG24" s="150"/>
      <c r="AH24" s="99"/>
      <c r="AI24" s="99"/>
    </row>
    <row r="25" spans="1:35" ht="15.75" customHeight="1" thickBot="1" x14ac:dyDescent="0.25">
      <c r="A25" s="151" t="s">
        <v>115</v>
      </c>
      <c r="B25" s="152"/>
      <c r="C25" s="153"/>
      <c r="D25" s="154"/>
      <c r="E25" s="155"/>
      <c r="F25" s="155"/>
      <c r="G25" s="156">
        <f>G21+G17+G13</f>
        <v>122000</v>
      </c>
      <c r="H25" s="155"/>
      <c r="I25" s="157"/>
      <c r="J25" s="158">
        <f>J21+J17+J13</f>
        <v>122000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122000</v>
      </c>
      <c r="AD25" s="160">
        <f t="shared" si="25"/>
        <v>122000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 x14ac:dyDescent="0.2">
      <c r="A26" s="163" t="s">
        <v>100</v>
      </c>
      <c r="B26" s="164">
        <v>2</v>
      </c>
      <c r="C26" s="165" t="s">
        <v>116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 x14ac:dyDescent="0.2">
      <c r="A27" s="100" t="s">
        <v>102</v>
      </c>
      <c r="B27" s="101" t="s">
        <v>117</v>
      </c>
      <c r="C27" s="170" t="s">
        <v>118</v>
      </c>
      <c r="D27" s="171"/>
      <c r="E27" s="104"/>
      <c r="F27" s="105"/>
      <c r="G27" s="106">
        <f>SUM(G28:G29)</f>
        <v>26840</v>
      </c>
      <c r="H27" s="104"/>
      <c r="I27" s="105"/>
      <c r="J27" s="106">
        <f>SUM(J28:J29)</f>
        <v>26840</v>
      </c>
      <c r="K27" s="104"/>
      <c r="L27" s="105"/>
      <c r="M27" s="106">
        <f>M29</f>
        <v>0</v>
      </c>
      <c r="N27" s="104"/>
      <c r="O27" s="105"/>
      <c r="P27" s="137">
        <f>P29</f>
        <v>0</v>
      </c>
      <c r="Q27" s="104"/>
      <c r="R27" s="105"/>
      <c r="S27" s="106">
        <f>S29</f>
        <v>0</v>
      </c>
      <c r="T27" s="104"/>
      <c r="U27" s="105"/>
      <c r="V27" s="137">
        <f>V29</f>
        <v>0</v>
      </c>
      <c r="W27" s="104"/>
      <c r="X27" s="105"/>
      <c r="Y27" s="106">
        <f>Y29</f>
        <v>0</v>
      </c>
      <c r="Z27" s="104"/>
      <c r="AA27" s="105"/>
      <c r="AB27" s="137">
        <f>AB29</f>
        <v>0</v>
      </c>
      <c r="AC27" s="107">
        <f t="shared" ref="AC27:AC29" si="26">G27+M27+S27+Y27</f>
        <v>26840</v>
      </c>
      <c r="AD27" s="108">
        <f t="shared" ref="AD27:AD29" si="27">J27+P27+V27+AB27</f>
        <v>26840</v>
      </c>
      <c r="AE27" s="109">
        <f t="shared" ref="AE27:AE29" si="28">AC27-AD27</f>
        <v>0</v>
      </c>
      <c r="AF27" s="110">
        <f t="shared" ref="AF27:AF30" si="29">AE27/AC27</f>
        <v>0</v>
      </c>
      <c r="AG27" s="111"/>
      <c r="AH27" s="112"/>
      <c r="AI27" s="112"/>
    </row>
    <row r="28" spans="1:35" ht="30" customHeight="1" thickBot="1" x14ac:dyDescent="0.25">
      <c r="A28" s="418" t="s">
        <v>105</v>
      </c>
      <c r="B28" s="419" t="s">
        <v>106</v>
      </c>
      <c r="C28" s="420" t="s">
        <v>278</v>
      </c>
      <c r="D28" s="421" t="s">
        <v>108</v>
      </c>
      <c r="E28" s="408">
        <v>4</v>
      </c>
      <c r="F28" s="409">
        <v>2750</v>
      </c>
      <c r="G28" s="422">
        <f t="shared" ref="G28:G29" si="30">E28*F28</f>
        <v>11000</v>
      </c>
      <c r="H28" s="408">
        <v>4</v>
      </c>
      <c r="I28" s="409">
        <v>2750</v>
      </c>
      <c r="J28" s="145">
        <f>H28*I28</f>
        <v>11000</v>
      </c>
      <c r="K28" s="411"/>
      <c r="L28" s="412"/>
      <c r="M28" s="413"/>
      <c r="N28" s="411"/>
      <c r="O28" s="412"/>
      <c r="P28" s="414"/>
      <c r="Q28" s="411"/>
      <c r="R28" s="412"/>
      <c r="S28" s="413"/>
      <c r="T28" s="411"/>
      <c r="U28" s="412"/>
      <c r="V28" s="414"/>
      <c r="W28" s="411"/>
      <c r="X28" s="412"/>
      <c r="Y28" s="413"/>
      <c r="Z28" s="411"/>
      <c r="AA28" s="412"/>
      <c r="AB28" s="414"/>
      <c r="AC28" s="132">
        <f t="shared" si="26"/>
        <v>11000</v>
      </c>
      <c r="AD28" s="133">
        <f t="shared" si="27"/>
        <v>11000</v>
      </c>
      <c r="AE28" s="415"/>
      <c r="AF28" s="416"/>
      <c r="AG28" s="417"/>
      <c r="AH28" s="112"/>
      <c r="AI28" s="112"/>
    </row>
    <row r="29" spans="1:35" ht="30" customHeight="1" thickBot="1" x14ac:dyDescent="0.25">
      <c r="A29" s="418" t="s">
        <v>105</v>
      </c>
      <c r="B29" s="419" t="s">
        <v>109</v>
      </c>
      <c r="C29" s="420" t="s">
        <v>279</v>
      </c>
      <c r="D29" s="421" t="s">
        <v>275</v>
      </c>
      <c r="E29" s="402">
        <v>36</v>
      </c>
      <c r="F29" s="402">
        <v>440</v>
      </c>
      <c r="G29" s="423">
        <f t="shared" si="30"/>
        <v>15840</v>
      </c>
      <c r="H29" s="402">
        <v>36</v>
      </c>
      <c r="I29" s="402">
        <v>440</v>
      </c>
      <c r="J29" s="145">
        <f>H29*I29</f>
        <v>15840</v>
      </c>
      <c r="K29" s="143"/>
      <c r="L29" s="144"/>
      <c r="M29" s="145">
        <f>M25*22%</f>
        <v>0</v>
      </c>
      <c r="N29" s="143"/>
      <c r="O29" s="144"/>
      <c r="P29" s="146">
        <f>P25*22%</f>
        <v>0</v>
      </c>
      <c r="Q29" s="143"/>
      <c r="R29" s="144"/>
      <c r="S29" s="145">
        <f>S25*22%</f>
        <v>0</v>
      </c>
      <c r="T29" s="143"/>
      <c r="U29" s="144"/>
      <c r="V29" s="146">
        <f>V25*22%</f>
        <v>0</v>
      </c>
      <c r="W29" s="143"/>
      <c r="X29" s="144"/>
      <c r="Y29" s="145">
        <f>Y25*22%</f>
        <v>0</v>
      </c>
      <c r="Z29" s="143"/>
      <c r="AA29" s="144"/>
      <c r="AB29" s="146">
        <f>AB25*22%</f>
        <v>0</v>
      </c>
      <c r="AC29" s="132">
        <f t="shared" si="26"/>
        <v>15840</v>
      </c>
      <c r="AD29" s="133">
        <f t="shared" si="27"/>
        <v>15840</v>
      </c>
      <c r="AE29" s="134">
        <f t="shared" si="28"/>
        <v>0</v>
      </c>
      <c r="AF29" s="149">
        <f t="shared" si="29"/>
        <v>0</v>
      </c>
      <c r="AG29" s="150"/>
      <c r="AH29" s="99"/>
      <c r="AI29" s="99"/>
    </row>
    <row r="30" spans="1:35" ht="15.75" customHeight="1" thickBot="1" x14ac:dyDescent="0.25">
      <c r="A30" s="151" t="s">
        <v>119</v>
      </c>
      <c r="B30" s="152"/>
      <c r="C30" s="172"/>
      <c r="D30" s="173"/>
      <c r="E30" s="155"/>
      <c r="F30" s="155"/>
      <c r="G30" s="158">
        <f>G27</f>
        <v>26840</v>
      </c>
      <c r="H30" s="155"/>
      <c r="I30" s="157"/>
      <c r="J30" s="158">
        <f>J27</f>
        <v>26840</v>
      </c>
      <c r="K30" s="159"/>
      <c r="L30" s="155"/>
      <c r="M30" s="156">
        <f>M27</f>
        <v>0</v>
      </c>
      <c r="N30" s="155"/>
      <c r="O30" s="155"/>
      <c r="P30" s="158">
        <f>P27</f>
        <v>0</v>
      </c>
      <c r="Q30" s="159"/>
      <c r="R30" s="155"/>
      <c r="S30" s="156">
        <f>S27</f>
        <v>0</v>
      </c>
      <c r="T30" s="155"/>
      <c r="U30" s="155"/>
      <c r="V30" s="158">
        <f>V27</f>
        <v>0</v>
      </c>
      <c r="W30" s="159"/>
      <c r="X30" s="155"/>
      <c r="Y30" s="156">
        <f>Y27</f>
        <v>0</v>
      </c>
      <c r="Z30" s="155"/>
      <c r="AA30" s="155"/>
      <c r="AB30" s="158">
        <f>AB27</f>
        <v>0</v>
      </c>
      <c r="AC30" s="158">
        <f>AC27</f>
        <v>26840</v>
      </c>
      <c r="AD30" s="160">
        <f>AD27</f>
        <v>26840</v>
      </c>
      <c r="AE30" s="157">
        <f t="shared" ref="AE30" si="31">AE29</f>
        <v>0</v>
      </c>
      <c r="AF30" s="161">
        <f t="shared" si="29"/>
        <v>0</v>
      </c>
      <c r="AG30" s="162"/>
      <c r="AH30" s="99"/>
      <c r="AI30" s="99"/>
    </row>
    <row r="31" spans="1:35" ht="33" customHeight="1" x14ac:dyDescent="0.2">
      <c r="A31" s="163" t="s">
        <v>120</v>
      </c>
      <c r="B31" s="174" t="s">
        <v>23</v>
      </c>
      <c r="C31" s="175" t="s">
        <v>121</v>
      </c>
      <c r="D31" s="176"/>
      <c r="E31" s="177"/>
      <c r="F31" s="178"/>
      <c r="G31" s="178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 x14ac:dyDescent="0.2">
      <c r="A32" s="100" t="s">
        <v>102</v>
      </c>
      <c r="B32" s="101" t="s">
        <v>122</v>
      </c>
      <c r="C32" s="170" t="s">
        <v>123</v>
      </c>
      <c r="D32" s="179"/>
      <c r="E32" s="104"/>
      <c r="F32" s="105"/>
      <c r="G32" s="137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7">
        <f>SUM(P33:P35)</f>
        <v>0</v>
      </c>
      <c r="Q32" s="104"/>
      <c r="R32" s="105"/>
      <c r="S32" s="106">
        <f>SUM(S33:S35)</f>
        <v>0</v>
      </c>
      <c r="T32" s="104"/>
      <c r="U32" s="105"/>
      <c r="V32" s="137">
        <f>SUM(V33:V35)</f>
        <v>0</v>
      </c>
      <c r="W32" s="104"/>
      <c r="X32" s="105"/>
      <c r="Y32" s="106">
        <f>SUM(Y33:Y35)</f>
        <v>0</v>
      </c>
      <c r="Z32" s="104"/>
      <c r="AA32" s="105"/>
      <c r="AB32" s="137">
        <f>SUM(AB33:AB35)</f>
        <v>0</v>
      </c>
      <c r="AC32" s="107">
        <f t="shared" ref="AC32:AC43" si="32">G32+M32+S32+Y32</f>
        <v>0</v>
      </c>
      <c r="AD32" s="108">
        <f t="shared" ref="AD32:AD43" si="33">J32+P32+V32+AB32</f>
        <v>0</v>
      </c>
      <c r="AE32" s="108">
        <f t="shared" ref="AE32:AE44" si="34">AC32-AD32</f>
        <v>0</v>
      </c>
      <c r="AF32" s="180" t="e">
        <f t="shared" ref="AF32:AF44" si="35">AE32/AC32</f>
        <v>#DIV/0!</v>
      </c>
      <c r="AG32" s="111"/>
      <c r="AH32" s="112"/>
      <c r="AI32" s="112"/>
    </row>
    <row r="33" spans="1:35" ht="39.75" customHeight="1" x14ac:dyDescent="0.2">
      <c r="A33" s="113" t="s">
        <v>105</v>
      </c>
      <c r="B33" s="114" t="s">
        <v>106</v>
      </c>
      <c r="C33" s="115" t="s">
        <v>124</v>
      </c>
      <c r="D33" s="116" t="s">
        <v>125</v>
      </c>
      <c r="E33" s="117"/>
      <c r="F33" s="118"/>
      <c r="G33" s="138">
        <f t="shared" ref="G33:G35" si="36">E33*F33</f>
        <v>0</v>
      </c>
      <c r="H33" s="117"/>
      <c r="I33" s="118"/>
      <c r="J33" s="119">
        <f t="shared" ref="J33:J35" si="37">H33*I33</f>
        <v>0</v>
      </c>
      <c r="K33" s="117"/>
      <c r="L33" s="118"/>
      <c r="M33" s="119">
        <f t="shared" ref="M33:M35" si="38">K33*L33</f>
        <v>0</v>
      </c>
      <c r="N33" s="117"/>
      <c r="O33" s="118"/>
      <c r="P33" s="138">
        <f t="shared" ref="P33:P35" si="39">N33*O33</f>
        <v>0</v>
      </c>
      <c r="Q33" s="117"/>
      <c r="R33" s="118"/>
      <c r="S33" s="119">
        <f t="shared" ref="S33:S35" si="40">Q33*R33</f>
        <v>0</v>
      </c>
      <c r="T33" s="117"/>
      <c r="U33" s="118"/>
      <c r="V33" s="138">
        <f t="shared" ref="V33:V35" si="41">T33*U33</f>
        <v>0</v>
      </c>
      <c r="W33" s="117"/>
      <c r="X33" s="118"/>
      <c r="Y33" s="119">
        <f t="shared" ref="Y33:Y35" si="42">W33*X33</f>
        <v>0</v>
      </c>
      <c r="Z33" s="117"/>
      <c r="AA33" s="118"/>
      <c r="AB33" s="138">
        <f t="shared" ref="AB33:AB35" si="43">Z33*AA33</f>
        <v>0</v>
      </c>
      <c r="AC33" s="120">
        <f t="shared" si="32"/>
        <v>0</v>
      </c>
      <c r="AD33" s="121">
        <f t="shared" si="33"/>
        <v>0</v>
      </c>
      <c r="AE33" s="181">
        <f t="shared" si="34"/>
        <v>0</v>
      </c>
      <c r="AF33" s="182" t="e">
        <f t="shared" si="35"/>
        <v>#DIV/0!</v>
      </c>
      <c r="AG33" s="124"/>
      <c r="AH33" s="99"/>
      <c r="AI33" s="99"/>
    </row>
    <row r="34" spans="1:35" ht="39.75" customHeight="1" x14ac:dyDescent="0.2">
      <c r="A34" s="113" t="s">
        <v>105</v>
      </c>
      <c r="B34" s="114" t="s">
        <v>109</v>
      </c>
      <c r="C34" s="115" t="s">
        <v>124</v>
      </c>
      <c r="D34" s="116" t="s">
        <v>125</v>
      </c>
      <c r="E34" s="117"/>
      <c r="F34" s="118"/>
      <c r="G34" s="138">
        <f t="shared" si="36"/>
        <v>0</v>
      </c>
      <c r="H34" s="117"/>
      <c r="I34" s="118"/>
      <c r="J34" s="119">
        <f t="shared" si="37"/>
        <v>0</v>
      </c>
      <c r="K34" s="117"/>
      <c r="L34" s="118"/>
      <c r="M34" s="119">
        <f t="shared" si="38"/>
        <v>0</v>
      </c>
      <c r="N34" s="117"/>
      <c r="O34" s="118"/>
      <c r="P34" s="138">
        <f t="shared" si="39"/>
        <v>0</v>
      </c>
      <c r="Q34" s="117"/>
      <c r="R34" s="118"/>
      <c r="S34" s="119">
        <f t="shared" si="40"/>
        <v>0</v>
      </c>
      <c r="T34" s="117"/>
      <c r="U34" s="118"/>
      <c r="V34" s="138">
        <f t="shared" si="41"/>
        <v>0</v>
      </c>
      <c r="W34" s="117"/>
      <c r="X34" s="118"/>
      <c r="Y34" s="119">
        <f t="shared" si="42"/>
        <v>0</v>
      </c>
      <c r="Z34" s="117"/>
      <c r="AA34" s="118"/>
      <c r="AB34" s="138">
        <f t="shared" si="43"/>
        <v>0</v>
      </c>
      <c r="AC34" s="120">
        <f t="shared" si="32"/>
        <v>0</v>
      </c>
      <c r="AD34" s="121">
        <f t="shared" si="33"/>
        <v>0</v>
      </c>
      <c r="AE34" s="181">
        <f t="shared" si="34"/>
        <v>0</v>
      </c>
      <c r="AF34" s="182" t="e">
        <f t="shared" si="35"/>
        <v>#DIV/0!</v>
      </c>
      <c r="AG34" s="124"/>
      <c r="AH34" s="99"/>
      <c r="AI34" s="99"/>
    </row>
    <row r="35" spans="1:35" ht="39.75" customHeight="1" x14ac:dyDescent="0.2">
      <c r="A35" s="139" t="s">
        <v>105</v>
      </c>
      <c r="B35" s="140" t="s">
        <v>110</v>
      </c>
      <c r="C35" s="141" t="s">
        <v>124</v>
      </c>
      <c r="D35" s="142" t="s">
        <v>125</v>
      </c>
      <c r="E35" s="143"/>
      <c r="F35" s="144"/>
      <c r="G35" s="146">
        <f t="shared" si="36"/>
        <v>0</v>
      </c>
      <c r="H35" s="143"/>
      <c r="I35" s="144"/>
      <c r="J35" s="145">
        <f t="shared" si="37"/>
        <v>0</v>
      </c>
      <c r="K35" s="143"/>
      <c r="L35" s="144"/>
      <c r="M35" s="145">
        <f t="shared" si="38"/>
        <v>0</v>
      </c>
      <c r="N35" s="143"/>
      <c r="O35" s="144"/>
      <c r="P35" s="146">
        <f t="shared" si="39"/>
        <v>0</v>
      </c>
      <c r="Q35" s="143"/>
      <c r="R35" s="144"/>
      <c r="S35" s="145">
        <f t="shared" si="40"/>
        <v>0</v>
      </c>
      <c r="T35" s="143"/>
      <c r="U35" s="144"/>
      <c r="V35" s="146">
        <f t="shared" si="41"/>
        <v>0</v>
      </c>
      <c r="W35" s="143"/>
      <c r="X35" s="144"/>
      <c r="Y35" s="145">
        <f t="shared" si="42"/>
        <v>0</v>
      </c>
      <c r="Z35" s="143"/>
      <c r="AA35" s="144"/>
      <c r="AB35" s="146">
        <f t="shared" si="43"/>
        <v>0</v>
      </c>
      <c r="AC35" s="132">
        <f t="shared" si="32"/>
        <v>0</v>
      </c>
      <c r="AD35" s="133">
        <f t="shared" si="33"/>
        <v>0</v>
      </c>
      <c r="AE35" s="183">
        <f t="shared" si="34"/>
        <v>0</v>
      </c>
      <c r="AF35" s="182" t="e">
        <f t="shared" si="35"/>
        <v>#DIV/0!</v>
      </c>
      <c r="AG35" s="124"/>
      <c r="AH35" s="99"/>
      <c r="AI35" s="99"/>
    </row>
    <row r="36" spans="1:35" ht="30" customHeight="1" x14ac:dyDescent="0.2">
      <c r="A36" s="100" t="s">
        <v>102</v>
      </c>
      <c r="B36" s="101" t="s">
        <v>126</v>
      </c>
      <c r="C36" s="102" t="s">
        <v>127</v>
      </c>
      <c r="D36" s="103"/>
      <c r="E36" s="104">
        <f t="shared" ref="E36:AB36" si="44">SUM(E37:E39)</f>
        <v>0</v>
      </c>
      <c r="F36" s="105">
        <f t="shared" si="44"/>
        <v>0</v>
      </c>
      <c r="G36" s="106">
        <f t="shared" si="44"/>
        <v>0</v>
      </c>
      <c r="H36" s="104">
        <f t="shared" si="44"/>
        <v>0</v>
      </c>
      <c r="I36" s="105">
        <f t="shared" si="44"/>
        <v>0</v>
      </c>
      <c r="J36" s="106">
        <f t="shared" si="44"/>
        <v>0</v>
      </c>
      <c r="K36" s="104">
        <f t="shared" si="44"/>
        <v>0</v>
      </c>
      <c r="L36" s="105">
        <f t="shared" si="44"/>
        <v>0</v>
      </c>
      <c r="M36" s="106">
        <f t="shared" si="44"/>
        <v>0</v>
      </c>
      <c r="N36" s="104">
        <f t="shared" si="44"/>
        <v>0</v>
      </c>
      <c r="O36" s="105">
        <f t="shared" si="44"/>
        <v>0</v>
      </c>
      <c r="P36" s="137">
        <f t="shared" si="44"/>
        <v>0</v>
      </c>
      <c r="Q36" s="104">
        <f t="shared" si="44"/>
        <v>0</v>
      </c>
      <c r="R36" s="105">
        <f t="shared" si="44"/>
        <v>0</v>
      </c>
      <c r="S36" s="106">
        <f t="shared" si="44"/>
        <v>0</v>
      </c>
      <c r="T36" s="104">
        <f t="shared" si="44"/>
        <v>0</v>
      </c>
      <c r="U36" s="105">
        <f t="shared" si="44"/>
        <v>0</v>
      </c>
      <c r="V36" s="137">
        <f t="shared" si="44"/>
        <v>0</v>
      </c>
      <c r="W36" s="104">
        <f t="shared" si="44"/>
        <v>0</v>
      </c>
      <c r="X36" s="105">
        <f t="shared" si="44"/>
        <v>0</v>
      </c>
      <c r="Y36" s="106">
        <f t="shared" si="44"/>
        <v>0</v>
      </c>
      <c r="Z36" s="104">
        <f t="shared" si="44"/>
        <v>0</v>
      </c>
      <c r="AA36" s="105">
        <f t="shared" si="44"/>
        <v>0</v>
      </c>
      <c r="AB36" s="137">
        <f t="shared" si="44"/>
        <v>0</v>
      </c>
      <c r="AC36" s="107">
        <f t="shared" si="32"/>
        <v>0</v>
      </c>
      <c r="AD36" s="108">
        <f t="shared" si="33"/>
        <v>0</v>
      </c>
      <c r="AE36" s="108">
        <f t="shared" si="34"/>
        <v>0</v>
      </c>
      <c r="AF36" s="184" t="e">
        <f t="shared" si="35"/>
        <v>#DIV/0!</v>
      </c>
      <c r="AG36" s="148"/>
      <c r="AH36" s="112"/>
      <c r="AI36" s="112"/>
    </row>
    <row r="37" spans="1:35" ht="39.75" customHeight="1" x14ac:dyDescent="0.2">
      <c r="A37" s="113" t="s">
        <v>105</v>
      </c>
      <c r="B37" s="114" t="s">
        <v>106</v>
      </c>
      <c r="C37" s="115" t="s">
        <v>128</v>
      </c>
      <c r="D37" s="116" t="s">
        <v>129</v>
      </c>
      <c r="E37" s="117"/>
      <c r="F37" s="118"/>
      <c r="G37" s="119">
        <f t="shared" ref="G37:G39" si="45">E37*F37</f>
        <v>0</v>
      </c>
      <c r="H37" s="117"/>
      <c r="I37" s="118"/>
      <c r="J37" s="119">
        <f t="shared" ref="J37:J39" si="46">H37*I37</f>
        <v>0</v>
      </c>
      <c r="K37" s="117"/>
      <c r="L37" s="118"/>
      <c r="M37" s="119">
        <f t="shared" ref="M37:M39" si="47">K37*L37</f>
        <v>0</v>
      </c>
      <c r="N37" s="117"/>
      <c r="O37" s="118"/>
      <c r="P37" s="138">
        <f t="shared" ref="P37:P39" si="48">N37*O37</f>
        <v>0</v>
      </c>
      <c r="Q37" s="117"/>
      <c r="R37" s="118"/>
      <c r="S37" s="119">
        <f t="shared" ref="S37:S39" si="49">Q37*R37</f>
        <v>0</v>
      </c>
      <c r="T37" s="117"/>
      <c r="U37" s="118"/>
      <c r="V37" s="138">
        <f t="shared" ref="V37:V39" si="50">T37*U37</f>
        <v>0</v>
      </c>
      <c r="W37" s="117"/>
      <c r="X37" s="118"/>
      <c r="Y37" s="119">
        <f t="shared" ref="Y37:Y39" si="51">W37*X37</f>
        <v>0</v>
      </c>
      <c r="Z37" s="117"/>
      <c r="AA37" s="118"/>
      <c r="AB37" s="138">
        <f t="shared" ref="AB37:AB39" si="52">Z37*AA37</f>
        <v>0</v>
      </c>
      <c r="AC37" s="120">
        <f t="shared" si="32"/>
        <v>0</v>
      </c>
      <c r="AD37" s="121">
        <f t="shared" si="33"/>
        <v>0</v>
      </c>
      <c r="AE37" s="181">
        <f t="shared" si="34"/>
        <v>0</v>
      </c>
      <c r="AF37" s="182" t="e">
        <f t="shared" si="35"/>
        <v>#DIV/0!</v>
      </c>
      <c r="AG37" s="124"/>
      <c r="AH37" s="99"/>
      <c r="AI37" s="99"/>
    </row>
    <row r="38" spans="1:35" ht="39.75" customHeight="1" x14ac:dyDescent="0.2">
      <c r="A38" s="113" t="s">
        <v>105</v>
      </c>
      <c r="B38" s="114" t="s">
        <v>109</v>
      </c>
      <c r="C38" s="115" t="s">
        <v>128</v>
      </c>
      <c r="D38" s="116" t="s">
        <v>129</v>
      </c>
      <c r="E38" s="117"/>
      <c r="F38" s="118"/>
      <c r="G38" s="119">
        <f t="shared" si="45"/>
        <v>0</v>
      </c>
      <c r="H38" s="117"/>
      <c r="I38" s="118"/>
      <c r="J38" s="119">
        <f t="shared" si="46"/>
        <v>0</v>
      </c>
      <c r="K38" s="117"/>
      <c r="L38" s="118"/>
      <c r="M38" s="119">
        <f t="shared" si="47"/>
        <v>0</v>
      </c>
      <c r="N38" s="117"/>
      <c r="O38" s="118"/>
      <c r="P38" s="138">
        <f t="shared" si="48"/>
        <v>0</v>
      </c>
      <c r="Q38" s="117"/>
      <c r="R38" s="118"/>
      <c r="S38" s="119">
        <f t="shared" si="49"/>
        <v>0</v>
      </c>
      <c r="T38" s="117"/>
      <c r="U38" s="118"/>
      <c r="V38" s="138">
        <f t="shared" si="50"/>
        <v>0</v>
      </c>
      <c r="W38" s="117"/>
      <c r="X38" s="118"/>
      <c r="Y38" s="119">
        <f t="shared" si="51"/>
        <v>0</v>
      </c>
      <c r="Z38" s="117"/>
      <c r="AA38" s="118"/>
      <c r="AB38" s="138">
        <f t="shared" si="52"/>
        <v>0</v>
      </c>
      <c r="AC38" s="120">
        <f t="shared" si="32"/>
        <v>0</v>
      </c>
      <c r="AD38" s="121">
        <f t="shared" si="33"/>
        <v>0</v>
      </c>
      <c r="AE38" s="181">
        <f t="shared" si="34"/>
        <v>0</v>
      </c>
      <c r="AF38" s="182" t="e">
        <f t="shared" si="35"/>
        <v>#DIV/0!</v>
      </c>
      <c r="AG38" s="124"/>
      <c r="AH38" s="99"/>
      <c r="AI38" s="99"/>
    </row>
    <row r="39" spans="1:35" ht="39.75" customHeight="1" x14ac:dyDescent="0.2">
      <c r="A39" s="139" t="s">
        <v>105</v>
      </c>
      <c r="B39" s="140" t="s">
        <v>110</v>
      </c>
      <c r="C39" s="141" t="s">
        <v>128</v>
      </c>
      <c r="D39" s="142" t="s">
        <v>129</v>
      </c>
      <c r="E39" s="143"/>
      <c r="F39" s="144"/>
      <c r="G39" s="145">
        <f t="shared" si="45"/>
        <v>0</v>
      </c>
      <c r="H39" s="143"/>
      <c r="I39" s="144"/>
      <c r="J39" s="145">
        <f t="shared" si="46"/>
        <v>0</v>
      </c>
      <c r="K39" s="143"/>
      <c r="L39" s="144"/>
      <c r="M39" s="145">
        <f t="shared" si="47"/>
        <v>0</v>
      </c>
      <c r="N39" s="143"/>
      <c r="O39" s="144"/>
      <c r="P39" s="146">
        <f t="shared" si="48"/>
        <v>0</v>
      </c>
      <c r="Q39" s="143"/>
      <c r="R39" s="144"/>
      <c r="S39" s="145">
        <f t="shared" si="49"/>
        <v>0</v>
      </c>
      <c r="T39" s="143"/>
      <c r="U39" s="144"/>
      <c r="V39" s="146">
        <f t="shared" si="50"/>
        <v>0</v>
      </c>
      <c r="W39" s="143"/>
      <c r="X39" s="144"/>
      <c r="Y39" s="145">
        <f t="shared" si="51"/>
        <v>0</v>
      </c>
      <c r="Z39" s="143"/>
      <c r="AA39" s="144"/>
      <c r="AB39" s="146">
        <f t="shared" si="52"/>
        <v>0</v>
      </c>
      <c r="AC39" s="132">
        <f t="shared" si="32"/>
        <v>0</v>
      </c>
      <c r="AD39" s="133">
        <f t="shared" si="33"/>
        <v>0</v>
      </c>
      <c r="AE39" s="183">
        <f t="shared" si="34"/>
        <v>0</v>
      </c>
      <c r="AF39" s="182" t="e">
        <f t="shared" si="35"/>
        <v>#DIV/0!</v>
      </c>
      <c r="AG39" s="124"/>
      <c r="AH39" s="99"/>
      <c r="AI39" s="99"/>
    </row>
    <row r="40" spans="1:35" ht="30" customHeight="1" x14ac:dyDescent="0.2">
      <c r="A40" s="100" t="s">
        <v>102</v>
      </c>
      <c r="B40" s="101" t="s">
        <v>130</v>
      </c>
      <c r="C40" s="102" t="s">
        <v>131</v>
      </c>
      <c r="D40" s="103"/>
      <c r="E40" s="104">
        <f t="shared" ref="E40:AB40" si="53">SUM(E41:E43)</f>
        <v>0</v>
      </c>
      <c r="F40" s="105">
        <f t="shared" si="53"/>
        <v>0</v>
      </c>
      <c r="G40" s="106">
        <f t="shared" si="53"/>
        <v>0</v>
      </c>
      <c r="H40" s="104">
        <f t="shared" si="53"/>
        <v>0</v>
      </c>
      <c r="I40" s="105">
        <f t="shared" si="53"/>
        <v>0</v>
      </c>
      <c r="J40" s="137">
        <f t="shared" si="53"/>
        <v>0</v>
      </c>
      <c r="K40" s="104">
        <f t="shared" si="53"/>
        <v>0</v>
      </c>
      <c r="L40" s="105">
        <f t="shared" si="53"/>
        <v>0</v>
      </c>
      <c r="M40" s="106">
        <f t="shared" si="53"/>
        <v>0</v>
      </c>
      <c r="N40" s="104">
        <f t="shared" si="53"/>
        <v>0</v>
      </c>
      <c r="O40" s="105">
        <f t="shared" si="53"/>
        <v>0</v>
      </c>
      <c r="P40" s="137">
        <f t="shared" si="53"/>
        <v>0</v>
      </c>
      <c r="Q40" s="104">
        <f t="shared" si="53"/>
        <v>0</v>
      </c>
      <c r="R40" s="105">
        <f t="shared" si="53"/>
        <v>0</v>
      </c>
      <c r="S40" s="106">
        <f t="shared" si="53"/>
        <v>0</v>
      </c>
      <c r="T40" s="104">
        <f t="shared" si="53"/>
        <v>0</v>
      </c>
      <c r="U40" s="105">
        <f t="shared" si="53"/>
        <v>0</v>
      </c>
      <c r="V40" s="137">
        <f t="shared" si="53"/>
        <v>0</v>
      </c>
      <c r="W40" s="104">
        <f t="shared" si="53"/>
        <v>0</v>
      </c>
      <c r="X40" s="105">
        <f t="shared" si="53"/>
        <v>0</v>
      </c>
      <c r="Y40" s="106">
        <f t="shared" si="53"/>
        <v>0</v>
      </c>
      <c r="Z40" s="104">
        <f t="shared" si="53"/>
        <v>0</v>
      </c>
      <c r="AA40" s="105">
        <f t="shared" si="53"/>
        <v>0</v>
      </c>
      <c r="AB40" s="137">
        <f t="shared" si="53"/>
        <v>0</v>
      </c>
      <c r="AC40" s="107">
        <f t="shared" si="32"/>
        <v>0</v>
      </c>
      <c r="AD40" s="108">
        <f t="shared" si="33"/>
        <v>0</v>
      </c>
      <c r="AE40" s="108">
        <f t="shared" si="34"/>
        <v>0</v>
      </c>
      <c r="AF40" s="184" t="e">
        <f t="shared" si="35"/>
        <v>#DIV/0!</v>
      </c>
      <c r="AG40" s="148"/>
      <c r="AH40" s="112"/>
      <c r="AI40" s="112"/>
    </row>
    <row r="41" spans="1:35" ht="34.5" customHeight="1" x14ac:dyDescent="0.2">
      <c r="A41" s="113" t="s">
        <v>105</v>
      </c>
      <c r="B41" s="114" t="s">
        <v>106</v>
      </c>
      <c r="C41" s="115" t="s">
        <v>132</v>
      </c>
      <c r="D41" s="116" t="s">
        <v>129</v>
      </c>
      <c r="E41" s="117"/>
      <c r="F41" s="118"/>
      <c r="G41" s="119">
        <f t="shared" ref="G41:G43" si="54">E41*F41</f>
        <v>0</v>
      </c>
      <c r="H41" s="117"/>
      <c r="I41" s="118"/>
      <c r="J41" s="138">
        <f t="shared" ref="J41:J43" si="55">H41*I41</f>
        <v>0</v>
      </c>
      <c r="K41" s="117"/>
      <c r="L41" s="118"/>
      <c r="M41" s="119">
        <f t="shared" ref="M41:M43" si="56">K41*L41</f>
        <v>0</v>
      </c>
      <c r="N41" s="117"/>
      <c r="O41" s="118"/>
      <c r="P41" s="138">
        <f t="shared" ref="P41:P43" si="57">N41*O41</f>
        <v>0</v>
      </c>
      <c r="Q41" s="117"/>
      <c r="R41" s="118"/>
      <c r="S41" s="119">
        <f t="shared" ref="S41:S43" si="58">Q41*R41</f>
        <v>0</v>
      </c>
      <c r="T41" s="117"/>
      <c r="U41" s="118"/>
      <c r="V41" s="138">
        <f t="shared" ref="V41:V43" si="59">T41*U41</f>
        <v>0</v>
      </c>
      <c r="W41" s="117"/>
      <c r="X41" s="118"/>
      <c r="Y41" s="119">
        <f t="shared" ref="Y41:Y43" si="60">W41*X41</f>
        <v>0</v>
      </c>
      <c r="Z41" s="117"/>
      <c r="AA41" s="118"/>
      <c r="AB41" s="138">
        <f t="shared" ref="AB41:AB43" si="61">Z41*AA41</f>
        <v>0</v>
      </c>
      <c r="AC41" s="120">
        <f t="shared" si="32"/>
        <v>0</v>
      </c>
      <c r="AD41" s="121">
        <f t="shared" si="33"/>
        <v>0</v>
      </c>
      <c r="AE41" s="181">
        <f t="shared" si="34"/>
        <v>0</v>
      </c>
      <c r="AF41" s="182" t="e">
        <f t="shared" si="35"/>
        <v>#DIV/0!</v>
      </c>
      <c r="AG41" s="124"/>
      <c r="AH41" s="99"/>
      <c r="AI41" s="99"/>
    </row>
    <row r="42" spans="1:35" ht="34.5" customHeight="1" x14ac:dyDescent="0.2">
      <c r="A42" s="113" t="s">
        <v>105</v>
      </c>
      <c r="B42" s="114" t="s">
        <v>109</v>
      </c>
      <c r="C42" s="115" t="s">
        <v>132</v>
      </c>
      <c r="D42" s="116" t="s">
        <v>129</v>
      </c>
      <c r="E42" s="117"/>
      <c r="F42" s="118"/>
      <c r="G42" s="119">
        <f t="shared" si="54"/>
        <v>0</v>
      </c>
      <c r="H42" s="117"/>
      <c r="I42" s="118"/>
      <c r="J42" s="138">
        <f t="shared" si="55"/>
        <v>0</v>
      </c>
      <c r="K42" s="117"/>
      <c r="L42" s="118"/>
      <c r="M42" s="119">
        <f t="shared" si="56"/>
        <v>0</v>
      </c>
      <c r="N42" s="117"/>
      <c r="O42" s="118"/>
      <c r="P42" s="138">
        <f t="shared" si="57"/>
        <v>0</v>
      </c>
      <c r="Q42" s="117"/>
      <c r="R42" s="118"/>
      <c r="S42" s="119">
        <f t="shared" si="58"/>
        <v>0</v>
      </c>
      <c r="T42" s="117"/>
      <c r="U42" s="118"/>
      <c r="V42" s="138">
        <f t="shared" si="59"/>
        <v>0</v>
      </c>
      <c r="W42" s="117"/>
      <c r="X42" s="118"/>
      <c r="Y42" s="119">
        <f t="shared" si="60"/>
        <v>0</v>
      </c>
      <c r="Z42" s="117"/>
      <c r="AA42" s="118"/>
      <c r="AB42" s="138">
        <f t="shared" si="61"/>
        <v>0</v>
      </c>
      <c r="AC42" s="120">
        <f t="shared" si="32"/>
        <v>0</v>
      </c>
      <c r="AD42" s="121">
        <f t="shared" si="33"/>
        <v>0</v>
      </c>
      <c r="AE42" s="181">
        <f t="shared" si="34"/>
        <v>0</v>
      </c>
      <c r="AF42" s="182" t="e">
        <f t="shared" si="35"/>
        <v>#DIV/0!</v>
      </c>
      <c r="AG42" s="124"/>
      <c r="AH42" s="99"/>
      <c r="AI42" s="99"/>
    </row>
    <row r="43" spans="1:35" ht="34.5" customHeight="1" x14ac:dyDescent="0.2">
      <c r="A43" s="139" t="s">
        <v>105</v>
      </c>
      <c r="B43" s="140" t="s">
        <v>110</v>
      </c>
      <c r="C43" s="141" t="s">
        <v>132</v>
      </c>
      <c r="D43" s="142" t="s">
        <v>129</v>
      </c>
      <c r="E43" s="143"/>
      <c r="F43" s="144"/>
      <c r="G43" s="145">
        <f t="shared" si="54"/>
        <v>0</v>
      </c>
      <c r="H43" s="143"/>
      <c r="I43" s="144"/>
      <c r="J43" s="146">
        <f t="shared" si="55"/>
        <v>0</v>
      </c>
      <c r="K43" s="143"/>
      <c r="L43" s="144"/>
      <c r="M43" s="145">
        <f t="shared" si="56"/>
        <v>0</v>
      </c>
      <c r="N43" s="143"/>
      <c r="O43" s="144"/>
      <c r="P43" s="146">
        <f t="shared" si="57"/>
        <v>0</v>
      </c>
      <c r="Q43" s="143"/>
      <c r="R43" s="144"/>
      <c r="S43" s="145">
        <f t="shared" si="58"/>
        <v>0</v>
      </c>
      <c r="T43" s="143"/>
      <c r="U43" s="144"/>
      <c r="V43" s="146">
        <f t="shared" si="59"/>
        <v>0</v>
      </c>
      <c r="W43" s="143"/>
      <c r="X43" s="144"/>
      <c r="Y43" s="145">
        <f t="shared" si="60"/>
        <v>0</v>
      </c>
      <c r="Z43" s="143"/>
      <c r="AA43" s="144"/>
      <c r="AB43" s="146">
        <f t="shared" si="61"/>
        <v>0</v>
      </c>
      <c r="AC43" s="132">
        <f t="shared" si="32"/>
        <v>0</v>
      </c>
      <c r="AD43" s="133">
        <f t="shared" si="33"/>
        <v>0</v>
      </c>
      <c r="AE43" s="183">
        <f t="shared" si="34"/>
        <v>0</v>
      </c>
      <c r="AF43" s="182" t="e">
        <f t="shared" si="35"/>
        <v>#DIV/0!</v>
      </c>
      <c r="AG43" s="124"/>
      <c r="AH43" s="99"/>
      <c r="AI43" s="99"/>
    </row>
    <row r="44" spans="1:35" ht="15" customHeight="1" x14ac:dyDescent="0.2">
      <c r="A44" s="185" t="s">
        <v>133</v>
      </c>
      <c r="B44" s="186"/>
      <c r="C44" s="187"/>
      <c r="D44" s="188"/>
      <c r="E44" s="189"/>
      <c r="F44" s="190"/>
      <c r="G44" s="191">
        <f>G40+G36+G32</f>
        <v>0</v>
      </c>
      <c r="H44" s="155"/>
      <c r="I44" s="157"/>
      <c r="J44" s="191">
        <f>J40+J36+J32</f>
        <v>0</v>
      </c>
      <c r="K44" s="192"/>
      <c r="L44" s="190"/>
      <c r="M44" s="193">
        <f>M40+M36+M32</f>
        <v>0</v>
      </c>
      <c r="N44" s="189"/>
      <c r="O44" s="190"/>
      <c r="P44" s="193">
        <f>P40+P36+P32</f>
        <v>0</v>
      </c>
      <c r="Q44" s="192"/>
      <c r="R44" s="190"/>
      <c r="S44" s="193">
        <f>S40+S36+S32</f>
        <v>0</v>
      </c>
      <c r="T44" s="189"/>
      <c r="U44" s="190"/>
      <c r="V44" s="193">
        <f>V40+V36+V32</f>
        <v>0</v>
      </c>
      <c r="W44" s="192"/>
      <c r="X44" s="190"/>
      <c r="Y44" s="193">
        <f>Y40+Y36+Y32</f>
        <v>0</v>
      </c>
      <c r="Z44" s="189"/>
      <c r="AA44" s="190"/>
      <c r="AB44" s="193">
        <f>AB40+AB36+AB32</f>
        <v>0</v>
      </c>
      <c r="AC44" s="189">
        <f t="shared" ref="AC44:AD44" si="62">AC32+AC36+AC40</f>
        <v>0</v>
      </c>
      <c r="AD44" s="194">
        <f t="shared" si="62"/>
        <v>0</v>
      </c>
      <c r="AE44" s="193">
        <f t="shared" si="34"/>
        <v>0</v>
      </c>
      <c r="AF44" s="195" t="e">
        <f t="shared" si="35"/>
        <v>#DIV/0!</v>
      </c>
      <c r="AG44" s="196"/>
      <c r="AH44" s="99"/>
      <c r="AI44" s="99"/>
    </row>
    <row r="45" spans="1:35" ht="15.75" customHeight="1" x14ac:dyDescent="0.2">
      <c r="A45" s="197" t="s">
        <v>100</v>
      </c>
      <c r="B45" s="198" t="s">
        <v>24</v>
      </c>
      <c r="C45" s="165" t="s">
        <v>134</v>
      </c>
      <c r="D45" s="199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 x14ac:dyDescent="0.2">
      <c r="A46" s="100" t="s">
        <v>102</v>
      </c>
      <c r="B46" s="101" t="s">
        <v>135</v>
      </c>
      <c r="C46" s="170" t="s">
        <v>136</v>
      </c>
      <c r="D46" s="179"/>
      <c r="E46" s="200">
        <f t="shared" ref="E46:AB46" si="63">SUM(E47:E49)</f>
        <v>7</v>
      </c>
      <c r="F46" s="201">
        <f t="shared" si="63"/>
        <v>800</v>
      </c>
      <c r="G46" s="202">
        <f t="shared" si="63"/>
        <v>5600</v>
      </c>
      <c r="H46" s="104">
        <f t="shared" si="63"/>
        <v>7</v>
      </c>
      <c r="I46" s="105">
        <f t="shared" si="63"/>
        <v>800</v>
      </c>
      <c r="J46" s="137">
        <f t="shared" si="63"/>
        <v>5600</v>
      </c>
      <c r="K46" s="200">
        <f t="shared" si="63"/>
        <v>0</v>
      </c>
      <c r="L46" s="201">
        <f t="shared" si="63"/>
        <v>0</v>
      </c>
      <c r="M46" s="202">
        <f t="shared" si="63"/>
        <v>0</v>
      </c>
      <c r="N46" s="104">
        <f t="shared" si="63"/>
        <v>0</v>
      </c>
      <c r="O46" s="105">
        <f t="shared" si="63"/>
        <v>0</v>
      </c>
      <c r="P46" s="137">
        <f t="shared" si="63"/>
        <v>0</v>
      </c>
      <c r="Q46" s="200">
        <f t="shared" si="63"/>
        <v>0</v>
      </c>
      <c r="R46" s="201">
        <f t="shared" si="63"/>
        <v>0</v>
      </c>
      <c r="S46" s="202">
        <f t="shared" si="63"/>
        <v>0</v>
      </c>
      <c r="T46" s="104">
        <f t="shared" si="63"/>
        <v>0</v>
      </c>
      <c r="U46" s="105">
        <f t="shared" si="63"/>
        <v>0</v>
      </c>
      <c r="V46" s="137">
        <f t="shared" si="63"/>
        <v>0</v>
      </c>
      <c r="W46" s="200">
        <f t="shared" si="63"/>
        <v>0</v>
      </c>
      <c r="X46" s="201">
        <f t="shared" si="63"/>
        <v>0</v>
      </c>
      <c r="Y46" s="202">
        <f t="shared" si="63"/>
        <v>0</v>
      </c>
      <c r="Z46" s="104">
        <f t="shared" si="63"/>
        <v>0</v>
      </c>
      <c r="AA46" s="105">
        <f t="shared" si="63"/>
        <v>0</v>
      </c>
      <c r="AB46" s="137">
        <f t="shared" si="63"/>
        <v>0</v>
      </c>
      <c r="AC46" s="107">
        <f t="shared" ref="AC46:AC53" si="64">G46+M46+S46+Y46</f>
        <v>5600</v>
      </c>
      <c r="AD46" s="108">
        <f t="shared" ref="AD46:AD53" si="65">J46+P46+V46+AB46</f>
        <v>5600</v>
      </c>
      <c r="AE46" s="108">
        <f t="shared" ref="AE46:AE54" si="66">AC46-AD46</f>
        <v>0</v>
      </c>
      <c r="AF46" s="110">
        <f t="shared" ref="AF46:AF54" si="67">AE46/AC46</f>
        <v>0</v>
      </c>
      <c r="AG46" s="111"/>
      <c r="AH46" s="112"/>
      <c r="AI46" s="112"/>
    </row>
    <row r="47" spans="1:35" ht="34.5" customHeight="1" x14ac:dyDescent="0.2">
      <c r="A47" s="424" t="s">
        <v>105</v>
      </c>
      <c r="B47" s="398" t="s">
        <v>106</v>
      </c>
      <c r="C47" s="399" t="s">
        <v>280</v>
      </c>
      <c r="D47" s="400" t="s">
        <v>281</v>
      </c>
      <c r="E47" s="401">
        <v>7</v>
      </c>
      <c r="F47" s="402">
        <v>800</v>
      </c>
      <c r="G47" s="403">
        <f>E47*F47</f>
        <v>5600</v>
      </c>
      <c r="H47" s="401">
        <v>7</v>
      </c>
      <c r="I47" s="402">
        <v>800</v>
      </c>
      <c r="J47" s="138">
        <f t="shared" ref="J47:J49" si="68">H47*I47</f>
        <v>5600</v>
      </c>
      <c r="K47" s="117"/>
      <c r="L47" s="118"/>
      <c r="M47" s="119">
        <f t="shared" ref="M47:M49" si="69">K47*L47</f>
        <v>0</v>
      </c>
      <c r="N47" s="117"/>
      <c r="O47" s="118"/>
      <c r="P47" s="138">
        <f t="shared" ref="P47:P49" si="70">N47*O47</f>
        <v>0</v>
      </c>
      <c r="Q47" s="117"/>
      <c r="R47" s="118"/>
      <c r="S47" s="119">
        <f t="shared" ref="S47:S49" si="71">Q47*R47</f>
        <v>0</v>
      </c>
      <c r="T47" s="117"/>
      <c r="U47" s="118"/>
      <c r="V47" s="138">
        <f t="shared" ref="V47:V49" si="72">T47*U47</f>
        <v>0</v>
      </c>
      <c r="W47" s="117"/>
      <c r="X47" s="118"/>
      <c r="Y47" s="119">
        <f t="shared" ref="Y47:Y49" si="73">W47*X47</f>
        <v>0</v>
      </c>
      <c r="Z47" s="117"/>
      <c r="AA47" s="118"/>
      <c r="AB47" s="138">
        <f t="shared" ref="AB47:AB49" si="74">Z47*AA47</f>
        <v>0</v>
      </c>
      <c r="AC47" s="120">
        <f t="shared" si="64"/>
        <v>5600</v>
      </c>
      <c r="AD47" s="121">
        <f t="shared" si="65"/>
        <v>5600</v>
      </c>
      <c r="AE47" s="181">
        <f t="shared" si="66"/>
        <v>0</v>
      </c>
      <c r="AF47" s="123">
        <f t="shared" si="67"/>
        <v>0</v>
      </c>
      <c r="AG47" s="124"/>
      <c r="AH47" s="99"/>
      <c r="AI47" s="99"/>
    </row>
    <row r="48" spans="1:35" ht="34.5" customHeight="1" x14ac:dyDescent="0.2">
      <c r="A48" s="113" t="s">
        <v>105</v>
      </c>
      <c r="B48" s="114" t="s">
        <v>109</v>
      </c>
      <c r="C48" s="115" t="s">
        <v>138</v>
      </c>
      <c r="D48" s="116" t="s">
        <v>125</v>
      </c>
      <c r="E48" s="117"/>
      <c r="F48" s="118"/>
      <c r="G48" s="119">
        <f t="shared" ref="G48:G49" si="75">E48*F48</f>
        <v>0</v>
      </c>
      <c r="H48" s="117"/>
      <c r="I48" s="118"/>
      <c r="J48" s="138">
        <f t="shared" si="68"/>
        <v>0</v>
      </c>
      <c r="K48" s="117"/>
      <c r="L48" s="118"/>
      <c r="M48" s="119">
        <f t="shared" si="69"/>
        <v>0</v>
      </c>
      <c r="N48" s="117"/>
      <c r="O48" s="118"/>
      <c r="P48" s="138">
        <f t="shared" si="70"/>
        <v>0</v>
      </c>
      <c r="Q48" s="117"/>
      <c r="R48" s="118"/>
      <c r="S48" s="119">
        <f t="shared" si="71"/>
        <v>0</v>
      </c>
      <c r="T48" s="117"/>
      <c r="U48" s="118"/>
      <c r="V48" s="138">
        <f t="shared" si="72"/>
        <v>0</v>
      </c>
      <c r="W48" s="117"/>
      <c r="X48" s="118"/>
      <c r="Y48" s="119">
        <f t="shared" si="73"/>
        <v>0</v>
      </c>
      <c r="Z48" s="117"/>
      <c r="AA48" s="118"/>
      <c r="AB48" s="138">
        <f t="shared" si="74"/>
        <v>0</v>
      </c>
      <c r="AC48" s="120">
        <f t="shared" si="64"/>
        <v>0</v>
      </c>
      <c r="AD48" s="121">
        <f t="shared" si="65"/>
        <v>0</v>
      </c>
      <c r="AE48" s="181">
        <f t="shared" si="66"/>
        <v>0</v>
      </c>
      <c r="AF48" s="123" t="e">
        <f t="shared" si="67"/>
        <v>#DIV/0!</v>
      </c>
      <c r="AG48" s="124"/>
      <c r="AH48" s="99"/>
      <c r="AI48" s="99"/>
    </row>
    <row r="49" spans="1:35" ht="34.5" customHeight="1" x14ac:dyDescent="0.2">
      <c r="A49" s="125" t="s">
        <v>105</v>
      </c>
      <c r="B49" s="126" t="s">
        <v>110</v>
      </c>
      <c r="C49" s="127" t="s">
        <v>139</v>
      </c>
      <c r="D49" s="128" t="s">
        <v>125</v>
      </c>
      <c r="E49" s="129"/>
      <c r="F49" s="130"/>
      <c r="G49" s="131">
        <f t="shared" si="75"/>
        <v>0</v>
      </c>
      <c r="H49" s="143"/>
      <c r="I49" s="144"/>
      <c r="J49" s="146">
        <f t="shared" si="68"/>
        <v>0</v>
      </c>
      <c r="K49" s="129"/>
      <c r="L49" s="130"/>
      <c r="M49" s="131">
        <f t="shared" si="69"/>
        <v>0</v>
      </c>
      <c r="N49" s="143"/>
      <c r="O49" s="144"/>
      <c r="P49" s="146">
        <f t="shared" si="70"/>
        <v>0</v>
      </c>
      <c r="Q49" s="129"/>
      <c r="R49" s="130"/>
      <c r="S49" s="131">
        <f t="shared" si="71"/>
        <v>0</v>
      </c>
      <c r="T49" s="143"/>
      <c r="U49" s="144"/>
      <c r="V49" s="146">
        <f t="shared" si="72"/>
        <v>0</v>
      </c>
      <c r="W49" s="129"/>
      <c r="X49" s="130"/>
      <c r="Y49" s="131">
        <f t="shared" si="73"/>
        <v>0</v>
      </c>
      <c r="Z49" s="143"/>
      <c r="AA49" s="144"/>
      <c r="AB49" s="146">
        <f t="shared" si="74"/>
        <v>0</v>
      </c>
      <c r="AC49" s="132">
        <f t="shared" si="64"/>
        <v>0</v>
      </c>
      <c r="AD49" s="133">
        <f t="shared" si="65"/>
        <v>0</v>
      </c>
      <c r="AE49" s="183">
        <f t="shared" si="66"/>
        <v>0</v>
      </c>
      <c r="AF49" s="123" t="e">
        <f t="shared" si="67"/>
        <v>#DIV/0!</v>
      </c>
      <c r="AG49" s="124"/>
      <c r="AH49" s="99"/>
      <c r="AI49" s="99"/>
    </row>
    <row r="50" spans="1:35" ht="56.25" customHeight="1" x14ac:dyDescent="0.2">
      <c r="A50" s="100" t="s">
        <v>102</v>
      </c>
      <c r="B50" s="101" t="s">
        <v>140</v>
      </c>
      <c r="C50" s="102" t="s">
        <v>141</v>
      </c>
      <c r="D50" s="103"/>
      <c r="E50" s="104">
        <f t="shared" ref="E50:AB50" si="76">SUM(E51:E53)</f>
        <v>0</v>
      </c>
      <c r="F50" s="105">
        <f t="shared" si="76"/>
        <v>0</v>
      </c>
      <c r="G50" s="106">
        <f t="shared" si="76"/>
        <v>0</v>
      </c>
      <c r="H50" s="104">
        <f t="shared" si="76"/>
        <v>0</v>
      </c>
      <c r="I50" s="105">
        <f t="shared" si="76"/>
        <v>0</v>
      </c>
      <c r="J50" s="137">
        <f t="shared" si="76"/>
        <v>0</v>
      </c>
      <c r="K50" s="203">
        <f t="shared" si="76"/>
        <v>0</v>
      </c>
      <c r="L50" s="105">
        <f t="shared" si="76"/>
        <v>0</v>
      </c>
      <c r="M50" s="137">
        <f t="shared" si="76"/>
        <v>0</v>
      </c>
      <c r="N50" s="104">
        <f t="shared" si="76"/>
        <v>0</v>
      </c>
      <c r="O50" s="105">
        <f t="shared" si="76"/>
        <v>0</v>
      </c>
      <c r="P50" s="137">
        <f t="shared" si="76"/>
        <v>0</v>
      </c>
      <c r="Q50" s="203">
        <f t="shared" si="76"/>
        <v>0</v>
      </c>
      <c r="R50" s="105">
        <f t="shared" si="76"/>
        <v>0</v>
      </c>
      <c r="S50" s="137">
        <f t="shared" si="76"/>
        <v>0</v>
      </c>
      <c r="T50" s="104">
        <f t="shared" si="76"/>
        <v>0</v>
      </c>
      <c r="U50" s="105">
        <f t="shared" si="76"/>
        <v>0</v>
      </c>
      <c r="V50" s="137">
        <f t="shared" si="76"/>
        <v>0</v>
      </c>
      <c r="W50" s="203">
        <f t="shared" si="76"/>
        <v>0</v>
      </c>
      <c r="X50" s="105">
        <f t="shared" si="76"/>
        <v>0</v>
      </c>
      <c r="Y50" s="137">
        <f t="shared" si="76"/>
        <v>0</v>
      </c>
      <c r="Z50" s="104">
        <f t="shared" si="76"/>
        <v>0</v>
      </c>
      <c r="AA50" s="105">
        <f t="shared" si="76"/>
        <v>0</v>
      </c>
      <c r="AB50" s="137">
        <f t="shared" si="76"/>
        <v>0</v>
      </c>
      <c r="AC50" s="107">
        <f t="shared" si="64"/>
        <v>0</v>
      </c>
      <c r="AD50" s="108">
        <f t="shared" si="65"/>
        <v>0</v>
      </c>
      <c r="AE50" s="108">
        <f t="shared" si="66"/>
        <v>0</v>
      </c>
      <c r="AF50" s="147" t="e">
        <f t="shared" si="67"/>
        <v>#DIV/0!</v>
      </c>
      <c r="AG50" s="148"/>
      <c r="AH50" s="112"/>
      <c r="AI50" s="112"/>
    </row>
    <row r="51" spans="1:35" ht="45" customHeight="1" x14ac:dyDescent="0.2">
      <c r="A51" s="113" t="s">
        <v>105</v>
      </c>
      <c r="B51" s="114" t="s">
        <v>106</v>
      </c>
      <c r="C51" s="115" t="s">
        <v>142</v>
      </c>
      <c r="D51" s="204"/>
      <c r="E51" s="117"/>
      <c r="F51" s="118"/>
      <c r="G51" s="119">
        <f t="shared" ref="G51:G53" si="77">E51*F51</f>
        <v>0</v>
      </c>
      <c r="H51" s="117"/>
      <c r="I51" s="118"/>
      <c r="J51" s="138">
        <f t="shared" ref="J51:J53" si="78">H51*I51</f>
        <v>0</v>
      </c>
      <c r="K51" s="205"/>
      <c r="L51" s="118"/>
      <c r="M51" s="138">
        <f t="shared" ref="M51:M53" si="79">K51*L51</f>
        <v>0</v>
      </c>
      <c r="N51" s="117"/>
      <c r="O51" s="118"/>
      <c r="P51" s="138">
        <f t="shared" ref="P51:P53" si="80">N51*O51</f>
        <v>0</v>
      </c>
      <c r="Q51" s="205"/>
      <c r="R51" s="118"/>
      <c r="S51" s="138">
        <f t="shared" ref="S51:S53" si="81">Q51*R51</f>
        <v>0</v>
      </c>
      <c r="T51" s="117"/>
      <c r="U51" s="118"/>
      <c r="V51" s="138">
        <f t="shared" ref="V51:V53" si="82">T51*U51</f>
        <v>0</v>
      </c>
      <c r="W51" s="205"/>
      <c r="X51" s="118"/>
      <c r="Y51" s="138">
        <f t="shared" ref="Y51:Y53" si="83">W51*X51</f>
        <v>0</v>
      </c>
      <c r="Z51" s="117"/>
      <c r="AA51" s="118"/>
      <c r="AB51" s="138">
        <f t="shared" ref="AB51:AB53" si="84">Z51*AA51</f>
        <v>0</v>
      </c>
      <c r="AC51" s="120">
        <f t="shared" si="64"/>
        <v>0</v>
      </c>
      <c r="AD51" s="121">
        <f t="shared" si="65"/>
        <v>0</v>
      </c>
      <c r="AE51" s="181">
        <f t="shared" si="66"/>
        <v>0</v>
      </c>
      <c r="AF51" s="123" t="e">
        <f t="shared" si="67"/>
        <v>#DIV/0!</v>
      </c>
      <c r="AG51" s="124"/>
      <c r="AH51" s="99"/>
      <c r="AI51" s="99"/>
    </row>
    <row r="52" spans="1:35" ht="24.75" customHeight="1" x14ac:dyDescent="0.2">
      <c r="A52" s="113" t="s">
        <v>105</v>
      </c>
      <c r="B52" s="114" t="s">
        <v>109</v>
      </c>
      <c r="C52" s="115" t="s">
        <v>143</v>
      </c>
      <c r="D52" s="204"/>
      <c r="E52" s="117"/>
      <c r="F52" s="118"/>
      <c r="G52" s="119">
        <f t="shared" si="77"/>
        <v>0</v>
      </c>
      <c r="H52" s="117"/>
      <c r="I52" s="118"/>
      <c r="J52" s="138">
        <f t="shared" si="78"/>
        <v>0</v>
      </c>
      <c r="K52" s="205"/>
      <c r="L52" s="118"/>
      <c r="M52" s="138">
        <f t="shared" si="79"/>
        <v>0</v>
      </c>
      <c r="N52" s="117"/>
      <c r="O52" s="118"/>
      <c r="P52" s="138">
        <f t="shared" si="80"/>
        <v>0</v>
      </c>
      <c r="Q52" s="205"/>
      <c r="R52" s="118"/>
      <c r="S52" s="138">
        <f t="shared" si="81"/>
        <v>0</v>
      </c>
      <c r="T52" s="117"/>
      <c r="U52" s="118"/>
      <c r="V52" s="138">
        <f t="shared" si="82"/>
        <v>0</v>
      </c>
      <c r="W52" s="205"/>
      <c r="X52" s="118"/>
      <c r="Y52" s="138">
        <f t="shared" si="83"/>
        <v>0</v>
      </c>
      <c r="Z52" s="117"/>
      <c r="AA52" s="118"/>
      <c r="AB52" s="138">
        <f t="shared" si="84"/>
        <v>0</v>
      </c>
      <c r="AC52" s="120">
        <f t="shared" si="64"/>
        <v>0</v>
      </c>
      <c r="AD52" s="121">
        <f t="shared" si="65"/>
        <v>0</v>
      </c>
      <c r="AE52" s="181">
        <f t="shared" si="66"/>
        <v>0</v>
      </c>
      <c r="AF52" s="123" t="e">
        <f t="shared" si="67"/>
        <v>#DIV/0!</v>
      </c>
      <c r="AG52" s="124"/>
      <c r="AH52" s="99"/>
      <c r="AI52" s="99"/>
    </row>
    <row r="53" spans="1:35" ht="21" customHeight="1" x14ac:dyDescent="0.2">
      <c r="A53" s="139" t="s">
        <v>105</v>
      </c>
      <c r="B53" s="140" t="s">
        <v>110</v>
      </c>
      <c r="C53" s="141" t="s">
        <v>144</v>
      </c>
      <c r="D53" s="206"/>
      <c r="E53" s="143"/>
      <c r="F53" s="144"/>
      <c r="G53" s="145">
        <f t="shared" si="77"/>
        <v>0</v>
      </c>
      <c r="H53" s="143"/>
      <c r="I53" s="144"/>
      <c r="J53" s="146">
        <f t="shared" si="78"/>
        <v>0</v>
      </c>
      <c r="K53" s="207"/>
      <c r="L53" s="144"/>
      <c r="M53" s="146">
        <f t="shared" si="79"/>
        <v>0</v>
      </c>
      <c r="N53" s="143"/>
      <c r="O53" s="144"/>
      <c r="P53" s="146">
        <f t="shared" si="80"/>
        <v>0</v>
      </c>
      <c r="Q53" s="207"/>
      <c r="R53" s="144"/>
      <c r="S53" s="146">
        <f t="shared" si="81"/>
        <v>0</v>
      </c>
      <c r="T53" s="143"/>
      <c r="U53" s="144"/>
      <c r="V53" s="146">
        <f t="shared" si="82"/>
        <v>0</v>
      </c>
      <c r="W53" s="207"/>
      <c r="X53" s="144"/>
      <c r="Y53" s="146">
        <f t="shared" si="83"/>
        <v>0</v>
      </c>
      <c r="Z53" s="143"/>
      <c r="AA53" s="144"/>
      <c r="AB53" s="146">
        <f t="shared" si="84"/>
        <v>0</v>
      </c>
      <c r="AC53" s="132">
        <f t="shared" si="64"/>
        <v>0</v>
      </c>
      <c r="AD53" s="133">
        <f t="shared" si="65"/>
        <v>0</v>
      </c>
      <c r="AE53" s="183">
        <f t="shared" si="66"/>
        <v>0</v>
      </c>
      <c r="AF53" s="149" t="e">
        <f t="shared" si="67"/>
        <v>#DIV/0!</v>
      </c>
      <c r="AG53" s="150"/>
      <c r="AH53" s="99"/>
      <c r="AI53" s="99"/>
    </row>
    <row r="54" spans="1:35" ht="15" customHeight="1" x14ac:dyDescent="0.2">
      <c r="A54" s="185" t="s">
        <v>145</v>
      </c>
      <c r="B54" s="186"/>
      <c r="C54" s="187"/>
      <c r="D54" s="188"/>
      <c r="E54" s="189">
        <f t="shared" ref="E54:AB54" si="85">E50+E46</f>
        <v>7</v>
      </c>
      <c r="F54" s="190">
        <f t="shared" si="85"/>
        <v>800</v>
      </c>
      <c r="G54" s="191">
        <f t="shared" si="85"/>
        <v>5600</v>
      </c>
      <c r="H54" s="155">
        <f t="shared" si="85"/>
        <v>7</v>
      </c>
      <c r="I54" s="157">
        <f t="shared" si="85"/>
        <v>800</v>
      </c>
      <c r="J54" s="208">
        <f t="shared" si="85"/>
        <v>5600</v>
      </c>
      <c r="K54" s="192">
        <f t="shared" si="85"/>
        <v>0</v>
      </c>
      <c r="L54" s="190">
        <f t="shared" si="85"/>
        <v>0</v>
      </c>
      <c r="M54" s="193">
        <f t="shared" si="85"/>
        <v>0</v>
      </c>
      <c r="N54" s="189">
        <f t="shared" si="85"/>
        <v>0</v>
      </c>
      <c r="O54" s="190">
        <f t="shared" si="85"/>
        <v>0</v>
      </c>
      <c r="P54" s="193">
        <f t="shared" si="85"/>
        <v>0</v>
      </c>
      <c r="Q54" s="192">
        <f t="shared" si="85"/>
        <v>0</v>
      </c>
      <c r="R54" s="190">
        <f t="shared" si="85"/>
        <v>0</v>
      </c>
      <c r="S54" s="193">
        <f t="shared" si="85"/>
        <v>0</v>
      </c>
      <c r="T54" s="189">
        <f t="shared" si="85"/>
        <v>0</v>
      </c>
      <c r="U54" s="190">
        <f t="shared" si="85"/>
        <v>0</v>
      </c>
      <c r="V54" s="193">
        <f t="shared" si="85"/>
        <v>0</v>
      </c>
      <c r="W54" s="192">
        <f t="shared" si="85"/>
        <v>0</v>
      </c>
      <c r="X54" s="190">
        <f t="shared" si="85"/>
        <v>0</v>
      </c>
      <c r="Y54" s="193">
        <f t="shared" si="85"/>
        <v>0</v>
      </c>
      <c r="Z54" s="189">
        <f t="shared" si="85"/>
        <v>0</v>
      </c>
      <c r="AA54" s="190">
        <f t="shared" si="85"/>
        <v>0</v>
      </c>
      <c r="AB54" s="193">
        <f t="shared" si="85"/>
        <v>0</v>
      </c>
      <c r="AC54" s="192">
        <f t="shared" ref="AC54:AD54" si="86">AC46+AC50</f>
        <v>5600</v>
      </c>
      <c r="AD54" s="194">
        <f t="shared" si="86"/>
        <v>5600</v>
      </c>
      <c r="AE54" s="189">
        <f t="shared" si="66"/>
        <v>0</v>
      </c>
      <c r="AF54" s="209">
        <f t="shared" si="67"/>
        <v>0</v>
      </c>
      <c r="AG54" s="210"/>
      <c r="AH54" s="99"/>
      <c r="AI54" s="99"/>
    </row>
    <row r="55" spans="1:35" ht="15" customHeight="1" x14ac:dyDescent="0.2">
      <c r="A55" s="211" t="s">
        <v>100</v>
      </c>
      <c r="B55" s="212" t="s">
        <v>25</v>
      </c>
      <c r="C55" s="165" t="s">
        <v>146</v>
      </c>
      <c r="D55" s="199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 x14ac:dyDescent="0.2">
      <c r="A56" s="100" t="s">
        <v>102</v>
      </c>
      <c r="B56" s="101" t="s">
        <v>147</v>
      </c>
      <c r="C56" s="170" t="s">
        <v>148</v>
      </c>
      <c r="D56" s="179"/>
      <c r="E56" s="200">
        <f t="shared" ref="E56:AB56" si="87">SUM(E57:E59)</f>
        <v>0</v>
      </c>
      <c r="F56" s="201">
        <f t="shared" si="87"/>
        <v>0</v>
      </c>
      <c r="G56" s="202">
        <f t="shared" si="87"/>
        <v>0</v>
      </c>
      <c r="H56" s="104">
        <f t="shared" si="87"/>
        <v>0</v>
      </c>
      <c r="I56" s="105">
        <f t="shared" si="87"/>
        <v>0</v>
      </c>
      <c r="J56" s="137">
        <f t="shared" si="87"/>
        <v>0</v>
      </c>
      <c r="K56" s="213">
        <f t="shared" si="87"/>
        <v>0</v>
      </c>
      <c r="L56" s="201">
        <f t="shared" si="87"/>
        <v>0</v>
      </c>
      <c r="M56" s="214">
        <f t="shared" si="87"/>
        <v>0</v>
      </c>
      <c r="N56" s="200">
        <f t="shared" si="87"/>
        <v>0</v>
      </c>
      <c r="O56" s="201">
        <f t="shared" si="87"/>
        <v>0</v>
      </c>
      <c r="P56" s="214">
        <f t="shared" si="87"/>
        <v>0</v>
      </c>
      <c r="Q56" s="213">
        <f t="shared" si="87"/>
        <v>0</v>
      </c>
      <c r="R56" s="201">
        <f t="shared" si="87"/>
        <v>0</v>
      </c>
      <c r="S56" s="214">
        <f t="shared" si="87"/>
        <v>0</v>
      </c>
      <c r="T56" s="200">
        <f t="shared" si="87"/>
        <v>0</v>
      </c>
      <c r="U56" s="201">
        <f t="shared" si="87"/>
        <v>0</v>
      </c>
      <c r="V56" s="214">
        <f t="shared" si="87"/>
        <v>0</v>
      </c>
      <c r="W56" s="213">
        <f t="shared" si="87"/>
        <v>0</v>
      </c>
      <c r="X56" s="201">
        <f t="shared" si="87"/>
        <v>0</v>
      </c>
      <c r="Y56" s="214">
        <f t="shared" si="87"/>
        <v>0</v>
      </c>
      <c r="Z56" s="200">
        <f t="shared" si="87"/>
        <v>0</v>
      </c>
      <c r="AA56" s="201">
        <f t="shared" si="87"/>
        <v>0</v>
      </c>
      <c r="AB56" s="214">
        <f t="shared" si="87"/>
        <v>0</v>
      </c>
      <c r="AC56" s="107">
        <f t="shared" ref="AC56:AC75" si="88">G56+M56+S56+Y56</f>
        <v>0</v>
      </c>
      <c r="AD56" s="108">
        <f t="shared" ref="AD56:AD75" si="89">J56+P56+V56+AB56</f>
        <v>0</v>
      </c>
      <c r="AE56" s="108">
        <f t="shared" ref="AE56:AE82" si="90">AC56-AD56</f>
        <v>0</v>
      </c>
      <c r="AF56" s="110" t="e">
        <f t="shared" ref="AF56:AF82" si="91">AE56/AC56</f>
        <v>#DIV/0!</v>
      </c>
      <c r="AG56" s="111"/>
      <c r="AH56" s="112"/>
      <c r="AI56" s="112"/>
    </row>
    <row r="57" spans="1:35" ht="34.5" customHeight="1" x14ac:dyDescent="0.2">
      <c r="A57" s="113" t="s">
        <v>105</v>
      </c>
      <c r="B57" s="114" t="s">
        <v>106</v>
      </c>
      <c r="C57" s="115" t="s">
        <v>149</v>
      </c>
      <c r="D57" s="215" t="s">
        <v>150</v>
      </c>
      <c r="E57" s="216"/>
      <c r="F57" s="217"/>
      <c r="G57" s="218">
        <f t="shared" ref="G57:G59" si="92">E57*F57</f>
        <v>0</v>
      </c>
      <c r="H57" s="216"/>
      <c r="I57" s="217"/>
      <c r="J57" s="219">
        <f t="shared" ref="J57:J59" si="93">H57*I57</f>
        <v>0</v>
      </c>
      <c r="K57" s="205"/>
      <c r="L57" s="217"/>
      <c r="M57" s="138">
        <f t="shared" ref="M57:M59" si="94">K57*L57</f>
        <v>0</v>
      </c>
      <c r="N57" s="117"/>
      <c r="O57" s="217"/>
      <c r="P57" s="138">
        <f t="shared" ref="P57:P59" si="95">N57*O57</f>
        <v>0</v>
      </c>
      <c r="Q57" s="205"/>
      <c r="R57" s="217"/>
      <c r="S57" s="138">
        <f t="shared" ref="S57:S59" si="96">Q57*R57</f>
        <v>0</v>
      </c>
      <c r="T57" s="117"/>
      <c r="U57" s="217"/>
      <c r="V57" s="138">
        <f t="shared" ref="V57:V59" si="97">T57*U57</f>
        <v>0</v>
      </c>
      <c r="W57" s="205"/>
      <c r="X57" s="217"/>
      <c r="Y57" s="138">
        <f t="shared" ref="Y57:Y59" si="98">W57*X57</f>
        <v>0</v>
      </c>
      <c r="Z57" s="117"/>
      <c r="AA57" s="217"/>
      <c r="AB57" s="138">
        <f t="shared" ref="AB57:AB59" si="99">Z57*AA57</f>
        <v>0</v>
      </c>
      <c r="AC57" s="120">
        <f t="shared" si="88"/>
        <v>0</v>
      </c>
      <c r="AD57" s="121">
        <f t="shared" si="89"/>
        <v>0</v>
      </c>
      <c r="AE57" s="181">
        <f t="shared" si="90"/>
        <v>0</v>
      </c>
      <c r="AF57" s="123" t="e">
        <f t="shared" si="91"/>
        <v>#DIV/0!</v>
      </c>
      <c r="AG57" s="124"/>
      <c r="AH57" s="99"/>
      <c r="AI57" s="99"/>
    </row>
    <row r="58" spans="1:35" ht="34.5" customHeight="1" x14ac:dyDescent="0.2">
      <c r="A58" s="113" t="s">
        <v>105</v>
      </c>
      <c r="B58" s="114" t="s">
        <v>109</v>
      </c>
      <c r="C58" s="115" t="s">
        <v>149</v>
      </c>
      <c r="D58" s="215" t="s">
        <v>150</v>
      </c>
      <c r="E58" s="216"/>
      <c r="F58" s="217"/>
      <c r="G58" s="218">
        <f t="shared" si="92"/>
        <v>0</v>
      </c>
      <c r="H58" s="216"/>
      <c r="I58" s="217"/>
      <c r="J58" s="219">
        <f t="shared" si="93"/>
        <v>0</v>
      </c>
      <c r="K58" s="205"/>
      <c r="L58" s="217"/>
      <c r="M58" s="138">
        <f t="shared" si="94"/>
        <v>0</v>
      </c>
      <c r="N58" s="117"/>
      <c r="O58" s="217"/>
      <c r="P58" s="138">
        <f t="shared" si="95"/>
        <v>0</v>
      </c>
      <c r="Q58" s="205"/>
      <c r="R58" s="217"/>
      <c r="S58" s="138">
        <f t="shared" si="96"/>
        <v>0</v>
      </c>
      <c r="T58" s="117"/>
      <c r="U58" s="217"/>
      <c r="V58" s="138">
        <f t="shared" si="97"/>
        <v>0</v>
      </c>
      <c r="W58" s="205"/>
      <c r="X58" s="217"/>
      <c r="Y58" s="138">
        <f t="shared" si="98"/>
        <v>0</v>
      </c>
      <c r="Z58" s="117"/>
      <c r="AA58" s="217"/>
      <c r="AB58" s="138">
        <f t="shared" si="99"/>
        <v>0</v>
      </c>
      <c r="AC58" s="120">
        <f t="shared" si="88"/>
        <v>0</v>
      </c>
      <c r="AD58" s="121">
        <f t="shared" si="89"/>
        <v>0</v>
      </c>
      <c r="AE58" s="181">
        <f t="shared" si="90"/>
        <v>0</v>
      </c>
      <c r="AF58" s="123" t="e">
        <f t="shared" si="91"/>
        <v>#DIV/0!</v>
      </c>
      <c r="AG58" s="124"/>
      <c r="AH58" s="99"/>
      <c r="AI58" s="99"/>
    </row>
    <row r="59" spans="1:35" ht="34.5" customHeight="1" x14ac:dyDescent="0.2">
      <c r="A59" s="139" t="s">
        <v>105</v>
      </c>
      <c r="B59" s="126" t="s">
        <v>110</v>
      </c>
      <c r="C59" s="127" t="s">
        <v>149</v>
      </c>
      <c r="D59" s="220" t="s">
        <v>150</v>
      </c>
      <c r="E59" s="221"/>
      <c r="F59" s="222"/>
      <c r="G59" s="223">
        <f t="shared" si="92"/>
        <v>0</v>
      </c>
      <c r="H59" s="224"/>
      <c r="I59" s="225"/>
      <c r="J59" s="226">
        <f t="shared" si="93"/>
        <v>0</v>
      </c>
      <c r="K59" s="227"/>
      <c r="L59" s="222"/>
      <c r="M59" s="228">
        <f t="shared" si="94"/>
        <v>0</v>
      </c>
      <c r="N59" s="129"/>
      <c r="O59" s="222"/>
      <c r="P59" s="228">
        <f t="shared" si="95"/>
        <v>0</v>
      </c>
      <c r="Q59" s="227"/>
      <c r="R59" s="222"/>
      <c r="S59" s="228">
        <f t="shared" si="96"/>
        <v>0</v>
      </c>
      <c r="T59" s="129"/>
      <c r="U59" s="222"/>
      <c r="V59" s="228">
        <f t="shared" si="97"/>
        <v>0</v>
      </c>
      <c r="W59" s="227"/>
      <c r="X59" s="222"/>
      <c r="Y59" s="228">
        <f t="shared" si="98"/>
        <v>0</v>
      </c>
      <c r="Z59" s="129"/>
      <c r="AA59" s="222"/>
      <c r="AB59" s="228">
        <f t="shared" si="99"/>
        <v>0</v>
      </c>
      <c r="AC59" s="132">
        <f t="shared" si="88"/>
        <v>0</v>
      </c>
      <c r="AD59" s="133">
        <f t="shared" si="89"/>
        <v>0</v>
      </c>
      <c r="AE59" s="183">
        <f t="shared" si="90"/>
        <v>0</v>
      </c>
      <c r="AF59" s="123" t="e">
        <f t="shared" si="91"/>
        <v>#DIV/0!</v>
      </c>
      <c r="AG59" s="124"/>
      <c r="AH59" s="99"/>
      <c r="AI59" s="99"/>
    </row>
    <row r="60" spans="1:35" ht="27.75" customHeight="1" x14ac:dyDescent="0.2">
      <c r="A60" s="100" t="s">
        <v>102</v>
      </c>
      <c r="B60" s="101" t="s">
        <v>151</v>
      </c>
      <c r="C60" s="102" t="s">
        <v>152</v>
      </c>
      <c r="D60" s="103"/>
      <c r="E60" s="104">
        <f t="shared" ref="E60:AB60" si="100">SUM(E61:E63)</f>
        <v>0</v>
      </c>
      <c r="F60" s="105">
        <f t="shared" si="100"/>
        <v>0</v>
      </c>
      <c r="G60" s="106">
        <f t="shared" si="100"/>
        <v>0</v>
      </c>
      <c r="H60" s="104">
        <f t="shared" si="100"/>
        <v>0</v>
      </c>
      <c r="I60" s="105">
        <f t="shared" si="100"/>
        <v>0</v>
      </c>
      <c r="J60" s="137">
        <f t="shared" si="100"/>
        <v>0</v>
      </c>
      <c r="K60" s="203">
        <f t="shared" si="100"/>
        <v>0</v>
      </c>
      <c r="L60" s="105">
        <f t="shared" si="100"/>
        <v>0</v>
      </c>
      <c r="M60" s="137">
        <f t="shared" si="100"/>
        <v>0</v>
      </c>
      <c r="N60" s="104">
        <f t="shared" si="100"/>
        <v>0</v>
      </c>
      <c r="O60" s="105">
        <f t="shared" si="100"/>
        <v>0</v>
      </c>
      <c r="P60" s="137">
        <f t="shared" si="100"/>
        <v>0</v>
      </c>
      <c r="Q60" s="203">
        <f t="shared" si="100"/>
        <v>0</v>
      </c>
      <c r="R60" s="105">
        <f t="shared" si="100"/>
        <v>0</v>
      </c>
      <c r="S60" s="137">
        <f t="shared" si="100"/>
        <v>0</v>
      </c>
      <c r="T60" s="104">
        <f t="shared" si="100"/>
        <v>0</v>
      </c>
      <c r="U60" s="105">
        <f t="shared" si="100"/>
        <v>0</v>
      </c>
      <c r="V60" s="137">
        <f t="shared" si="100"/>
        <v>0</v>
      </c>
      <c r="W60" s="203">
        <f t="shared" si="100"/>
        <v>0</v>
      </c>
      <c r="X60" s="105">
        <f t="shared" si="100"/>
        <v>0</v>
      </c>
      <c r="Y60" s="137">
        <f t="shared" si="100"/>
        <v>0</v>
      </c>
      <c r="Z60" s="104">
        <f t="shared" si="100"/>
        <v>0</v>
      </c>
      <c r="AA60" s="105">
        <f t="shared" si="100"/>
        <v>0</v>
      </c>
      <c r="AB60" s="137">
        <f t="shared" si="100"/>
        <v>0</v>
      </c>
      <c r="AC60" s="107">
        <f t="shared" si="88"/>
        <v>0</v>
      </c>
      <c r="AD60" s="108">
        <f t="shared" si="89"/>
        <v>0</v>
      </c>
      <c r="AE60" s="108">
        <f t="shared" si="90"/>
        <v>0</v>
      </c>
      <c r="AF60" s="147" t="e">
        <f t="shared" si="91"/>
        <v>#DIV/0!</v>
      </c>
      <c r="AG60" s="148"/>
      <c r="AH60" s="112"/>
      <c r="AI60" s="112"/>
    </row>
    <row r="61" spans="1:35" ht="30" customHeight="1" x14ac:dyDescent="0.2">
      <c r="A61" s="113" t="s">
        <v>105</v>
      </c>
      <c r="B61" s="114" t="s">
        <v>106</v>
      </c>
      <c r="C61" s="229" t="s">
        <v>153</v>
      </c>
      <c r="D61" s="116" t="s">
        <v>154</v>
      </c>
      <c r="E61" s="117"/>
      <c r="F61" s="118"/>
      <c r="G61" s="119">
        <f t="shared" ref="G61:G63" si="101">E61*F61</f>
        <v>0</v>
      </c>
      <c r="H61" s="117"/>
      <c r="I61" s="118"/>
      <c r="J61" s="138">
        <f t="shared" ref="J61:J63" si="102">H61*I61</f>
        <v>0</v>
      </c>
      <c r="K61" s="205"/>
      <c r="L61" s="118"/>
      <c r="M61" s="138">
        <f t="shared" ref="M61:M63" si="103">K61*L61</f>
        <v>0</v>
      </c>
      <c r="N61" s="117"/>
      <c r="O61" s="118"/>
      <c r="P61" s="138">
        <f t="shared" ref="P61:P63" si="104">N61*O61</f>
        <v>0</v>
      </c>
      <c r="Q61" s="205"/>
      <c r="R61" s="118"/>
      <c r="S61" s="138">
        <f t="shared" ref="S61:S63" si="105">Q61*R61</f>
        <v>0</v>
      </c>
      <c r="T61" s="117"/>
      <c r="U61" s="118"/>
      <c r="V61" s="138">
        <f t="shared" ref="V61:V63" si="106">T61*U61</f>
        <v>0</v>
      </c>
      <c r="W61" s="205"/>
      <c r="X61" s="118"/>
      <c r="Y61" s="138">
        <f t="shared" ref="Y61:Y63" si="107">W61*X61</f>
        <v>0</v>
      </c>
      <c r="Z61" s="117"/>
      <c r="AA61" s="118"/>
      <c r="AB61" s="138">
        <f t="shared" ref="AB61:AB63" si="108">Z61*AA61</f>
        <v>0</v>
      </c>
      <c r="AC61" s="120">
        <f t="shared" si="88"/>
        <v>0</v>
      </c>
      <c r="AD61" s="121">
        <f t="shared" si="89"/>
        <v>0</v>
      </c>
      <c r="AE61" s="181">
        <f t="shared" si="90"/>
        <v>0</v>
      </c>
      <c r="AF61" s="123" t="e">
        <f t="shared" si="91"/>
        <v>#DIV/0!</v>
      </c>
      <c r="AG61" s="124"/>
      <c r="AH61" s="99"/>
      <c r="AI61" s="99"/>
    </row>
    <row r="62" spans="1:35" ht="30" customHeight="1" x14ac:dyDescent="0.2">
      <c r="A62" s="113" t="s">
        <v>105</v>
      </c>
      <c r="B62" s="114" t="s">
        <v>109</v>
      </c>
      <c r="C62" s="229" t="s">
        <v>137</v>
      </c>
      <c r="D62" s="116" t="s">
        <v>154</v>
      </c>
      <c r="E62" s="117"/>
      <c r="F62" s="118"/>
      <c r="G62" s="119">
        <f t="shared" si="101"/>
        <v>0</v>
      </c>
      <c r="H62" s="117"/>
      <c r="I62" s="118"/>
      <c r="J62" s="138">
        <f t="shared" si="102"/>
        <v>0</v>
      </c>
      <c r="K62" s="205"/>
      <c r="L62" s="118"/>
      <c r="M62" s="138">
        <f t="shared" si="103"/>
        <v>0</v>
      </c>
      <c r="N62" s="117"/>
      <c r="O62" s="118"/>
      <c r="P62" s="138">
        <f t="shared" si="104"/>
        <v>0</v>
      </c>
      <c r="Q62" s="205"/>
      <c r="R62" s="118"/>
      <c r="S62" s="138">
        <f t="shared" si="105"/>
        <v>0</v>
      </c>
      <c r="T62" s="117"/>
      <c r="U62" s="118"/>
      <c r="V62" s="138">
        <f t="shared" si="106"/>
        <v>0</v>
      </c>
      <c r="W62" s="205"/>
      <c r="X62" s="118"/>
      <c r="Y62" s="138">
        <f t="shared" si="107"/>
        <v>0</v>
      </c>
      <c r="Z62" s="117"/>
      <c r="AA62" s="118"/>
      <c r="AB62" s="138">
        <f t="shared" si="108"/>
        <v>0</v>
      </c>
      <c r="AC62" s="120">
        <f t="shared" si="88"/>
        <v>0</v>
      </c>
      <c r="AD62" s="121">
        <f t="shared" si="89"/>
        <v>0</v>
      </c>
      <c r="AE62" s="181">
        <f t="shared" si="90"/>
        <v>0</v>
      </c>
      <c r="AF62" s="123" t="e">
        <f t="shared" si="91"/>
        <v>#DIV/0!</v>
      </c>
      <c r="AG62" s="124"/>
      <c r="AH62" s="99"/>
      <c r="AI62" s="99"/>
    </row>
    <row r="63" spans="1:35" ht="30" customHeight="1" x14ac:dyDescent="0.2">
      <c r="A63" s="125" t="s">
        <v>105</v>
      </c>
      <c r="B63" s="140" t="s">
        <v>110</v>
      </c>
      <c r="C63" s="230" t="s">
        <v>138</v>
      </c>
      <c r="D63" s="128" t="s">
        <v>154</v>
      </c>
      <c r="E63" s="129"/>
      <c r="F63" s="130"/>
      <c r="G63" s="131">
        <f t="shared" si="101"/>
        <v>0</v>
      </c>
      <c r="H63" s="143"/>
      <c r="I63" s="144"/>
      <c r="J63" s="146">
        <f t="shared" si="102"/>
        <v>0</v>
      </c>
      <c r="K63" s="227"/>
      <c r="L63" s="130"/>
      <c r="M63" s="228">
        <f t="shared" si="103"/>
        <v>0</v>
      </c>
      <c r="N63" s="129"/>
      <c r="O63" s="130"/>
      <c r="P63" s="228">
        <f t="shared" si="104"/>
        <v>0</v>
      </c>
      <c r="Q63" s="227"/>
      <c r="R63" s="130"/>
      <c r="S63" s="228">
        <f t="shared" si="105"/>
        <v>0</v>
      </c>
      <c r="T63" s="129"/>
      <c r="U63" s="130"/>
      <c r="V63" s="228">
        <f t="shared" si="106"/>
        <v>0</v>
      </c>
      <c r="W63" s="227"/>
      <c r="X63" s="130"/>
      <c r="Y63" s="228">
        <f t="shared" si="107"/>
        <v>0</v>
      </c>
      <c r="Z63" s="129"/>
      <c r="AA63" s="130"/>
      <c r="AB63" s="228">
        <f t="shared" si="108"/>
        <v>0</v>
      </c>
      <c r="AC63" s="132">
        <f t="shared" si="88"/>
        <v>0</v>
      </c>
      <c r="AD63" s="133">
        <f t="shared" si="89"/>
        <v>0</v>
      </c>
      <c r="AE63" s="183">
        <f t="shared" si="90"/>
        <v>0</v>
      </c>
      <c r="AF63" s="123" t="e">
        <f t="shared" si="91"/>
        <v>#DIV/0!</v>
      </c>
      <c r="AG63" s="124"/>
      <c r="AH63" s="99"/>
      <c r="AI63" s="99"/>
    </row>
    <row r="64" spans="1:35" ht="15" customHeight="1" x14ac:dyDescent="0.2">
      <c r="A64" s="100" t="s">
        <v>102</v>
      </c>
      <c r="B64" s="101" t="s">
        <v>155</v>
      </c>
      <c r="C64" s="102" t="s">
        <v>156</v>
      </c>
      <c r="D64" s="103"/>
      <c r="E64" s="104">
        <f t="shared" ref="E64:AB64" si="109">SUM(E65:E67)</f>
        <v>0</v>
      </c>
      <c r="F64" s="105">
        <f t="shared" si="109"/>
        <v>0</v>
      </c>
      <c r="G64" s="106">
        <f t="shared" si="109"/>
        <v>0</v>
      </c>
      <c r="H64" s="104">
        <f t="shared" si="109"/>
        <v>0</v>
      </c>
      <c r="I64" s="105">
        <f t="shared" si="109"/>
        <v>0</v>
      </c>
      <c r="J64" s="137">
        <f t="shared" si="109"/>
        <v>0</v>
      </c>
      <c r="K64" s="203">
        <f t="shared" si="109"/>
        <v>0</v>
      </c>
      <c r="L64" s="105">
        <f t="shared" si="109"/>
        <v>0</v>
      </c>
      <c r="M64" s="137">
        <f t="shared" si="109"/>
        <v>0</v>
      </c>
      <c r="N64" s="104">
        <f t="shared" si="109"/>
        <v>0</v>
      </c>
      <c r="O64" s="105">
        <f t="shared" si="109"/>
        <v>0</v>
      </c>
      <c r="P64" s="137">
        <f t="shared" si="109"/>
        <v>0</v>
      </c>
      <c r="Q64" s="203">
        <f t="shared" si="109"/>
        <v>0</v>
      </c>
      <c r="R64" s="105">
        <f t="shared" si="109"/>
        <v>0</v>
      </c>
      <c r="S64" s="137">
        <f t="shared" si="109"/>
        <v>0</v>
      </c>
      <c r="T64" s="104">
        <f t="shared" si="109"/>
        <v>0</v>
      </c>
      <c r="U64" s="105">
        <f t="shared" si="109"/>
        <v>0</v>
      </c>
      <c r="V64" s="137">
        <f t="shared" si="109"/>
        <v>0</v>
      </c>
      <c r="W64" s="203">
        <f t="shared" si="109"/>
        <v>0</v>
      </c>
      <c r="X64" s="105">
        <f t="shared" si="109"/>
        <v>0</v>
      </c>
      <c r="Y64" s="137">
        <f t="shared" si="109"/>
        <v>0</v>
      </c>
      <c r="Z64" s="104">
        <f t="shared" si="109"/>
        <v>0</v>
      </c>
      <c r="AA64" s="105">
        <f t="shared" si="109"/>
        <v>0</v>
      </c>
      <c r="AB64" s="137">
        <f t="shared" si="109"/>
        <v>0</v>
      </c>
      <c r="AC64" s="107">
        <f t="shared" si="88"/>
        <v>0</v>
      </c>
      <c r="AD64" s="108">
        <f t="shared" si="89"/>
        <v>0</v>
      </c>
      <c r="AE64" s="108">
        <f t="shared" si="90"/>
        <v>0</v>
      </c>
      <c r="AF64" s="147" t="e">
        <f t="shared" si="91"/>
        <v>#DIV/0!</v>
      </c>
      <c r="AG64" s="148"/>
      <c r="AH64" s="112"/>
      <c r="AI64" s="112"/>
    </row>
    <row r="65" spans="1:35" ht="41.25" customHeight="1" x14ac:dyDescent="0.2">
      <c r="A65" s="113" t="s">
        <v>105</v>
      </c>
      <c r="B65" s="114" t="s">
        <v>106</v>
      </c>
      <c r="C65" s="229" t="s">
        <v>157</v>
      </c>
      <c r="D65" s="116" t="s">
        <v>158</v>
      </c>
      <c r="E65" s="117"/>
      <c r="F65" s="118"/>
      <c r="G65" s="119">
        <f t="shared" ref="G65:G67" si="110">E65*F65</f>
        <v>0</v>
      </c>
      <c r="H65" s="117"/>
      <c r="I65" s="118"/>
      <c r="J65" s="138">
        <f t="shared" ref="J65:J67" si="111">H65*I65</f>
        <v>0</v>
      </c>
      <c r="K65" s="205"/>
      <c r="L65" s="118"/>
      <c r="M65" s="138">
        <f t="shared" ref="M65:M67" si="112">K65*L65</f>
        <v>0</v>
      </c>
      <c r="N65" s="117"/>
      <c r="O65" s="118"/>
      <c r="P65" s="138">
        <f t="shared" ref="P65:P67" si="113">N65*O65</f>
        <v>0</v>
      </c>
      <c r="Q65" s="205"/>
      <c r="R65" s="118"/>
      <c r="S65" s="138">
        <f t="shared" ref="S65:S67" si="114">Q65*R65</f>
        <v>0</v>
      </c>
      <c r="T65" s="117"/>
      <c r="U65" s="118"/>
      <c r="V65" s="138">
        <f t="shared" ref="V65:V67" si="115">T65*U65</f>
        <v>0</v>
      </c>
      <c r="W65" s="205"/>
      <c r="X65" s="118"/>
      <c r="Y65" s="138">
        <f t="shared" ref="Y65:Y67" si="116">W65*X65</f>
        <v>0</v>
      </c>
      <c r="Z65" s="117"/>
      <c r="AA65" s="118"/>
      <c r="AB65" s="138">
        <f t="shared" ref="AB65:AB67" si="117">Z65*AA65</f>
        <v>0</v>
      </c>
      <c r="AC65" s="120">
        <f t="shared" si="88"/>
        <v>0</v>
      </c>
      <c r="AD65" s="121">
        <f t="shared" si="89"/>
        <v>0</v>
      </c>
      <c r="AE65" s="181">
        <f t="shared" si="90"/>
        <v>0</v>
      </c>
      <c r="AF65" s="123" t="e">
        <f t="shared" si="91"/>
        <v>#DIV/0!</v>
      </c>
      <c r="AG65" s="124"/>
      <c r="AH65" s="99"/>
      <c r="AI65" s="99"/>
    </row>
    <row r="66" spans="1:35" ht="41.25" customHeight="1" x14ac:dyDescent="0.2">
      <c r="A66" s="113" t="s">
        <v>105</v>
      </c>
      <c r="B66" s="114" t="s">
        <v>109</v>
      </c>
      <c r="C66" s="229" t="s">
        <v>159</v>
      </c>
      <c r="D66" s="116" t="s">
        <v>158</v>
      </c>
      <c r="E66" s="117"/>
      <c r="F66" s="118"/>
      <c r="G66" s="119">
        <f t="shared" si="110"/>
        <v>0</v>
      </c>
      <c r="H66" s="117"/>
      <c r="I66" s="118"/>
      <c r="J66" s="138">
        <f t="shared" si="111"/>
        <v>0</v>
      </c>
      <c r="K66" s="205"/>
      <c r="L66" s="118"/>
      <c r="M66" s="138">
        <f t="shared" si="112"/>
        <v>0</v>
      </c>
      <c r="N66" s="117"/>
      <c r="O66" s="118"/>
      <c r="P66" s="138">
        <f t="shared" si="113"/>
        <v>0</v>
      </c>
      <c r="Q66" s="205"/>
      <c r="R66" s="118"/>
      <c r="S66" s="138">
        <f t="shared" si="114"/>
        <v>0</v>
      </c>
      <c r="T66" s="117"/>
      <c r="U66" s="118"/>
      <c r="V66" s="138">
        <f t="shared" si="115"/>
        <v>0</v>
      </c>
      <c r="W66" s="205"/>
      <c r="X66" s="118"/>
      <c r="Y66" s="138">
        <f t="shared" si="116"/>
        <v>0</v>
      </c>
      <c r="Z66" s="117"/>
      <c r="AA66" s="118"/>
      <c r="AB66" s="138">
        <f t="shared" si="117"/>
        <v>0</v>
      </c>
      <c r="AC66" s="120">
        <f t="shared" si="88"/>
        <v>0</v>
      </c>
      <c r="AD66" s="121">
        <f t="shared" si="89"/>
        <v>0</v>
      </c>
      <c r="AE66" s="181">
        <f t="shared" si="90"/>
        <v>0</v>
      </c>
      <c r="AF66" s="123" t="e">
        <f t="shared" si="91"/>
        <v>#DIV/0!</v>
      </c>
      <c r="AG66" s="124"/>
      <c r="AH66" s="99"/>
      <c r="AI66" s="99"/>
    </row>
    <row r="67" spans="1:35" ht="40.5" customHeight="1" x14ac:dyDescent="0.2">
      <c r="A67" s="125" t="s">
        <v>105</v>
      </c>
      <c r="B67" s="140" t="s">
        <v>110</v>
      </c>
      <c r="C67" s="230" t="s">
        <v>160</v>
      </c>
      <c r="D67" s="128" t="s">
        <v>158</v>
      </c>
      <c r="E67" s="129"/>
      <c r="F67" s="130"/>
      <c r="G67" s="131">
        <f t="shared" si="110"/>
        <v>0</v>
      </c>
      <c r="H67" s="143"/>
      <c r="I67" s="144"/>
      <c r="J67" s="146">
        <f t="shared" si="111"/>
        <v>0</v>
      </c>
      <c r="K67" s="227"/>
      <c r="L67" s="130"/>
      <c r="M67" s="228">
        <f t="shared" si="112"/>
        <v>0</v>
      </c>
      <c r="N67" s="129"/>
      <c r="O67" s="130"/>
      <c r="P67" s="228">
        <f t="shared" si="113"/>
        <v>0</v>
      </c>
      <c r="Q67" s="227"/>
      <c r="R67" s="130"/>
      <c r="S67" s="228">
        <f t="shared" si="114"/>
        <v>0</v>
      </c>
      <c r="T67" s="129"/>
      <c r="U67" s="130"/>
      <c r="V67" s="228">
        <f t="shared" si="115"/>
        <v>0</v>
      </c>
      <c r="W67" s="227"/>
      <c r="X67" s="130"/>
      <c r="Y67" s="228">
        <f t="shared" si="116"/>
        <v>0</v>
      </c>
      <c r="Z67" s="129"/>
      <c r="AA67" s="130"/>
      <c r="AB67" s="228">
        <f t="shared" si="117"/>
        <v>0</v>
      </c>
      <c r="AC67" s="132">
        <f t="shared" si="88"/>
        <v>0</v>
      </c>
      <c r="AD67" s="133">
        <f t="shared" si="89"/>
        <v>0</v>
      </c>
      <c r="AE67" s="183">
        <f t="shared" si="90"/>
        <v>0</v>
      </c>
      <c r="AF67" s="123" t="e">
        <f t="shared" si="91"/>
        <v>#DIV/0!</v>
      </c>
      <c r="AG67" s="124"/>
      <c r="AH67" s="99"/>
      <c r="AI67" s="99"/>
    </row>
    <row r="68" spans="1:35" ht="15.75" customHeight="1" x14ac:dyDescent="0.2">
      <c r="A68" s="100" t="s">
        <v>102</v>
      </c>
      <c r="B68" s="101" t="s">
        <v>161</v>
      </c>
      <c r="C68" s="102" t="s">
        <v>162</v>
      </c>
      <c r="D68" s="103"/>
      <c r="E68" s="104">
        <f t="shared" ref="E68:AB68" si="118">SUM(E69:E71)</f>
        <v>0</v>
      </c>
      <c r="F68" s="105">
        <f t="shared" si="118"/>
        <v>0</v>
      </c>
      <c r="G68" s="106">
        <f t="shared" si="118"/>
        <v>0</v>
      </c>
      <c r="H68" s="104">
        <f t="shared" si="118"/>
        <v>0</v>
      </c>
      <c r="I68" s="105">
        <f t="shared" si="118"/>
        <v>0</v>
      </c>
      <c r="J68" s="137">
        <f t="shared" si="118"/>
        <v>0</v>
      </c>
      <c r="K68" s="203">
        <f t="shared" si="118"/>
        <v>0</v>
      </c>
      <c r="L68" s="105">
        <f t="shared" si="118"/>
        <v>0</v>
      </c>
      <c r="M68" s="137">
        <f t="shared" si="118"/>
        <v>0</v>
      </c>
      <c r="N68" s="104">
        <f t="shared" si="118"/>
        <v>0</v>
      </c>
      <c r="O68" s="105">
        <f t="shared" si="118"/>
        <v>0</v>
      </c>
      <c r="P68" s="137">
        <f t="shared" si="118"/>
        <v>0</v>
      </c>
      <c r="Q68" s="203">
        <f t="shared" si="118"/>
        <v>0</v>
      </c>
      <c r="R68" s="105">
        <f t="shared" si="118"/>
        <v>0</v>
      </c>
      <c r="S68" s="137">
        <f t="shared" si="118"/>
        <v>0</v>
      </c>
      <c r="T68" s="104">
        <f t="shared" si="118"/>
        <v>0</v>
      </c>
      <c r="U68" s="105">
        <f t="shared" si="118"/>
        <v>0</v>
      </c>
      <c r="V68" s="137">
        <f t="shared" si="118"/>
        <v>0</v>
      </c>
      <c r="W68" s="203">
        <f t="shared" si="118"/>
        <v>0</v>
      </c>
      <c r="X68" s="105">
        <f t="shared" si="118"/>
        <v>0</v>
      </c>
      <c r="Y68" s="137">
        <f t="shared" si="118"/>
        <v>0</v>
      </c>
      <c r="Z68" s="104">
        <f t="shared" si="118"/>
        <v>0</v>
      </c>
      <c r="AA68" s="105">
        <f t="shared" si="118"/>
        <v>0</v>
      </c>
      <c r="AB68" s="137">
        <f t="shared" si="118"/>
        <v>0</v>
      </c>
      <c r="AC68" s="107">
        <f t="shared" si="88"/>
        <v>0</v>
      </c>
      <c r="AD68" s="108">
        <f t="shared" si="89"/>
        <v>0</v>
      </c>
      <c r="AE68" s="108">
        <f t="shared" si="90"/>
        <v>0</v>
      </c>
      <c r="AF68" s="147" t="e">
        <f t="shared" si="91"/>
        <v>#DIV/0!</v>
      </c>
      <c r="AG68" s="148"/>
      <c r="AH68" s="112"/>
      <c r="AI68" s="112"/>
    </row>
    <row r="69" spans="1:35" ht="30" customHeight="1" x14ac:dyDescent="0.2">
      <c r="A69" s="113" t="s">
        <v>105</v>
      </c>
      <c r="B69" s="114" t="s">
        <v>106</v>
      </c>
      <c r="C69" s="115" t="s">
        <v>163</v>
      </c>
      <c r="D69" s="116" t="s">
        <v>154</v>
      </c>
      <c r="E69" s="117"/>
      <c r="F69" s="118"/>
      <c r="G69" s="119">
        <f t="shared" ref="G69:G71" si="119">E69*F69</f>
        <v>0</v>
      </c>
      <c r="H69" s="117"/>
      <c r="I69" s="118"/>
      <c r="J69" s="138">
        <f t="shared" ref="J69:J71" si="120">H69*I69</f>
        <v>0</v>
      </c>
      <c r="K69" s="205"/>
      <c r="L69" s="118"/>
      <c r="M69" s="138">
        <f t="shared" ref="M69:M71" si="121">K69*L69</f>
        <v>0</v>
      </c>
      <c r="N69" s="117"/>
      <c r="O69" s="118"/>
      <c r="P69" s="138">
        <f t="shared" ref="P69:P71" si="122">N69*O69</f>
        <v>0</v>
      </c>
      <c r="Q69" s="205"/>
      <c r="R69" s="118"/>
      <c r="S69" s="138">
        <f t="shared" ref="S69:S71" si="123">Q69*R69</f>
        <v>0</v>
      </c>
      <c r="T69" s="117"/>
      <c r="U69" s="118"/>
      <c r="V69" s="138">
        <f t="shared" ref="V69:V71" si="124">T69*U69</f>
        <v>0</v>
      </c>
      <c r="W69" s="205"/>
      <c r="X69" s="118"/>
      <c r="Y69" s="138">
        <f t="shared" ref="Y69:Y71" si="125">W69*X69</f>
        <v>0</v>
      </c>
      <c r="Z69" s="117"/>
      <c r="AA69" s="118"/>
      <c r="AB69" s="138">
        <f t="shared" ref="AB69:AB71" si="126">Z69*AA69</f>
        <v>0</v>
      </c>
      <c r="AC69" s="120">
        <f t="shared" si="88"/>
        <v>0</v>
      </c>
      <c r="AD69" s="121">
        <f t="shared" si="89"/>
        <v>0</v>
      </c>
      <c r="AE69" s="181">
        <f t="shared" si="90"/>
        <v>0</v>
      </c>
      <c r="AF69" s="123" t="e">
        <f t="shared" si="91"/>
        <v>#DIV/0!</v>
      </c>
      <c r="AG69" s="124"/>
      <c r="AH69" s="99"/>
      <c r="AI69" s="99"/>
    </row>
    <row r="70" spans="1:35" ht="30" customHeight="1" x14ac:dyDescent="0.2">
      <c r="A70" s="113" t="s">
        <v>105</v>
      </c>
      <c r="B70" s="114" t="s">
        <v>109</v>
      </c>
      <c r="C70" s="115" t="s">
        <v>163</v>
      </c>
      <c r="D70" s="116" t="s">
        <v>154</v>
      </c>
      <c r="E70" s="117"/>
      <c r="F70" s="118"/>
      <c r="G70" s="119">
        <f t="shared" si="119"/>
        <v>0</v>
      </c>
      <c r="H70" s="117"/>
      <c r="I70" s="118"/>
      <c r="J70" s="138">
        <f t="shared" si="120"/>
        <v>0</v>
      </c>
      <c r="K70" s="205"/>
      <c r="L70" s="118"/>
      <c r="M70" s="138">
        <f t="shared" si="121"/>
        <v>0</v>
      </c>
      <c r="N70" s="117"/>
      <c r="O70" s="118"/>
      <c r="P70" s="138">
        <f t="shared" si="122"/>
        <v>0</v>
      </c>
      <c r="Q70" s="205"/>
      <c r="R70" s="118"/>
      <c r="S70" s="138">
        <f t="shared" si="123"/>
        <v>0</v>
      </c>
      <c r="T70" s="117"/>
      <c r="U70" s="118"/>
      <c r="V70" s="138">
        <f t="shared" si="124"/>
        <v>0</v>
      </c>
      <c r="W70" s="205"/>
      <c r="X70" s="118"/>
      <c r="Y70" s="138">
        <f t="shared" si="125"/>
        <v>0</v>
      </c>
      <c r="Z70" s="117"/>
      <c r="AA70" s="118"/>
      <c r="AB70" s="138">
        <f t="shared" si="126"/>
        <v>0</v>
      </c>
      <c r="AC70" s="120">
        <f t="shared" si="88"/>
        <v>0</v>
      </c>
      <c r="AD70" s="121">
        <f t="shared" si="89"/>
        <v>0</v>
      </c>
      <c r="AE70" s="181">
        <f t="shared" si="90"/>
        <v>0</v>
      </c>
      <c r="AF70" s="123" t="e">
        <f t="shared" si="91"/>
        <v>#DIV/0!</v>
      </c>
      <c r="AG70" s="124"/>
      <c r="AH70" s="99"/>
      <c r="AI70" s="99"/>
    </row>
    <row r="71" spans="1:35" ht="30" customHeight="1" x14ac:dyDescent="0.2">
      <c r="A71" s="125" t="s">
        <v>105</v>
      </c>
      <c r="B71" s="126" t="s">
        <v>110</v>
      </c>
      <c r="C71" s="127" t="s">
        <v>163</v>
      </c>
      <c r="D71" s="128" t="s">
        <v>154</v>
      </c>
      <c r="E71" s="129"/>
      <c r="F71" s="130"/>
      <c r="G71" s="131">
        <f t="shared" si="119"/>
        <v>0</v>
      </c>
      <c r="H71" s="143"/>
      <c r="I71" s="144"/>
      <c r="J71" s="146">
        <f t="shared" si="120"/>
        <v>0</v>
      </c>
      <c r="K71" s="227"/>
      <c r="L71" s="130"/>
      <c r="M71" s="228">
        <f t="shared" si="121"/>
        <v>0</v>
      </c>
      <c r="N71" s="129"/>
      <c r="O71" s="130"/>
      <c r="P71" s="228">
        <f t="shared" si="122"/>
        <v>0</v>
      </c>
      <c r="Q71" s="227"/>
      <c r="R71" s="130"/>
      <c r="S71" s="228">
        <f t="shared" si="123"/>
        <v>0</v>
      </c>
      <c r="T71" s="129"/>
      <c r="U71" s="130"/>
      <c r="V71" s="228">
        <f t="shared" si="124"/>
        <v>0</v>
      </c>
      <c r="W71" s="227"/>
      <c r="X71" s="130"/>
      <c r="Y71" s="228">
        <f t="shared" si="125"/>
        <v>0</v>
      </c>
      <c r="Z71" s="129"/>
      <c r="AA71" s="130"/>
      <c r="AB71" s="228">
        <f t="shared" si="126"/>
        <v>0</v>
      </c>
      <c r="AC71" s="132">
        <f t="shared" si="88"/>
        <v>0</v>
      </c>
      <c r="AD71" s="133">
        <f t="shared" si="89"/>
        <v>0</v>
      </c>
      <c r="AE71" s="183">
        <f t="shared" si="90"/>
        <v>0</v>
      </c>
      <c r="AF71" s="123" t="e">
        <f t="shared" si="91"/>
        <v>#DIV/0!</v>
      </c>
      <c r="AG71" s="124"/>
      <c r="AH71" s="99"/>
      <c r="AI71" s="99"/>
    </row>
    <row r="72" spans="1:35" ht="15.75" customHeight="1" x14ac:dyDescent="0.2">
      <c r="A72" s="100" t="s">
        <v>102</v>
      </c>
      <c r="B72" s="101" t="s">
        <v>164</v>
      </c>
      <c r="C72" s="102" t="s">
        <v>165</v>
      </c>
      <c r="D72" s="103"/>
      <c r="E72" s="104">
        <f t="shared" ref="E72:AB72" si="127">SUM(E73:E75)</f>
        <v>0</v>
      </c>
      <c r="F72" s="105">
        <f t="shared" si="127"/>
        <v>0</v>
      </c>
      <c r="G72" s="106">
        <f t="shared" si="127"/>
        <v>0</v>
      </c>
      <c r="H72" s="104">
        <f t="shared" si="127"/>
        <v>0</v>
      </c>
      <c r="I72" s="105">
        <f t="shared" si="127"/>
        <v>0</v>
      </c>
      <c r="J72" s="137">
        <f t="shared" si="127"/>
        <v>0</v>
      </c>
      <c r="K72" s="203">
        <f t="shared" si="127"/>
        <v>0</v>
      </c>
      <c r="L72" s="105">
        <f t="shared" si="127"/>
        <v>0</v>
      </c>
      <c r="M72" s="137">
        <f t="shared" si="127"/>
        <v>0</v>
      </c>
      <c r="N72" s="104">
        <f t="shared" si="127"/>
        <v>0</v>
      </c>
      <c r="O72" s="105">
        <f t="shared" si="127"/>
        <v>0</v>
      </c>
      <c r="P72" s="137">
        <f t="shared" si="127"/>
        <v>0</v>
      </c>
      <c r="Q72" s="203">
        <f t="shared" si="127"/>
        <v>0</v>
      </c>
      <c r="R72" s="105">
        <f t="shared" si="127"/>
        <v>0</v>
      </c>
      <c r="S72" s="137">
        <f t="shared" si="127"/>
        <v>0</v>
      </c>
      <c r="T72" s="104">
        <f t="shared" si="127"/>
        <v>0</v>
      </c>
      <c r="U72" s="105">
        <f t="shared" si="127"/>
        <v>0</v>
      </c>
      <c r="V72" s="137">
        <f t="shared" si="127"/>
        <v>0</v>
      </c>
      <c r="W72" s="203">
        <f t="shared" si="127"/>
        <v>0</v>
      </c>
      <c r="X72" s="105">
        <f t="shared" si="127"/>
        <v>0</v>
      </c>
      <c r="Y72" s="137">
        <f t="shared" si="127"/>
        <v>0</v>
      </c>
      <c r="Z72" s="104">
        <f t="shared" si="127"/>
        <v>0</v>
      </c>
      <c r="AA72" s="105">
        <f t="shared" si="127"/>
        <v>0</v>
      </c>
      <c r="AB72" s="137">
        <f t="shared" si="127"/>
        <v>0</v>
      </c>
      <c r="AC72" s="107">
        <f t="shared" si="88"/>
        <v>0</v>
      </c>
      <c r="AD72" s="108">
        <f t="shared" si="89"/>
        <v>0</v>
      </c>
      <c r="AE72" s="108">
        <f t="shared" si="90"/>
        <v>0</v>
      </c>
      <c r="AF72" s="147" t="e">
        <f t="shared" si="91"/>
        <v>#DIV/0!</v>
      </c>
      <c r="AG72" s="148"/>
      <c r="AH72" s="112"/>
      <c r="AI72" s="112"/>
    </row>
    <row r="73" spans="1:35" ht="30" customHeight="1" x14ac:dyDescent="0.2">
      <c r="A73" s="113" t="s">
        <v>105</v>
      </c>
      <c r="B73" s="114" t="s">
        <v>106</v>
      </c>
      <c r="C73" s="115" t="s">
        <v>163</v>
      </c>
      <c r="D73" s="116" t="s">
        <v>154</v>
      </c>
      <c r="E73" s="117"/>
      <c r="F73" s="118"/>
      <c r="G73" s="119">
        <f t="shared" ref="G73:G75" si="128">E73*F73</f>
        <v>0</v>
      </c>
      <c r="H73" s="117"/>
      <c r="I73" s="118"/>
      <c r="J73" s="138">
        <f t="shared" ref="J73:J75" si="129">H73*I73</f>
        <v>0</v>
      </c>
      <c r="K73" s="205"/>
      <c r="L73" s="118"/>
      <c r="M73" s="138">
        <f t="shared" ref="M73:M75" si="130">K73*L73</f>
        <v>0</v>
      </c>
      <c r="N73" s="117"/>
      <c r="O73" s="118"/>
      <c r="P73" s="138">
        <f t="shared" ref="P73:P75" si="131">N73*O73</f>
        <v>0</v>
      </c>
      <c r="Q73" s="205"/>
      <c r="R73" s="118"/>
      <c r="S73" s="138">
        <f t="shared" ref="S73:S75" si="132">Q73*R73</f>
        <v>0</v>
      </c>
      <c r="T73" s="117"/>
      <c r="U73" s="118"/>
      <c r="V73" s="138">
        <f t="shared" ref="V73:V75" si="133">T73*U73</f>
        <v>0</v>
      </c>
      <c r="W73" s="205"/>
      <c r="X73" s="118"/>
      <c r="Y73" s="138">
        <f t="shared" ref="Y73:Y75" si="134">W73*X73</f>
        <v>0</v>
      </c>
      <c r="Z73" s="117"/>
      <c r="AA73" s="118"/>
      <c r="AB73" s="138">
        <f t="shared" ref="AB73:AB75" si="135">Z73*AA73</f>
        <v>0</v>
      </c>
      <c r="AC73" s="120">
        <f t="shared" si="88"/>
        <v>0</v>
      </c>
      <c r="AD73" s="121">
        <f t="shared" si="89"/>
        <v>0</v>
      </c>
      <c r="AE73" s="181">
        <f t="shared" si="90"/>
        <v>0</v>
      </c>
      <c r="AF73" s="123" t="e">
        <f t="shared" si="91"/>
        <v>#DIV/0!</v>
      </c>
      <c r="AG73" s="124"/>
      <c r="AH73" s="99"/>
      <c r="AI73" s="99"/>
    </row>
    <row r="74" spans="1:35" ht="30" customHeight="1" x14ac:dyDescent="0.2">
      <c r="A74" s="113" t="s">
        <v>105</v>
      </c>
      <c r="B74" s="114" t="s">
        <v>109</v>
      </c>
      <c r="C74" s="115" t="s">
        <v>163</v>
      </c>
      <c r="D74" s="116" t="s">
        <v>154</v>
      </c>
      <c r="E74" s="117"/>
      <c r="F74" s="118"/>
      <c r="G74" s="119">
        <f t="shared" si="128"/>
        <v>0</v>
      </c>
      <c r="H74" s="117"/>
      <c r="I74" s="118"/>
      <c r="J74" s="138">
        <f t="shared" si="129"/>
        <v>0</v>
      </c>
      <c r="K74" s="205"/>
      <c r="L74" s="118"/>
      <c r="M74" s="138">
        <f t="shared" si="130"/>
        <v>0</v>
      </c>
      <c r="N74" s="117"/>
      <c r="O74" s="118"/>
      <c r="P74" s="138">
        <f t="shared" si="131"/>
        <v>0</v>
      </c>
      <c r="Q74" s="205"/>
      <c r="R74" s="118"/>
      <c r="S74" s="138">
        <f t="shared" si="132"/>
        <v>0</v>
      </c>
      <c r="T74" s="117"/>
      <c r="U74" s="118"/>
      <c r="V74" s="138">
        <f t="shared" si="133"/>
        <v>0</v>
      </c>
      <c r="W74" s="205"/>
      <c r="X74" s="118"/>
      <c r="Y74" s="138">
        <f t="shared" si="134"/>
        <v>0</v>
      </c>
      <c r="Z74" s="117"/>
      <c r="AA74" s="118"/>
      <c r="AB74" s="138">
        <f t="shared" si="135"/>
        <v>0</v>
      </c>
      <c r="AC74" s="120">
        <f t="shared" si="88"/>
        <v>0</v>
      </c>
      <c r="AD74" s="121">
        <f t="shared" si="89"/>
        <v>0</v>
      </c>
      <c r="AE74" s="181">
        <f t="shared" si="90"/>
        <v>0</v>
      </c>
      <c r="AF74" s="123" t="e">
        <f t="shared" si="91"/>
        <v>#DIV/0!</v>
      </c>
      <c r="AG74" s="124"/>
      <c r="AH74" s="99"/>
      <c r="AI74" s="99"/>
    </row>
    <row r="75" spans="1:35" ht="30" customHeight="1" x14ac:dyDescent="0.2">
      <c r="A75" s="125" t="s">
        <v>105</v>
      </c>
      <c r="B75" s="126" t="s">
        <v>110</v>
      </c>
      <c r="C75" s="127" t="s">
        <v>163</v>
      </c>
      <c r="D75" s="128" t="s">
        <v>154</v>
      </c>
      <c r="E75" s="129"/>
      <c r="F75" s="130"/>
      <c r="G75" s="131">
        <f t="shared" si="128"/>
        <v>0</v>
      </c>
      <c r="H75" s="143"/>
      <c r="I75" s="144"/>
      <c r="J75" s="146">
        <f t="shared" si="129"/>
        <v>0</v>
      </c>
      <c r="K75" s="227"/>
      <c r="L75" s="130"/>
      <c r="M75" s="228">
        <f t="shared" si="130"/>
        <v>0</v>
      </c>
      <c r="N75" s="129"/>
      <c r="O75" s="130"/>
      <c r="P75" s="228">
        <f t="shared" si="131"/>
        <v>0</v>
      </c>
      <c r="Q75" s="227"/>
      <c r="R75" s="130"/>
      <c r="S75" s="228">
        <f t="shared" si="132"/>
        <v>0</v>
      </c>
      <c r="T75" s="129"/>
      <c r="U75" s="130"/>
      <c r="V75" s="228">
        <f t="shared" si="133"/>
        <v>0</v>
      </c>
      <c r="W75" s="227"/>
      <c r="X75" s="130"/>
      <c r="Y75" s="228">
        <f t="shared" si="134"/>
        <v>0</v>
      </c>
      <c r="Z75" s="129"/>
      <c r="AA75" s="130"/>
      <c r="AB75" s="228">
        <f t="shared" si="135"/>
        <v>0</v>
      </c>
      <c r="AC75" s="132">
        <f t="shared" si="88"/>
        <v>0</v>
      </c>
      <c r="AD75" s="133">
        <f t="shared" si="89"/>
        <v>0</v>
      </c>
      <c r="AE75" s="183">
        <f t="shared" si="90"/>
        <v>0</v>
      </c>
      <c r="AF75" s="149" t="e">
        <f t="shared" si="91"/>
        <v>#DIV/0!</v>
      </c>
      <c r="AG75" s="150"/>
      <c r="AH75" s="99"/>
      <c r="AI75" s="99"/>
    </row>
    <row r="76" spans="1:35" ht="15" customHeight="1" x14ac:dyDescent="0.2">
      <c r="A76" s="185" t="s">
        <v>166</v>
      </c>
      <c r="B76" s="186"/>
      <c r="C76" s="187"/>
      <c r="D76" s="188"/>
      <c r="E76" s="189">
        <f t="shared" ref="E76:AD76" si="136">E72+E68+E64+E60+E56</f>
        <v>0</v>
      </c>
      <c r="F76" s="190">
        <f t="shared" si="136"/>
        <v>0</v>
      </c>
      <c r="G76" s="191">
        <f t="shared" si="136"/>
        <v>0</v>
      </c>
      <c r="H76" s="155">
        <f t="shared" si="136"/>
        <v>0</v>
      </c>
      <c r="I76" s="157">
        <f t="shared" si="136"/>
        <v>0</v>
      </c>
      <c r="J76" s="208">
        <f t="shared" si="136"/>
        <v>0</v>
      </c>
      <c r="K76" s="192">
        <f t="shared" si="136"/>
        <v>0</v>
      </c>
      <c r="L76" s="190">
        <f t="shared" si="136"/>
        <v>0</v>
      </c>
      <c r="M76" s="193">
        <f t="shared" si="136"/>
        <v>0</v>
      </c>
      <c r="N76" s="189">
        <f t="shared" si="136"/>
        <v>0</v>
      </c>
      <c r="O76" s="190">
        <f t="shared" si="136"/>
        <v>0</v>
      </c>
      <c r="P76" s="193">
        <f t="shared" si="136"/>
        <v>0</v>
      </c>
      <c r="Q76" s="192">
        <f t="shared" si="136"/>
        <v>0</v>
      </c>
      <c r="R76" s="190">
        <f t="shared" si="136"/>
        <v>0</v>
      </c>
      <c r="S76" s="193">
        <f t="shared" si="136"/>
        <v>0</v>
      </c>
      <c r="T76" s="189">
        <f t="shared" si="136"/>
        <v>0</v>
      </c>
      <c r="U76" s="190">
        <f t="shared" si="136"/>
        <v>0</v>
      </c>
      <c r="V76" s="193">
        <f t="shared" si="136"/>
        <v>0</v>
      </c>
      <c r="W76" s="192">
        <f t="shared" si="136"/>
        <v>0</v>
      </c>
      <c r="X76" s="190">
        <f t="shared" si="136"/>
        <v>0</v>
      </c>
      <c r="Y76" s="193">
        <f t="shared" si="136"/>
        <v>0</v>
      </c>
      <c r="Z76" s="189">
        <f t="shared" si="136"/>
        <v>0</v>
      </c>
      <c r="AA76" s="190">
        <f t="shared" si="136"/>
        <v>0</v>
      </c>
      <c r="AB76" s="193">
        <f t="shared" si="136"/>
        <v>0</v>
      </c>
      <c r="AC76" s="155">
        <f t="shared" si="136"/>
        <v>0</v>
      </c>
      <c r="AD76" s="160">
        <f t="shared" si="136"/>
        <v>0</v>
      </c>
      <c r="AE76" s="155">
        <f t="shared" si="90"/>
        <v>0</v>
      </c>
      <c r="AF76" s="161" t="e">
        <f t="shared" si="91"/>
        <v>#DIV/0!</v>
      </c>
      <c r="AG76" s="162"/>
      <c r="AH76" s="99"/>
      <c r="AI76" s="99"/>
    </row>
    <row r="77" spans="1:35" ht="15.75" customHeight="1" x14ac:dyDescent="0.2">
      <c r="A77" s="211" t="s">
        <v>100</v>
      </c>
      <c r="B77" s="231" t="s">
        <v>26</v>
      </c>
      <c r="C77" s="165" t="s">
        <v>167</v>
      </c>
      <c r="D77" s="199"/>
      <c r="E77" s="89"/>
      <c r="F77" s="90"/>
      <c r="G77" s="90"/>
      <c r="H77" s="89"/>
      <c r="I77" s="90"/>
      <c r="J77" s="94"/>
      <c r="K77" s="90"/>
      <c r="L77" s="90"/>
      <c r="M77" s="94"/>
      <c r="N77" s="89"/>
      <c r="O77" s="90"/>
      <c r="P77" s="94"/>
      <c r="Q77" s="90"/>
      <c r="R77" s="90"/>
      <c r="S77" s="94"/>
      <c r="T77" s="89"/>
      <c r="U77" s="90"/>
      <c r="V77" s="94"/>
      <c r="W77" s="90"/>
      <c r="X77" s="90"/>
      <c r="Y77" s="94"/>
      <c r="Z77" s="89"/>
      <c r="AA77" s="90"/>
      <c r="AB77" s="94"/>
      <c r="AC77" s="232"/>
      <c r="AD77" s="232"/>
      <c r="AE77" s="233">
        <f t="shared" si="90"/>
        <v>0</v>
      </c>
      <c r="AF77" s="234" t="e">
        <f t="shared" si="91"/>
        <v>#DIV/0!</v>
      </c>
      <c r="AG77" s="235"/>
      <c r="AH77" s="99"/>
      <c r="AI77" s="99"/>
    </row>
    <row r="78" spans="1:35" ht="48" customHeight="1" x14ac:dyDescent="0.2">
      <c r="A78" s="100" t="s">
        <v>102</v>
      </c>
      <c r="B78" s="101" t="s">
        <v>168</v>
      </c>
      <c r="C78" s="170" t="s">
        <v>169</v>
      </c>
      <c r="D78" s="179"/>
      <c r="E78" s="200">
        <f t="shared" ref="E78:AB78" si="137">SUM(E79:E81)</f>
        <v>0</v>
      </c>
      <c r="F78" s="201">
        <f t="shared" si="137"/>
        <v>0</v>
      </c>
      <c r="G78" s="202">
        <f t="shared" si="137"/>
        <v>0</v>
      </c>
      <c r="H78" s="104">
        <f t="shared" si="137"/>
        <v>0</v>
      </c>
      <c r="I78" s="105">
        <f t="shared" si="137"/>
        <v>0</v>
      </c>
      <c r="J78" s="137">
        <f t="shared" si="137"/>
        <v>0</v>
      </c>
      <c r="K78" s="213">
        <f t="shared" si="137"/>
        <v>0</v>
      </c>
      <c r="L78" s="201">
        <f t="shared" si="137"/>
        <v>0</v>
      </c>
      <c r="M78" s="214">
        <f t="shared" si="137"/>
        <v>0</v>
      </c>
      <c r="N78" s="200">
        <f t="shared" si="137"/>
        <v>0</v>
      </c>
      <c r="O78" s="201">
        <f t="shared" si="137"/>
        <v>0</v>
      </c>
      <c r="P78" s="214">
        <f t="shared" si="137"/>
        <v>0</v>
      </c>
      <c r="Q78" s="213">
        <f t="shared" si="137"/>
        <v>0</v>
      </c>
      <c r="R78" s="201">
        <f t="shared" si="137"/>
        <v>0</v>
      </c>
      <c r="S78" s="214">
        <f t="shared" si="137"/>
        <v>0</v>
      </c>
      <c r="T78" s="200">
        <f t="shared" si="137"/>
        <v>0</v>
      </c>
      <c r="U78" s="201">
        <f t="shared" si="137"/>
        <v>0</v>
      </c>
      <c r="V78" s="214">
        <f t="shared" si="137"/>
        <v>0</v>
      </c>
      <c r="W78" s="213">
        <f t="shared" si="137"/>
        <v>0</v>
      </c>
      <c r="X78" s="201">
        <f t="shared" si="137"/>
        <v>0</v>
      </c>
      <c r="Y78" s="214">
        <f t="shared" si="137"/>
        <v>0</v>
      </c>
      <c r="Z78" s="200">
        <f t="shared" si="137"/>
        <v>0</v>
      </c>
      <c r="AA78" s="201">
        <f t="shared" si="137"/>
        <v>0</v>
      </c>
      <c r="AB78" s="214">
        <f t="shared" si="137"/>
        <v>0</v>
      </c>
      <c r="AC78" s="107">
        <f t="shared" ref="AC78:AC82" si="138">G78+M78+S78+Y78</f>
        <v>0</v>
      </c>
      <c r="AD78" s="108">
        <f t="shared" ref="AD78:AD82" si="139">J78+P78+V78+AB78</f>
        <v>0</v>
      </c>
      <c r="AE78" s="108">
        <f t="shared" si="90"/>
        <v>0</v>
      </c>
      <c r="AF78" s="147" t="e">
        <f t="shared" si="91"/>
        <v>#DIV/0!</v>
      </c>
      <c r="AG78" s="148"/>
      <c r="AH78" s="112"/>
      <c r="AI78" s="112"/>
    </row>
    <row r="79" spans="1:35" ht="36" customHeight="1" x14ac:dyDescent="0.2">
      <c r="A79" s="113" t="s">
        <v>105</v>
      </c>
      <c r="B79" s="114" t="s">
        <v>106</v>
      </c>
      <c r="C79" s="115" t="s">
        <v>170</v>
      </c>
      <c r="D79" s="116" t="s">
        <v>171</v>
      </c>
      <c r="E79" s="117"/>
      <c r="F79" s="118"/>
      <c r="G79" s="119">
        <f t="shared" ref="G79:G81" si="140">E79*F79</f>
        <v>0</v>
      </c>
      <c r="H79" s="117"/>
      <c r="I79" s="118"/>
      <c r="J79" s="138">
        <f t="shared" ref="J79:J81" si="141">H79*I79</f>
        <v>0</v>
      </c>
      <c r="K79" s="205"/>
      <c r="L79" s="118"/>
      <c r="M79" s="138">
        <f t="shared" ref="M79:M81" si="142">K79*L79</f>
        <v>0</v>
      </c>
      <c r="N79" s="117"/>
      <c r="O79" s="118"/>
      <c r="P79" s="138">
        <f t="shared" ref="P79:P81" si="143">N79*O79</f>
        <v>0</v>
      </c>
      <c r="Q79" s="205"/>
      <c r="R79" s="118"/>
      <c r="S79" s="138">
        <f t="shared" ref="S79:S81" si="144">Q79*R79</f>
        <v>0</v>
      </c>
      <c r="T79" s="117"/>
      <c r="U79" s="118"/>
      <c r="V79" s="138">
        <f t="shared" ref="V79:V81" si="145">T79*U79</f>
        <v>0</v>
      </c>
      <c r="W79" s="205"/>
      <c r="X79" s="118"/>
      <c r="Y79" s="138">
        <f t="shared" ref="Y79:Y81" si="146">W79*X79</f>
        <v>0</v>
      </c>
      <c r="Z79" s="117"/>
      <c r="AA79" s="118"/>
      <c r="AB79" s="138">
        <f t="shared" ref="AB79:AB81" si="147">Z79*AA79</f>
        <v>0</v>
      </c>
      <c r="AC79" s="120">
        <f t="shared" si="138"/>
        <v>0</v>
      </c>
      <c r="AD79" s="121">
        <f t="shared" si="139"/>
        <v>0</v>
      </c>
      <c r="AE79" s="181">
        <f t="shared" si="90"/>
        <v>0</v>
      </c>
      <c r="AF79" s="123" t="e">
        <f t="shared" si="91"/>
        <v>#DIV/0!</v>
      </c>
      <c r="AG79" s="124"/>
      <c r="AH79" s="99"/>
      <c r="AI79" s="99"/>
    </row>
    <row r="80" spans="1:35" ht="33.75" customHeight="1" x14ac:dyDescent="0.2">
      <c r="A80" s="113" t="s">
        <v>105</v>
      </c>
      <c r="B80" s="114" t="s">
        <v>109</v>
      </c>
      <c r="C80" s="115" t="s">
        <v>170</v>
      </c>
      <c r="D80" s="116" t="s">
        <v>171</v>
      </c>
      <c r="E80" s="117"/>
      <c r="F80" s="118"/>
      <c r="G80" s="119">
        <f t="shared" si="140"/>
        <v>0</v>
      </c>
      <c r="H80" s="117"/>
      <c r="I80" s="118"/>
      <c r="J80" s="138">
        <f t="shared" si="141"/>
        <v>0</v>
      </c>
      <c r="K80" s="205"/>
      <c r="L80" s="118"/>
      <c r="M80" s="138">
        <f t="shared" si="142"/>
        <v>0</v>
      </c>
      <c r="N80" s="117"/>
      <c r="O80" s="118"/>
      <c r="P80" s="138">
        <f t="shared" si="143"/>
        <v>0</v>
      </c>
      <c r="Q80" s="205"/>
      <c r="R80" s="118"/>
      <c r="S80" s="138">
        <f t="shared" si="144"/>
        <v>0</v>
      </c>
      <c r="T80" s="117"/>
      <c r="U80" s="118"/>
      <c r="V80" s="138">
        <f t="shared" si="145"/>
        <v>0</v>
      </c>
      <c r="W80" s="205"/>
      <c r="X80" s="118"/>
      <c r="Y80" s="138">
        <f t="shared" si="146"/>
        <v>0</v>
      </c>
      <c r="Z80" s="117"/>
      <c r="AA80" s="118"/>
      <c r="AB80" s="138">
        <f t="shared" si="147"/>
        <v>0</v>
      </c>
      <c r="AC80" s="120">
        <f t="shared" si="138"/>
        <v>0</v>
      </c>
      <c r="AD80" s="121">
        <f t="shared" si="139"/>
        <v>0</v>
      </c>
      <c r="AE80" s="181">
        <f t="shared" si="90"/>
        <v>0</v>
      </c>
      <c r="AF80" s="123" t="e">
        <f t="shared" si="91"/>
        <v>#DIV/0!</v>
      </c>
      <c r="AG80" s="124"/>
      <c r="AH80" s="99"/>
      <c r="AI80" s="99"/>
    </row>
    <row r="81" spans="1:35" ht="33" customHeight="1" x14ac:dyDescent="0.2">
      <c r="A81" s="139" t="s">
        <v>105</v>
      </c>
      <c r="B81" s="140" t="s">
        <v>110</v>
      </c>
      <c r="C81" s="141" t="s">
        <v>170</v>
      </c>
      <c r="D81" s="142" t="s">
        <v>171</v>
      </c>
      <c r="E81" s="143"/>
      <c r="F81" s="144"/>
      <c r="G81" s="145">
        <f t="shared" si="140"/>
        <v>0</v>
      </c>
      <c r="H81" s="143"/>
      <c r="I81" s="144"/>
      <c r="J81" s="146">
        <f t="shared" si="141"/>
        <v>0</v>
      </c>
      <c r="K81" s="207"/>
      <c r="L81" s="144"/>
      <c r="M81" s="146">
        <f t="shared" si="142"/>
        <v>0</v>
      </c>
      <c r="N81" s="143"/>
      <c r="O81" s="144"/>
      <c r="P81" s="146">
        <f t="shared" si="143"/>
        <v>0</v>
      </c>
      <c r="Q81" s="207"/>
      <c r="R81" s="144"/>
      <c r="S81" s="146">
        <f t="shared" si="144"/>
        <v>0</v>
      </c>
      <c r="T81" s="143"/>
      <c r="U81" s="144"/>
      <c r="V81" s="146">
        <f t="shared" si="145"/>
        <v>0</v>
      </c>
      <c r="W81" s="207"/>
      <c r="X81" s="144"/>
      <c r="Y81" s="146">
        <f t="shared" si="146"/>
        <v>0</v>
      </c>
      <c r="Z81" s="143"/>
      <c r="AA81" s="144"/>
      <c r="AB81" s="146">
        <f t="shared" si="147"/>
        <v>0</v>
      </c>
      <c r="AC81" s="236">
        <f t="shared" si="138"/>
        <v>0</v>
      </c>
      <c r="AD81" s="237">
        <f t="shared" si="139"/>
        <v>0</v>
      </c>
      <c r="AE81" s="238">
        <f t="shared" si="90"/>
        <v>0</v>
      </c>
      <c r="AF81" s="123" t="e">
        <f t="shared" si="91"/>
        <v>#DIV/0!</v>
      </c>
      <c r="AG81" s="124"/>
      <c r="AH81" s="99"/>
      <c r="AI81" s="99"/>
    </row>
    <row r="82" spans="1:35" ht="15" customHeight="1" x14ac:dyDescent="0.2">
      <c r="A82" s="185" t="s">
        <v>172</v>
      </c>
      <c r="B82" s="186"/>
      <c r="C82" s="187"/>
      <c r="D82" s="188"/>
      <c r="E82" s="189">
        <f t="shared" ref="E82:AB82" si="148">E78</f>
        <v>0</v>
      </c>
      <c r="F82" s="190">
        <f t="shared" si="148"/>
        <v>0</v>
      </c>
      <c r="G82" s="191">
        <f t="shared" si="148"/>
        <v>0</v>
      </c>
      <c r="H82" s="155">
        <f t="shared" si="148"/>
        <v>0</v>
      </c>
      <c r="I82" s="157">
        <f t="shared" si="148"/>
        <v>0</v>
      </c>
      <c r="J82" s="208">
        <f t="shared" si="148"/>
        <v>0</v>
      </c>
      <c r="K82" s="192">
        <f t="shared" si="148"/>
        <v>0</v>
      </c>
      <c r="L82" s="190">
        <f t="shared" si="148"/>
        <v>0</v>
      </c>
      <c r="M82" s="193">
        <f t="shared" si="148"/>
        <v>0</v>
      </c>
      <c r="N82" s="189">
        <f t="shared" si="148"/>
        <v>0</v>
      </c>
      <c r="O82" s="190">
        <f t="shared" si="148"/>
        <v>0</v>
      </c>
      <c r="P82" s="193">
        <f t="shared" si="148"/>
        <v>0</v>
      </c>
      <c r="Q82" s="192">
        <f t="shared" si="148"/>
        <v>0</v>
      </c>
      <c r="R82" s="190">
        <f t="shared" si="148"/>
        <v>0</v>
      </c>
      <c r="S82" s="193">
        <f t="shared" si="148"/>
        <v>0</v>
      </c>
      <c r="T82" s="189">
        <f t="shared" si="148"/>
        <v>0</v>
      </c>
      <c r="U82" s="190">
        <f t="shared" si="148"/>
        <v>0</v>
      </c>
      <c r="V82" s="193">
        <f t="shared" si="148"/>
        <v>0</v>
      </c>
      <c r="W82" s="192">
        <f t="shared" si="148"/>
        <v>0</v>
      </c>
      <c r="X82" s="190">
        <f t="shared" si="148"/>
        <v>0</v>
      </c>
      <c r="Y82" s="193">
        <f t="shared" si="148"/>
        <v>0</v>
      </c>
      <c r="Z82" s="189">
        <f t="shared" si="148"/>
        <v>0</v>
      </c>
      <c r="AA82" s="190">
        <f t="shared" si="148"/>
        <v>0</v>
      </c>
      <c r="AB82" s="193">
        <f t="shared" si="148"/>
        <v>0</v>
      </c>
      <c r="AC82" s="189">
        <f t="shared" si="138"/>
        <v>0</v>
      </c>
      <c r="AD82" s="194">
        <f t="shared" si="139"/>
        <v>0</v>
      </c>
      <c r="AE82" s="193">
        <f t="shared" si="90"/>
        <v>0</v>
      </c>
      <c r="AF82" s="195" t="e">
        <f t="shared" si="91"/>
        <v>#DIV/0!</v>
      </c>
      <c r="AG82" s="196"/>
      <c r="AH82" s="99"/>
      <c r="AI82" s="99"/>
    </row>
    <row r="83" spans="1:35" ht="15.75" customHeight="1" x14ac:dyDescent="0.2">
      <c r="A83" s="211" t="s">
        <v>100</v>
      </c>
      <c r="B83" s="231" t="s">
        <v>27</v>
      </c>
      <c r="C83" s="165" t="s">
        <v>173</v>
      </c>
      <c r="D83" s="239"/>
      <c r="E83" s="240"/>
      <c r="F83" s="241"/>
      <c r="G83" s="241"/>
      <c r="H83" s="89"/>
      <c r="I83" s="90"/>
      <c r="J83" s="94"/>
      <c r="K83" s="241"/>
      <c r="L83" s="241"/>
      <c r="M83" s="242"/>
      <c r="N83" s="240"/>
      <c r="O83" s="241"/>
      <c r="P83" s="242"/>
      <c r="Q83" s="241"/>
      <c r="R83" s="241"/>
      <c r="S83" s="242"/>
      <c r="T83" s="240"/>
      <c r="U83" s="241"/>
      <c r="V83" s="242"/>
      <c r="W83" s="241"/>
      <c r="X83" s="241"/>
      <c r="Y83" s="242"/>
      <c r="Z83" s="240"/>
      <c r="AA83" s="241"/>
      <c r="AB83" s="241"/>
      <c r="AC83" s="95"/>
      <c r="AD83" s="96"/>
      <c r="AE83" s="96"/>
      <c r="AF83" s="97"/>
      <c r="AG83" s="98"/>
      <c r="AH83" s="99"/>
      <c r="AI83" s="99"/>
    </row>
    <row r="84" spans="1:35" ht="24.75" customHeight="1" x14ac:dyDescent="0.2">
      <c r="A84" s="100" t="s">
        <v>102</v>
      </c>
      <c r="B84" s="101" t="s">
        <v>174</v>
      </c>
      <c r="C84" s="243" t="s">
        <v>175</v>
      </c>
      <c r="D84" s="179"/>
      <c r="E84" s="200">
        <f t="shared" ref="E84:AB84" si="149">SUM(E85:E87)</f>
        <v>14</v>
      </c>
      <c r="F84" s="201">
        <f t="shared" si="149"/>
        <v>5500</v>
      </c>
      <c r="G84" s="202">
        <f t="shared" si="149"/>
        <v>38500</v>
      </c>
      <c r="H84" s="104">
        <f t="shared" si="149"/>
        <v>14</v>
      </c>
      <c r="I84" s="105">
        <f t="shared" si="149"/>
        <v>5500</v>
      </c>
      <c r="J84" s="137">
        <f t="shared" si="149"/>
        <v>38500</v>
      </c>
      <c r="K84" s="213">
        <f t="shared" si="149"/>
        <v>0</v>
      </c>
      <c r="L84" s="201">
        <f t="shared" si="149"/>
        <v>0</v>
      </c>
      <c r="M84" s="214">
        <f t="shared" si="149"/>
        <v>0</v>
      </c>
      <c r="N84" s="200">
        <f t="shared" si="149"/>
        <v>0</v>
      </c>
      <c r="O84" s="201">
        <f t="shared" si="149"/>
        <v>0</v>
      </c>
      <c r="P84" s="214">
        <f t="shared" si="149"/>
        <v>0</v>
      </c>
      <c r="Q84" s="213">
        <f t="shared" si="149"/>
        <v>0</v>
      </c>
      <c r="R84" s="201">
        <f t="shared" si="149"/>
        <v>0</v>
      </c>
      <c r="S84" s="214">
        <f t="shared" si="149"/>
        <v>0</v>
      </c>
      <c r="T84" s="200">
        <f t="shared" si="149"/>
        <v>0</v>
      </c>
      <c r="U84" s="201">
        <f t="shared" si="149"/>
        <v>0</v>
      </c>
      <c r="V84" s="214">
        <f t="shared" si="149"/>
        <v>0</v>
      </c>
      <c r="W84" s="213">
        <f t="shared" si="149"/>
        <v>0</v>
      </c>
      <c r="X84" s="201">
        <f t="shared" si="149"/>
        <v>0</v>
      </c>
      <c r="Y84" s="214">
        <f t="shared" si="149"/>
        <v>0</v>
      </c>
      <c r="Z84" s="200">
        <f t="shared" si="149"/>
        <v>0</v>
      </c>
      <c r="AA84" s="201">
        <f t="shared" si="149"/>
        <v>0</v>
      </c>
      <c r="AB84" s="214">
        <f t="shared" si="149"/>
        <v>0</v>
      </c>
      <c r="AC84" s="107">
        <f t="shared" ref="AC84:AC96" si="150">G84+M84+S84+Y84</f>
        <v>38500</v>
      </c>
      <c r="AD84" s="108">
        <f t="shared" ref="AD84:AD96" si="151">J84+P84+V84+AB84</f>
        <v>38500</v>
      </c>
      <c r="AE84" s="108">
        <f t="shared" ref="AE84:AE96" si="152">AC84-AD84</f>
        <v>0</v>
      </c>
      <c r="AF84" s="110">
        <f t="shared" ref="AF84:AF96" si="153">AE84/AC84</f>
        <v>0</v>
      </c>
      <c r="AG84" s="111"/>
      <c r="AH84" s="112"/>
      <c r="AI84" s="112"/>
    </row>
    <row r="85" spans="1:35" ht="43.5" customHeight="1" x14ac:dyDescent="0.2">
      <c r="A85" s="424" t="s">
        <v>105</v>
      </c>
      <c r="B85" s="398" t="s">
        <v>106</v>
      </c>
      <c r="C85" s="399" t="s">
        <v>282</v>
      </c>
      <c r="D85" s="400" t="s">
        <v>125</v>
      </c>
      <c r="E85" s="401">
        <v>7</v>
      </c>
      <c r="F85" s="402">
        <v>500</v>
      </c>
      <c r="G85" s="403">
        <f t="shared" ref="G85:G86" si="154">E85*F85</f>
        <v>3500</v>
      </c>
      <c r="H85" s="401">
        <v>7</v>
      </c>
      <c r="I85" s="402">
        <v>500</v>
      </c>
      <c r="J85" s="138">
        <f t="shared" ref="J85:J87" si="155">H85*I85</f>
        <v>3500</v>
      </c>
      <c r="K85" s="205"/>
      <c r="L85" s="118"/>
      <c r="M85" s="138">
        <f t="shared" ref="M85:M87" si="156">K85*L85</f>
        <v>0</v>
      </c>
      <c r="N85" s="117"/>
      <c r="O85" s="118"/>
      <c r="P85" s="138">
        <f t="shared" ref="P85:P87" si="157">N85*O85</f>
        <v>0</v>
      </c>
      <c r="Q85" s="205"/>
      <c r="R85" s="118"/>
      <c r="S85" s="138">
        <f t="shared" ref="S85:S87" si="158">Q85*R85</f>
        <v>0</v>
      </c>
      <c r="T85" s="117"/>
      <c r="U85" s="118"/>
      <c r="V85" s="138">
        <f t="shared" ref="V85:V87" si="159">T85*U85</f>
        <v>0</v>
      </c>
      <c r="W85" s="205"/>
      <c r="X85" s="118"/>
      <c r="Y85" s="138">
        <f t="shared" ref="Y85:Y87" si="160">W85*X85</f>
        <v>0</v>
      </c>
      <c r="Z85" s="117"/>
      <c r="AA85" s="118"/>
      <c r="AB85" s="138">
        <f t="shared" ref="AB85:AB87" si="161">Z85*AA85</f>
        <v>0</v>
      </c>
      <c r="AC85" s="120">
        <f t="shared" si="150"/>
        <v>3500</v>
      </c>
      <c r="AD85" s="121">
        <f t="shared" si="151"/>
        <v>3500</v>
      </c>
      <c r="AE85" s="181">
        <f t="shared" si="152"/>
        <v>0</v>
      </c>
      <c r="AF85" s="123">
        <f t="shared" si="153"/>
        <v>0</v>
      </c>
      <c r="AG85" s="124"/>
      <c r="AH85" s="99"/>
      <c r="AI85" s="99"/>
    </row>
    <row r="86" spans="1:35" ht="30.75" customHeight="1" x14ac:dyDescent="0.2">
      <c r="A86" s="424" t="s">
        <v>105</v>
      </c>
      <c r="B86" s="398" t="s">
        <v>109</v>
      </c>
      <c r="C86" s="399" t="s">
        <v>283</v>
      </c>
      <c r="D86" s="400" t="s">
        <v>125</v>
      </c>
      <c r="E86" s="401">
        <v>7</v>
      </c>
      <c r="F86" s="402">
        <v>5000</v>
      </c>
      <c r="G86" s="403">
        <f t="shared" si="154"/>
        <v>35000</v>
      </c>
      <c r="H86" s="401">
        <v>7</v>
      </c>
      <c r="I86" s="402">
        <v>5000</v>
      </c>
      <c r="J86" s="138">
        <f t="shared" si="155"/>
        <v>35000</v>
      </c>
      <c r="K86" s="205"/>
      <c r="L86" s="118"/>
      <c r="M86" s="138">
        <f t="shared" si="156"/>
        <v>0</v>
      </c>
      <c r="N86" s="117"/>
      <c r="O86" s="118"/>
      <c r="P86" s="138">
        <f t="shared" si="157"/>
        <v>0</v>
      </c>
      <c r="Q86" s="205"/>
      <c r="R86" s="118"/>
      <c r="S86" s="138">
        <f t="shared" si="158"/>
        <v>0</v>
      </c>
      <c r="T86" s="117"/>
      <c r="U86" s="118"/>
      <c r="V86" s="138">
        <f t="shared" si="159"/>
        <v>0</v>
      </c>
      <c r="W86" s="205"/>
      <c r="X86" s="118"/>
      <c r="Y86" s="138">
        <f t="shared" si="160"/>
        <v>0</v>
      </c>
      <c r="Z86" s="117"/>
      <c r="AA86" s="118"/>
      <c r="AB86" s="138">
        <f t="shared" si="161"/>
        <v>0</v>
      </c>
      <c r="AC86" s="120">
        <f t="shared" si="150"/>
        <v>35000</v>
      </c>
      <c r="AD86" s="121">
        <f t="shared" si="151"/>
        <v>35000</v>
      </c>
      <c r="AE86" s="181">
        <f t="shared" si="152"/>
        <v>0</v>
      </c>
      <c r="AF86" s="123">
        <f t="shared" si="153"/>
        <v>0</v>
      </c>
      <c r="AG86" s="124"/>
      <c r="AH86" s="99"/>
      <c r="AI86" s="99"/>
    </row>
    <row r="87" spans="1:35" ht="21.75" customHeight="1" x14ac:dyDescent="0.2">
      <c r="A87" s="125" t="s">
        <v>105</v>
      </c>
      <c r="B87" s="126" t="s">
        <v>110</v>
      </c>
      <c r="C87" s="127" t="s">
        <v>176</v>
      </c>
      <c r="D87" s="128" t="s">
        <v>125</v>
      </c>
      <c r="E87" s="129"/>
      <c r="F87" s="130"/>
      <c r="G87" s="131">
        <f t="shared" ref="G87" si="162">E87*F87</f>
        <v>0</v>
      </c>
      <c r="H87" s="143"/>
      <c r="I87" s="144"/>
      <c r="J87" s="146">
        <f t="shared" si="155"/>
        <v>0</v>
      </c>
      <c r="K87" s="227"/>
      <c r="L87" s="130"/>
      <c r="M87" s="228">
        <f t="shared" si="156"/>
        <v>0</v>
      </c>
      <c r="N87" s="129"/>
      <c r="O87" s="130"/>
      <c r="P87" s="228">
        <f t="shared" si="157"/>
        <v>0</v>
      </c>
      <c r="Q87" s="227"/>
      <c r="R87" s="130"/>
      <c r="S87" s="228">
        <f t="shared" si="158"/>
        <v>0</v>
      </c>
      <c r="T87" s="129"/>
      <c r="U87" s="130"/>
      <c r="V87" s="228">
        <f t="shared" si="159"/>
        <v>0</v>
      </c>
      <c r="W87" s="227"/>
      <c r="X87" s="130"/>
      <c r="Y87" s="228">
        <f t="shared" si="160"/>
        <v>0</v>
      </c>
      <c r="Z87" s="129"/>
      <c r="AA87" s="130"/>
      <c r="AB87" s="228">
        <f t="shared" si="161"/>
        <v>0</v>
      </c>
      <c r="AC87" s="236">
        <f t="shared" si="150"/>
        <v>0</v>
      </c>
      <c r="AD87" s="237">
        <f t="shared" si="151"/>
        <v>0</v>
      </c>
      <c r="AE87" s="238">
        <f t="shared" si="152"/>
        <v>0</v>
      </c>
      <c r="AF87" s="123" t="e">
        <f t="shared" si="153"/>
        <v>#DIV/0!</v>
      </c>
      <c r="AG87" s="124"/>
      <c r="AH87" s="99"/>
      <c r="AI87" s="99"/>
    </row>
    <row r="88" spans="1:35" ht="24.75" customHeight="1" x14ac:dyDescent="0.2">
      <c r="A88" s="100" t="s">
        <v>102</v>
      </c>
      <c r="B88" s="101" t="s">
        <v>177</v>
      </c>
      <c r="C88" s="244" t="s">
        <v>178</v>
      </c>
      <c r="D88" s="103"/>
      <c r="E88" s="104">
        <f t="shared" ref="E88:AB88" si="163">SUM(E89:E91)</f>
        <v>0</v>
      </c>
      <c r="F88" s="105">
        <f t="shared" si="163"/>
        <v>0</v>
      </c>
      <c r="G88" s="106">
        <f t="shared" si="163"/>
        <v>0</v>
      </c>
      <c r="H88" s="104">
        <f t="shared" si="163"/>
        <v>0</v>
      </c>
      <c r="I88" s="105">
        <f t="shared" si="163"/>
        <v>0</v>
      </c>
      <c r="J88" s="137">
        <f t="shared" si="163"/>
        <v>0</v>
      </c>
      <c r="K88" s="203">
        <f t="shared" si="163"/>
        <v>0</v>
      </c>
      <c r="L88" s="105">
        <f t="shared" si="163"/>
        <v>0</v>
      </c>
      <c r="M88" s="137">
        <f t="shared" si="163"/>
        <v>0</v>
      </c>
      <c r="N88" s="104">
        <f t="shared" si="163"/>
        <v>0</v>
      </c>
      <c r="O88" s="105">
        <f t="shared" si="163"/>
        <v>0</v>
      </c>
      <c r="P88" s="137">
        <f t="shared" si="163"/>
        <v>0</v>
      </c>
      <c r="Q88" s="203">
        <f t="shared" si="163"/>
        <v>0</v>
      </c>
      <c r="R88" s="105">
        <f t="shared" si="163"/>
        <v>0</v>
      </c>
      <c r="S88" s="137">
        <f t="shared" si="163"/>
        <v>0</v>
      </c>
      <c r="T88" s="104">
        <f t="shared" si="163"/>
        <v>0</v>
      </c>
      <c r="U88" s="105">
        <f t="shared" si="163"/>
        <v>0</v>
      </c>
      <c r="V88" s="137">
        <f t="shared" si="163"/>
        <v>0</v>
      </c>
      <c r="W88" s="203">
        <f t="shared" si="163"/>
        <v>0</v>
      </c>
      <c r="X88" s="105">
        <f t="shared" si="163"/>
        <v>0</v>
      </c>
      <c r="Y88" s="137">
        <f t="shared" si="163"/>
        <v>0</v>
      </c>
      <c r="Z88" s="104">
        <f t="shared" si="163"/>
        <v>0</v>
      </c>
      <c r="AA88" s="105">
        <f t="shared" si="163"/>
        <v>0</v>
      </c>
      <c r="AB88" s="137">
        <f t="shared" si="163"/>
        <v>0</v>
      </c>
      <c r="AC88" s="107">
        <f t="shared" si="150"/>
        <v>0</v>
      </c>
      <c r="AD88" s="108">
        <f t="shared" si="151"/>
        <v>0</v>
      </c>
      <c r="AE88" s="108">
        <f t="shared" si="152"/>
        <v>0</v>
      </c>
      <c r="AF88" s="147" t="e">
        <f t="shared" si="153"/>
        <v>#DIV/0!</v>
      </c>
      <c r="AG88" s="148"/>
      <c r="AH88" s="112"/>
      <c r="AI88" s="112"/>
    </row>
    <row r="89" spans="1:35" ht="24" customHeight="1" x14ac:dyDescent="0.2">
      <c r="A89" s="113" t="s">
        <v>105</v>
      </c>
      <c r="B89" s="114" t="s">
        <v>106</v>
      </c>
      <c r="C89" s="115" t="s">
        <v>176</v>
      </c>
      <c r="D89" s="116" t="s">
        <v>125</v>
      </c>
      <c r="E89" s="117"/>
      <c r="F89" s="118"/>
      <c r="G89" s="119">
        <f t="shared" ref="G89:G91" si="164">E89*F89</f>
        <v>0</v>
      </c>
      <c r="H89" s="117"/>
      <c r="I89" s="118"/>
      <c r="J89" s="138">
        <f t="shared" ref="J89:J91" si="165">H89*I89</f>
        <v>0</v>
      </c>
      <c r="K89" s="205"/>
      <c r="L89" s="118"/>
      <c r="M89" s="138">
        <f t="shared" ref="M89:M91" si="166">K89*L89</f>
        <v>0</v>
      </c>
      <c r="N89" s="117"/>
      <c r="O89" s="118"/>
      <c r="P89" s="138">
        <f t="shared" ref="P89:P91" si="167">N89*O89</f>
        <v>0</v>
      </c>
      <c r="Q89" s="205"/>
      <c r="R89" s="118"/>
      <c r="S89" s="138">
        <f t="shared" ref="S89:S91" si="168">Q89*R89</f>
        <v>0</v>
      </c>
      <c r="T89" s="117"/>
      <c r="U89" s="118"/>
      <c r="V89" s="138">
        <f t="shared" ref="V89:V91" si="169">T89*U89</f>
        <v>0</v>
      </c>
      <c r="W89" s="205"/>
      <c r="X89" s="118"/>
      <c r="Y89" s="138">
        <f t="shared" ref="Y89:Y91" si="170">W89*X89</f>
        <v>0</v>
      </c>
      <c r="Z89" s="117"/>
      <c r="AA89" s="118"/>
      <c r="AB89" s="138">
        <f t="shared" ref="AB89:AB91" si="171">Z89*AA89</f>
        <v>0</v>
      </c>
      <c r="AC89" s="120">
        <f t="shared" si="150"/>
        <v>0</v>
      </c>
      <c r="AD89" s="121">
        <f t="shared" si="151"/>
        <v>0</v>
      </c>
      <c r="AE89" s="181">
        <f t="shared" si="152"/>
        <v>0</v>
      </c>
      <c r="AF89" s="123" t="e">
        <f t="shared" si="153"/>
        <v>#DIV/0!</v>
      </c>
      <c r="AG89" s="124"/>
      <c r="AH89" s="99"/>
      <c r="AI89" s="99"/>
    </row>
    <row r="90" spans="1:35" ht="18.75" customHeight="1" x14ac:dyDescent="0.2">
      <c r="A90" s="113" t="s">
        <v>105</v>
      </c>
      <c r="B90" s="114" t="s">
        <v>109</v>
      </c>
      <c r="C90" s="115" t="s">
        <v>176</v>
      </c>
      <c r="D90" s="116" t="s">
        <v>125</v>
      </c>
      <c r="E90" s="117"/>
      <c r="F90" s="118"/>
      <c r="G90" s="119">
        <f t="shared" si="164"/>
        <v>0</v>
      </c>
      <c r="H90" s="117"/>
      <c r="I90" s="118"/>
      <c r="J90" s="138">
        <f t="shared" si="165"/>
        <v>0</v>
      </c>
      <c r="K90" s="205"/>
      <c r="L90" s="118"/>
      <c r="M90" s="138">
        <f t="shared" si="166"/>
        <v>0</v>
      </c>
      <c r="N90" s="117"/>
      <c r="O90" s="118"/>
      <c r="P90" s="138">
        <f t="shared" si="167"/>
        <v>0</v>
      </c>
      <c r="Q90" s="205"/>
      <c r="R90" s="118"/>
      <c r="S90" s="138">
        <f t="shared" si="168"/>
        <v>0</v>
      </c>
      <c r="T90" s="117"/>
      <c r="U90" s="118"/>
      <c r="V90" s="138">
        <f t="shared" si="169"/>
        <v>0</v>
      </c>
      <c r="W90" s="205"/>
      <c r="X90" s="118"/>
      <c r="Y90" s="138">
        <f t="shared" si="170"/>
        <v>0</v>
      </c>
      <c r="Z90" s="117"/>
      <c r="AA90" s="118"/>
      <c r="AB90" s="138">
        <f t="shared" si="171"/>
        <v>0</v>
      </c>
      <c r="AC90" s="120">
        <f t="shared" si="150"/>
        <v>0</v>
      </c>
      <c r="AD90" s="121">
        <f t="shared" si="151"/>
        <v>0</v>
      </c>
      <c r="AE90" s="181">
        <f t="shared" si="152"/>
        <v>0</v>
      </c>
      <c r="AF90" s="123" t="e">
        <f t="shared" si="153"/>
        <v>#DIV/0!</v>
      </c>
      <c r="AG90" s="124"/>
      <c r="AH90" s="99"/>
      <c r="AI90" s="99"/>
    </row>
    <row r="91" spans="1:35" ht="21.75" customHeight="1" x14ac:dyDescent="0.2">
      <c r="A91" s="125" t="s">
        <v>105</v>
      </c>
      <c r="B91" s="126" t="s">
        <v>110</v>
      </c>
      <c r="C91" s="127" t="s">
        <v>176</v>
      </c>
      <c r="D91" s="128" t="s">
        <v>125</v>
      </c>
      <c r="E91" s="129"/>
      <c r="F91" s="130"/>
      <c r="G91" s="131">
        <f t="shared" si="164"/>
        <v>0</v>
      </c>
      <c r="H91" s="143"/>
      <c r="I91" s="144"/>
      <c r="J91" s="146">
        <f t="shared" si="165"/>
        <v>0</v>
      </c>
      <c r="K91" s="227"/>
      <c r="L91" s="130"/>
      <c r="M91" s="228">
        <f t="shared" si="166"/>
        <v>0</v>
      </c>
      <c r="N91" s="129"/>
      <c r="O91" s="130"/>
      <c r="P91" s="228">
        <f t="shared" si="167"/>
        <v>0</v>
      </c>
      <c r="Q91" s="227"/>
      <c r="R91" s="130"/>
      <c r="S91" s="228">
        <f t="shared" si="168"/>
        <v>0</v>
      </c>
      <c r="T91" s="129"/>
      <c r="U91" s="130"/>
      <c r="V91" s="228">
        <f t="shared" si="169"/>
        <v>0</v>
      </c>
      <c r="W91" s="227"/>
      <c r="X91" s="130"/>
      <c r="Y91" s="228">
        <f t="shared" si="170"/>
        <v>0</v>
      </c>
      <c r="Z91" s="129"/>
      <c r="AA91" s="130"/>
      <c r="AB91" s="228">
        <f t="shared" si="171"/>
        <v>0</v>
      </c>
      <c r="AC91" s="236">
        <f t="shared" si="150"/>
        <v>0</v>
      </c>
      <c r="AD91" s="237">
        <f t="shared" si="151"/>
        <v>0</v>
      </c>
      <c r="AE91" s="238">
        <f t="shared" si="152"/>
        <v>0</v>
      </c>
      <c r="AF91" s="123" t="e">
        <f t="shared" si="153"/>
        <v>#DIV/0!</v>
      </c>
      <c r="AG91" s="124"/>
      <c r="AH91" s="99"/>
      <c r="AI91" s="99"/>
    </row>
    <row r="92" spans="1:35" ht="24.75" customHeight="1" x14ac:dyDescent="0.2">
      <c r="A92" s="100" t="s">
        <v>102</v>
      </c>
      <c r="B92" s="101" t="s">
        <v>179</v>
      </c>
      <c r="C92" s="244" t="s">
        <v>180</v>
      </c>
      <c r="D92" s="103"/>
      <c r="E92" s="104">
        <f t="shared" ref="E92:AB92" si="172">SUM(E93:E95)</f>
        <v>0</v>
      </c>
      <c r="F92" s="105">
        <f t="shared" si="172"/>
        <v>0</v>
      </c>
      <c r="G92" s="106">
        <f t="shared" si="172"/>
        <v>0</v>
      </c>
      <c r="H92" s="104">
        <f t="shared" si="172"/>
        <v>0</v>
      </c>
      <c r="I92" s="105">
        <f t="shared" si="172"/>
        <v>0</v>
      </c>
      <c r="J92" s="137">
        <f t="shared" si="172"/>
        <v>0</v>
      </c>
      <c r="K92" s="203">
        <f t="shared" si="172"/>
        <v>0</v>
      </c>
      <c r="L92" s="105">
        <f t="shared" si="172"/>
        <v>0</v>
      </c>
      <c r="M92" s="137">
        <f t="shared" si="172"/>
        <v>0</v>
      </c>
      <c r="N92" s="104">
        <f t="shared" si="172"/>
        <v>0</v>
      </c>
      <c r="O92" s="105">
        <f t="shared" si="172"/>
        <v>0</v>
      </c>
      <c r="P92" s="137">
        <f t="shared" si="172"/>
        <v>0</v>
      </c>
      <c r="Q92" s="203">
        <f t="shared" si="172"/>
        <v>0</v>
      </c>
      <c r="R92" s="105">
        <f t="shared" si="172"/>
        <v>0</v>
      </c>
      <c r="S92" s="137">
        <f t="shared" si="172"/>
        <v>0</v>
      </c>
      <c r="T92" s="104">
        <f t="shared" si="172"/>
        <v>0</v>
      </c>
      <c r="U92" s="105">
        <f t="shared" si="172"/>
        <v>0</v>
      </c>
      <c r="V92" s="137">
        <f t="shared" si="172"/>
        <v>0</v>
      </c>
      <c r="W92" s="203">
        <f t="shared" si="172"/>
        <v>0</v>
      </c>
      <c r="X92" s="105">
        <f t="shared" si="172"/>
        <v>0</v>
      </c>
      <c r="Y92" s="137">
        <f t="shared" si="172"/>
        <v>0</v>
      </c>
      <c r="Z92" s="104">
        <f t="shared" si="172"/>
        <v>0</v>
      </c>
      <c r="AA92" s="105">
        <f t="shared" si="172"/>
        <v>0</v>
      </c>
      <c r="AB92" s="137">
        <f t="shared" si="172"/>
        <v>0</v>
      </c>
      <c r="AC92" s="107">
        <f t="shared" si="150"/>
        <v>0</v>
      </c>
      <c r="AD92" s="108">
        <f t="shared" si="151"/>
        <v>0</v>
      </c>
      <c r="AE92" s="108">
        <f t="shared" si="152"/>
        <v>0</v>
      </c>
      <c r="AF92" s="147" t="e">
        <f t="shared" si="153"/>
        <v>#DIV/0!</v>
      </c>
      <c r="AG92" s="148"/>
      <c r="AH92" s="112"/>
      <c r="AI92" s="112"/>
    </row>
    <row r="93" spans="1:35" ht="24" customHeight="1" x14ac:dyDescent="0.2">
      <c r="A93" s="113" t="s">
        <v>105</v>
      </c>
      <c r="B93" s="114" t="s">
        <v>106</v>
      </c>
      <c r="C93" s="115" t="s">
        <v>176</v>
      </c>
      <c r="D93" s="116" t="s">
        <v>125</v>
      </c>
      <c r="E93" s="117"/>
      <c r="F93" s="118"/>
      <c r="G93" s="119">
        <f t="shared" ref="G93:G95" si="173">E93*F93</f>
        <v>0</v>
      </c>
      <c r="H93" s="117"/>
      <c r="I93" s="118"/>
      <c r="J93" s="138">
        <f t="shared" ref="J93:J95" si="174">H93*I93</f>
        <v>0</v>
      </c>
      <c r="K93" s="205"/>
      <c r="L93" s="118"/>
      <c r="M93" s="138">
        <f t="shared" ref="M93:M95" si="175">K93*L93</f>
        <v>0</v>
      </c>
      <c r="N93" s="117"/>
      <c r="O93" s="118"/>
      <c r="P93" s="138">
        <f t="shared" ref="P93:P95" si="176">N93*O93</f>
        <v>0</v>
      </c>
      <c r="Q93" s="205"/>
      <c r="R93" s="118"/>
      <c r="S93" s="138">
        <f t="shared" ref="S93:S95" si="177">Q93*R93</f>
        <v>0</v>
      </c>
      <c r="T93" s="117"/>
      <c r="U93" s="118"/>
      <c r="V93" s="138">
        <f t="shared" ref="V93:V95" si="178">T93*U93</f>
        <v>0</v>
      </c>
      <c r="W93" s="205"/>
      <c r="X93" s="118"/>
      <c r="Y93" s="138">
        <f t="shared" ref="Y93:Y95" si="179">W93*X93</f>
        <v>0</v>
      </c>
      <c r="Z93" s="117"/>
      <c r="AA93" s="118"/>
      <c r="AB93" s="138">
        <f t="shared" ref="AB93:AB95" si="180">Z93*AA93</f>
        <v>0</v>
      </c>
      <c r="AC93" s="120">
        <f t="shared" si="150"/>
        <v>0</v>
      </c>
      <c r="AD93" s="121">
        <f t="shared" si="151"/>
        <v>0</v>
      </c>
      <c r="AE93" s="181">
        <f t="shared" si="152"/>
        <v>0</v>
      </c>
      <c r="AF93" s="123" t="e">
        <f t="shared" si="153"/>
        <v>#DIV/0!</v>
      </c>
      <c r="AG93" s="124"/>
      <c r="AH93" s="99"/>
      <c r="AI93" s="99"/>
    </row>
    <row r="94" spans="1:35" ht="18.75" customHeight="1" x14ac:dyDescent="0.2">
      <c r="A94" s="113" t="s">
        <v>105</v>
      </c>
      <c r="B94" s="114" t="s">
        <v>109</v>
      </c>
      <c r="C94" s="115" t="s">
        <v>176</v>
      </c>
      <c r="D94" s="116" t="s">
        <v>125</v>
      </c>
      <c r="E94" s="117"/>
      <c r="F94" s="118"/>
      <c r="G94" s="119">
        <f t="shared" si="173"/>
        <v>0</v>
      </c>
      <c r="H94" s="117"/>
      <c r="I94" s="118"/>
      <c r="J94" s="138">
        <f t="shared" si="174"/>
        <v>0</v>
      </c>
      <c r="K94" s="205"/>
      <c r="L94" s="118"/>
      <c r="M94" s="138">
        <f t="shared" si="175"/>
        <v>0</v>
      </c>
      <c r="N94" s="117"/>
      <c r="O94" s="118"/>
      <c r="P94" s="138">
        <f t="shared" si="176"/>
        <v>0</v>
      </c>
      <c r="Q94" s="205"/>
      <c r="R94" s="118"/>
      <c r="S94" s="138">
        <f t="shared" si="177"/>
        <v>0</v>
      </c>
      <c r="T94" s="117"/>
      <c r="U94" s="118"/>
      <c r="V94" s="138">
        <f t="shared" si="178"/>
        <v>0</v>
      </c>
      <c r="W94" s="205"/>
      <c r="X94" s="118"/>
      <c r="Y94" s="138">
        <f t="shared" si="179"/>
        <v>0</v>
      </c>
      <c r="Z94" s="117"/>
      <c r="AA94" s="118"/>
      <c r="AB94" s="138">
        <f t="shared" si="180"/>
        <v>0</v>
      </c>
      <c r="AC94" s="120">
        <f t="shared" si="150"/>
        <v>0</v>
      </c>
      <c r="AD94" s="121">
        <f t="shared" si="151"/>
        <v>0</v>
      </c>
      <c r="AE94" s="181">
        <f t="shared" si="152"/>
        <v>0</v>
      </c>
      <c r="AF94" s="123" t="e">
        <f t="shared" si="153"/>
        <v>#DIV/0!</v>
      </c>
      <c r="AG94" s="124"/>
      <c r="AH94" s="99"/>
      <c r="AI94" s="99"/>
    </row>
    <row r="95" spans="1:35" ht="21.75" customHeight="1" x14ac:dyDescent="0.2">
      <c r="A95" s="139" t="s">
        <v>105</v>
      </c>
      <c r="B95" s="140" t="s">
        <v>110</v>
      </c>
      <c r="C95" s="141" t="s">
        <v>176</v>
      </c>
      <c r="D95" s="142" t="s">
        <v>125</v>
      </c>
      <c r="E95" s="143"/>
      <c r="F95" s="144"/>
      <c r="G95" s="145">
        <f t="shared" si="173"/>
        <v>0</v>
      </c>
      <c r="H95" s="143"/>
      <c r="I95" s="144"/>
      <c r="J95" s="146">
        <f t="shared" si="174"/>
        <v>0</v>
      </c>
      <c r="K95" s="207"/>
      <c r="L95" s="144"/>
      <c r="M95" s="146">
        <f t="shared" si="175"/>
        <v>0</v>
      </c>
      <c r="N95" s="143"/>
      <c r="O95" s="144"/>
      <c r="P95" s="146">
        <f t="shared" si="176"/>
        <v>0</v>
      </c>
      <c r="Q95" s="207"/>
      <c r="R95" s="144"/>
      <c r="S95" s="146">
        <f t="shared" si="177"/>
        <v>0</v>
      </c>
      <c r="T95" s="143"/>
      <c r="U95" s="144"/>
      <c r="V95" s="146">
        <f t="shared" si="178"/>
        <v>0</v>
      </c>
      <c r="W95" s="207"/>
      <c r="X95" s="144"/>
      <c r="Y95" s="146">
        <f t="shared" si="179"/>
        <v>0</v>
      </c>
      <c r="Z95" s="143"/>
      <c r="AA95" s="144"/>
      <c r="AB95" s="146">
        <f t="shared" si="180"/>
        <v>0</v>
      </c>
      <c r="AC95" s="132">
        <f t="shared" si="150"/>
        <v>0</v>
      </c>
      <c r="AD95" s="133">
        <f t="shared" si="151"/>
        <v>0</v>
      </c>
      <c r="AE95" s="183">
        <f t="shared" si="152"/>
        <v>0</v>
      </c>
      <c r="AF95" s="149" t="e">
        <f t="shared" si="153"/>
        <v>#DIV/0!</v>
      </c>
      <c r="AG95" s="150"/>
      <c r="AH95" s="99"/>
      <c r="AI95" s="99"/>
    </row>
    <row r="96" spans="1:35" ht="15" customHeight="1" x14ac:dyDescent="0.2">
      <c r="A96" s="185" t="s">
        <v>181</v>
      </c>
      <c r="B96" s="186"/>
      <c r="C96" s="187"/>
      <c r="D96" s="188"/>
      <c r="E96" s="189">
        <f t="shared" ref="E96:AB96" si="181">E92+E88+E84</f>
        <v>14</v>
      </c>
      <c r="F96" s="190">
        <f t="shared" si="181"/>
        <v>5500</v>
      </c>
      <c r="G96" s="191">
        <f t="shared" si="181"/>
        <v>38500</v>
      </c>
      <c r="H96" s="189">
        <f t="shared" si="181"/>
        <v>14</v>
      </c>
      <c r="I96" s="190">
        <f t="shared" si="181"/>
        <v>5500</v>
      </c>
      <c r="J96" s="193">
        <f t="shared" si="181"/>
        <v>38500</v>
      </c>
      <c r="K96" s="192">
        <f t="shared" si="181"/>
        <v>0</v>
      </c>
      <c r="L96" s="190">
        <f t="shared" si="181"/>
        <v>0</v>
      </c>
      <c r="M96" s="193">
        <f t="shared" si="181"/>
        <v>0</v>
      </c>
      <c r="N96" s="189">
        <f t="shared" si="181"/>
        <v>0</v>
      </c>
      <c r="O96" s="190">
        <f t="shared" si="181"/>
        <v>0</v>
      </c>
      <c r="P96" s="193">
        <f t="shared" si="181"/>
        <v>0</v>
      </c>
      <c r="Q96" s="192">
        <f t="shared" si="181"/>
        <v>0</v>
      </c>
      <c r="R96" s="190">
        <f t="shared" si="181"/>
        <v>0</v>
      </c>
      <c r="S96" s="193">
        <f t="shared" si="181"/>
        <v>0</v>
      </c>
      <c r="T96" s="189">
        <f t="shared" si="181"/>
        <v>0</v>
      </c>
      <c r="U96" s="190">
        <f t="shared" si="181"/>
        <v>0</v>
      </c>
      <c r="V96" s="193">
        <f t="shared" si="181"/>
        <v>0</v>
      </c>
      <c r="W96" s="192">
        <f t="shared" si="181"/>
        <v>0</v>
      </c>
      <c r="X96" s="190">
        <f t="shared" si="181"/>
        <v>0</v>
      </c>
      <c r="Y96" s="193">
        <f t="shared" si="181"/>
        <v>0</v>
      </c>
      <c r="Z96" s="189">
        <f t="shared" si="181"/>
        <v>0</v>
      </c>
      <c r="AA96" s="190">
        <f t="shared" si="181"/>
        <v>0</v>
      </c>
      <c r="AB96" s="193">
        <f t="shared" si="181"/>
        <v>0</v>
      </c>
      <c r="AC96" s="155">
        <f t="shared" si="150"/>
        <v>38500</v>
      </c>
      <c r="AD96" s="160">
        <f t="shared" si="151"/>
        <v>38500</v>
      </c>
      <c r="AE96" s="208">
        <f t="shared" si="152"/>
        <v>0</v>
      </c>
      <c r="AF96" s="245">
        <f t="shared" si="153"/>
        <v>0</v>
      </c>
      <c r="AG96" s="210"/>
      <c r="AH96" s="99"/>
      <c r="AI96" s="99"/>
    </row>
    <row r="97" spans="1:35" ht="15.75" customHeight="1" x14ac:dyDescent="0.2">
      <c r="A97" s="246" t="s">
        <v>100</v>
      </c>
      <c r="B97" s="247" t="s">
        <v>28</v>
      </c>
      <c r="C97" s="165" t="s">
        <v>182</v>
      </c>
      <c r="D97" s="199"/>
      <c r="E97" s="89"/>
      <c r="F97" s="90"/>
      <c r="G97" s="90"/>
      <c r="H97" s="89"/>
      <c r="I97" s="90"/>
      <c r="J97" s="94"/>
      <c r="K97" s="90"/>
      <c r="L97" s="90"/>
      <c r="M97" s="94"/>
      <c r="N97" s="89"/>
      <c r="O97" s="90"/>
      <c r="P97" s="94"/>
      <c r="Q97" s="90"/>
      <c r="R97" s="90"/>
      <c r="S97" s="94"/>
      <c r="T97" s="89"/>
      <c r="U97" s="90"/>
      <c r="V97" s="94"/>
      <c r="W97" s="90"/>
      <c r="X97" s="90"/>
      <c r="Y97" s="94"/>
      <c r="Z97" s="89"/>
      <c r="AA97" s="90"/>
      <c r="AB97" s="90"/>
      <c r="AC97" s="95"/>
      <c r="AD97" s="96"/>
      <c r="AE97" s="96"/>
      <c r="AF97" s="97"/>
      <c r="AG97" s="98"/>
      <c r="AH97" s="99"/>
      <c r="AI97" s="99"/>
    </row>
    <row r="98" spans="1:35" ht="15.75" customHeight="1" x14ac:dyDescent="0.2">
      <c r="A98" s="100" t="s">
        <v>102</v>
      </c>
      <c r="B98" s="101" t="s">
        <v>183</v>
      </c>
      <c r="C98" s="243" t="s">
        <v>184</v>
      </c>
      <c r="D98" s="179"/>
      <c r="E98" s="200">
        <f t="shared" ref="E98:AB98" si="182">SUM(E99:E108)</f>
        <v>0</v>
      </c>
      <c r="F98" s="201">
        <f t="shared" si="182"/>
        <v>0</v>
      </c>
      <c r="G98" s="202">
        <f t="shared" si="182"/>
        <v>0</v>
      </c>
      <c r="H98" s="200">
        <f t="shared" si="182"/>
        <v>0</v>
      </c>
      <c r="I98" s="201">
        <f t="shared" si="182"/>
        <v>0</v>
      </c>
      <c r="J98" s="214">
        <f t="shared" si="182"/>
        <v>0</v>
      </c>
      <c r="K98" s="213">
        <f t="shared" si="182"/>
        <v>0</v>
      </c>
      <c r="L98" s="201">
        <f t="shared" si="182"/>
        <v>0</v>
      </c>
      <c r="M98" s="214">
        <f t="shared" si="182"/>
        <v>0</v>
      </c>
      <c r="N98" s="200">
        <f t="shared" si="182"/>
        <v>0</v>
      </c>
      <c r="O98" s="201">
        <f t="shared" si="182"/>
        <v>0</v>
      </c>
      <c r="P98" s="214">
        <f t="shared" si="182"/>
        <v>0</v>
      </c>
      <c r="Q98" s="213">
        <f t="shared" si="182"/>
        <v>0</v>
      </c>
      <c r="R98" s="201">
        <f t="shared" si="182"/>
        <v>0</v>
      </c>
      <c r="S98" s="214">
        <f t="shared" si="182"/>
        <v>0</v>
      </c>
      <c r="T98" s="200">
        <f t="shared" si="182"/>
        <v>0</v>
      </c>
      <c r="U98" s="201">
        <f t="shared" si="182"/>
        <v>0</v>
      </c>
      <c r="V98" s="214">
        <f t="shared" si="182"/>
        <v>0</v>
      </c>
      <c r="W98" s="213">
        <f t="shared" si="182"/>
        <v>0</v>
      </c>
      <c r="X98" s="201">
        <f t="shared" si="182"/>
        <v>0</v>
      </c>
      <c r="Y98" s="214">
        <f t="shared" si="182"/>
        <v>0</v>
      </c>
      <c r="Z98" s="200">
        <f t="shared" si="182"/>
        <v>0</v>
      </c>
      <c r="AA98" s="201">
        <f t="shared" si="182"/>
        <v>0</v>
      </c>
      <c r="AB98" s="214">
        <f t="shared" si="182"/>
        <v>0</v>
      </c>
      <c r="AC98" s="107">
        <f t="shared" ref="AC98:AC109" si="183">G98+M98+S98+Y98</f>
        <v>0</v>
      </c>
      <c r="AD98" s="108">
        <f t="shared" ref="AD98:AD109" si="184">J98+P98+V98+AB98</f>
        <v>0</v>
      </c>
      <c r="AE98" s="108">
        <f t="shared" ref="AE98:AE109" si="185">AC98-AD98</f>
        <v>0</v>
      </c>
      <c r="AF98" s="110" t="e">
        <f t="shared" ref="AF98:AF109" si="186">AE98/AC98</f>
        <v>#DIV/0!</v>
      </c>
      <c r="AG98" s="111"/>
      <c r="AH98" s="112"/>
      <c r="AI98" s="112"/>
    </row>
    <row r="99" spans="1:35" ht="15.75" customHeight="1" x14ac:dyDescent="0.2">
      <c r="A99" s="113" t="s">
        <v>105</v>
      </c>
      <c r="B99" s="114" t="s">
        <v>106</v>
      </c>
      <c r="C99" s="115" t="s">
        <v>185</v>
      </c>
      <c r="D99" s="116" t="s">
        <v>125</v>
      </c>
      <c r="E99" s="117"/>
      <c r="F99" s="118"/>
      <c r="G99" s="119">
        <f t="shared" ref="G99:G108" si="187">E99*F99</f>
        <v>0</v>
      </c>
      <c r="H99" s="117"/>
      <c r="I99" s="118"/>
      <c r="J99" s="138">
        <f t="shared" ref="J99:J108" si="188">H99*I99</f>
        <v>0</v>
      </c>
      <c r="K99" s="205"/>
      <c r="L99" s="118"/>
      <c r="M99" s="138">
        <f t="shared" ref="M99:M108" si="189">K99*L99</f>
        <v>0</v>
      </c>
      <c r="N99" s="117"/>
      <c r="O99" s="118"/>
      <c r="P99" s="138">
        <f t="shared" ref="P99:P108" si="190">N99*O99</f>
        <v>0</v>
      </c>
      <c r="Q99" s="205"/>
      <c r="R99" s="118"/>
      <c r="S99" s="138">
        <f t="shared" ref="S99:S108" si="191">Q99*R99</f>
        <v>0</v>
      </c>
      <c r="T99" s="117"/>
      <c r="U99" s="118"/>
      <c r="V99" s="138">
        <f t="shared" ref="V99:V108" si="192">T99*U99</f>
        <v>0</v>
      </c>
      <c r="W99" s="205"/>
      <c r="X99" s="118"/>
      <c r="Y99" s="138">
        <f t="shared" ref="Y99:Y108" si="193">W99*X99</f>
        <v>0</v>
      </c>
      <c r="Z99" s="117"/>
      <c r="AA99" s="118"/>
      <c r="AB99" s="138">
        <f t="shared" ref="AB99:AB108" si="194">Z99*AA99</f>
        <v>0</v>
      </c>
      <c r="AC99" s="120">
        <f t="shared" si="183"/>
        <v>0</v>
      </c>
      <c r="AD99" s="121">
        <f t="shared" si="184"/>
        <v>0</v>
      </c>
      <c r="AE99" s="181">
        <f t="shared" si="185"/>
        <v>0</v>
      </c>
      <c r="AF99" s="123" t="e">
        <f t="shared" si="186"/>
        <v>#DIV/0!</v>
      </c>
      <c r="AG99" s="124"/>
      <c r="AH99" s="99"/>
      <c r="AI99" s="99"/>
    </row>
    <row r="100" spans="1:35" ht="15.75" customHeight="1" x14ac:dyDescent="0.2">
      <c r="A100" s="113" t="s">
        <v>105</v>
      </c>
      <c r="B100" s="114" t="s">
        <v>109</v>
      </c>
      <c r="C100" s="115" t="s">
        <v>186</v>
      </c>
      <c r="D100" s="116" t="s">
        <v>125</v>
      </c>
      <c r="E100" s="117"/>
      <c r="F100" s="118"/>
      <c r="G100" s="119">
        <f t="shared" si="187"/>
        <v>0</v>
      </c>
      <c r="H100" s="117"/>
      <c r="I100" s="118"/>
      <c r="J100" s="138">
        <f t="shared" si="188"/>
        <v>0</v>
      </c>
      <c r="K100" s="205"/>
      <c r="L100" s="118"/>
      <c r="M100" s="138">
        <f t="shared" si="189"/>
        <v>0</v>
      </c>
      <c r="N100" s="117"/>
      <c r="O100" s="118"/>
      <c r="P100" s="138">
        <f t="shared" si="190"/>
        <v>0</v>
      </c>
      <c r="Q100" s="205"/>
      <c r="R100" s="118"/>
      <c r="S100" s="138">
        <f t="shared" si="191"/>
        <v>0</v>
      </c>
      <c r="T100" s="117"/>
      <c r="U100" s="118"/>
      <c r="V100" s="138">
        <f t="shared" si="192"/>
        <v>0</v>
      </c>
      <c r="W100" s="205"/>
      <c r="X100" s="118"/>
      <c r="Y100" s="138">
        <f t="shared" si="193"/>
        <v>0</v>
      </c>
      <c r="Z100" s="117"/>
      <c r="AA100" s="118"/>
      <c r="AB100" s="138">
        <f t="shared" si="194"/>
        <v>0</v>
      </c>
      <c r="AC100" s="120">
        <f t="shared" si="183"/>
        <v>0</v>
      </c>
      <c r="AD100" s="121">
        <f t="shared" si="184"/>
        <v>0</v>
      </c>
      <c r="AE100" s="181">
        <f t="shared" si="185"/>
        <v>0</v>
      </c>
      <c r="AF100" s="123" t="e">
        <f t="shared" si="186"/>
        <v>#DIV/0!</v>
      </c>
      <c r="AG100" s="124"/>
      <c r="AH100" s="99"/>
      <c r="AI100" s="99"/>
    </row>
    <row r="101" spans="1:35" ht="15.75" customHeight="1" x14ac:dyDescent="0.2">
      <c r="A101" s="113" t="s">
        <v>105</v>
      </c>
      <c r="B101" s="114" t="s">
        <v>110</v>
      </c>
      <c r="C101" s="115" t="s">
        <v>187</v>
      </c>
      <c r="D101" s="116" t="s">
        <v>125</v>
      </c>
      <c r="E101" s="117"/>
      <c r="F101" s="118"/>
      <c r="G101" s="119">
        <f t="shared" si="187"/>
        <v>0</v>
      </c>
      <c r="H101" s="117"/>
      <c r="I101" s="118"/>
      <c r="J101" s="138">
        <f t="shared" si="188"/>
        <v>0</v>
      </c>
      <c r="K101" s="205"/>
      <c r="L101" s="118"/>
      <c r="M101" s="138">
        <f t="shared" si="189"/>
        <v>0</v>
      </c>
      <c r="N101" s="117"/>
      <c r="O101" s="118"/>
      <c r="P101" s="138">
        <f t="shared" si="190"/>
        <v>0</v>
      </c>
      <c r="Q101" s="205"/>
      <c r="R101" s="118"/>
      <c r="S101" s="138">
        <f t="shared" si="191"/>
        <v>0</v>
      </c>
      <c r="T101" s="117"/>
      <c r="U101" s="118"/>
      <c r="V101" s="138">
        <f t="shared" si="192"/>
        <v>0</v>
      </c>
      <c r="W101" s="205"/>
      <c r="X101" s="118"/>
      <c r="Y101" s="138">
        <f t="shared" si="193"/>
        <v>0</v>
      </c>
      <c r="Z101" s="117"/>
      <c r="AA101" s="118"/>
      <c r="AB101" s="138">
        <f t="shared" si="194"/>
        <v>0</v>
      </c>
      <c r="AC101" s="120">
        <f t="shared" si="183"/>
        <v>0</v>
      </c>
      <c r="AD101" s="121">
        <f t="shared" si="184"/>
        <v>0</v>
      </c>
      <c r="AE101" s="181">
        <f t="shared" si="185"/>
        <v>0</v>
      </c>
      <c r="AF101" s="123" t="e">
        <f t="shared" si="186"/>
        <v>#DIV/0!</v>
      </c>
      <c r="AG101" s="124"/>
      <c r="AH101" s="99"/>
      <c r="AI101" s="99"/>
    </row>
    <row r="102" spans="1:35" ht="15.75" customHeight="1" x14ac:dyDescent="0.2">
      <c r="A102" s="113" t="s">
        <v>105</v>
      </c>
      <c r="B102" s="114" t="s">
        <v>188</v>
      </c>
      <c r="C102" s="115" t="s">
        <v>189</v>
      </c>
      <c r="D102" s="116" t="s">
        <v>125</v>
      </c>
      <c r="E102" s="117"/>
      <c r="F102" s="118"/>
      <c r="G102" s="119">
        <f t="shared" si="187"/>
        <v>0</v>
      </c>
      <c r="H102" s="117"/>
      <c r="I102" s="118"/>
      <c r="J102" s="138">
        <f t="shared" si="188"/>
        <v>0</v>
      </c>
      <c r="K102" s="205"/>
      <c r="L102" s="118"/>
      <c r="M102" s="138">
        <f t="shared" si="189"/>
        <v>0</v>
      </c>
      <c r="N102" s="117"/>
      <c r="O102" s="118"/>
      <c r="P102" s="138">
        <f t="shared" si="190"/>
        <v>0</v>
      </c>
      <c r="Q102" s="205"/>
      <c r="R102" s="118"/>
      <c r="S102" s="138">
        <f t="shared" si="191"/>
        <v>0</v>
      </c>
      <c r="T102" s="117"/>
      <c r="U102" s="118"/>
      <c r="V102" s="138">
        <f t="shared" si="192"/>
        <v>0</v>
      </c>
      <c r="W102" s="205"/>
      <c r="X102" s="118"/>
      <c r="Y102" s="138">
        <f t="shared" si="193"/>
        <v>0</v>
      </c>
      <c r="Z102" s="117"/>
      <c r="AA102" s="118"/>
      <c r="AB102" s="138">
        <f t="shared" si="194"/>
        <v>0</v>
      </c>
      <c r="AC102" s="120">
        <f t="shared" si="183"/>
        <v>0</v>
      </c>
      <c r="AD102" s="121">
        <f t="shared" si="184"/>
        <v>0</v>
      </c>
      <c r="AE102" s="181">
        <f t="shared" si="185"/>
        <v>0</v>
      </c>
      <c r="AF102" s="123" t="e">
        <f t="shared" si="186"/>
        <v>#DIV/0!</v>
      </c>
      <c r="AG102" s="124"/>
      <c r="AH102" s="99"/>
      <c r="AI102" s="99"/>
    </row>
    <row r="103" spans="1:35" ht="15.75" customHeight="1" x14ac:dyDescent="0.2">
      <c r="A103" s="113" t="s">
        <v>105</v>
      </c>
      <c r="B103" s="248" t="s">
        <v>190</v>
      </c>
      <c r="C103" s="115" t="s">
        <v>191</v>
      </c>
      <c r="D103" s="116" t="s">
        <v>125</v>
      </c>
      <c r="E103" s="117"/>
      <c r="F103" s="118"/>
      <c r="G103" s="119">
        <f t="shared" si="187"/>
        <v>0</v>
      </c>
      <c r="H103" s="117"/>
      <c r="I103" s="118"/>
      <c r="J103" s="138">
        <f t="shared" si="188"/>
        <v>0</v>
      </c>
      <c r="K103" s="205"/>
      <c r="L103" s="118"/>
      <c r="M103" s="138">
        <f t="shared" si="189"/>
        <v>0</v>
      </c>
      <c r="N103" s="117"/>
      <c r="O103" s="118"/>
      <c r="P103" s="138">
        <f t="shared" si="190"/>
        <v>0</v>
      </c>
      <c r="Q103" s="205"/>
      <c r="R103" s="118"/>
      <c r="S103" s="138">
        <f t="shared" si="191"/>
        <v>0</v>
      </c>
      <c r="T103" s="117"/>
      <c r="U103" s="118"/>
      <c r="V103" s="138">
        <f t="shared" si="192"/>
        <v>0</v>
      </c>
      <c r="W103" s="205"/>
      <c r="X103" s="118"/>
      <c r="Y103" s="138">
        <f t="shared" si="193"/>
        <v>0</v>
      </c>
      <c r="Z103" s="117"/>
      <c r="AA103" s="118"/>
      <c r="AB103" s="138">
        <f t="shared" si="194"/>
        <v>0</v>
      </c>
      <c r="AC103" s="120">
        <f t="shared" si="183"/>
        <v>0</v>
      </c>
      <c r="AD103" s="121">
        <f t="shared" si="184"/>
        <v>0</v>
      </c>
      <c r="AE103" s="181">
        <f t="shared" si="185"/>
        <v>0</v>
      </c>
      <c r="AF103" s="123" t="e">
        <f t="shared" si="186"/>
        <v>#DIV/0!</v>
      </c>
      <c r="AG103" s="124"/>
      <c r="AH103" s="99"/>
      <c r="AI103" s="99"/>
    </row>
    <row r="104" spans="1:35" ht="15.75" customHeight="1" x14ac:dyDescent="0.2">
      <c r="A104" s="113" t="s">
        <v>105</v>
      </c>
      <c r="B104" s="114" t="s">
        <v>192</v>
      </c>
      <c r="C104" s="115" t="s">
        <v>193</v>
      </c>
      <c r="D104" s="116" t="s">
        <v>125</v>
      </c>
      <c r="E104" s="117"/>
      <c r="F104" s="118"/>
      <c r="G104" s="119">
        <f t="shared" si="187"/>
        <v>0</v>
      </c>
      <c r="H104" s="117"/>
      <c r="I104" s="118"/>
      <c r="J104" s="138">
        <f t="shared" si="188"/>
        <v>0</v>
      </c>
      <c r="K104" s="205"/>
      <c r="L104" s="118"/>
      <c r="M104" s="138">
        <f t="shared" si="189"/>
        <v>0</v>
      </c>
      <c r="N104" s="117"/>
      <c r="O104" s="118"/>
      <c r="P104" s="138">
        <f t="shared" si="190"/>
        <v>0</v>
      </c>
      <c r="Q104" s="205"/>
      <c r="R104" s="118"/>
      <c r="S104" s="138">
        <f t="shared" si="191"/>
        <v>0</v>
      </c>
      <c r="T104" s="117"/>
      <c r="U104" s="118"/>
      <c r="V104" s="138">
        <f t="shared" si="192"/>
        <v>0</v>
      </c>
      <c r="W104" s="205"/>
      <c r="X104" s="118"/>
      <c r="Y104" s="138">
        <f t="shared" si="193"/>
        <v>0</v>
      </c>
      <c r="Z104" s="117"/>
      <c r="AA104" s="118"/>
      <c r="AB104" s="138">
        <f t="shared" si="194"/>
        <v>0</v>
      </c>
      <c r="AC104" s="120">
        <f t="shared" si="183"/>
        <v>0</v>
      </c>
      <c r="AD104" s="121">
        <f t="shared" si="184"/>
        <v>0</v>
      </c>
      <c r="AE104" s="181">
        <f t="shared" si="185"/>
        <v>0</v>
      </c>
      <c r="AF104" s="123" t="e">
        <f t="shared" si="186"/>
        <v>#DIV/0!</v>
      </c>
      <c r="AG104" s="124"/>
      <c r="AH104" s="99"/>
      <c r="AI104" s="99"/>
    </row>
    <row r="105" spans="1:35" ht="15.75" customHeight="1" x14ac:dyDescent="0.2">
      <c r="A105" s="113" t="s">
        <v>105</v>
      </c>
      <c r="B105" s="114" t="s">
        <v>194</v>
      </c>
      <c r="C105" s="115" t="s">
        <v>195</v>
      </c>
      <c r="D105" s="116" t="s">
        <v>125</v>
      </c>
      <c r="E105" s="117"/>
      <c r="F105" s="118"/>
      <c r="G105" s="119">
        <f t="shared" si="187"/>
        <v>0</v>
      </c>
      <c r="H105" s="117"/>
      <c r="I105" s="118"/>
      <c r="J105" s="138">
        <f t="shared" si="188"/>
        <v>0</v>
      </c>
      <c r="K105" s="205"/>
      <c r="L105" s="118"/>
      <c r="M105" s="138">
        <f t="shared" si="189"/>
        <v>0</v>
      </c>
      <c r="N105" s="117"/>
      <c r="O105" s="118"/>
      <c r="P105" s="138">
        <f t="shared" si="190"/>
        <v>0</v>
      </c>
      <c r="Q105" s="205"/>
      <c r="R105" s="118"/>
      <c r="S105" s="138">
        <f t="shared" si="191"/>
        <v>0</v>
      </c>
      <c r="T105" s="117"/>
      <c r="U105" s="118"/>
      <c r="V105" s="138">
        <f t="shared" si="192"/>
        <v>0</v>
      </c>
      <c r="W105" s="205"/>
      <c r="X105" s="118"/>
      <c r="Y105" s="138">
        <f t="shared" si="193"/>
        <v>0</v>
      </c>
      <c r="Z105" s="117"/>
      <c r="AA105" s="118"/>
      <c r="AB105" s="138">
        <f t="shared" si="194"/>
        <v>0</v>
      </c>
      <c r="AC105" s="120">
        <f t="shared" si="183"/>
        <v>0</v>
      </c>
      <c r="AD105" s="121">
        <f t="shared" si="184"/>
        <v>0</v>
      </c>
      <c r="AE105" s="181">
        <f t="shared" si="185"/>
        <v>0</v>
      </c>
      <c r="AF105" s="123" t="e">
        <f t="shared" si="186"/>
        <v>#DIV/0!</v>
      </c>
      <c r="AG105" s="124"/>
      <c r="AH105" s="99"/>
      <c r="AI105" s="99"/>
    </row>
    <row r="106" spans="1:35" ht="15.75" customHeight="1" x14ac:dyDescent="0.2">
      <c r="A106" s="113" t="s">
        <v>105</v>
      </c>
      <c r="B106" s="114" t="s">
        <v>196</v>
      </c>
      <c r="C106" s="115" t="s">
        <v>197</v>
      </c>
      <c r="D106" s="116" t="s">
        <v>125</v>
      </c>
      <c r="E106" s="117"/>
      <c r="F106" s="118"/>
      <c r="G106" s="119">
        <f t="shared" si="187"/>
        <v>0</v>
      </c>
      <c r="H106" s="117"/>
      <c r="I106" s="118"/>
      <c r="J106" s="138">
        <f t="shared" si="188"/>
        <v>0</v>
      </c>
      <c r="K106" s="205"/>
      <c r="L106" s="118"/>
      <c r="M106" s="138">
        <f t="shared" si="189"/>
        <v>0</v>
      </c>
      <c r="N106" s="117"/>
      <c r="O106" s="118"/>
      <c r="P106" s="138">
        <f t="shared" si="190"/>
        <v>0</v>
      </c>
      <c r="Q106" s="205"/>
      <c r="R106" s="118"/>
      <c r="S106" s="138">
        <f t="shared" si="191"/>
        <v>0</v>
      </c>
      <c r="T106" s="117"/>
      <c r="U106" s="118"/>
      <c r="V106" s="138">
        <f t="shared" si="192"/>
        <v>0</v>
      </c>
      <c r="W106" s="205"/>
      <c r="X106" s="118"/>
      <c r="Y106" s="138">
        <f t="shared" si="193"/>
        <v>0</v>
      </c>
      <c r="Z106" s="117"/>
      <c r="AA106" s="118"/>
      <c r="AB106" s="138">
        <f t="shared" si="194"/>
        <v>0</v>
      </c>
      <c r="AC106" s="120">
        <f t="shared" si="183"/>
        <v>0</v>
      </c>
      <c r="AD106" s="121">
        <f t="shared" si="184"/>
        <v>0</v>
      </c>
      <c r="AE106" s="181">
        <f t="shared" si="185"/>
        <v>0</v>
      </c>
      <c r="AF106" s="123" t="e">
        <f t="shared" si="186"/>
        <v>#DIV/0!</v>
      </c>
      <c r="AG106" s="124"/>
      <c r="AH106" s="99"/>
      <c r="AI106" s="99"/>
    </row>
    <row r="107" spans="1:35" ht="15.75" customHeight="1" x14ac:dyDescent="0.2">
      <c r="A107" s="125" t="s">
        <v>105</v>
      </c>
      <c r="B107" s="126" t="s">
        <v>198</v>
      </c>
      <c r="C107" s="127" t="s">
        <v>199</v>
      </c>
      <c r="D107" s="116" t="s">
        <v>125</v>
      </c>
      <c r="E107" s="129"/>
      <c r="F107" s="130"/>
      <c r="G107" s="119">
        <f t="shared" si="187"/>
        <v>0</v>
      </c>
      <c r="H107" s="129"/>
      <c r="I107" s="130"/>
      <c r="J107" s="138">
        <f t="shared" si="188"/>
        <v>0</v>
      </c>
      <c r="K107" s="205"/>
      <c r="L107" s="118"/>
      <c r="M107" s="138">
        <f t="shared" si="189"/>
        <v>0</v>
      </c>
      <c r="N107" s="117"/>
      <c r="O107" s="118"/>
      <c r="P107" s="138">
        <f t="shared" si="190"/>
        <v>0</v>
      </c>
      <c r="Q107" s="205"/>
      <c r="R107" s="118"/>
      <c r="S107" s="138">
        <f t="shared" si="191"/>
        <v>0</v>
      </c>
      <c r="T107" s="117"/>
      <c r="U107" s="118"/>
      <c r="V107" s="138">
        <f t="shared" si="192"/>
        <v>0</v>
      </c>
      <c r="W107" s="205"/>
      <c r="X107" s="118"/>
      <c r="Y107" s="138">
        <f t="shared" si="193"/>
        <v>0</v>
      </c>
      <c r="Z107" s="117"/>
      <c r="AA107" s="118"/>
      <c r="AB107" s="138">
        <f t="shared" si="194"/>
        <v>0</v>
      </c>
      <c r="AC107" s="120">
        <f t="shared" si="183"/>
        <v>0</v>
      </c>
      <c r="AD107" s="121">
        <f t="shared" si="184"/>
        <v>0</v>
      </c>
      <c r="AE107" s="181">
        <f t="shared" si="185"/>
        <v>0</v>
      </c>
      <c r="AF107" s="123" t="e">
        <f t="shared" si="186"/>
        <v>#DIV/0!</v>
      </c>
      <c r="AG107" s="124"/>
      <c r="AH107" s="99"/>
      <c r="AI107" s="99"/>
    </row>
    <row r="108" spans="1:35" ht="15.75" customHeight="1" x14ac:dyDescent="0.2">
      <c r="A108" s="139" t="s">
        <v>105</v>
      </c>
      <c r="B108" s="140" t="s">
        <v>200</v>
      </c>
      <c r="C108" s="141" t="s">
        <v>201</v>
      </c>
      <c r="D108" s="142" t="s">
        <v>125</v>
      </c>
      <c r="E108" s="143"/>
      <c r="F108" s="144"/>
      <c r="G108" s="145">
        <f t="shared" si="187"/>
        <v>0</v>
      </c>
      <c r="H108" s="143"/>
      <c r="I108" s="144"/>
      <c r="J108" s="146">
        <f t="shared" si="188"/>
        <v>0</v>
      </c>
      <c r="K108" s="207"/>
      <c r="L108" s="144"/>
      <c r="M108" s="146">
        <f t="shared" si="189"/>
        <v>0</v>
      </c>
      <c r="N108" s="143"/>
      <c r="O108" s="144"/>
      <c r="P108" s="146">
        <f t="shared" si="190"/>
        <v>0</v>
      </c>
      <c r="Q108" s="207"/>
      <c r="R108" s="144"/>
      <c r="S108" s="146">
        <f t="shared" si="191"/>
        <v>0</v>
      </c>
      <c r="T108" s="143"/>
      <c r="U108" s="144"/>
      <c r="V108" s="146">
        <f t="shared" si="192"/>
        <v>0</v>
      </c>
      <c r="W108" s="207"/>
      <c r="X108" s="144"/>
      <c r="Y108" s="146">
        <f t="shared" si="193"/>
        <v>0</v>
      </c>
      <c r="Z108" s="143"/>
      <c r="AA108" s="144"/>
      <c r="AB108" s="146">
        <f t="shared" si="194"/>
        <v>0</v>
      </c>
      <c r="AC108" s="132">
        <f t="shared" si="183"/>
        <v>0</v>
      </c>
      <c r="AD108" s="133">
        <f t="shared" si="184"/>
        <v>0</v>
      </c>
      <c r="AE108" s="183">
        <f t="shared" si="185"/>
        <v>0</v>
      </c>
      <c r="AF108" s="123" t="e">
        <f t="shared" si="186"/>
        <v>#DIV/0!</v>
      </c>
      <c r="AG108" s="124"/>
      <c r="AH108" s="99"/>
      <c r="AI108" s="99"/>
    </row>
    <row r="109" spans="1:35" ht="15" customHeight="1" x14ac:dyDescent="0.2">
      <c r="A109" s="185" t="s">
        <v>202</v>
      </c>
      <c r="B109" s="186"/>
      <c r="C109" s="187"/>
      <c r="D109" s="188"/>
      <c r="E109" s="189">
        <f t="shared" ref="E109:AB109" si="195">E98</f>
        <v>0</v>
      </c>
      <c r="F109" s="190">
        <f t="shared" si="195"/>
        <v>0</v>
      </c>
      <c r="G109" s="191">
        <f t="shared" si="195"/>
        <v>0</v>
      </c>
      <c r="H109" s="155">
        <f t="shared" si="195"/>
        <v>0</v>
      </c>
      <c r="I109" s="157">
        <f t="shared" si="195"/>
        <v>0</v>
      </c>
      <c r="J109" s="208">
        <f t="shared" si="195"/>
        <v>0</v>
      </c>
      <c r="K109" s="192">
        <f t="shared" si="195"/>
        <v>0</v>
      </c>
      <c r="L109" s="190">
        <f t="shared" si="195"/>
        <v>0</v>
      </c>
      <c r="M109" s="193">
        <f t="shared" si="195"/>
        <v>0</v>
      </c>
      <c r="N109" s="189">
        <f t="shared" si="195"/>
        <v>0</v>
      </c>
      <c r="O109" s="190">
        <f t="shared" si="195"/>
        <v>0</v>
      </c>
      <c r="P109" s="193">
        <f t="shared" si="195"/>
        <v>0</v>
      </c>
      <c r="Q109" s="192">
        <f t="shared" si="195"/>
        <v>0</v>
      </c>
      <c r="R109" s="190">
        <f t="shared" si="195"/>
        <v>0</v>
      </c>
      <c r="S109" s="193">
        <f t="shared" si="195"/>
        <v>0</v>
      </c>
      <c r="T109" s="189">
        <f t="shared" si="195"/>
        <v>0</v>
      </c>
      <c r="U109" s="190">
        <f t="shared" si="195"/>
        <v>0</v>
      </c>
      <c r="V109" s="193">
        <f t="shared" si="195"/>
        <v>0</v>
      </c>
      <c r="W109" s="192">
        <f t="shared" si="195"/>
        <v>0</v>
      </c>
      <c r="X109" s="190">
        <f t="shared" si="195"/>
        <v>0</v>
      </c>
      <c r="Y109" s="193">
        <f t="shared" si="195"/>
        <v>0</v>
      </c>
      <c r="Z109" s="189">
        <f t="shared" si="195"/>
        <v>0</v>
      </c>
      <c r="AA109" s="190">
        <f t="shared" si="195"/>
        <v>0</v>
      </c>
      <c r="AB109" s="193">
        <f t="shared" si="195"/>
        <v>0</v>
      </c>
      <c r="AC109" s="189">
        <f t="shared" si="183"/>
        <v>0</v>
      </c>
      <c r="AD109" s="194">
        <f t="shared" si="184"/>
        <v>0</v>
      </c>
      <c r="AE109" s="193">
        <f t="shared" si="185"/>
        <v>0</v>
      </c>
      <c r="AF109" s="249" t="e">
        <f t="shared" si="186"/>
        <v>#DIV/0!</v>
      </c>
      <c r="AG109" s="196"/>
      <c r="AH109" s="99"/>
      <c r="AI109" s="99"/>
    </row>
    <row r="110" spans="1:35" ht="30" customHeight="1" x14ac:dyDescent="0.2">
      <c r="A110" s="246" t="s">
        <v>100</v>
      </c>
      <c r="B110" s="247" t="s">
        <v>29</v>
      </c>
      <c r="C110" s="250" t="s">
        <v>203</v>
      </c>
      <c r="D110" s="251"/>
      <c r="E110" s="252"/>
      <c r="F110" s="253"/>
      <c r="G110" s="253"/>
      <c r="H110" s="252"/>
      <c r="I110" s="253"/>
      <c r="J110" s="253"/>
      <c r="K110" s="253"/>
      <c r="L110" s="253"/>
      <c r="M110" s="254"/>
      <c r="N110" s="252"/>
      <c r="O110" s="253"/>
      <c r="P110" s="254"/>
      <c r="Q110" s="253"/>
      <c r="R110" s="253"/>
      <c r="S110" s="254"/>
      <c r="T110" s="252"/>
      <c r="U110" s="253"/>
      <c r="V110" s="254"/>
      <c r="W110" s="253"/>
      <c r="X110" s="253"/>
      <c r="Y110" s="254"/>
      <c r="Z110" s="252"/>
      <c r="AA110" s="253"/>
      <c r="AB110" s="253"/>
      <c r="AC110" s="240"/>
      <c r="AD110" s="241"/>
      <c r="AE110" s="241"/>
      <c r="AF110" s="255"/>
      <c r="AG110" s="256"/>
      <c r="AH110" s="99"/>
      <c r="AI110" s="99"/>
    </row>
    <row r="111" spans="1:35" ht="30" customHeight="1" x14ac:dyDescent="0.2">
      <c r="A111" s="257" t="s">
        <v>105</v>
      </c>
      <c r="B111" s="258" t="s">
        <v>106</v>
      </c>
      <c r="C111" s="259" t="s">
        <v>204</v>
      </c>
      <c r="D111" s="260"/>
      <c r="E111" s="261"/>
      <c r="F111" s="262"/>
      <c r="G111" s="263">
        <f t="shared" ref="G111:G114" si="196">E111*F111</f>
        <v>0</v>
      </c>
      <c r="H111" s="261"/>
      <c r="I111" s="262"/>
      <c r="J111" s="264">
        <f t="shared" ref="J111:J114" si="197">H111*I111</f>
        <v>0</v>
      </c>
      <c r="K111" s="265"/>
      <c r="L111" s="262"/>
      <c r="M111" s="264">
        <f t="shared" ref="M111:M114" si="198">K111*L111</f>
        <v>0</v>
      </c>
      <c r="N111" s="261"/>
      <c r="O111" s="262"/>
      <c r="P111" s="264">
        <f t="shared" ref="P111:P114" si="199">N111*O111</f>
        <v>0</v>
      </c>
      <c r="Q111" s="265"/>
      <c r="R111" s="262"/>
      <c r="S111" s="264">
        <f t="shared" ref="S111:S114" si="200">Q111*R111</f>
        <v>0</v>
      </c>
      <c r="T111" s="261"/>
      <c r="U111" s="262"/>
      <c r="V111" s="264">
        <f t="shared" ref="V111:V114" si="201">T111*U111</f>
        <v>0</v>
      </c>
      <c r="W111" s="265"/>
      <c r="X111" s="262"/>
      <c r="Y111" s="264">
        <f t="shared" ref="Y111:Y114" si="202">W111*X111</f>
        <v>0</v>
      </c>
      <c r="Z111" s="261"/>
      <c r="AA111" s="262"/>
      <c r="AB111" s="264">
        <f t="shared" ref="AB111:AB114" si="203">Z111*AA111</f>
        <v>0</v>
      </c>
      <c r="AC111" s="266">
        <f t="shared" ref="AC111:AC115" si="204">G111+M111+S111+Y111</f>
        <v>0</v>
      </c>
      <c r="AD111" s="267">
        <f t="shared" ref="AD111:AD115" si="205">J111+P111+V111+AB111</f>
        <v>0</v>
      </c>
      <c r="AE111" s="268">
        <f t="shared" ref="AE111:AE115" si="206">AC111-AD111</f>
        <v>0</v>
      </c>
      <c r="AF111" s="269" t="e">
        <f t="shared" ref="AF111:AF115" si="207">AE111/AC111</f>
        <v>#DIV/0!</v>
      </c>
      <c r="AG111" s="270"/>
      <c r="AH111" s="99"/>
      <c r="AI111" s="99"/>
    </row>
    <row r="112" spans="1:35" ht="72" customHeight="1" x14ac:dyDescent="0.2">
      <c r="A112" s="424" t="s">
        <v>105</v>
      </c>
      <c r="B112" s="425" t="s">
        <v>109</v>
      </c>
      <c r="C112" s="426" t="s">
        <v>284</v>
      </c>
      <c r="D112" s="427" t="s">
        <v>224</v>
      </c>
      <c r="E112" s="428">
        <v>1</v>
      </c>
      <c r="F112" s="423">
        <v>13000</v>
      </c>
      <c r="G112" s="403">
        <f t="shared" si="196"/>
        <v>13000</v>
      </c>
      <c r="H112" s="428">
        <v>1</v>
      </c>
      <c r="I112" s="423">
        <v>13043.76</v>
      </c>
      <c r="J112" s="138">
        <f t="shared" si="197"/>
        <v>13043.76</v>
      </c>
      <c r="K112" s="205"/>
      <c r="L112" s="118"/>
      <c r="M112" s="138">
        <f t="shared" si="198"/>
        <v>0</v>
      </c>
      <c r="N112" s="117"/>
      <c r="O112" s="118"/>
      <c r="P112" s="138">
        <f t="shared" si="199"/>
        <v>0</v>
      </c>
      <c r="Q112" s="205"/>
      <c r="R112" s="118"/>
      <c r="S112" s="138">
        <f t="shared" si="200"/>
        <v>0</v>
      </c>
      <c r="T112" s="117"/>
      <c r="U112" s="118"/>
      <c r="V112" s="138">
        <f t="shared" si="201"/>
        <v>0</v>
      </c>
      <c r="W112" s="205"/>
      <c r="X112" s="118"/>
      <c r="Y112" s="138">
        <f t="shared" si="202"/>
        <v>0</v>
      </c>
      <c r="Z112" s="117"/>
      <c r="AA112" s="118"/>
      <c r="AB112" s="138">
        <f t="shared" si="203"/>
        <v>0</v>
      </c>
      <c r="AC112" s="120">
        <f t="shared" si="204"/>
        <v>13000</v>
      </c>
      <c r="AD112" s="121">
        <f t="shared" si="205"/>
        <v>13043.76</v>
      </c>
      <c r="AE112" s="181">
        <f t="shared" si="206"/>
        <v>-43.760000000000218</v>
      </c>
      <c r="AF112" s="274">
        <f t="shared" si="207"/>
        <v>-3.3661538461538629E-3</v>
      </c>
      <c r="AG112" s="275"/>
      <c r="AH112" s="99"/>
      <c r="AI112" s="99"/>
    </row>
    <row r="113" spans="1:35" ht="30" customHeight="1" x14ac:dyDescent="0.2">
      <c r="A113" s="113" t="s">
        <v>105</v>
      </c>
      <c r="B113" s="271" t="s">
        <v>110</v>
      </c>
      <c r="C113" s="272" t="s">
        <v>205</v>
      </c>
      <c r="D113" s="273"/>
      <c r="E113" s="117"/>
      <c r="F113" s="118"/>
      <c r="G113" s="119">
        <f t="shared" si="196"/>
        <v>0</v>
      </c>
      <c r="H113" s="117"/>
      <c r="I113" s="118"/>
      <c r="J113" s="138">
        <f t="shared" si="197"/>
        <v>0</v>
      </c>
      <c r="K113" s="205"/>
      <c r="L113" s="118"/>
      <c r="M113" s="138">
        <f t="shared" si="198"/>
        <v>0</v>
      </c>
      <c r="N113" s="117"/>
      <c r="O113" s="118"/>
      <c r="P113" s="138">
        <f t="shared" si="199"/>
        <v>0</v>
      </c>
      <c r="Q113" s="205"/>
      <c r="R113" s="118"/>
      <c r="S113" s="138">
        <f t="shared" si="200"/>
        <v>0</v>
      </c>
      <c r="T113" s="117"/>
      <c r="U113" s="118"/>
      <c r="V113" s="138">
        <f t="shared" si="201"/>
        <v>0</v>
      </c>
      <c r="W113" s="205"/>
      <c r="X113" s="118"/>
      <c r="Y113" s="138">
        <f t="shared" si="202"/>
        <v>0</v>
      </c>
      <c r="Z113" s="117"/>
      <c r="AA113" s="118"/>
      <c r="AB113" s="138">
        <f t="shared" si="203"/>
        <v>0</v>
      </c>
      <c r="AC113" s="120">
        <f t="shared" si="204"/>
        <v>0</v>
      </c>
      <c r="AD113" s="121">
        <f t="shared" si="205"/>
        <v>0</v>
      </c>
      <c r="AE113" s="181">
        <f t="shared" si="206"/>
        <v>0</v>
      </c>
      <c r="AF113" s="274" t="e">
        <f t="shared" si="207"/>
        <v>#DIV/0!</v>
      </c>
      <c r="AG113" s="275"/>
      <c r="AH113" s="99"/>
      <c r="AI113" s="99"/>
    </row>
    <row r="114" spans="1:35" ht="30" customHeight="1" x14ac:dyDescent="0.2">
      <c r="A114" s="139" t="s">
        <v>105</v>
      </c>
      <c r="B114" s="276" t="s">
        <v>188</v>
      </c>
      <c r="C114" s="277" t="s">
        <v>206</v>
      </c>
      <c r="D114" s="278"/>
      <c r="E114" s="143"/>
      <c r="F114" s="144"/>
      <c r="G114" s="145">
        <f t="shared" si="196"/>
        <v>0</v>
      </c>
      <c r="H114" s="143"/>
      <c r="I114" s="144"/>
      <c r="J114" s="146">
        <f t="shared" si="197"/>
        <v>0</v>
      </c>
      <c r="K114" s="207"/>
      <c r="L114" s="144"/>
      <c r="M114" s="146">
        <f t="shared" si="198"/>
        <v>0</v>
      </c>
      <c r="N114" s="143"/>
      <c r="O114" s="144"/>
      <c r="P114" s="146">
        <f t="shared" si="199"/>
        <v>0</v>
      </c>
      <c r="Q114" s="207"/>
      <c r="R114" s="144"/>
      <c r="S114" s="146">
        <f t="shared" si="200"/>
        <v>0</v>
      </c>
      <c r="T114" s="143"/>
      <c r="U114" s="144"/>
      <c r="V114" s="146">
        <f t="shared" si="201"/>
        <v>0</v>
      </c>
      <c r="W114" s="207"/>
      <c r="X114" s="144"/>
      <c r="Y114" s="146">
        <f t="shared" si="202"/>
        <v>0</v>
      </c>
      <c r="Z114" s="143"/>
      <c r="AA114" s="144"/>
      <c r="AB114" s="146">
        <f t="shared" si="203"/>
        <v>0</v>
      </c>
      <c r="AC114" s="132">
        <f t="shared" si="204"/>
        <v>0</v>
      </c>
      <c r="AD114" s="133">
        <f t="shared" si="205"/>
        <v>0</v>
      </c>
      <c r="AE114" s="183">
        <f t="shared" si="206"/>
        <v>0</v>
      </c>
      <c r="AF114" s="274" t="e">
        <f t="shared" si="207"/>
        <v>#DIV/0!</v>
      </c>
      <c r="AG114" s="275"/>
      <c r="AH114" s="99"/>
      <c r="AI114" s="99"/>
    </row>
    <row r="115" spans="1:35" ht="15" customHeight="1" x14ac:dyDescent="0.2">
      <c r="A115" s="279" t="s">
        <v>207</v>
      </c>
      <c r="B115" s="280"/>
      <c r="C115" s="281"/>
      <c r="D115" s="282"/>
      <c r="E115" s="283">
        <f t="shared" ref="E115:AB115" si="208">SUM(E111:E114)</f>
        <v>1</v>
      </c>
      <c r="F115" s="284">
        <f t="shared" si="208"/>
        <v>13000</v>
      </c>
      <c r="G115" s="285">
        <f t="shared" si="208"/>
        <v>13000</v>
      </c>
      <c r="H115" s="286">
        <f t="shared" si="208"/>
        <v>1</v>
      </c>
      <c r="I115" s="287">
        <f t="shared" si="208"/>
        <v>13043.76</v>
      </c>
      <c r="J115" s="288">
        <f t="shared" si="208"/>
        <v>13043.76</v>
      </c>
      <c r="K115" s="289">
        <f t="shared" si="208"/>
        <v>0</v>
      </c>
      <c r="L115" s="284">
        <f t="shared" si="208"/>
        <v>0</v>
      </c>
      <c r="M115" s="290">
        <f t="shared" si="208"/>
        <v>0</v>
      </c>
      <c r="N115" s="283">
        <f t="shared" si="208"/>
        <v>0</v>
      </c>
      <c r="O115" s="284">
        <f t="shared" si="208"/>
        <v>0</v>
      </c>
      <c r="P115" s="290">
        <f t="shared" si="208"/>
        <v>0</v>
      </c>
      <c r="Q115" s="289">
        <f t="shared" si="208"/>
        <v>0</v>
      </c>
      <c r="R115" s="284">
        <f t="shared" si="208"/>
        <v>0</v>
      </c>
      <c r="S115" s="290">
        <f t="shared" si="208"/>
        <v>0</v>
      </c>
      <c r="T115" s="283">
        <f t="shared" si="208"/>
        <v>0</v>
      </c>
      <c r="U115" s="284">
        <f t="shared" si="208"/>
        <v>0</v>
      </c>
      <c r="V115" s="290">
        <f t="shared" si="208"/>
        <v>0</v>
      </c>
      <c r="W115" s="289">
        <f t="shared" si="208"/>
        <v>0</v>
      </c>
      <c r="X115" s="284">
        <f t="shared" si="208"/>
        <v>0</v>
      </c>
      <c r="Y115" s="290">
        <f t="shared" si="208"/>
        <v>0</v>
      </c>
      <c r="Z115" s="283">
        <f t="shared" si="208"/>
        <v>0</v>
      </c>
      <c r="AA115" s="284">
        <f t="shared" si="208"/>
        <v>0</v>
      </c>
      <c r="AB115" s="290">
        <f t="shared" si="208"/>
        <v>0</v>
      </c>
      <c r="AC115" s="189">
        <f t="shared" si="204"/>
        <v>13000</v>
      </c>
      <c r="AD115" s="194">
        <f t="shared" si="205"/>
        <v>13043.76</v>
      </c>
      <c r="AE115" s="193">
        <f t="shared" si="206"/>
        <v>-43.760000000000218</v>
      </c>
      <c r="AF115" s="249">
        <f t="shared" si="207"/>
        <v>-3.3661538461538629E-3</v>
      </c>
      <c r="AG115" s="196"/>
      <c r="AH115" s="99"/>
      <c r="AI115" s="99"/>
    </row>
    <row r="116" spans="1:35" ht="15" customHeight="1" x14ac:dyDescent="0.2">
      <c r="A116" s="246" t="s">
        <v>100</v>
      </c>
      <c r="B116" s="291" t="s">
        <v>30</v>
      </c>
      <c r="C116" s="165" t="s">
        <v>208</v>
      </c>
      <c r="D116" s="292"/>
      <c r="E116" s="89"/>
      <c r="F116" s="90"/>
      <c r="G116" s="90"/>
      <c r="H116" s="89"/>
      <c r="I116" s="90"/>
      <c r="J116" s="94"/>
      <c r="K116" s="90"/>
      <c r="L116" s="90"/>
      <c r="M116" s="94"/>
      <c r="N116" s="89"/>
      <c r="O116" s="90"/>
      <c r="P116" s="94"/>
      <c r="Q116" s="90"/>
      <c r="R116" s="90"/>
      <c r="S116" s="94"/>
      <c r="T116" s="89"/>
      <c r="U116" s="90"/>
      <c r="V116" s="94"/>
      <c r="W116" s="90"/>
      <c r="X116" s="90"/>
      <c r="Y116" s="94"/>
      <c r="Z116" s="89"/>
      <c r="AA116" s="90"/>
      <c r="AB116" s="90"/>
      <c r="AC116" s="240"/>
      <c r="AD116" s="241"/>
      <c r="AE116" s="241"/>
      <c r="AF116" s="255"/>
      <c r="AG116" s="256"/>
      <c r="AH116" s="99"/>
      <c r="AI116" s="99"/>
    </row>
    <row r="117" spans="1:35" ht="30" customHeight="1" x14ac:dyDescent="0.2">
      <c r="A117" s="293" t="s">
        <v>105</v>
      </c>
      <c r="B117" s="294" t="s">
        <v>106</v>
      </c>
      <c r="C117" s="295" t="s">
        <v>209</v>
      </c>
      <c r="D117" s="296"/>
      <c r="E117" s="297"/>
      <c r="F117" s="298"/>
      <c r="G117" s="299">
        <f t="shared" ref="G117:G118" si="209">E117*F117</f>
        <v>0</v>
      </c>
      <c r="H117" s="261"/>
      <c r="I117" s="262"/>
      <c r="J117" s="264">
        <f t="shared" ref="J117:J118" si="210">H117*I117</f>
        <v>0</v>
      </c>
      <c r="K117" s="300"/>
      <c r="L117" s="298"/>
      <c r="M117" s="301">
        <f t="shared" ref="M117:M118" si="211">K117*L117</f>
        <v>0</v>
      </c>
      <c r="N117" s="297"/>
      <c r="O117" s="298"/>
      <c r="P117" s="301">
        <f t="shared" ref="P117:P118" si="212">N117*O117</f>
        <v>0</v>
      </c>
      <c r="Q117" s="300"/>
      <c r="R117" s="298"/>
      <c r="S117" s="301">
        <f t="shared" ref="S117:S118" si="213">Q117*R117</f>
        <v>0</v>
      </c>
      <c r="T117" s="297"/>
      <c r="U117" s="298"/>
      <c r="V117" s="301">
        <f t="shared" ref="V117:V118" si="214">T117*U117</f>
        <v>0</v>
      </c>
      <c r="W117" s="300"/>
      <c r="X117" s="298"/>
      <c r="Y117" s="301">
        <f t="shared" ref="Y117:Y118" si="215">W117*X117</f>
        <v>0</v>
      </c>
      <c r="Z117" s="297"/>
      <c r="AA117" s="298"/>
      <c r="AB117" s="301">
        <f t="shared" ref="AB117:AB118" si="216">Z117*AA117</f>
        <v>0</v>
      </c>
      <c r="AC117" s="266">
        <f t="shared" ref="AC117:AC119" si="217">G117+M117+S117+Y117</f>
        <v>0</v>
      </c>
      <c r="AD117" s="267">
        <f t="shared" ref="AD117:AD119" si="218">J117+P117+V117+AB117</f>
        <v>0</v>
      </c>
      <c r="AE117" s="268">
        <f t="shared" ref="AE117:AE119" si="219">AC117-AD117</f>
        <v>0</v>
      </c>
      <c r="AF117" s="269" t="e">
        <f t="shared" ref="AF117:AF119" si="220">AE117/AC117</f>
        <v>#DIV/0!</v>
      </c>
      <c r="AG117" s="270"/>
      <c r="AH117" s="99"/>
      <c r="AI117" s="99"/>
    </row>
    <row r="118" spans="1:35" ht="30" customHeight="1" x14ac:dyDescent="0.2">
      <c r="A118" s="302" t="s">
        <v>105</v>
      </c>
      <c r="B118" s="294" t="s">
        <v>109</v>
      </c>
      <c r="C118" s="303" t="s">
        <v>210</v>
      </c>
      <c r="D118" s="128"/>
      <c r="E118" s="129"/>
      <c r="F118" s="130"/>
      <c r="G118" s="119">
        <f t="shared" si="209"/>
        <v>0</v>
      </c>
      <c r="H118" s="129"/>
      <c r="I118" s="130"/>
      <c r="J118" s="138">
        <f t="shared" si="210"/>
        <v>0</v>
      </c>
      <c r="K118" s="227"/>
      <c r="L118" s="130"/>
      <c r="M118" s="228">
        <f t="shared" si="211"/>
        <v>0</v>
      </c>
      <c r="N118" s="129"/>
      <c r="O118" s="130"/>
      <c r="P118" s="228">
        <f t="shared" si="212"/>
        <v>0</v>
      </c>
      <c r="Q118" s="227"/>
      <c r="R118" s="130"/>
      <c r="S118" s="228">
        <f t="shared" si="213"/>
        <v>0</v>
      </c>
      <c r="T118" s="129"/>
      <c r="U118" s="130"/>
      <c r="V118" s="228">
        <f t="shared" si="214"/>
        <v>0</v>
      </c>
      <c r="W118" s="227"/>
      <c r="X118" s="130"/>
      <c r="Y118" s="228">
        <f t="shared" si="215"/>
        <v>0</v>
      </c>
      <c r="Z118" s="129"/>
      <c r="AA118" s="130"/>
      <c r="AB118" s="228">
        <f t="shared" si="216"/>
        <v>0</v>
      </c>
      <c r="AC118" s="132">
        <f t="shared" si="217"/>
        <v>0</v>
      </c>
      <c r="AD118" s="133">
        <f t="shared" si="218"/>
        <v>0</v>
      </c>
      <c r="AE118" s="183">
        <f t="shared" si="219"/>
        <v>0</v>
      </c>
      <c r="AF118" s="274" t="e">
        <f t="shared" si="220"/>
        <v>#DIV/0!</v>
      </c>
      <c r="AG118" s="275"/>
      <c r="AH118" s="99"/>
      <c r="AI118" s="99"/>
    </row>
    <row r="119" spans="1:35" ht="15" customHeight="1" x14ac:dyDescent="0.2">
      <c r="A119" s="185" t="s">
        <v>211</v>
      </c>
      <c r="B119" s="186"/>
      <c r="C119" s="187"/>
      <c r="D119" s="188"/>
      <c r="E119" s="189">
        <f t="shared" ref="E119:AB119" si="221">SUM(E117:E118)</f>
        <v>0</v>
      </c>
      <c r="F119" s="190">
        <f t="shared" si="221"/>
        <v>0</v>
      </c>
      <c r="G119" s="191">
        <f t="shared" si="221"/>
        <v>0</v>
      </c>
      <c r="H119" s="155">
        <f t="shared" si="221"/>
        <v>0</v>
      </c>
      <c r="I119" s="157">
        <f t="shared" si="221"/>
        <v>0</v>
      </c>
      <c r="J119" s="208">
        <f t="shared" si="221"/>
        <v>0</v>
      </c>
      <c r="K119" s="192">
        <f t="shared" si="221"/>
        <v>0</v>
      </c>
      <c r="L119" s="190">
        <f t="shared" si="221"/>
        <v>0</v>
      </c>
      <c r="M119" s="193">
        <f t="shared" si="221"/>
        <v>0</v>
      </c>
      <c r="N119" s="189">
        <f t="shared" si="221"/>
        <v>0</v>
      </c>
      <c r="O119" s="190">
        <f t="shared" si="221"/>
        <v>0</v>
      </c>
      <c r="P119" s="193">
        <f t="shared" si="221"/>
        <v>0</v>
      </c>
      <c r="Q119" s="192">
        <f t="shared" si="221"/>
        <v>0</v>
      </c>
      <c r="R119" s="190">
        <f t="shared" si="221"/>
        <v>0</v>
      </c>
      <c r="S119" s="193">
        <f t="shared" si="221"/>
        <v>0</v>
      </c>
      <c r="T119" s="189">
        <f t="shared" si="221"/>
        <v>0</v>
      </c>
      <c r="U119" s="190">
        <f t="shared" si="221"/>
        <v>0</v>
      </c>
      <c r="V119" s="193">
        <f t="shared" si="221"/>
        <v>0</v>
      </c>
      <c r="W119" s="192">
        <f t="shared" si="221"/>
        <v>0</v>
      </c>
      <c r="X119" s="190">
        <f t="shared" si="221"/>
        <v>0</v>
      </c>
      <c r="Y119" s="193">
        <f t="shared" si="221"/>
        <v>0</v>
      </c>
      <c r="Z119" s="189">
        <f t="shared" si="221"/>
        <v>0</v>
      </c>
      <c r="AA119" s="190">
        <f t="shared" si="221"/>
        <v>0</v>
      </c>
      <c r="AB119" s="193">
        <f t="shared" si="221"/>
        <v>0</v>
      </c>
      <c r="AC119" s="155">
        <f t="shared" si="217"/>
        <v>0</v>
      </c>
      <c r="AD119" s="160">
        <f t="shared" si="218"/>
        <v>0</v>
      </c>
      <c r="AE119" s="208">
        <f t="shared" si="219"/>
        <v>0</v>
      </c>
      <c r="AF119" s="304" t="e">
        <f t="shared" si="220"/>
        <v>#DIV/0!</v>
      </c>
      <c r="AG119" s="305"/>
      <c r="AH119" s="99"/>
      <c r="AI119" s="99"/>
    </row>
    <row r="120" spans="1:35" ht="54.75" customHeight="1" x14ac:dyDescent="0.2">
      <c r="A120" s="306" t="s">
        <v>100</v>
      </c>
      <c r="B120" s="291" t="s">
        <v>31</v>
      </c>
      <c r="C120" s="165" t="s">
        <v>212</v>
      </c>
      <c r="D120" s="292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4"/>
      <c r="AC120" s="240"/>
      <c r="AD120" s="241"/>
      <c r="AE120" s="241"/>
      <c r="AF120" s="255"/>
      <c r="AG120" s="256"/>
      <c r="AH120" s="99"/>
      <c r="AI120" s="99"/>
    </row>
    <row r="121" spans="1:35" ht="30" customHeight="1" x14ac:dyDescent="0.2">
      <c r="A121" s="293" t="s">
        <v>105</v>
      </c>
      <c r="B121" s="294" t="s">
        <v>106</v>
      </c>
      <c r="C121" s="295" t="s">
        <v>213</v>
      </c>
      <c r="D121" s="296" t="s">
        <v>214</v>
      </c>
      <c r="E121" s="297"/>
      <c r="F121" s="298"/>
      <c r="G121" s="299">
        <f t="shared" ref="G121:G122" si="222">E121*F121</f>
        <v>0</v>
      </c>
      <c r="H121" s="261"/>
      <c r="I121" s="262"/>
      <c r="J121" s="264">
        <f t="shared" ref="J121:J122" si="223">H121*I121</f>
        <v>0</v>
      </c>
      <c r="K121" s="300"/>
      <c r="L121" s="298"/>
      <c r="M121" s="301">
        <f t="shared" ref="M121:M122" si="224">K121*L121</f>
        <v>0</v>
      </c>
      <c r="N121" s="297"/>
      <c r="O121" s="298"/>
      <c r="P121" s="301">
        <f t="shared" ref="P121:P122" si="225">N121*O121</f>
        <v>0</v>
      </c>
      <c r="Q121" s="300"/>
      <c r="R121" s="298"/>
      <c r="S121" s="301">
        <f t="shared" ref="S121:S122" si="226">Q121*R121</f>
        <v>0</v>
      </c>
      <c r="T121" s="297"/>
      <c r="U121" s="298"/>
      <c r="V121" s="301">
        <f t="shared" ref="V121:V122" si="227">T121*U121</f>
        <v>0</v>
      </c>
      <c r="W121" s="300"/>
      <c r="X121" s="298"/>
      <c r="Y121" s="301">
        <f t="shared" ref="Y121:Y122" si="228">W121*X121</f>
        <v>0</v>
      </c>
      <c r="Z121" s="297"/>
      <c r="AA121" s="298"/>
      <c r="AB121" s="301">
        <f t="shared" ref="AB121:AB122" si="229">Z121*AA121</f>
        <v>0</v>
      </c>
      <c r="AC121" s="266">
        <f t="shared" ref="AC121:AC123" si="230">G121+M121+S121+Y121</f>
        <v>0</v>
      </c>
      <c r="AD121" s="267">
        <f t="shared" ref="AD121:AD123" si="231">J121+P121+V121+AB121</f>
        <v>0</v>
      </c>
      <c r="AE121" s="268">
        <f t="shared" ref="AE121:AE123" si="232">AC121-AD121</f>
        <v>0</v>
      </c>
      <c r="AF121" s="274" t="e">
        <f t="shared" ref="AF121:AF123" si="233">AE121/AC121</f>
        <v>#DIV/0!</v>
      </c>
      <c r="AG121" s="275"/>
      <c r="AH121" s="99"/>
      <c r="AI121" s="99"/>
    </row>
    <row r="122" spans="1:35" ht="30" customHeight="1" x14ac:dyDescent="0.2">
      <c r="A122" s="302" t="s">
        <v>105</v>
      </c>
      <c r="B122" s="294" t="s">
        <v>109</v>
      </c>
      <c r="C122" s="303" t="s">
        <v>213</v>
      </c>
      <c r="D122" s="128" t="s">
        <v>214</v>
      </c>
      <c r="E122" s="129"/>
      <c r="F122" s="130"/>
      <c r="G122" s="119">
        <f t="shared" si="222"/>
        <v>0</v>
      </c>
      <c r="H122" s="129"/>
      <c r="I122" s="130"/>
      <c r="J122" s="138">
        <f t="shared" si="223"/>
        <v>0</v>
      </c>
      <c r="K122" s="227"/>
      <c r="L122" s="130"/>
      <c r="M122" s="228">
        <f t="shared" si="224"/>
        <v>0</v>
      </c>
      <c r="N122" s="129"/>
      <c r="O122" s="130"/>
      <c r="P122" s="228">
        <f t="shared" si="225"/>
        <v>0</v>
      </c>
      <c r="Q122" s="227"/>
      <c r="R122" s="130"/>
      <c r="S122" s="228">
        <f t="shared" si="226"/>
        <v>0</v>
      </c>
      <c r="T122" s="129"/>
      <c r="U122" s="130"/>
      <c r="V122" s="228">
        <f t="shared" si="227"/>
        <v>0</v>
      </c>
      <c r="W122" s="227"/>
      <c r="X122" s="130"/>
      <c r="Y122" s="228">
        <f t="shared" si="228"/>
        <v>0</v>
      </c>
      <c r="Z122" s="129"/>
      <c r="AA122" s="130"/>
      <c r="AB122" s="228">
        <f t="shared" si="229"/>
        <v>0</v>
      </c>
      <c r="AC122" s="132">
        <f t="shared" si="230"/>
        <v>0</v>
      </c>
      <c r="AD122" s="133">
        <f t="shared" si="231"/>
        <v>0</v>
      </c>
      <c r="AE122" s="183">
        <f t="shared" si="232"/>
        <v>0</v>
      </c>
      <c r="AF122" s="274" t="e">
        <f t="shared" si="233"/>
        <v>#DIV/0!</v>
      </c>
      <c r="AG122" s="275"/>
      <c r="AH122" s="99"/>
      <c r="AI122" s="99"/>
    </row>
    <row r="123" spans="1:35" ht="42" customHeight="1" x14ac:dyDescent="0.2">
      <c r="A123" s="531" t="s">
        <v>215</v>
      </c>
      <c r="B123" s="520"/>
      <c r="C123" s="521"/>
      <c r="D123" s="307"/>
      <c r="E123" s="308">
        <f t="shared" ref="E123:AB123" si="234">SUM(E121:E122)</f>
        <v>0</v>
      </c>
      <c r="F123" s="309">
        <f t="shared" si="234"/>
        <v>0</v>
      </c>
      <c r="G123" s="310">
        <f t="shared" si="234"/>
        <v>0</v>
      </c>
      <c r="H123" s="311">
        <f t="shared" si="234"/>
        <v>0</v>
      </c>
      <c r="I123" s="312">
        <f t="shared" si="234"/>
        <v>0</v>
      </c>
      <c r="J123" s="312">
        <f t="shared" si="234"/>
        <v>0</v>
      </c>
      <c r="K123" s="313">
        <f t="shared" si="234"/>
        <v>0</v>
      </c>
      <c r="L123" s="309">
        <f t="shared" si="234"/>
        <v>0</v>
      </c>
      <c r="M123" s="309">
        <f t="shared" si="234"/>
        <v>0</v>
      </c>
      <c r="N123" s="308">
        <f t="shared" si="234"/>
        <v>0</v>
      </c>
      <c r="O123" s="309">
        <f t="shared" si="234"/>
        <v>0</v>
      </c>
      <c r="P123" s="309">
        <f t="shared" si="234"/>
        <v>0</v>
      </c>
      <c r="Q123" s="313">
        <f t="shared" si="234"/>
        <v>0</v>
      </c>
      <c r="R123" s="309">
        <f t="shared" si="234"/>
        <v>0</v>
      </c>
      <c r="S123" s="309">
        <f t="shared" si="234"/>
        <v>0</v>
      </c>
      <c r="T123" s="308">
        <f t="shared" si="234"/>
        <v>0</v>
      </c>
      <c r="U123" s="309">
        <f t="shared" si="234"/>
        <v>0</v>
      </c>
      <c r="V123" s="309">
        <f t="shared" si="234"/>
        <v>0</v>
      </c>
      <c r="W123" s="313">
        <f t="shared" si="234"/>
        <v>0</v>
      </c>
      <c r="X123" s="309">
        <f t="shared" si="234"/>
        <v>0</v>
      </c>
      <c r="Y123" s="309">
        <f t="shared" si="234"/>
        <v>0</v>
      </c>
      <c r="Z123" s="308">
        <f t="shared" si="234"/>
        <v>0</v>
      </c>
      <c r="AA123" s="309">
        <f t="shared" si="234"/>
        <v>0</v>
      </c>
      <c r="AB123" s="309">
        <f t="shared" si="234"/>
        <v>0</v>
      </c>
      <c r="AC123" s="155">
        <f t="shared" si="230"/>
        <v>0</v>
      </c>
      <c r="AD123" s="160">
        <f t="shared" si="231"/>
        <v>0</v>
      </c>
      <c r="AE123" s="208">
        <f t="shared" si="232"/>
        <v>0</v>
      </c>
      <c r="AF123" s="314" t="e">
        <f t="shared" si="233"/>
        <v>#DIV/0!</v>
      </c>
      <c r="AG123" s="315"/>
      <c r="AH123" s="99"/>
      <c r="AI123" s="99"/>
    </row>
    <row r="124" spans="1:35" ht="15.75" customHeight="1" x14ac:dyDescent="0.2">
      <c r="A124" s="197" t="s">
        <v>100</v>
      </c>
      <c r="B124" s="247" t="s">
        <v>32</v>
      </c>
      <c r="C124" s="250" t="s">
        <v>216</v>
      </c>
      <c r="D124" s="316"/>
      <c r="E124" s="317"/>
      <c r="F124" s="318"/>
      <c r="G124" s="318"/>
      <c r="H124" s="317"/>
      <c r="I124" s="318"/>
      <c r="J124" s="318"/>
      <c r="K124" s="318"/>
      <c r="L124" s="318"/>
      <c r="M124" s="319"/>
      <c r="N124" s="317"/>
      <c r="O124" s="318"/>
      <c r="P124" s="319"/>
      <c r="Q124" s="318"/>
      <c r="R124" s="318"/>
      <c r="S124" s="319"/>
      <c r="T124" s="317"/>
      <c r="U124" s="318"/>
      <c r="V124" s="319"/>
      <c r="W124" s="318"/>
      <c r="X124" s="318"/>
      <c r="Y124" s="319"/>
      <c r="Z124" s="317"/>
      <c r="AA124" s="318"/>
      <c r="AB124" s="319"/>
      <c r="AC124" s="317"/>
      <c r="AD124" s="318"/>
      <c r="AE124" s="318"/>
      <c r="AF124" s="255"/>
      <c r="AG124" s="256"/>
      <c r="AH124" s="99"/>
      <c r="AI124" s="99"/>
    </row>
    <row r="125" spans="1:35" ht="30" customHeight="1" x14ac:dyDescent="0.2">
      <c r="A125" s="257" t="s">
        <v>105</v>
      </c>
      <c r="B125" s="258" t="s">
        <v>106</v>
      </c>
      <c r="C125" s="259" t="s">
        <v>217</v>
      </c>
      <c r="D125" s="260" t="s">
        <v>218</v>
      </c>
      <c r="E125" s="261"/>
      <c r="F125" s="262"/>
      <c r="G125" s="263">
        <f t="shared" ref="G125:G127" si="235">E125*F125</f>
        <v>0</v>
      </c>
      <c r="H125" s="261"/>
      <c r="I125" s="262"/>
      <c r="J125" s="264">
        <f t="shared" ref="J125:J127" si="236">H125*I125</f>
        <v>0</v>
      </c>
      <c r="K125" s="265"/>
      <c r="L125" s="262"/>
      <c r="M125" s="264">
        <f t="shared" ref="M125:M127" si="237">K125*L125</f>
        <v>0</v>
      </c>
      <c r="N125" s="261"/>
      <c r="O125" s="262"/>
      <c r="P125" s="264">
        <f t="shared" ref="P125:P127" si="238">N125*O125</f>
        <v>0</v>
      </c>
      <c r="Q125" s="265"/>
      <c r="R125" s="262"/>
      <c r="S125" s="264">
        <f t="shared" ref="S125:S127" si="239">Q125*R125</f>
        <v>0</v>
      </c>
      <c r="T125" s="261"/>
      <c r="U125" s="262"/>
      <c r="V125" s="264">
        <f t="shared" ref="V125:V127" si="240">T125*U125</f>
        <v>0</v>
      </c>
      <c r="W125" s="265"/>
      <c r="X125" s="262"/>
      <c r="Y125" s="264">
        <f t="shared" ref="Y125:Y127" si="241">W125*X125</f>
        <v>0</v>
      </c>
      <c r="Z125" s="261"/>
      <c r="AA125" s="262"/>
      <c r="AB125" s="263">
        <f t="shared" ref="AB125:AB127" si="242">Z125*AA125</f>
        <v>0</v>
      </c>
      <c r="AC125" s="266">
        <f t="shared" ref="AC125:AC128" si="243">G125+M125+S125+Y125</f>
        <v>0</v>
      </c>
      <c r="AD125" s="320">
        <f t="shared" ref="AD125:AD128" si="244">J125+P125+V125+AB125</f>
        <v>0</v>
      </c>
      <c r="AE125" s="321">
        <f t="shared" ref="AE125:AE128" si="245">AC125-AD125</f>
        <v>0</v>
      </c>
      <c r="AF125" s="322" t="e">
        <f t="shared" ref="AF125:AF128" si="246">AE125/AC125</f>
        <v>#DIV/0!</v>
      </c>
      <c r="AG125" s="275"/>
      <c r="AH125" s="99"/>
      <c r="AI125" s="99"/>
    </row>
    <row r="126" spans="1:35" ht="30" customHeight="1" x14ac:dyDescent="0.2">
      <c r="A126" s="113" t="s">
        <v>105</v>
      </c>
      <c r="B126" s="271" t="s">
        <v>109</v>
      </c>
      <c r="C126" s="272" t="s">
        <v>219</v>
      </c>
      <c r="D126" s="273" t="s">
        <v>220</v>
      </c>
      <c r="E126" s="117"/>
      <c r="F126" s="118"/>
      <c r="G126" s="119">
        <f t="shared" si="235"/>
        <v>0</v>
      </c>
      <c r="H126" s="117"/>
      <c r="I126" s="118"/>
      <c r="J126" s="138">
        <f t="shared" si="236"/>
        <v>0</v>
      </c>
      <c r="K126" s="205"/>
      <c r="L126" s="118"/>
      <c r="M126" s="138">
        <f t="shared" si="237"/>
        <v>0</v>
      </c>
      <c r="N126" s="117"/>
      <c r="O126" s="118"/>
      <c r="P126" s="138">
        <f t="shared" si="238"/>
        <v>0</v>
      </c>
      <c r="Q126" s="205"/>
      <c r="R126" s="118"/>
      <c r="S126" s="138">
        <f t="shared" si="239"/>
        <v>0</v>
      </c>
      <c r="T126" s="117"/>
      <c r="U126" s="118"/>
      <c r="V126" s="138">
        <f t="shared" si="240"/>
        <v>0</v>
      </c>
      <c r="W126" s="205"/>
      <c r="X126" s="118"/>
      <c r="Y126" s="138">
        <f t="shared" si="241"/>
        <v>0</v>
      </c>
      <c r="Z126" s="117"/>
      <c r="AA126" s="118"/>
      <c r="AB126" s="119">
        <f t="shared" si="242"/>
        <v>0</v>
      </c>
      <c r="AC126" s="120">
        <f t="shared" si="243"/>
        <v>0</v>
      </c>
      <c r="AD126" s="323">
        <f t="shared" si="244"/>
        <v>0</v>
      </c>
      <c r="AE126" s="324">
        <f t="shared" si="245"/>
        <v>0</v>
      </c>
      <c r="AF126" s="322" t="e">
        <f t="shared" si="246"/>
        <v>#DIV/0!</v>
      </c>
      <c r="AG126" s="275"/>
      <c r="AH126" s="99"/>
      <c r="AI126" s="99"/>
    </row>
    <row r="127" spans="1:35" ht="30" customHeight="1" x14ac:dyDescent="0.2">
      <c r="A127" s="139" t="s">
        <v>105</v>
      </c>
      <c r="B127" s="276" t="s">
        <v>110</v>
      </c>
      <c r="C127" s="277" t="s">
        <v>221</v>
      </c>
      <c r="D127" s="278" t="s">
        <v>220</v>
      </c>
      <c r="E127" s="143"/>
      <c r="F127" s="144"/>
      <c r="G127" s="145">
        <f t="shared" si="235"/>
        <v>0</v>
      </c>
      <c r="H127" s="143"/>
      <c r="I127" s="144"/>
      <c r="J127" s="146">
        <f t="shared" si="236"/>
        <v>0</v>
      </c>
      <c r="K127" s="207"/>
      <c r="L127" s="144"/>
      <c r="M127" s="146">
        <f t="shared" si="237"/>
        <v>0</v>
      </c>
      <c r="N127" s="143"/>
      <c r="O127" s="144"/>
      <c r="P127" s="146">
        <f t="shared" si="238"/>
        <v>0</v>
      </c>
      <c r="Q127" s="207"/>
      <c r="R127" s="144"/>
      <c r="S127" s="146">
        <f t="shared" si="239"/>
        <v>0</v>
      </c>
      <c r="T127" s="143"/>
      <c r="U127" s="144"/>
      <c r="V127" s="146">
        <f t="shared" si="240"/>
        <v>0</v>
      </c>
      <c r="W127" s="207"/>
      <c r="X127" s="144"/>
      <c r="Y127" s="146">
        <f t="shared" si="241"/>
        <v>0</v>
      </c>
      <c r="Z127" s="143"/>
      <c r="AA127" s="144"/>
      <c r="AB127" s="145">
        <f t="shared" si="242"/>
        <v>0</v>
      </c>
      <c r="AC127" s="236">
        <f t="shared" si="243"/>
        <v>0</v>
      </c>
      <c r="AD127" s="325">
        <f t="shared" si="244"/>
        <v>0</v>
      </c>
      <c r="AE127" s="324">
        <f t="shared" si="245"/>
        <v>0</v>
      </c>
      <c r="AF127" s="322" t="e">
        <f t="shared" si="246"/>
        <v>#DIV/0!</v>
      </c>
      <c r="AG127" s="275"/>
      <c r="AH127" s="99"/>
      <c r="AI127" s="99"/>
    </row>
    <row r="128" spans="1:35" ht="15.75" customHeight="1" x14ac:dyDescent="0.2">
      <c r="A128" s="532" t="s">
        <v>222</v>
      </c>
      <c r="B128" s="533"/>
      <c r="C128" s="534"/>
      <c r="D128" s="326"/>
      <c r="E128" s="327">
        <f t="shared" ref="E128:AB128" si="247">SUM(E125:E127)</f>
        <v>0</v>
      </c>
      <c r="F128" s="328">
        <f t="shared" si="247"/>
        <v>0</v>
      </c>
      <c r="G128" s="329">
        <f t="shared" si="247"/>
        <v>0</v>
      </c>
      <c r="H128" s="330">
        <f t="shared" si="247"/>
        <v>0</v>
      </c>
      <c r="I128" s="331">
        <f t="shared" si="247"/>
        <v>0</v>
      </c>
      <c r="J128" s="331">
        <f t="shared" si="247"/>
        <v>0</v>
      </c>
      <c r="K128" s="332">
        <f t="shared" si="247"/>
        <v>0</v>
      </c>
      <c r="L128" s="328">
        <f t="shared" si="247"/>
        <v>0</v>
      </c>
      <c r="M128" s="328">
        <f t="shared" si="247"/>
        <v>0</v>
      </c>
      <c r="N128" s="327">
        <f t="shared" si="247"/>
        <v>0</v>
      </c>
      <c r="O128" s="328">
        <f t="shared" si="247"/>
        <v>0</v>
      </c>
      <c r="P128" s="328">
        <f t="shared" si="247"/>
        <v>0</v>
      </c>
      <c r="Q128" s="332">
        <f t="shared" si="247"/>
        <v>0</v>
      </c>
      <c r="R128" s="328">
        <f t="shared" si="247"/>
        <v>0</v>
      </c>
      <c r="S128" s="328">
        <f t="shared" si="247"/>
        <v>0</v>
      </c>
      <c r="T128" s="327">
        <f t="shared" si="247"/>
        <v>0</v>
      </c>
      <c r="U128" s="328">
        <f t="shared" si="247"/>
        <v>0</v>
      </c>
      <c r="V128" s="328">
        <f t="shared" si="247"/>
        <v>0</v>
      </c>
      <c r="W128" s="332">
        <f t="shared" si="247"/>
        <v>0</v>
      </c>
      <c r="X128" s="328">
        <f t="shared" si="247"/>
        <v>0</v>
      </c>
      <c r="Y128" s="328">
        <f t="shared" si="247"/>
        <v>0</v>
      </c>
      <c r="Z128" s="327">
        <f t="shared" si="247"/>
        <v>0</v>
      </c>
      <c r="AA128" s="328">
        <f t="shared" si="247"/>
        <v>0</v>
      </c>
      <c r="AB128" s="328">
        <f t="shared" si="247"/>
        <v>0</v>
      </c>
      <c r="AC128" s="286">
        <f t="shared" si="243"/>
        <v>0</v>
      </c>
      <c r="AD128" s="333">
        <f t="shared" si="244"/>
        <v>0</v>
      </c>
      <c r="AE128" s="334">
        <f t="shared" si="245"/>
        <v>0</v>
      </c>
      <c r="AF128" s="335" t="e">
        <f t="shared" si="246"/>
        <v>#DIV/0!</v>
      </c>
      <c r="AG128" s="315"/>
      <c r="AH128" s="99"/>
      <c r="AI128" s="99"/>
    </row>
    <row r="129" spans="1:35" ht="15" customHeight="1" x14ac:dyDescent="0.2">
      <c r="A129" s="197" t="s">
        <v>100</v>
      </c>
      <c r="B129" s="247" t="s">
        <v>33</v>
      </c>
      <c r="C129" s="250" t="s">
        <v>223</v>
      </c>
      <c r="D129" s="251"/>
      <c r="E129" s="252"/>
      <c r="F129" s="253"/>
      <c r="G129" s="253"/>
      <c r="H129" s="252"/>
      <c r="I129" s="253"/>
      <c r="J129" s="254"/>
      <c r="K129" s="253"/>
      <c r="L129" s="253"/>
      <c r="M129" s="254"/>
      <c r="N129" s="252"/>
      <c r="O129" s="253"/>
      <c r="P129" s="254"/>
      <c r="Q129" s="253"/>
      <c r="R129" s="253"/>
      <c r="S129" s="254"/>
      <c r="T129" s="252"/>
      <c r="U129" s="253"/>
      <c r="V129" s="254"/>
      <c r="W129" s="253"/>
      <c r="X129" s="253"/>
      <c r="Y129" s="254"/>
      <c r="Z129" s="252"/>
      <c r="AA129" s="253"/>
      <c r="AB129" s="254"/>
      <c r="AC129" s="317"/>
      <c r="AD129" s="318"/>
      <c r="AE129" s="336"/>
      <c r="AF129" s="337"/>
      <c r="AG129" s="338"/>
      <c r="AH129" s="99"/>
      <c r="AI129" s="99"/>
    </row>
    <row r="130" spans="1:35" ht="30" customHeight="1" x14ac:dyDescent="0.2">
      <c r="A130" s="429" t="s">
        <v>105</v>
      </c>
      <c r="B130" s="430" t="s">
        <v>106</v>
      </c>
      <c r="C130" s="431" t="s">
        <v>285</v>
      </c>
      <c r="D130" s="432" t="s">
        <v>108</v>
      </c>
      <c r="E130" s="433">
        <v>3</v>
      </c>
      <c r="F130" s="434">
        <v>6000</v>
      </c>
      <c r="G130" s="435">
        <f t="shared" ref="G130:G131" si="248">E130*F130</f>
        <v>18000</v>
      </c>
      <c r="H130" s="433">
        <v>3</v>
      </c>
      <c r="I130" s="434">
        <v>6000</v>
      </c>
      <c r="J130" s="264">
        <f t="shared" ref="J130:J133" si="249">H130*I130</f>
        <v>18000</v>
      </c>
      <c r="K130" s="265"/>
      <c r="L130" s="262"/>
      <c r="M130" s="264">
        <f t="shared" ref="M130:M133" si="250">K130*L130</f>
        <v>0</v>
      </c>
      <c r="N130" s="261"/>
      <c r="O130" s="262"/>
      <c r="P130" s="264">
        <f t="shared" ref="P130:P133" si="251">N130*O130</f>
        <v>0</v>
      </c>
      <c r="Q130" s="265"/>
      <c r="R130" s="262"/>
      <c r="S130" s="264">
        <f t="shared" ref="S130:S133" si="252">Q130*R130</f>
        <v>0</v>
      </c>
      <c r="T130" s="261"/>
      <c r="U130" s="262"/>
      <c r="V130" s="264">
        <f t="shared" ref="V130:V133" si="253">T130*U130</f>
        <v>0</v>
      </c>
      <c r="W130" s="265"/>
      <c r="X130" s="262"/>
      <c r="Y130" s="264">
        <f t="shared" ref="Y130:Y133" si="254">W130*X130</f>
        <v>0</v>
      </c>
      <c r="Z130" s="261"/>
      <c r="AA130" s="262"/>
      <c r="AB130" s="263">
        <f t="shared" ref="AB130:AB133" si="255">Z130*AA130</f>
        <v>0</v>
      </c>
      <c r="AC130" s="266">
        <f t="shared" ref="AC130:AC134" si="256">G130+M130+S130+Y130</f>
        <v>18000</v>
      </c>
      <c r="AD130" s="320">
        <f t="shared" ref="AD130:AD134" si="257">J130+P130+V130+AB130</f>
        <v>18000</v>
      </c>
      <c r="AE130" s="266">
        <f t="shared" ref="AE130:AE134" si="258">AC130-AD130</f>
        <v>0</v>
      </c>
      <c r="AF130" s="269">
        <f t="shared" ref="AF130:AF134" si="259">AE130/AC130</f>
        <v>0</v>
      </c>
      <c r="AG130" s="270"/>
      <c r="AH130" s="99"/>
      <c r="AI130" s="99"/>
    </row>
    <row r="131" spans="1:35" ht="30" customHeight="1" x14ac:dyDescent="0.2">
      <c r="A131" s="424" t="s">
        <v>105</v>
      </c>
      <c r="B131" s="425" t="s">
        <v>109</v>
      </c>
      <c r="C131" s="426" t="s">
        <v>225</v>
      </c>
      <c r="D131" s="427"/>
      <c r="E131" s="428"/>
      <c r="F131" s="423"/>
      <c r="G131" s="403">
        <f t="shared" si="248"/>
        <v>0</v>
      </c>
      <c r="H131" s="428"/>
      <c r="I131" s="423"/>
      <c r="J131" s="138">
        <f t="shared" si="249"/>
        <v>0</v>
      </c>
      <c r="K131" s="205"/>
      <c r="L131" s="118"/>
      <c r="M131" s="138">
        <f t="shared" si="250"/>
        <v>0</v>
      </c>
      <c r="N131" s="117"/>
      <c r="O131" s="118"/>
      <c r="P131" s="138">
        <f t="shared" si="251"/>
        <v>0</v>
      </c>
      <c r="Q131" s="205"/>
      <c r="R131" s="118"/>
      <c r="S131" s="138">
        <f t="shared" si="252"/>
        <v>0</v>
      </c>
      <c r="T131" s="117"/>
      <c r="U131" s="118"/>
      <c r="V131" s="138">
        <f t="shared" si="253"/>
        <v>0</v>
      </c>
      <c r="W131" s="205"/>
      <c r="X131" s="118"/>
      <c r="Y131" s="138">
        <f t="shared" si="254"/>
        <v>0</v>
      </c>
      <c r="Z131" s="117"/>
      <c r="AA131" s="118"/>
      <c r="AB131" s="119">
        <f t="shared" si="255"/>
        <v>0</v>
      </c>
      <c r="AC131" s="120">
        <f t="shared" si="256"/>
        <v>0</v>
      </c>
      <c r="AD131" s="323">
        <f t="shared" si="257"/>
        <v>0</v>
      </c>
      <c r="AE131" s="120">
        <f t="shared" si="258"/>
        <v>0</v>
      </c>
      <c r="AF131" s="274" t="e">
        <f t="shared" si="259"/>
        <v>#DIV/0!</v>
      </c>
      <c r="AG131" s="275"/>
      <c r="AH131" s="99"/>
      <c r="AI131" s="99"/>
    </row>
    <row r="132" spans="1:35" ht="30" customHeight="1" x14ac:dyDescent="0.2">
      <c r="A132" s="424" t="s">
        <v>105</v>
      </c>
      <c r="B132" s="425" t="s">
        <v>110</v>
      </c>
      <c r="C132" s="426" t="s">
        <v>226</v>
      </c>
      <c r="D132" s="427" t="s">
        <v>224</v>
      </c>
      <c r="E132" s="428">
        <v>1</v>
      </c>
      <c r="F132" s="423">
        <v>11000</v>
      </c>
      <c r="G132" s="403">
        <f>E132*F132</f>
        <v>11000</v>
      </c>
      <c r="H132" s="428">
        <v>1</v>
      </c>
      <c r="I132" s="423">
        <v>11000</v>
      </c>
      <c r="J132" s="138">
        <f t="shared" si="249"/>
        <v>11000</v>
      </c>
      <c r="K132" s="205"/>
      <c r="L132" s="118"/>
      <c r="M132" s="138">
        <f t="shared" si="250"/>
        <v>0</v>
      </c>
      <c r="N132" s="117"/>
      <c r="O132" s="118"/>
      <c r="P132" s="138">
        <f t="shared" si="251"/>
        <v>0</v>
      </c>
      <c r="Q132" s="205"/>
      <c r="R132" s="118"/>
      <c r="S132" s="138">
        <f t="shared" si="252"/>
        <v>0</v>
      </c>
      <c r="T132" s="117"/>
      <c r="U132" s="118"/>
      <c r="V132" s="138">
        <f t="shared" si="253"/>
        <v>0</v>
      </c>
      <c r="W132" s="205"/>
      <c r="X132" s="118"/>
      <c r="Y132" s="138">
        <f t="shared" si="254"/>
        <v>0</v>
      </c>
      <c r="Z132" s="117"/>
      <c r="AA132" s="118"/>
      <c r="AB132" s="119">
        <f t="shared" si="255"/>
        <v>0</v>
      </c>
      <c r="AC132" s="120">
        <f t="shared" si="256"/>
        <v>11000</v>
      </c>
      <c r="AD132" s="323">
        <f t="shared" si="257"/>
        <v>11000</v>
      </c>
      <c r="AE132" s="120">
        <f t="shared" si="258"/>
        <v>0</v>
      </c>
      <c r="AF132" s="274">
        <f t="shared" si="259"/>
        <v>0</v>
      </c>
      <c r="AG132" s="275"/>
      <c r="AH132" s="99"/>
      <c r="AI132" s="99"/>
    </row>
    <row r="133" spans="1:35" ht="30" customHeight="1" x14ac:dyDescent="0.2">
      <c r="A133" s="139" t="s">
        <v>105</v>
      </c>
      <c r="B133" s="276" t="s">
        <v>188</v>
      </c>
      <c r="C133" s="277" t="s">
        <v>227</v>
      </c>
      <c r="D133" s="278" t="s">
        <v>224</v>
      </c>
      <c r="E133" s="143"/>
      <c r="F133" s="144"/>
      <c r="G133" s="145">
        <f t="shared" ref="G133" si="260">E133*F133</f>
        <v>0</v>
      </c>
      <c r="H133" s="143"/>
      <c r="I133" s="144"/>
      <c r="J133" s="146">
        <f t="shared" si="249"/>
        <v>0</v>
      </c>
      <c r="K133" s="207"/>
      <c r="L133" s="144"/>
      <c r="M133" s="146">
        <f t="shared" si="250"/>
        <v>0</v>
      </c>
      <c r="N133" s="143"/>
      <c r="O133" s="144"/>
      <c r="P133" s="146">
        <f t="shared" si="251"/>
        <v>0</v>
      </c>
      <c r="Q133" s="207"/>
      <c r="R133" s="144"/>
      <c r="S133" s="146">
        <f t="shared" si="252"/>
        <v>0</v>
      </c>
      <c r="T133" s="143"/>
      <c r="U133" s="144"/>
      <c r="V133" s="146">
        <f t="shared" si="253"/>
        <v>0</v>
      </c>
      <c r="W133" s="207"/>
      <c r="X133" s="144"/>
      <c r="Y133" s="146">
        <f t="shared" si="254"/>
        <v>0</v>
      </c>
      <c r="Z133" s="143"/>
      <c r="AA133" s="144"/>
      <c r="AB133" s="145">
        <f t="shared" si="255"/>
        <v>0</v>
      </c>
      <c r="AC133" s="236">
        <f t="shared" si="256"/>
        <v>0</v>
      </c>
      <c r="AD133" s="325">
        <f t="shared" si="257"/>
        <v>0</v>
      </c>
      <c r="AE133" s="236">
        <f t="shared" si="258"/>
        <v>0</v>
      </c>
      <c r="AF133" s="339" t="e">
        <f t="shared" si="259"/>
        <v>#DIV/0!</v>
      </c>
      <c r="AG133" s="340"/>
      <c r="AH133" s="99"/>
      <c r="AI133" s="99"/>
    </row>
    <row r="134" spans="1:35" ht="15" customHeight="1" x14ac:dyDescent="0.2">
      <c r="A134" s="532" t="s">
        <v>228</v>
      </c>
      <c r="B134" s="533"/>
      <c r="C134" s="534"/>
      <c r="D134" s="282"/>
      <c r="E134" s="327">
        <f t="shared" ref="E134:AB134" si="261">SUM(E130:E133)</f>
        <v>4</v>
      </c>
      <c r="F134" s="328">
        <f t="shared" si="261"/>
        <v>17000</v>
      </c>
      <c r="G134" s="329">
        <f t="shared" si="261"/>
        <v>29000</v>
      </c>
      <c r="H134" s="330">
        <f t="shared" si="261"/>
        <v>4</v>
      </c>
      <c r="I134" s="331">
        <f t="shared" si="261"/>
        <v>17000</v>
      </c>
      <c r="J134" s="331">
        <f t="shared" si="261"/>
        <v>29000</v>
      </c>
      <c r="K134" s="332">
        <f t="shared" si="261"/>
        <v>0</v>
      </c>
      <c r="L134" s="328">
        <f t="shared" si="261"/>
        <v>0</v>
      </c>
      <c r="M134" s="328">
        <f t="shared" si="261"/>
        <v>0</v>
      </c>
      <c r="N134" s="327">
        <f t="shared" si="261"/>
        <v>0</v>
      </c>
      <c r="O134" s="328">
        <f t="shared" si="261"/>
        <v>0</v>
      </c>
      <c r="P134" s="328">
        <f t="shared" si="261"/>
        <v>0</v>
      </c>
      <c r="Q134" s="332">
        <f t="shared" si="261"/>
        <v>0</v>
      </c>
      <c r="R134" s="328">
        <f t="shared" si="261"/>
        <v>0</v>
      </c>
      <c r="S134" s="328">
        <f t="shared" si="261"/>
        <v>0</v>
      </c>
      <c r="T134" s="327">
        <f t="shared" si="261"/>
        <v>0</v>
      </c>
      <c r="U134" s="328">
        <f t="shared" si="261"/>
        <v>0</v>
      </c>
      <c r="V134" s="328">
        <f t="shared" si="261"/>
        <v>0</v>
      </c>
      <c r="W134" s="332">
        <f t="shared" si="261"/>
        <v>0</v>
      </c>
      <c r="X134" s="328">
        <f t="shared" si="261"/>
        <v>0</v>
      </c>
      <c r="Y134" s="328">
        <f t="shared" si="261"/>
        <v>0</v>
      </c>
      <c r="Z134" s="327">
        <f t="shared" si="261"/>
        <v>0</v>
      </c>
      <c r="AA134" s="328">
        <f t="shared" si="261"/>
        <v>0</v>
      </c>
      <c r="AB134" s="328">
        <f t="shared" si="261"/>
        <v>0</v>
      </c>
      <c r="AC134" s="286">
        <f t="shared" si="256"/>
        <v>29000</v>
      </c>
      <c r="AD134" s="333">
        <f t="shared" si="257"/>
        <v>29000</v>
      </c>
      <c r="AE134" s="341">
        <f t="shared" si="258"/>
        <v>0</v>
      </c>
      <c r="AF134" s="342">
        <f t="shared" si="259"/>
        <v>0</v>
      </c>
      <c r="AG134" s="343"/>
      <c r="AH134" s="99"/>
      <c r="AI134" s="99"/>
    </row>
    <row r="135" spans="1:35" ht="15" customHeight="1" x14ac:dyDescent="0.2">
      <c r="A135" s="344" t="s">
        <v>100</v>
      </c>
      <c r="B135" s="247" t="s">
        <v>229</v>
      </c>
      <c r="C135" s="165" t="s">
        <v>230</v>
      </c>
      <c r="D135" s="239"/>
      <c r="E135" s="240"/>
      <c r="F135" s="241"/>
      <c r="G135" s="241"/>
      <c r="H135" s="240"/>
      <c r="I135" s="241"/>
      <c r="J135" s="241"/>
      <c r="K135" s="241"/>
      <c r="L135" s="241"/>
      <c r="M135" s="242"/>
      <c r="N135" s="240"/>
      <c r="O135" s="241"/>
      <c r="P135" s="242"/>
      <c r="Q135" s="241"/>
      <c r="R135" s="241"/>
      <c r="S135" s="242"/>
      <c r="T135" s="240"/>
      <c r="U135" s="241"/>
      <c r="V135" s="242"/>
      <c r="W135" s="241"/>
      <c r="X135" s="241"/>
      <c r="Y135" s="242"/>
      <c r="Z135" s="240"/>
      <c r="AA135" s="241"/>
      <c r="AB135" s="242"/>
      <c r="AC135" s="240"/>
      <c r="AD135" s="241"/>
      <c r="AE135" s="318"/>
      <c r="AF135" s="337"/>
      <c r="AG135" s="338"/>
      <c r="AH135" s="99"/>
      <c r="AI135" s="99"/>
    </row>
    <row r="136" spans="1:35" ht="30" customHeight="1" x14ac:dyDescent="0.2">
      <c r="A136" s="100" t="s">
        <v>102</v>
      </c>
      <c r="B136" s="101" t="s">
        <v>231</v>
      </c>
      <c r="C136" s="243" t="s">
        <v>232</v>
      </c>
      <c r="D136" s="179"/>
      <c r="E136" s="200">
        <f t="shared" ref="E136:AB136" si="262">SUM(E137:E139)</f>
        <v>0</v>
      </c>
      <c r="F136" s="201">
        <f t="shared" si="262"/>
        <v>0</v>
      </c>
      <c r="G136" s="202">
        <f t="shared" si="262"/>
        <v>0</v>
      </c>
      <c r="H136" s="104">
        <f t="shared" si="262"/>
        <v>0</v>
      </c>
      <c r="I136" s="105">
        <f t="shared" si="262"/>
        <v>0</v>
      </c>
      <c r="J136" s="137">
        <f t="shared" si="262"/>
        <v>0</v>
      </c>
      <c r="K136" s="213">
        <f t="shared" si="262"/>
        <v>0</v>
      </c>
      <c r="L136" s="201">
        <f t="shared" si="262"/>
        <v>0</v>
      </c>
      <c r="M136" s="214">
        <f t="shared" si="262"/>
        <v>0</v>
      </c>
      <c r="N136" s="200">
        <f t="shared" si="262"/>
        <v>0</v>
      </c>
      <c r="O136" s="201">
        <f t="shared" si="262"/>
        <v>0</v>
      </c>
      <c r="P136" s="214">
        <f t="shared" si="262"/>
        <v>0</v>
      </c>
      <c r="Q136" s="213">
        <f t="shared" si="262"/>
        <v>0</v>
      </c>
      <c r="R136" s="201">
        <f t="shared" si="262"/>
        <v>0</v>
      </c>
      <c r="S136" s="214">
        <f t="shared" si="262"/>
        <v>0</v>
      </c>
      <c r="T136" s="200">
        <f t="shared" si="262"/>
        <v>0</v>
      </c>
      <c r="U136" s="201">
        <f t="shared" si="262"/>
        <v>0</v>
      </c>
      <c r="V136" s="214">
        <f t="shared" si="262"/>
        <v>0</v>
      </c>
      <c r="W136" s="213">
        <f t="shared" si="262"/>
        <v>0</v>
      </c>
      <c r="X136" s="201">
        <f t="shared" si="262"/>
        <v>0</v>
      </c>
      <c r="Y136" s="214">
        <f t="shared" si="262"/>
        <v>0</v>
      </c>
      <c r="Z136" s="200">
        <f t="shared" si="262"/>
        <v>0</v>
      </c>
      <c r="AA136" s="201">
        <f t="shared" si="262"/>
        <v>0</v>
      </c>
      <c r="AB136" s="214">
        <f t="shared" si="262"/>
        <v>0</v>
      </c>
      <c r="AC136" s="107">
        <f t="shared" ref="AC136:AC157" si="263">G136+M136+S136+Y136</f>
        <v>0</v>
      </c>
      <c r="AD136" s="345">
        <f t="shared" ref="AD136:AD157" si="264">J136+P136+V136+AB136</f>
        <v>0</v>
      </c>
      <c r="AE136" s="346">
        <f t="shared" ref="AE136:AE158" si="265">AC136-AD136</f>
        <v>0</v>
      </c>
      <c r="AF136" s="347" t="e">
        <f t="shared" ref="AF136:AF158" si="266">AE136/AC136</f>
        <v>#DIV/0!</v>
      </c>
      <c r="AG136" s="348"/>
      <c r="AH136" s="112"/>
      <c r="AI136" s="112"/>
    </row>
    <row r="137" spans="1:35" ht="30" customHeight="1" x14ac:dyDescent="0.2">
      <c r="A137" s="113" t="s">
        <v>105</v>
      </c>
      <c r="B137" s="114" t="s">
        <v>106</v>
      </c>
      <c r="C137" s="115" t="s">
        <v>233</v>
      </c>
      <c r="D137" s="116" t="s">
        <v>125</v>
      </c>
      <c r="E137" s="117"/>
      <c r="F137" s="118"/>
      <c r="G137" s="119">
        <f t="shared" ref="G137:G139" si="267">E137*F137</f>
        <v>0</v>
      </c>
      <c r="H137" s="117"/>
      <c r="I137" s="118"/>
      <c r="J137" s="138">
        <f t="shared" ref="J137:J139" si="268">H137*I137</f>
        <v>0</v>
      </c>
      <c r="K137" s="205"/>
      <c r="L137" s="118"/>
      <c r="M137" s="138">
        <f t="shared" ref="M137:M139" si="269">K137*L137</f>
        <v>0</v>
      </c>
      <c r="N137" s="117"/>
      <c r="O137" s="118"/>
      <c r="P137" s="138">
        <f t="shared" ref="P137:P139" si="270">N137*O137</f>
        <v>0</v>
      </c>
      <c r="Q137" s="205"/>
      <c r="R137" s="118"/>
      <c r="S137" s="138">
        <f t="shared" ref="S137:S139" si="271">Q137*R137</f>
        <v>0</v>
      </c>
      <c r="T137" s="117"/>
      <c r="U137" s="118"/>
      <c r="V137" s="138">
        <f t="shared" ref="V137:V139" si="272">T137*U137</f>
        <v>0</v>
      </c>
      <c r="W137" s="205"/>
      <c r="X137" s="118"/>
      <c r="Y137" s="138">
        <f t="shared" ref="Y137:Y139" si="273">W137*X137</f>
        <v>0</v>
      </c>
      <c r="Z137" s="117"/>
      <c r="AA137" s="118"/>
      <c r="AB137" s="138">
        <f t="shared" ref="AB137:AB139" si="274">Z137*AA137</f>
        <v>0</v>
      </c>
      <c r="AC137" s="120">
        <f t="shared" si="263"/>
        <v>0</v>
      </c>
      <c r="AD137" s="323">
        <f t="shared" si="264"/>
        <v>0</v>
      </c>
      <c r="AE137" s="120">
        <f t="shared" si="265"/>
        <v>0</v>
      </c>
      <c r="AF137" s="274" t="e">
        <f t="shared" si="266"/>
        <v>#DIV/0!</v>
      </c>
      <c r="AG137" s="275"/>
      <c r="AH137" s="99"/>
      <c r="AI137" s="99"/>
    </row>
    <row r="138" spans="1:35" ht="30" customHeight="1" x14ac:dyDescent="0.2">
      <c r="A138" s="113" t="s">
        <v>105</v>
      </c>
      <c r="B138" s="114" t="s">
        <v>109</v>
      </c>
      <c r="C138" s="115" t="s">
        <v>233</v>
      </c>
      <c r="D138" s="116" t="s">
        <v>125</v>
      </c>
      <c r="E138" s="117"/>
      <c r="F138" s="118"/>
      <c r="G138" s="119">
        <f t="shared" si="267"/>
        <v>0</v>
      </c>
      <c r="H138" s="117"/>
      <c r="I138" s="118"/>
      <c r="J138" s="138">
        <f t="shared" si="268"/>
        <v>0</v>
      </c>
      <c r="K138" s="205"/>
      <c r="L138" s="118"/>
      <c r="M138" s="138">
        <f t="shared" si="269"/>
        <v>0</v>
      </c>
      <c r="N138" s="117"/>
      <c r="O138" s="118"/>
      <c r="P138" s="138">
        <f t="shared" si="270"/>
        <v>0</v>
      </c>
      <c r="Q138" s="205"/>
      <c r="R138" s="118"/>
      <c r="S138" s="138">
        <f t="shared" si="271"/>
        <v>0</v>
      </c>
      <c r="T138" s="117"/>
      <c r="U138" s="118"/>
      <c r="V138" s="138">
        <f t="shared" si="272"/>
        <v>0</v>
      </c>
      <c r="W138" s="205"/>
      <c r="X138" s="118"/>
      <c r="Y138" s="138">
        <f t="shared" si="273"/>
        <v>0</v>
      </c>
      <c r="Z138" s="117"/>
      <c r="AA138" s="118"/>
      <c r="AB138" s="138">
        <f t="shared" si="274"/>
        <v>0</v>
      </c>
      <c r="AC138" s="120">
        <f t="shared" si="263"/>
        <v>0</v>
      </c>
      <c r="AD138" s="323">
        <f t="shared" si="264"/>
        <v>0</v>
      </c>
      <c r="AE138" s="120">
        <f t="shared" si="265"/>
        <v>0</v>
      </c>
      <c r="AF138" s="274" t="e">
        <f t="shared" si="266"/>
        <v>#DIV/0!</v>
      </c>
      <c r="AG138" s="275"/>
      <c r="AH138" s="99"/>
      <c r="AI138" s="99"/>
    </row>
    <row r="139" spans="1:35" ht="30" customHeight="1" x14ac:dyDescent="0.2">
      <c r="A139" s="125" t="s">
        <v>105</v>
      </c>
      <c r="B139" s="126" t="s">
        <v>110</v>
      </c>
      <c r="C139" s="127" t="s">
        <v>233</v>
      </c>
      <c r="D139" s="128" t="s">
        <v>125</v>
      </c>
      <c r="E139" s="129"/>
      <c r="F139" s="130"/>
      <c r="G139" s="131">
        <f t="shared" si="267"/>
        <v>0</v>
      </c>
      <c r="H139" s="129"/>
      <c r="I139" s="130"/>
      <c r="J139" s="228">
        <f t="shared" si="268"/>
        <v>0</v>
      </c>
      <c r="K139" s="227"/>
      <c r="L139" s="130"/>
      <c r="M139" s="228">
        <f t="shared" si="269"/>
        <v>0</v>
      </c>
      <c r="N139" s="129"/>
      <c r="O139" s="130"/>
      <c r="P139" s="228">
        <f t="shared" si="270"/>
        <v>0</v>
      </c>
      <c r="Q139" s="227"/>
      <c r="R139" s="130"/>
      <c r="S139" s="228">
        <f t="shared" si="271"/>
        <v>0</v>
      </c>
      <c r="T139" s="129"/>
      <c r="U139" s="130"/>
      <c r="V139" s="228">
        <f t="shared" si="272"/>
        <v>0</v>
      </c>
      <c r="W139" s="227"/>
      <c r="X139" s="130"/>
      <c r="Y139" s="228">
        <f t="shared" si="273"/>
        <v>0</v>
      </c>
      <c r="Z139" s="129"/>
      <c r="AA139" s="130"/>
      <c r="AB139" s="228">
        <f t="shared" si="274"/>
        <v>0</v>
      </c>
      <c r="AC139" s="236">
        <f t="shared" si="263"/>
        <v>0</v>
      </c>
      <c r="AD139" s="325">
        <f t="shared" si="264"/>
        <v>0</v>
      </c>
      <c r="AE139" s="132">
        <f t="shared" si="265"/>
        <v>0</v>
      </c>
      <c r="AF139" s="349" t="e">
        <f t="shared" si="266"/>
        <v>#DIV/0!</v>
      </c>
      <c r="AG139" s="350"/>
      <c r="AH139" s="99"/>
      <c r="AI139" s="99"/>
    </row>
    <row r="140" spans="1:35" ht="15" customHeight="1" x14ac:dyDescent="0.2">
      <c r="A140" s="100" t="s">
        <v>102</v>
      </c>
      <c r="B140" s="101" t="s">
        <v>234</v>
      </c>
      <c r="C140" s="244" t="s">
        <v>235</v>
      </c>
      <c r="D140" s="103"/>
      <c r="E140" s="104">
        <f t="shared" ref="E140:AB140" si="275">SUM(E141:E143)</f>
        <v>0</v>
      </c>
      <c r="F140" s="105">
        <f t="shared" si="275"/>
        <v>0</v>
      </c>
      <c r="G140" s="106">
        <f t="shared" si="275"/>
        <v>0</v>
      </c>
      <c r="H140" s="104">
        <f t="shared" si="275"/>
        <v>0</v>
      </c>
      <c r="I140" s="105">
        <f t="shared" si="275"/>
        <v>0</v>
      </c>
      <c r="J140" s="137">
        <f t="shared" si="275"/>
        <v>0</v>
      </c>
      <c r="K140" s="203">
        <f t="shared" si="275"/>
        <v>0</v>
      </c>
      <c r="L140" s="105">
        <f t="shared" si="275"/>
        <v>0</v>
      </c>
      <c r="M140" s="137">
        <f t="shared" si="275"/>
        <v>0</v>
      </c>
      <c r="N140" s="104">
        <f t="shared" si="275"/>
        <v>0</v>
      </c>
      <c r="O140" s="105">
        <f t="shared" si="275"/>
        <v>0</v>
      </c>
      <c r="P140" s="137">
        <f t="shared" si="275"/>
        <v>0</v>
      </c>
      <c r="Q140" s="203">
        <f t="shared" si="275"/>
        <v>0</v>
      </c>
      <c r="R140" s="105">
        <f t="shared" si="275"/>
        <v>0</v>
      </c>
      <c r="S140" s="137">
        <f t="shared" si="275"/>
        <v>0</v>
      </c>
      <c r="T140" s="104">
        <f t="shared" si="275"/>
        <v>0</v>
      </c>
      <c r="U140" s="105">
        <f t="shared" si="275"/>
        <v>0</v>
      </c>
      <c r="V140" s="137">
        <f t="shared" si="275"/>
        <v>0</v>
      </c>
      <c r="W140" s="203">
        <f t="shared" si="275"/>
        <v>0</v>
      </c>
      <c r="X140" s="105">
        <f t="shared" si="275"/>
        <v>0</v>
      </c>
      <c r="Y140" s="137">
        <f t="shared" si="275"/>
        <v>0</v>
      </c>
      <c r="Z140" s="104">
        <f t="shared" si="275"/>
        <v>0</v>
      </c>
      <c r="AA140" s="105">
        <f t="shared" si="275"/>
        <v>0</v>
      </c>
      <c r="AB140" s="137">
        <f t="shared" si="275"/>
        <v>0</v>
      </c>
      <c r="AC140" s="107">
        <f t="shared" si="263"/>
        <v>0</v>
      </c>
      <c r="AD140" s="345">
        <f t="shared" si="264"/>
        <v>0</v>
      </c>
      <c r="AE140" s="346">
        <f t="shared" si="265"/>
        <v>0</v>
      </c>
      <c r="AF140" s="347" t="e">
        <f t="shared" si="266"/>
        <v>#DIV/0!</v>
      </c>
      <c r="AG140" s="348"/>
      <c r="AH140" s="112"/>
      <c r="AI140" s="112"/>
    </row>
    <row r="141" spans="1:35" ht="30" customHeight="1" x14ac:dyDescent="0.2">
      <c r="A141" s="113" t="s">
        <v>105</v>
      </c>
      <c r="B141" s="114" t="s">
        <v>106</v>
      </c>
      <c r="C141" s="115" t="s">
        <v>236</v>
      </c>
      <c r="D141" s="116" t="s">
        <v>125</v>
      </c>
      <c r="E141" s="117"/>
      <c r="F141" s="118"/>
      <c r="G141" s="119">
        <f t="shared" ref="G141:G143" si="276">E141*F141</f>
        <v>0</v>
      </c>
      <c r="H141" s="117"/>
      <c r="I141" s="118"/>
      <c r="J141" s="138">
        <f t="shared" ref="J141:J143" si="277">H141*I141</f>
        <v>0</v>
      </c>
      <c r="K141" s="205"/>
      <c r="L141" s="118"/>
      <c r="M141" s="138">
        <f t="shared" ref="M141:M143" si="278">K141*L141</f>
        <v>0</v>
      </c>
      <c r="N141" s="117"/>
      <c r="O141" s="118"/>
      <c r="P141" s="138">
        <f t="shared" ref="P141:P143" si="279">N141*O141</f>
        <v>0</v>
      </c>
      <c r="Q141" s="205"/>
      <c r="R141" s="118"/>
      <c r="S141" s="138">
        <f t="shared" ref="S141:S143" si="280">Q141*R141</f>
        <v>0</v>
      </c>
      <c r="T141" s="117"/>
      <c r="U141" s="118"/>
      <c r="V141" s="138">
        <f t="shared" ref="V141:V143" si="281">T141*U141</f>
        <v>0</v>
      </c>
      <c r="W141" s="205"/>
      <c r="X141" s="118"/>
      <c r="Y141" s="138">
        <f t="shared" ref="Y141:Y143" si="282">W141*X141</f>
        <v>0</v>
      </c>
      <c r="Z141" s="117"/>
      <c r="AA141" s="118"/>
      <c r="AB141" s="138">
        <f t="shared" ref="AB141:AB143" si="283">Z141*AA141</f>
        <v>0</v>
      </c>
      <c r="AC141" s="120">
        <f t="shared" si="263"/>
        <v>0</v>
      </c>
      <c r="AD141" s="323">
        <f t="shared" si="264"/>
        <v>0</v>
      </c>
      <c r="AE141" s="120">
        <f t="shared" si="265"/>
        <v>0</v>
      </c>
      <c r="AF141" s="274" t="e">
        <f t="shared" si="266"/>
        <v>#DIV/0!</v>
      </c>
      <c r="AG141" s="275"/>
      <c r="AH141" s="99"/>
      <c r="AI141" s="99"/>
    </row>
    <row r="142" spans="1:35" ht="30" customHeight="1" x14ac:dyDescent="0.2">
      <c r="A142" s="113" t="s">
        <v>105</v>
      </c>
      <c r="B142" s="114" t="s">
        <v>109</v>
      </c>
      <c r="C142" s="115" t="s">
        <v>236</v>
      </c>
      <c r="D142" s="116" t="s">
        <v>125</v>
      </c>
      <c r="E142" s="117"/>
      <c r="F142" s="118"/>
      <c r="G142" s="119">
        <f t="shared" si="276"/>
        <v>0</v>
      </c>
      <c r="H142" s="117"/>
      <c r="I142" s="118"/>
      <c r="J142" s="138">
        <f t="shared" si="277"/>
        <v>0</v>
      </c>
      <c r="K142" s="205"/>
      <c r="L142" s="118"/>
      <c r="M142" s="138">
        <f t="shared" si="278"/>
        <v>0</v>
      </c>
      <c r="N142" s="117"/>
      <c r="O142" s="118"/>
      <c r="P142" s="138">
        <f t="shared" si="279"/>
        <v>0</v>
      </c>
      <c r="Q142" s="205"/>
      <c r="R142" s="118"/>
      <c r="S142" s="138">
        <f t="shared" si="280"/>
        <v>0</v>
      </c>
      <c r="T142" s="117"/>
      <c r="U142" s="118"/>
      <c r="V142" s="138">
        <f t="shared" si="281"/>
        <v>0</v>
      </c>
      <c r="W142" s="205"/>
      <c r="X142" s="118"/>
      <c r="Y142" s="138">
        <f t="shared" si="282"/>
        <v>0</v>
      </c>
      <c r="Z142" s="117"/>
      <c r="AA142" s="118"/>
      <c r="AB142" s="138">
        <f t="shared" si="283"/>
        <v>0</v>
      </c>
      <c r="AC142" s="120">
        <f t="shared" si="263"/>
        <v>0</v>
      </c>
      <c r="AD142" s="323">
        <f t="shared" si="264"/>
        <v>0</v>
      </c>
      <c r="AE142" s="120">
        <f t="shared" si="265"/>
        <v>0</v>
      </c>
      <c r="AF142" s="274" t="e">
        <f t="shared" si="266"/>
        <v>#DIV/0!</v>
      </c>
      <c r="AG142" s="275"/>
      <c r="AH142" s="99"/>
      <c r="AI142" s="99"/>
    </row>
    <row r="143" spans="1:35" ht="30" customHeight="1" x14ac:dyDescent="0.2">
      <c r="A143" s="125" t="s">
        <v>105</v>
      </c>
      <c r="B143" s="126" t="s">
        <v>110</v>
      </c>
      <c r="C143" s="127" t="s">
        <v>236</v>
      </c>
      <c r="D143" s="128" t="s">
        <v>125</v>
      </c>
      <c r="E143" s="129"/>
      <c r="F143" s="130"/>
      <c r="G143" s="131">
        <f t="shared" si="276"/>
        <v>0</v>
      </c>
      <c r="H143" s="129"/>
      <c r="I143" s="130"/>
      <c r="J143" s="228">
        <f t="shared" si="277"/>
        <v>0</v>
      </c>
      <c r="K143" s="227"/>
      <c r="L143" s="130"/>
      <c r="M143" s="228">
        <f t="shared" si="278"/>
        <v>0</v>
      </c>
      <c r="N143" s="129"/>
      <c r="O143" s="130"/>
      <c r="P143" s="228">
        <f t="shared" si="279"/>
        <v>0</v>
      </c>
      <c r="Q143" s="227"/>
      <c r="R143" s="130"/>
      <c r="S143" s="228">
        <f t="shared" si="280"/>
        <v>0</v>
      </c>
      <c r="T143" s="129"/>
      <c r="U143" s="130"/>
      <c r="V143" s="228">
        <f t="shared" si="281"/>
        <v>0</v>
      </c>
      <c r="W143" s="227"/>
      <c r="X143" s="130"/>
      <c r="Y143" s="228">
        <f t="shared" si="282"/>
        <v>0</v>
      </c>
      <c r="Z143" s="129"/>
      <c r="AA143" s="130"/>
      <c r="AB143" s="228">
        <f t="shared" si="283"/>
        <v>0</v>
      </c>
      <c r="AC143" s="132">
        <f t="shared" si="263"/>
        <v>0</v>
      </c>
      <c r="AD143" s="351">
        <f t="shared" si="264"/>
        <v>0</v>
      </c>
      <c r="AE143" s="132">
        <f t="shared" si="265"/>
        <v>0</v>
      </c>
      <c r="AF143" s="349" t="e">
        <f t="shared" si="266"/>
        <v>#DIV/0!</v>
      </c>
      <c r="AG143" s="350"/>
      <c r="AH143" s="99"/>
      <c r="AI143" s="99"/>
    </row>
    <row r="144" spans="1:35" ht="15" customHeight="1" x14ac:dyDescent="0.2">
      <c r="A144" s="100" t="s">
        <v>102</v>
      </c>
      <c r="B144" s="101" t="s">
        <v>237</v>
      </c>
      <c r="C144" s="244" t="s">
        <v>238</v>
      </c>
      <c r="D144" s="103"/>
      <c r="E144" s="104">
        <f t="shared" ref="E144:AB144" si="284">SUM(E145:E149)</f>
        <v>500</v>
      </c>
      <c r="F144" s="105">
        <f t="shared" si="284"/>
        <v>38.799999999999997</v>
      </c>
      <c r="G144" s="106">
        <f t="shared" si="284"/>
        <v>19400</v>
      </c>
      <c r="H144" s="104">
        <f t="shared" si="284"/>
        <v>320</v>
      </c>
      <c r="I144" s="105">
        <f t="shared" si="284"/>
        <v>63.75</v>
      </c>
      <c r="J144" s="137">
        <f t="shared" si="284"/>
        <v>20400</v>
      </c>
      <c r="K144" s="203">
        <f t="shared" si="284"/>
        <v>0</v>
      </c>
      <c r="L144" s="105">
        <f t="shared" si="284"/>
        <v>0</v>
      </c>
      <c r="M144" s="137">
        <f t="shared" si="284"/>
        <v>0</v>
      </c>
      <c r="N144" s="104">
        <f t="shared" si="284"/>
        <v>0</v>
      </c>
      <c r="O144" s="105">
        <f t="shared" si="284"/>
        <v>0</v>
      </c>
      <c r="P144" s="137">
        <f t="shared" si="284"/>
        <v>0</v>
      </c>
      <c r="Q144" s="203">
        <f t="shared" si="284"/>
        <v>0</v>
      </c>
      <c r="R144" s="105">
        <f t="shared" si="284"/>
        <v>0</v>
      </c>
      <c r="S144" s="137">
        <f t="shared" si="284"/>
        <v>0</v>
      </c>
      <c r="T144" s="104">
        <f t="shared" si="284"/>
        <v>0</v>
      </c>
      <c r="U144" s="105">
        <f t="shared" si="284"/>
        <v>0</v>
      </c>
      <c r="V144" s="137">
        <f t="shared" si="284"/>
        <v>0</v>
      </c>
      <c r="W144" s="203">
        <f t="shared" si="284"/>
        <v>0</v>
      </c>
      <c r="X144" s="105">
        <f t="shared" si="284"/>
        <v>0</v>
      </c>
      <c r="Y144" s="137">
        <f t="shared" si="284"/>
        <v>0</v>
      </c>
      <c r="Z144" s="104">
        <f t="shared" si="284"/>
        <v>0</v>
      </c>
      <c r="AA144" s="105">
        <f t="shared" si="284"/>
        <v>0</v>
      </c>
      <c r="AB144" s="106">
        <f t="shared" si="284"/>
        <v>0</v>
      </c>
      <c r="AC144" s="346">
        <f t="shared" si="263"/>
        <v>19400</v>
      </c>
      <c r="AD144" s="352">
        <f t="shared" si="264"/>
        <v>20400</v>
      </c>
      <c r="AE144" s="346">
        <f t="shared" si="265"/>
        <v>-1000</v>
      </c>
      <c r="AF144" s="347">
        <f t="shared" si="266"/>
        <v>-5.1546391752577317E-2</v>
      </c>
      <c r="AG144" s="348"/>
      <c r="AH144" s="112"/>
      <c r="AI144" s="112"/>
    </row>
    <row r="145" spans="1:35" ht="30" customHeight="1" x14ac:dyDescent="0.2">
      <c r="A145" s="113" t="s">
        <v>105</v>
      </c>
      <c r="B145" s="114" t="s">
        <v>106</v>
      </c>
      <c r="C145" s="115" t="s">
        <v>239</v>
      </c>
      <c r="D145" s="116" t="s">
        <v>240</v>
      </c>
      <c r="E145" s="117"/>
      <c r="F145" s="118"/>
      <c r="G145" s="119">
        <f t="shared" ref="G145:G148" si="285">E145*F145</f>
        <v>0</v>
      </c>
      <c r="H145" s="117"/>
      <c r="I145" s="118"/>
      <c r="J145" s="138">
        <f t="shared" ref="J145:J149" si="286">H145*I145</f>
        <v>0</v>
      </c>
      <c r="K145" s="205"/>
      <c r="L145" s="118"/>
      <c r="M145" s="138">
        <f t="shared" ref="M145:M149" si="287">K145*L145</f>
        <v>0</v>
      </c>
      <c r="N145" s="117"/>
      <c r="O145" s="118"/>
      <c r="P145" s="138">
        <f t="shared" ref="P145:P149" si="288">N145*O145</f>
        <v>0</v>
      </c>
      <c r="Q145" s="205"/>
      <c r="R145" s="118"/>
      <c r="S145" s="138">
        <f t="shared" ref="S145:S149" si="289">Q145*R145</f>
        <v>0</v>
      </c>
      <c r="T145" s="117"/>
      <c r="U145" s="118"/>
      <c r="V145" s="138">
        <f t="shared" ref="V145:V149" si="290">T145*U145</f>
        <v>0</v>
      </c>
      <c r="W145" s="205"/>
      <c r="X145" s="118"/>
      <c r="Y145" s="138">
        <f t="shared" ref="Y145:Y149" si="291">W145*X145</f>
        <v>0</v>
      </c>
      <c r="Z145" s="117"/>
      <c r="AA145" s="118"/>
      <c r="AB145" s="119">
        <f t="shared" ref="AB145:AB149" si="292">Z145*AA145</f>
        <v>0</v>
      </c>
      <c r="AC145" s="120">
        <f t="shared" si="263"/>
        <v>0</v>
      </c>
      <c r="AD145" s="323">
        <f t="shared" si="264"/>
        <v>0</v>
      </c>
      <c r="AE145" s="120">
        <f t="shared" si="265"/>
        <v>0</v>
      </c>
      <c r="AF145" s="274" t="e">
        <f t="shared" si="266"/>
        <v>#DIV/0!</v>
      </c>
      <c r="AG145" s="275"/>
      <c r="AH145" s="99"/>
      <c r="AI145" s="99"/>
    </row>
    <row r="146" spans="1:35" ht="30" customHeight="1" x14ac:dyDescent="0.2">
      <c r="A146" s="113" t="s">
        <v>105</v>
      </c>
      <c r="B146" s="114" t="s">
        <v>109</v>
      </c>
      <c r="C146" s="115" t="s">
        <v>241</v>
      </c>
      <c r="D146" s="116" t="s">
        <v>240</v>
      </c>
      <c r="E146" s="117"/>
      <c r="F146" s="118"/>
      <c r="G146" s="119">
        <f t="shared" si="285"/>
        <v>0</v>
      </c>
      <c r="H146" s="117"/>
      <c r="I146" s="118"/>
      <c r="J146" s="138">
        <f t="shared" si="286"/>
        <v>0</v>
      </c>
      <c r="K146" s="205"/>
      <c r="L146" s="118"/>
      <c r="M146" s="138">
        <f t="shared" si="287"/>
        <v>0</v>
      </c>
      <c r="N146" s="117"/>
      <c r="O146" s="118"/>
      <c r="P146" s="138">
        <f t="shared" si="288"/>
        <v>0</v>
      </c>
      <c r="Q146" s="205"/>
      <c r="R146" s="118"/>
      <c r="S146" s="138">
        <f t="shared" si="289"/>
        <v>0</v>
      </c>
      <c r="T146" s="117"/>
      <c r="U146" s="118"/>
      <c r="V146" s="138">
        <f t="shared" si="290"/>
        <v>0</v>
      </c>
      <c r="W146" s="205"/>
      <c r="X146" s="118"/>
      <c r="Y146" s="138">
        <f t="shared" si="291"/>
        <v>0</v>
      </c>
      <c r="Z146" s="117"/>
      <c r="AA146" s="118"/>
      <c r="AB146" s="119">
        <f t="shared" si="292"/>
        <v>0</v>
      </c>
      <c r="AC146" s="120">
        <f t="shared" si="263"/>
        <v>0</v>
      </c>
      <c r="AD146" s="323">
        <f t="shared" si="264"/>
        <v>0</v>
      </c>
      <c r="AE146" s="120">
        <f t="shared" si="265"/>
        <v>0</v>
      </c>
      <c r="AF146" s="274" t="e">
        <f t="shared" si="266"/>
        <v>#DIV/0!</v>
      </c>
      <c r="AG146" s="275"/>
      <c r="AH146" s="99"/>
      <c r="AI146" s="99"/>
    </row>
    <row r="147" spans="1:35" ht="30" customHeight="1" x14ac:dyDescent="0.2">
      <c r="A147" s="113" t="s">
        <v>105</v>
      </c>
      <c r="B147" s="114" t="s">
        <v>110</v>
      </c>
      <c r="C147" s="115" t="s">
        <v>242</v>
      </c>
      <c r="D147" s="116" t="s">
        <v>240</v>
      </c>
      <c r="E147" s="117"/>
      <c r="F147" s="118"/>
      <c r="G147" s="119">
        <f t="shared" si="285"/>
        <v>0</v>
      </c>
      <c r="H147" s="117"/>
      <c r="I147" s="118"/>
      <c r="J147" s="138">
        <f t="shared" si="286"/>
        <v>0</v>
      </c>
      <c r="K147" s="205"/>
      <c r="L147" s="118"/>
      <c r="M147" s="138">
        <f t="shared" si="287"/>
        <v>0</v>
      </c>
      <c r="N147" s="117"/>
      <c r="O147" s="118"/>
      <c r="P147" s="138">
        <f t="shared" si="288"/>
        <v>0</v>
      </c>
      <c r="Q147" s="205"/>
      <c r="R147" s="118"/>
      <c r="S147" s="138">
        <f t="shared" si="289"/>
        <v>0</v>
      </c>
      <c r="T147" s="117"/>
      <c r="U147" s="118"/>
      <c r="V147" s="138">
        <f t="shared" si="290"/>
        <v>0</v>
      </c>
      <c r="W147" s="205"/>
      <c r="X147" s="118"/>
      <c r="Y147" s="138">
        <f t="shared" si="291"/>
        <v>0</v>
      </c>
      <c r="Z147" s="117"/>
      <c r="AA147" s="118"/>
      <c r="AB147" s="119">
        <f t="shared" si="292"/>
        <v>0</v>
      </c>
      <c r="AC147" s="120">
        <f t="shared" si="263"/>
        <v>0</v>
      </c>
      <c r="AD147" s="323">
        <f t="shared" si="264"/>
        <v>0</v>
      </c>
      <c r="AE147" s="120">
        <f t="shared" si="265"/>
        <v>0</v>
      </c>
      <c r="AF147" s="274" t="e">
        <f t="shared" si="266"/>
        <v>#DIV/0!</v>
      </c>
      <c r="AG147" s="275"/>
      <c r="AH147" s="99"/>
      <c r="AI147" s="99"/>
    </row>
    <row r="148" spans="1:35" ht="30" customHeight="1" x14ac:dyDescent="0.2">
      <c r="A148" s="113" t="s">
        <v>105</v>
      </c>
      <c r="B148" s="114" t="s">
        <v>188</v>
      </c>
      <c r="C148" s="115" t="s">
        <v>243</v>
      </c>
      <c r="D148" s="116" t="s">
        <v>240</v>
      </c>
      <c r="E148" s="117"/>
      <c r="F148" s="118"/>
      <c r="G148" s="119">
        <f t="shared" si="285"/>
        <v>0</v>
      </c>
      <c r="H148" s="117"/>
      <c r="I148" s="118"/>
      <c r="J148" s="138">
        <f t="shared" si="286"/>
        <v>0</v>
      </c>
      <c r="K148" s="205"/>
      <c r="L148" s="118"/>
      <c r="M148" s="138">
        <f t="shared" si="287"/>
        <v>0</v>
      </c>
      <c r="N148" s="117"/>
      <c r="O148" s="118"/>
      <c r="P148" s="138">
        <f t="shared" si="288"/>
        <v>0</v>
      </c>
      <c r="Q148" s="205"/>
      <c r="R148" s="118"/>
      <c r="S148" s="138">
        <f t="shared" si="289"/>
        <v>0</v>
      </c>
      <c r="T148" s="117"/>
      <c r="U148" s="118"/>
      <c r="V148" s="138">
        <f t="shared" si="290"/>
        <v>0</v>
      </c>
      <c r="W148" s="205"/>
      <c r="X148" s="118"/>
      <c r="Y148" s="138">
        <f t="shared" si="291"/>
        <v>0</v>
      </c>
      <c r="Z148" s="117"/>
      <c r="AA148" s="118"/>
      <c r="AB148" s="119">
        <f t="shared" si="292"/>
        <v>0</v>
      </c>
      <c r="AC148" s="120">
        <f t="shared" si="263"/>
        <v>0</v>
      </c>
      <c r="AD148" s="323">
        <f t="shared" si="264"/>
        <v>0</v>
      </c>
      <c r="AE148" s="120">
        <f t="shared" si="265"/>
        <v>0</v>
      </c>
      <c r="AF148" s="274" t="e">
        <f t="shared" si="266"/>
        <v>#DIV/0!</v>
      </c>
      <c r="AG148" s="275"/>
      <c r="AH148" s="99"/>
      <c r="AI148" s="99"/>
    </row>
    <row r="149" spans="1:35" ht="43.5" customHeight="1" thickBot="1" x14ac:dyDescent="0.25">
      <c r="A149" s="418" t="s">
        <v>105</v>
      </c>
      <c r="B149" s="419" t="s">
        <v>190</v>
      </c>
      <c r="C149" s="399" t="s">
        <v>286</v>
      </c>
      <c r="D149" s="436" t="s">
        <v>240</v>
      </c>
      <c r="E149" s="437">
        <v>500</v>
      </c>
      <c r="F149" s="438">
        <v>38.799999999999997</v>
      </c>
      <c r="G149" s="439">
        <f>E149*F149</f>
        <v>19400</v>
      </c>
      <c r="H149" s="143">
        <v>320</v>
      </c>
      <c r="I149" s="144">
        <v>63.75</v>
      </c>
      <c r="J149" s="138">
        <f t="shared" si="286"/>
        <v>20400</v>
      </c>
      <c r="K149" s="207"/>
      <c r="L149" s="144"/>
      <c r="M149" s="146">
        <f t="shared" si="287"/>
        <v>0</v>
      </c>
      <c r="N149" s="143"/>
      <c r="O149" s="144"/>
      <c r="P149" s="146">
        <f t="shared" si="288"/>
        <v>0</v>
      </c>
      <c r="Q149" s="207"/>
      <c r="R149" s="144"/>
      <c r="S149" s="146">
        <f t="shared" si="289"/>
        <v>0</v>
      </c>
      <c r="T149" s="143"/>
      <c r="U149" s="144"/>
      <c r="V149" s="146">
        <f t="shared" si="290"/>
        <v>0</v>
      </c>
      <c r="W149" s="207"/>
      <c r="X149" s="144"/>
      <c r="Y149" s="146">
        <f t="shared" si="291"/>
        <v>0</v>
      </c>
      <c r="Z149" s="143"/>
      <c r="AA149" s="144"/>
      <c r="AB149" s="145">
        <f t="shared" si="292"/>
        <v>0</v>
      </c>
      <c r="AC149" s="132">
        <f t="shared" si="263"/>
        <v>19400</v>
      </c>
      <c r="AD149" s="351">
        <f t="shared" si="264"/>
        <v>20400</v>
      </c>
      <c r="AE149" s="132">
        <f t="shared" si="265"/>
        <v>-1000</v>
      </c>
      <c r="AF149" s="349">
        <f t="shared" si="266"/>
        <v>-5.1546391752577317E-2</v>
      </c>
      <c r="AG149" s="350"/>
      <c r="AH149" s="99"/>
      <c r="AI149" s="99"/>
    </row>
    <row r="150" spans="1:35" ht="15" customHeight="1" x14ac:dyDescent="0.2">
      <c r="A150" s="100" t="s">
        <v>102</v>
      </c>
      <c r="B150" s="101" t="s">
        <v>244</v>
      </c>
      <c r="C150" s="244" t="s">
        <v>230</v>
      </c>
      <c r="D150" s="103"/>
      <c r="E150" s="104">
        <f t="shared" ref="E150:AB150" si="293">SUM(E151:E156)</f>
        <v>20</v>
      </c>
      <c r="F150" s="105">
        <f t="shared" si="293"/>
        <v>32970</v>
      </c>
      <c r="G150" s="106">
        <f t="shared" si="293"/>
        <v>110310</v>
      </c>
      <c r="H150" s="104">
        <f t="shared" si="293"/>
        <v>13</v>
      </c>
      <c r="I150" s="105">
        <f t="shared" si="293"/>
        <v>32822.080000000002</v>
      </c>
      <c r="J150" s="137">
        <f t="shared" si="293"/>
        <v>109266.24000000001</v>
      </c>
      <c r="K150" s="203">
        <f t="shared" si="293"/>
        <v>0</v>
      </c>
      <c r="L150" s="105">
        <f t="shared" si="293"/>
        <v>0</v>
      </c>
      <c r="M150" s="137">
        <f t="shared" si="293"/>
        <v>0</v>
      </c>
      <c r="N150" s="104">
        <f t="shared" si="293"/>
        <v>0</v>
      </c>
      <c r="O150" s="105">
        <f t="shared" si="293"/>
        <v>0</v>
      </c>
      <c r="P150" s="137">
        <f t="shared" si="293"/>
        <v>0</v>
      </c>
      <c r="Q150" s="203">
        <f t="shared" si="293"/>
        <v>0</v>
      </c>
      <c r="R150" s="105">
        <f t="shared" si="293"/>
        <v>0</v>
      </c>
      <c r="S150" s="137">
        <f t="shared" si="293"/>
        <v>0</v>
      </c>
      <c r="T150" s="104">
        <f t="shared" si="293"/>
        <v>0</v>
      </c>
      <c r="U150" s="105">
        <f t="shared" si="293"/>
        <v>0</v>
      </c>
      <c r="V150" s="137">
        <f t="shared" si="293"/>
        <v>0</v>
      </c>
      <c r="W150" s="203">
        <f t="shared" si="293"/>
        <v>0</v>
      </c>
      <c r="X150" s="105">
        <f t="shared" si="293"/>
        <v>0</v>
      </c>
      <c r="Y150" s="137">
        <f t="shared" si="293"/>
        <v>0</v>
      </c>
      <c r="Z150" s="104">
        <f t="shared" si="293"/>
        <v>0</v>
      </c>
      <c r="AA150" s="105">
        <f t="shared" si="293"/>
        <v>0</v>
      </c>
      <c r="AB150" s="106">
        <f t="shared" si="293"/>
        <v>0</v>
      </c>
      <c r="AC150" s="346">
        <f t="shared" si="263"/>
        <v>110310</v>
      </c>
      <c r="AD150" s="352">
        <f t="shared" si="264"/>
        <v>109266.24000000001</v>
      </c>
      <c r="AE150" s="346">
        <f t="shared" si="265"/>
        <v>1043.7599999999948</v>
      </c>
      <c r="AF150" s="347">
        <f t="shared" si="266"/>
        <v>9.4620614631492593E-3</v>
      </c>
      <c r="AG150" s="348"/>
      <c r="AH150" s="112"/>
      <c r="AI150" s="112"/>
    </row>
    <row r="151" spans="1:35" ht="30" customHeight="1" x14ac:dyDescent="0.2">
      <c r="A151" s="113" t="s">
        <v>105</v>
      </c>
      <c r="B151" s="114" t="s">
        <v>106</v>
      </c>
      <c r="C151" s="115" t="s">
        <v>245</v>
      </c>
      <c r="D151" s="116"/>
      <c r="E151" s="117"/>
      <c r="F151" s="118"/>
      <c r="G151" s="119">
        <f t="shared" ref="G151:G156" si="294">E151*F151</f>
        <v>0</v>
      </c>
      <c r="H151" s="117"/>
      <c r="I151" s="118"/>
      <c r="J151" s="138">
        <f t="shared" ref="J151:J156" si="295">H151*I151</f>
        <v>0</v>
      </c>
      <c r="K151" s="205"/>
      <c r="L151" s="118"/>
      <c r="M151" s="138">
        <f t="shared" ref="M151:M156" si="296">K151*L151</f>
        <v>0</v>
      </c>
      <c r="N151" s="117"/>
      <c r="O151" s="118"/>
      <c r="P151" s="138">
        <f t="shared" ref="P151:P156" si="297">N151*O151</f>
        <v>0</v>
      </c>
      <c r="Q151" s="205"/>
      <c r="R151" s="118"/>
      <c r="S151" s="138">
        <f t="shared" ref="S151:S156" si="298">Q151*R151</f>
        <v>0</v>
      </c>
      <c r="T151" s="117"/>
      <c r="U151" s="118"/>
      <c r="V151" s="138">
        <f t="shared" ref="V151:V156" si="299">T151*U151</f>
        <v>0</v>
      </c>
      <c r="W151" s="205"/>
      <c r="X151" s="118"/>
      <c r="Y151" s="138">
        <f t="shared" ref="Y151:Y156" si="300">W151*X151</f>
        <v>0</v>
      </c>
      <c r="Z151" s="117"/>
      <c r="AA151" s="118"/>
      <c r="AB151" s="119">
        <f t="shared" ref="AB151:AB156" si="301">Z151*AA151</f>
        <v>0</v>
      </c>
      <c r="AC151" s="120">
        <f t="shared" si="263"/>
        <v>0</v>
      </c>
      <c r="AD151" s="323">
        <f t="shared" si="264"/>
        <v>0</v>
      </c>
      <c r="AE151" s="120">
        <f t="shared" si="265"/>
        <v>0</v>
      </c>
      <c r="AF151" s="274" t="e">
        <f t="shared" si="266"/>
        <v>#DIV/0!</v>
      </c>
      <c r="AG151" s="275"/>
      <c r="AH151" s="99"/>
      <c r="AI151" s="99"/>
    </row>
    <row r="152" spans="1:35" ht="45.75" customHeight="1" x14ac:dyDescent="0.2">
      <c r="A152" s="424" t="s">
        <v>105</v>
      </c>
      <c r="B152" s="398" t="s">
        <v>109</v>
      </c>
      <c r="C152" s="404" t="s">
        <v>287</v>
      </c>
      <c r="D152" s="440" t="s">
        <v>288</v>
      </c>
      <c r="E152" s="441">
        <v>7</v>
      </c>
      <c r="F152" s="442">
        <v>2700</v>
      </c>
      <c r="G152" s="443">
        <f t="shared" si="294"/>
        <v>18900</v>
      </c>
      <c r="H152" s="441">
        <v>7</v>
      </c>
      <c r="I152" s="442">
        <v>2700</v>
      </c>
      <c r="J152" s="138">
        <f t="shared" si="295"/>
        <v>18900</v>
      </c>
      <c r="K152" s="205"/>
      <c r="L152" s="118"/>
      <c r="M152" s="138">
        <f t="shared" si="296"/>
        <v>0</v>
      </c>
      <c r="N152" s="117"/>
      <c r="O152" s="118"/>
      <c r="P152" s="138">
        <f t="shared" si="297"/>
        <v>0</v>
      </c>
      <c r="Q152" s="205"/>
      <c r="R152" s="118"/>
      <c r="S152" s="138">
        <f t="shared" si="298"/>
        <v>0</v>
      </c>
      <c r="T152" s="117"/>
      <c r="U152" s="118"/>
      <c r="V152" s="138">
        <f t="shared" si="299"/>
        <v>0</v>
      </c>
      <c r="W152" s="205"/>
      <c r="X152" s="118"/>
      <c r="Y152" s="138">
        <f t="shared" si="300"/>
        <v>0</v>
      </c>
      <c r="Z152" s="117"/>
      <c r="AA152" s="118"/>
      <c r="AB152" s="119">
        <f t="shared" si="301"/>
        <v>0</v>
      </c>
      <c r="AC152" s="120">
        <f t="shared" si="263"/>
        <v>18900</v>
      </c>
      <c r="AD152" s="323">
        <f t="shared" si="264"/>
        <v>18900</v>
      </c>
      <c r="AE152" s="120">
        <f t="shared" si="265"/>
        <v>0</v>
      </c>
      <c r="AF152" s="274">
        <f t="shared" si="266"/>
        <v>0</v>
      </c>
      <c r="AG152" s="275"/>
      <c r="AH152" s="99"/>
      <c r="AI152" s="99"/>
    </row>
    <row r="153" spans="1:35" ht="75" customHeight="1" x14ac:dyDescent="0.2">
      <c r="A153" s="444" t="s">
        <v>105</v>
      </c>
      <c r="B153" s="405" t="s">
        <v>110</v>
      </c>
      <c r="C153" s="406" t="s">
        <v>289</v>
      </c>
      <c r="D153" s="445" t="s">
        <v>290</v>
      </c>
      <c r="E153" s="446">
        <v>3</v>
      </c>
      <c r="F153" s="409">
        <v>30000</v>
      </c>
      <c r="G153" s="410">
        <f t="shared" si="294"/>
        <v>90000</v>
      </c>
      <c r="H153" s="117">
        <v>3</v>
      </c>
      <c r="I153" s="118">
        <v>30000</v>
      </c>
      <c r="J153" s="138">
        <f t="shared" si="295"/>
        <v>90000</v>
      </c>
      <c r="K153" s="205"/>
      <c r="L153" s="118"/>
      <c r="M153" s="138">
        <f t="shared" si="296"/>
        <v>0</v>
      </c>
      <c r="N153" s="117"/>
      <c r="O153" s="118"/>
      <c r="P153" s="138">
        <f t="shared" si="297"/>
        <v>0</v>
      </c>
      <c r="Q153" s="205"/>
      <c r="R153" s="118"/>
      <c r="S153" s="138">
        <f t="shared" si="298"/>
        <v>0</v>
      </c>
      <c r="T153" s="117"/>
      <c r="U153" s="118"/>
      <c r="V153" s="138">
        <f t="shared" si="299"/>
        <v>0</v>
      </c>
      <c r="W153" s="205"/>
      <c r="X153" s="118"/>
      <c r="Y153" s="138">
        <f t="shared" si="300"/>
        <v>0</v>
      </c>
      <c r="Z153" s="117"/>
      <c r="AA153" s="118"/>
      <c r="AB153" s="119">
        <f t="shared" si="301"/>
        <v>0</v>
      </c>
      <c r="AC153" s="120">
        <f t="shared" si="263"/>
        <v>90000</v>
      </c>
      <c r="AD153" s="323">
        <f t="shared" si="264"/>
        <v>90000</v>
      </c>
      <c r="AE153" s="120">
        <f t="shared" si="265"/>
        <v>0</v>
      </c>
      <c r="AF153" s="274">
        <f t="shared" si="266"/>
        <v>0</v>
      </c>
      <c r="AG153" s="275"/>
      <c r="AH153" s="99"/>
      <c r="AI153" s="99"/>
    </row>
    <row r="154" spans="1:35" ht="30" customHeight="1" x14ac:dyDescent="0.2">
      <c r="A154" s="447" t="s">
        <v>105</v>
      </c>
      <c r="B154" s="398" t="s">
        <v>188</v>
      </c>
      <c r="C154" s="399" t="s">
        <v>291</v>
      </c>
      <c r="D154" s="448" t="s">
        <v>292</v>
      </c>
      <c r="E154" s="449">
        <v>7</v>
      </c>
      <c r="F154" s="402">
        <v>150</v>
      </c>
      <c r="G154" s="402">
        <f t="shared" si="294"/>
        <v>1050</v>
      </c>
      <c r="H154" s="117"/>
      <c r="I154" s="118"/>
      <c r="J154" s="138">
        <f t="shared" si="295"/>
        <v>0</v>
      </c>
      <c r="K154" s="205"/>
      <c r="L154" s="118"/>
      <c r="M154" s="138">
        <f t="shared" si="296"/>
        <v>0</v>
      </c>
      <c r="N154" s="117"/>
      <c r="O154" s="118"/>
      <c r="P154" s="138">
        <f t="shared" si="297"/>
        <v>0</v>
      </c>
      <c r="Q154" s="205"/>
      <c r="R154" s="118"/>
      <c r="S154" s="138">
        <f t="shared" si="298"/>
        <v>0</v>
      </c>
      <c r="T154" s="117"/>
      <c r="U154" s="118"/>
      <c r="V154" s="138">
        <f t="shared" si="299"/>
        <v>0</v>
      </c>
      <c r="W154" s="205"/>
      <c r="X154" s="118"/>
      <c r="Y154" s="138">
        <f t="shared" si="300"/>
        <v>0</v>
      </c>
      <c r="Z154" s="117"/>
      <c r="AA154" s="118"/>
      <c r="AB154" s="119">
        <f t="shared" si="301"/>
        <v>0</v>
      </c>
      <c r="AC154" s="120">
        <f t="shared" si="263"/>
        <v>1050</v>
      </c>
      <c r="AD154" s="323">
        <f t="shared" si="264"/>
        <v>0</v>
      </c>
      <c r="AE154" s="120">
        <f t="shared" si="265"/>
        <v>1050</v>
      </c>
      <c r="AF154" s="274">
        <f t="shared" si="266"/>
        <v>1</v>
      </c>
      <c r="AG154" s="275"/>
      <c r="AH154" s="99"/>
      <c r="AI154" s="99"/>
    </row>
    <row r="155" spans="1:35" ht="30" customHeight="1" thickBot="1" x14ac:dyDescent="0.25">
      <c r="A155" s="450" t="s">
        <v>105</v>
      </c>
      <c r="B155" s="451" t="s">
        <v>190</v>
      </c>
      <c r="C155" s="452" t="s">
        <v>246</v>
      </c>
      <c r="D155" s="436" t="s">
        <v>108</v>
      </c>
      <c r="E155" s="453">
        <v>3</v>
      </c>
      <c r="F155" s="454">
        <v>120</v>
      </c>
      <c r="G155" s="455">
        <f t="shared" si="294"/>
        <v>360</v>
      </c>
      <c r="H155" s="117">
        <v>3</v>
      </c>
      <c r="I155" s="118">
        <v>122.08</v>
      </c>
      <c r="J155" s="138">
        <f t="shared" si="295"/>
        <v>366.24</v>
      </c>
      <c r="K155" s="205"/>
      <c r="L155" s="118"/>
      <c r="M155" s="138">
        <f t="shared" si="296"/>
        <v>0</v>
      </c>
      <c r="N155" s="117"/>
      <c r="O155" s="118"/>
      <c r="P155" s="138">
        <f t="shared" si="297"/>
        <v>0</v>
      </c>
      <c r="Q155" s="205"/>
      <c r="R155" s="118"/>
      <c r="S155" s="138">
        <f t="shared" si="298"/>
        <v>0</v>
      </c>
      <c r="T155" s="117"/>
      <c r="U155" s="118"/>
      <c r="V155" s="138">
        <f t="shared" si="299"/>
        <v>0</v>
      </c>
      <c r="W155" s="205"/>
      <c r="X155" s="118"/>
      <c r="Y155" s="138">
        <f t="shared" si="300"/>
        <v>0</v>
      </c>
      <c r="Z155" s="117"/>
      <c r="AA155" s="118"/>
      <c r="AB155" s="119">
        <f t="shared" si="301"/>
        <v>0</v>
      </c>
      <c r="AC155" s="120">
        <f t="shared" si="263"/>
        <v>360</v>
      </c>
      <c r="AD155" s="323">
        <f t="shared" si="264"/>
        <v>366.24</v>
      </c>
      <c r="AE155" s="120">
        <f t="shared" si="265"/>
        <v>-6.2400000000000091</v>
      </c>
      <c r="AF155" s="274">
        <f t="shared" si="266"/>
        <v>-1.733333333333336E-2</v>
      </c>
      <c r="AG155" s="275"/>
      <c r="AH155" s="99"/>
      <c r="AI155" s="99"/>
    </row>
    <row r="156" spans="1:35" ht="30" customHeight="1" thickBot="1" x14ac:dyDescent="0.25">
      <c r="A156" s="139" t="s">
        <v>105</v>
      </c>
      <c r="B156" s="140" t="s">
        <v>192</v>
      </c>
      <c r="C156" s="115" t="s">
        <v>247</v>
      </c>
      <c r="D156" s="142"/>
      <c r="E156" s="143"/>
      <c r="F156" s="144"/>
      <c r="G156" s="145">
        <f t="shared" si="294"/>
        <v>0</v>
      </c>
      <c r="H156" s="143"/>
      <c r="I156" s="144"/>
      <c r="J156" s="146">
        <f t="shared" si="295"/>
        <v>0</v>
      </c>
      <c r="K156" s="207"/>
      <c r="L156" s="144"/>
      <c r="M156" s="146">
        <f t="shared" si="296"/>
        <v>0</v>
      </c>
      <c r="N156" s="143"/>
      <c r="O156" s="144"/>
      <c r="P156" s="146">
        <f t="shared" si="297"/>
        <v>0</v>
      </c>
      <c r="Q156" s="207"/>
      <c r="R156" s="144"/>
      <c r="S156" s="146">
        <f t="shared" si="298"/>
        <v>0</v>
      </c>
      <c r="T156" s="143"/>
      <c r="U156" s="144"/>
      <c r="V156" s="146">
        <f t="shared" si="299"/>
        <v>0</v>
      </c>
      <c r="W156" s="207"/>
      <c r="X156" s="144"/>
      <c r="Y156" s="146">
        <f t="shared" si="300"/>
        <v>0</v>
      </c>
      <c r="Z156" s="143"/>
      <c r="AA156" s="144"/>
      <c r="AB156" s="145">
        <f t="shared" si="301"/>
        <v>0</v>
      </c>
      <c r="AC156" s="236">
        <f t="shared" si="263"/>
        <v>0</v>
      </c>
      <c r="AD156" s="325">
        <f t="shared" si="264"/>
        <v>0</v>
      </c>
      <c r="AE156" s="236">
        <f t="shared" si="265"/>
        <v>0</v>
      </c>
      <c r="AF156" s="339" t="e">
        <f t="shared" si="266"/>
        <v>#DIV/0!</v>
      </c>
      <c r="AG156" s="340"/>
      <c r="AH156" s="99"/>
      <c r="AI156" s="99"/>
    </row>
    <row r="157" spans="1:35" ht="15.75" customHeight="1" x14ac:dyDescent="0.2">
      <c r="A157" s="528" t="s">
        <v>248</v>
      </c>
      <c r="B157" s="520"/>
      <c r="C157" s="523"/>
      <c r="D157" s="353"/>
      <c r="E157" s="311">
        <f t="shared" ref="E157:AB157" si="302">E150+E144+E140+E136</f>
        <v>520</v>
      </c>
      <c r="F157" s="311">
        <f t="shared" si="302"/>
        <v>33008.800000000003</v>
      </c>
      <c r="G157" s="311">
        <f t="shared" si="302"/>
        <v>129710</v>
      </c>
      <c r="H157" s="311">
        <f t="shared" si="302"/>
        <v>333</v>
      </c>
      <c r="I157" s="311">
        <f t="shared" si="302"/>
        <v>32885.83</v>
      </c>
      <c r="J157" s="311">
        <f t="shared" si="302"/>
        <v>129666.24000000001</v>
      </c>
      <c r="K157" s="354">
        <f t="shared" si="302"/>
        <v>0</v>
      </c>
      <c r="L157" s="311">
        <f t="shared" si="302"/>
        <v>0</v>
      </c>
      <c r="M157" s="311">
        <f t="shared" si="302"/>
        <v>0</v>
      </c>
      <c r="N157" s="311">
        <f t="shared" si="302"/>
        <v>0</v>
      </c>
      <c r="O157" s="311">
        <f t="shared" si="302"/>
        <v>0</v>
      </c>
      <c r="P157" s="311">
        <f t="shared" si="302"/>
        <v>0</v>
      </c>
      <c r="Q157" s="354">
        <f t="shared" si="302"/>
        <v>0</v>
      </c>
      <c r="R157" s="311">
        <f t="shared" si="302"/>
        <v>0</v>
      </c>
      <c r="S157" s="311">
        <f t="shared" si="302"/>
        <v>0</v>
      </c>
      <c r="T157" s="311">
        <f t="shared" si="302"/>
        <v>0</v>
      </c>
      <c r="U157" s="311">
        <f t="shared" si="302"/>
        <v>0</v>
      </c>
      <c r="V157" s="311">
        <f t="shared" si="302"/>
        <v>0</v>
      </c>
      <c r="W157" s="354">
        <f t="shared" si="302"/>
        <v>0</v>
      </c>
      <c r="X157" s="311">
        <f t="shared" si="302"/>
        <v>0</v>
      </c>
      <c r="Y157" s="311">
        <f t="shared" si="302"/>
        <v>0</v>
      </c>
      <c r="Z157" s="311">
        <f t="shared" si="302"/>
        <v>0</v>
      </c>
      <c r="AA157" s="311">
        <f t="shared" si="302"/>
        <v>0</v>
      </c>
      <c r="AB157" s="311">
        <f t="shared" si="302"/>
        <v>0</v>
      </c>
      <c r="AC157" s="286">
        <f t="shared" si="263"/>
        <v>129710</v>
      </c>
      <c r="AD157" s="333">
        <f t="shared" si="264"/>
        <v>129666.24000000001</v>
      </c>
      <c r="AE157" s="341">
        <f t="shared" si="265"/>
        <v>43.759999999994761</v>
      </c>
      <c r="AF157" s="355">
        <f t="shared" si="266"/>
        <v>3.3736797471278052E-4</v>
      </c>
      <c r="AG157" s="356"/>
      <c r="AH157" s="99"/>
      <c r="AI157" s="99"/>
    </row>
    <row r="158" spans="1:35" ht="15.75" customHeight="1" x14ac:dyDescent="0.2">
      <c r="A158" s="357" t="s">
        <v>249</v>
      </c>
      <c r="B158" s="358"/>
      <c r="C158" s="359"/>
      <c r="D158" s="360"/>
      <c r="E158" s="361"/>
      <c r="F158" s="361"/>
      <c r="G158" s="362">
        <f>G25+G30+G44+G54+G76+G82+G96+G109+G115+G119+G123+G128+G134+G157</f>
        <v>364650</v>
      </c>
      <c r="H158" s="363"/>
      <c r="I158" s="363"/>
      <c r="J158" s="362">
        <f>J25+J30+J44+J54+J76+J82+J96+J109+J115+J119+J123+J128+J134+J157</f>
        <v>364650</v>
      </c>
      <c r="K158" s="361"/>
      <c r="L158" s="361"/>
      <c r="M158" s="362">
        <f>M25+M30+M44+M54+M76+M82+M96+M109+M115+M119+M123+M128+M134+M157</f>
        <v>0</v>
      </c>
      <c r="N158" s="361"/>
      <c r="O158" s="361"/>
      <c r="P158" s="362">
        <f>P25+P30+P44+P54+P76+P82+P96+P109+P115+P119+P123+P128+P134+P157</f>
        <v>0</v>
      </c>
      <c r="Q158" s="361"/>
      <c r="R158" s="361"/>
      <c r="S158" s="362">
        <f>S25+S30+S44+S54+S76+S82+S96+S109+S115+S119+S123+S128+S134+S157</f>
        <v>0</v>
      </c>
      <c r="T158" s="361"/>
      <c r="U158" s="361"/>
      <c r="V158" s="362">
        <f>V25+V30+V44+V54+V76+V82+V96+V109+V115+V119+V123+V128+V134+V157</f>
        <v>0</v>
      </c>
      <c r="W158" s="361"/>
      <c r="X158" s="361"/>
      <c r="Y158" s="362">
        <f>Y25+Y30+Y44+Y54+Y76+Y82+Y96+Y109+Y115+Y119+Y123+Y128+Y134+Y157</f>
        <v>0</v>
      </c>
      <c r="Z158" s="361"/>
      <c r="AA158" s="361"/>
      <c r="AB158" s="362">
        <f t="shared" ref="AB158:AD158" si="303">AB25+AB30+AB44+AB54+AB76+AB82+AB96+AB109+AB115+AB119+AB123+AB128+AB134+AB157</f>
        <v>0</v>
      </c>
      <c r="AC158" s="362">
        <f t="shared" si="303"/>
        <v>364650</v>
      </c>
      <c r="AD158" s="362">
        <f t="shared" si="303"/>
        <v>364650</v>
      </c>
      <c r="AE158" s="362">
        <f t="shared" si="265"/>
        <v>0</v>
      </c>
      <c r="AF158" s="364">
        <f t="shared" si="266"/>
        <v>0</v>
      </c>
      <c r="AG158" s="365"/>
      <c r="AH158" s="366"/>
      <c r="AI158" s="366"/>
    </row>
    <row r="159" spans="1:35" ht="15.75" customHeight="1" x14ac:dyDescent="0.25">
      <c r="A159" s="529"/>
      <c r="B159" s="503"/>
      <c r="C159" s="503"/>
      <c r="D159" s="367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9"/>
      <c r="AD159" s="369"/>
      <c r="AE159" s="369"/>
      <c r="AF159" s="370"/>
      <c r="AG159" s="371"/>
      <c r="AH159" s="3"/>
      <c r="AI159" s="3"/>
    </row>
    <row r="160" spans="1:35" ht="15.75" customHeight="1" x14ac:dyDescent="0.25">
      <c r="A160" s="530" t="s">
        <v>250</v>
      </c>
      <c r="B160" s="520"/>
      <c r="C160" s="521"/>
      <c r="D160" s="372"/>
      <c r="E160" s="373"/>
      <c r="F160" s="373"/>
      <c r="G160" s="373">
        <f>Фінансування!C20-Витрати!G158</f>
        <v>0</v>
      </c>
      <c r="H160" s="373"/>
      <c r="I160" s="373"/>
      <c r="J160" s="373">
        <f>Фінансування!C21-Витрати!J158</f>
        <v>0</v>
      </c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  <c r="W160" s="373"/>
      <c r="X160" s="373"/>
      <c r="Y160" s="373"/>
      <c r="Z160" s="373"/>
      <c r="AA160" s="373"/>
      <c r="AB160" s="373"/>
      <c r="AC160" s="373">
        <f>Фінансування!N20-Витрати!AC158</f>
        <v>0</v>
      </c>
      <c r="AD160" s="373">
        <f>Фінансування!N21-Витрати!AD158</f>
        <v>0</v>
      </c>
      <c r="AE160" s="374"/>
      <c r="AF160" s="375"/>
      <c r="AG160" s="376"/>
      <c r="AH160" s="3"/>
      <c r="AI160" s="3"/>
    </row>
    <row r="161" spans="1:33" ht="15.75" customHeight="1" x14ac:dyDescent="0.2">
      <c r="A161" s="13"/>
      <c r="B161" s="377"/>
      <c r="C161" s="378"/>
      <c r="D161" s="13"/>
      <c r="E161" s="13"/>
      <c r="F161" s="13"/>
      <c r="G161" s="13"/>
      <c r="H161" s="13"/>
      <c r="I161" s="13"/>
      <c r="J161" s="13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80"/>
      <c r="AD161" s="380"/>
      <c r="AE161" s="380"/>
      <c r="AF161" s="380"/>
      <c r="AG161" s="381"/>
    </row>
    <row r="162" spans="1:33" ht="15.75" customHeight="1" x14ac:dyDescent="0.2">
      <c r="A162" s="13"/>
      <c r="B162" s="377"/>
      <c r="C162" s="378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 x14ac:dyDescent="0.2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 x14ac:dyDescent="0.2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 x14ac:dyDescent="0.25">
      <c r="A165" s="13"/>
      <c r="B165" s="377"/>
      <c r="C165" s="382" t="s">
        <v>251</v>
      </c>
      <c r="D165" s="383" t="s">
        <v>388</v>
      </c>
      <c r="E165" s="383"/>
      <c r="G165" s="383"/>
      <c r="H165" s="383"/>
      <c r="I165" s="38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 x14ac:dyDescent="0.25">
      <c r="A166" s="13"/>
      <c r="B166" s="377"/>
      <c r="D166" s="382" t="s">
        <v>39</v>
      </c>
      <c r="G166" s="382" t="s">
        <v>40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 x14ac:dyDescent="0.2">
      <c r="A167" s="13"/>
      <c r="B167" s="377"/>
      <c r="C167" s="3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 x14ac:dyDescent="0.2">
      <c r="A168" s="13"/>
      <c r="B168" s="377"/>
      <c r="C168" s="37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3" ht="15.75" customHeight="1" x14ac:dyDescent="0.25">
      <c r="A169" s="46"/>
      <c r="B169" s="384"/>
      <c r="C169" s="385"/>
      <c r="AG169" s="385"/>
    </row>
    <row r="170" spans="1:33" ht="15.75" customHeight="1" x14ac:dyDescent="0.25">
      <c r="A170" s="46"/>
      <c r="B170" s="384"/>
      <c r="C170" s="385"/>
      <c r="AG170" s="385"/>
    </row>
    <row r="171" spans="1:33" ht="15.75" customHeight="1" x14ac:dyDescent="0.25">
      <c r="A171" s="46"/>
      <c r="B171" s="384"/>
      <c r="C171" s="385"/>
      <c r="AG171" s="385"/>
    </row>
    <row r="172" spans="1:33" ht="15.75" customHeight="1" x14ac:dyDescent="0.25">
      <c r="A172" s="46"/>
      <c r="B172" s="384"/>
      <c r="C172" s="385"/>
      <c r="AG172" s="385"/>
    </row>
    <row r="173" spans="1:33" ht="15.75" customHeight="1" x14ac:dyDescent="0.25">
      <c r="A173" s="46"/>
      <c r="B173" s="384"/>
      <c r="C173" s="385"/>
      <c r="AG173" s="385"/>
    </row>
    <row r="174" spans="1:33" ht="15.75" customHeight="1" x14ac:dyDescent="0.25">
      <c r="A174" s="46"/>
      <c r="B174" s="384"/>
      <c r="C174" s="385"/>
      <c r="AG174" s="385"/>
    </row>
    <row r="175" spans="1:33" ht="15.75" customHeight="1" x14ac:dyDescent="0.25">
      <c r="A175" s="46"/>
      <c r="B175" s="384"/>
      <c r="C175" s="385"/>
      <c r="AG175" s="385"/>
    </row>
    <row r="176" spans="1:33" ht="15.75" customHeight="1" x14ac:dyDescent="0.25">
      <c r="A176" s="46"/>
      <c r="B176" s="384"/>
      <c r="C176" s="385"/>
      <c r="AG176" s="385"/>
    </row>
    <row r="177" spans="1:33" ht="15.75" customHeight="1" x14ac:dyDescent="0.25">
      <c r="A177" s="46"/>
      <c r="B177" s="384"/>
      <c r="C177" s="385"/>
      <c r="AG177" s="385"/>
    </row>
    <row r="178" spans="1:33" ht="15.75" customHeight="1" x14ac:dyDescent="0.25">
      <c r="A178" s="46"/>
      <c r="B178" s="384"/>
      <c r="C178" s="385"/>
      <c r="AG178" s="385"/>
    </row>
    <row r="179" spans="1:33" ht="15.75" customHeight="1" x14ac:dyDescent="0.25">
      <c r="A179" s="46"/>
      <c r="B179" s="384"/>
      <c r="C179" s="385"/>
      <c r="AG179" s="385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  <row r="1001" spans="1:33" ht="15.75" customHeight="1" x14ac:dyDescent="0.25">
      <c r="A1001" s="46"/>
      <c r="B1001" s="384"/>
      <c r="C1001" s="385"/>
      <c r="AG1001" s="385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7:C157"/>
    <mergeCell ref="A159:C159"/>
    <mergeCell ref="A160:C160"/>
    <mergeCell ref="K7:M7"/>
    <mergeCell ref="N7:P7"/>
    <mergeCell ref="E7:G7"/>
    <mergeCell ref="H7:J7"/>
    <mergeCell ref="A123:C123"/>
    <mergeCell ref="A128:C128"/>
    <mergeCell ref="A134:C134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T1022"/>
  <sheetViews>
    <sheetView tabSelected="1" topLeftCell="B37" workbookViewId="0">
      <selection activeCell="J62" sqref="B1:J62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875" customWidth="1"/>
    <col min="11" max="26" width="7.625" customWidth="1"/>
  </cols>
  <sheetData>
    <row r="1" spans="1:1005 1027:1502" s="397" customFormat="1" ht="32.25" customHeight="1" x14ac:dyDescent="0.25">
      <c r="A1" s="385"/>
      <c r="B1" s="385"/>
      <c r="C1" s="385"/>
      <c r="D1" s="3"/>
      <c r="E1" s="385"/>
      <c r="F1" s="3"/>
      <c r="G1" s="385"/>
      <c r="H1" s="385"/>
      <c r="I1" s="46"/>
      <c r="J1" s="386" t="s">
        <v>252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G1" s="397" t="s">
        <v>253</v>
      </c>
      <c r="BY1" s="397" t="s">
        <v>254</v>
      </c>
      <c r="CX1" s="397" t="s">
        <v>297</v>
      </c>
      <c r="DW1" s="397" t="s">
        <v>255</v>
      </c>
      <c r="EV1" s="397" t="s">
        <v>298</v>
      </c>
      <c r="GT1" s="397" t="s">
        <v>256</v>
      </c>
      <c r="GW1" s="397" t="s">
        <v>257</v>
      </c>
      <c r="HS1" s="462" t="s">
        <v>259</v>
      </c>
      <c r="HT1" s="397" t="s">
        <v>46</v>
      </c>
      <c r="HU1" s="397" t="s">
        <v>260</v>
      </c>
      <c r="HV1" s="397" t="s">
        <v>261</v>
      </c>
      <c r="HW1" s="397" t="s">
        <v>260</v>
      </c>
      <c r="HX1" s="397" t="s">
        <v>262</v>
      </c>
      <c r="HY1" s="397" t="s">
        <v>263</v>
      </c>
      <c r="HZ1" s="397" t="s">
        <v>264</v>
      </c>
      <c r="IA1" s="397" t="s">
        <v>265</v>
      </c>
      <c r="IR1" s="463">
        <v>43831</v>
      </c>
      <c r="IS1" s="397" t="s">
        <v>104</v>
      </c>
      <c r="JQ1" s="397" t="s">
        <v>106</v>
      </c>
      <c r="JR1" s="397" t="s">
        <v>350</v>
      </c>
      <c r="JS1" s="464">
        <v>20000</v>
      </c>
      <c r="JT1" s="397" t="s">
        <v>299</v>
      </c>
      <c r="JU1" s="464">
        <v>20000</v>
      </c>
      <c r="JV1" s="397" t="s">
        <v>302</v>
      </c>
      <c r="JW1" s="397" t="s">
        <v>303</v>
      </c>
      <c r="JX1" s="464">
        <v>20000</v>
      </c>
      <c r="JY1" s="397" t="s">
        <v>304</v>
      </c>
      <c r="KP1" s="397" t="s">
        <v>109</v>
      </c>
      <c r="KQ1" s="397" t="s">
        <v>351</v>
      </c>
      <c r="KR1" s="464">
        <v>15000</v>
      </c>
      <c r="KS1" s="397" t="s">
        <v>300</v>
      </c>
      <c r="KT1" s="464">
        <v>15000</v>
      </c>
      <c r="KU1" s="397" t="s">
        <v>305</v>
      </c>
      <c r="KV1" s="397" t="s">
        <v>303</v>
      </c>
      <c r="KW1" s="464">
        <v>15000</v>
      </c>
      <c r="KX1" s="397" t="s">
        <v>306</v>
      </c>
      <c r="LO1" s="397" t="s">
        <v>110</v>
      </c>
      <c r="LP1" s="397" t="s">
        <v>352</v>
      </c>
      <c r="LQ1" s="464">
        <v>15000</v>
      </c>
      <c r="LR1" s="397" t="s">
        <v>301</v>
      </c>
      <c r="LS1" s="464">
        <v>15000</v>
      </c>
      <c r="LT1" s="397" t="s">
        <v>305</v>
      </c>
      <c r="LU1" s="397" t="s">
        <v>303</v>
      </c>
      <c r="LV1" s="464">
        <v>15000</v>
      </c>
      <c r="LW1" s="397" t="s">
        <v>307</v>
      </c>
      <c r="MN1" s="463">
        <v>43891</v>
      </c>
      <c r="MO1" s="397" t="s">
        <v>353</v>
      </c>
      <c r="NM1" s="397" t="s">
        <v>106</v>
      </c>
      <c r="NN1" s="397" t="s">
        <v>354</v>
      </c>
      <c r="NO1" s="464">
        <v>24000</v>
      </c>
      <c r="NP1" s="397" t="s">
        <v>308</v>
      </c>
      <c r="NQ1" s="464">
        <v>24000</v>
      </c>
      <c r="NR1" s="397" t="s">
        <v>309</v>
      </c>
      <c r="NS1" s="397" t="s">
        <v>310</v>
      </c>
      <c r="NT1" s="464">
        <v>24000</v>
      </c>
      <c r="NU1" s="397" t="s">
        <v>314</v>
      </c>
      <c r="OL1" s="397" t="s">
        <v>109</v>
      </c>
      <c r="OM1" s="397" t="s">
        <v>355</v>
      </c>
      <c r="ON1" s="464">
        <v>24000</v>
      </c>
      <c r="OO1" s="397" t="s">
        <v>312</v>
      </c>
      <c r="OP1" s="464">
        <v>24000</v>
      </c>
      <c r="OQ1" s="397" t="s">
        <v>309</v>
      </c>
      <c r="OR1" s="397" t="s">
        <v>310</v>
      </c>
      <c r="OS1" s="464">
        <v>24000</v>
      </c>
      <c r="OT1" s="397" t="s">
        <v>314</v>
      </c>
      <c r="PK1" s="397" t="s">
        <v>110</v>
      </c>
      <c r="PL1" s="397" t="s">
        <v>356</v>
      </c>
      <c r="PM1" s="464">
        <v>24000</v>
      </c>
      <c r="PN1" s="397" t="s">
        <v>311</v>
      </c>
      <c r="PO1" s="464">
        <v>24000</v>
      </c>
      <c r="PP1" s="397" t="s">
        <v>309</v>
      </c>
      <c r="PQ1" s="397" t="s">
        <v>310</v>
      </c>
      <c r="PR1" s="464">
        <v>24000</v>
      </c>
      <c r="PS1" s="397" t="s">
        <v>314</v>
      </c>
      <c r="QJ1" s="463">
        <v>43832</v>
      </c>
      <c r="QK1" s="397" t="s">
        <v>357</v>
      </c>
      <c r="RI1" s="397" t="s">
        <v>106</v>
      </c>
      <c r="RJ1" s="397" t="s">
        <v>358</v>
      </c>
      <c r="RK1" s="464">
        <v>11000</v>
      </c>
      <c r="RL1" s="397" t="s">
        <v>318</v>
      </c>
      <c r="RM1" s="464">
        <v>11000</v>
      </c>
      <c r="RN1" s="397" t="s">
        <v>315</v>
      </c>
      <c r="RO1" s="397" t="s">
        <v>315</v>
      </c>
      <c r="RP1" s="464">
        <v>11000</v>
      </c>
      <c r="RQ1" s="397" t="s">
        <v>316</v>
      </c>
      <c r="SH1" s="397" t="s">
        <v>109</v>
      </c>
      <c r="SI1" s="397" t="s">
        <v>359</v>
      </c>
      <c r="SJ1" s="464">
        <v>15840</v>
      </c>
      <c r="SK1" s="397" t="s">
        <v>318</v>
      </c>
      <c r="SL1" s="464">
        <v>15840</v>
      </c>
      <c r="SM1" s="397" t="s">
        <v>315</v>
      </c>
      <c r="SN1" s="397" t="s">
        <v>315</v>
      </c>
      <c r="SO1" s="464">
        <v>15840</v>
      </c>
      <c r="SP1" s="397" t="s">
        <v>313</v>
      </c>
      <c r="TG1" s="397">
        <v>4</v>
      </c>
      <c r="TH1" s="397" t="s">
        <v>360</v>
      </c>
      <c r="UF1" s="463">
        <v>43834</v>
      </c>
      <c r="UG1" s="397" t="s">
        <v>361</v>
      </c>
      <c r="UH1" s="464">
        <v>5600</v>
      </c>
      <c r="UI1" s="397" t="s">
        <v>317</v>
      </c>
      <c r="UJ1" s="464">
        <v>5600</v>
      </c>
      <c r="UK1" s="397" t="s">
        <v>322</v>
      </c>
      <c r="UL1" s="397" t="s">
        <v>326</v>
      </c>
      <c r="UM1" s="464">
        <v>5600</v>
      </c>
      <c r="UN1" s="397" t="s">
        <v>347</v>
      </c>
      <c r="VE1" s="463">
        <v>43837</v>
      </c>
      <c r="VF1" s="397" t="s">
        <v>362</v>
      </c>
      <c r="WD1" s="397" t="s">
        <v>106</v>
      </c>
      <c r="WE1" s="397" t="s">
        <v>363</v>
      </c>
      <c r="WF1" s="464">
        <v>3500</v>
      </c>
      <c r="WG1" s="397" t="s">
        <v>319</v>
      </c>
      <c r="WH1" s="464">
        <v>3500</v>
      </c>
      <c r="WI1" s="397" t="s">
        <v>321</v>
      </c>
      <c r="WJ1" s="397" t="s">
        <v>325</v>
      </c>
      <c r="WK1" s="464">
        <v>3500</v>
      </c>
      <c r="WL1" s="397" t="s">
        <v>346</v>
      </c>
      <c r="XC1" s="397" t="s">
        <v>109</v>
      </c>
      <c r="XD1" s="397" t="s">
        <v>364</v>
      </c>
      <c r="XE1" s="464">
        <v>35000</v>
      </c>
      <c r="XF1" s="397" t="s">
        <v>320</v>
      </c>
      <c r="XG1" s="464">
        <v>35000</v>
      </c>
      <c r="XH1" s="397" t="s">
        <v>323</v>
      </c>
      <c r="XI1" s="397" t="s">
        <v>324</v>
      </c>
      <c r="XJ1" s="464">
        <v>35000</v>
      </c>
      <c r="XK1" s="397" t="s">
        <v>345</v>
      </c>
      <c r="YB1" s="397">
        <v>9</v>
      </c>
      <c r="YC1" s="397" t="s">
        <v>365</v>
      </c>
      <c r="ZA1" s="397" t="s">
        <v>109</v>
      </c>
      <c r="ZB1" s="397" t="s">
        <v>366</v>
      </c>
      <c r="ZC1" s="464">
        <v>13000</v>
      </c>
      <c r="ZD1" s="397" t="s">
        <v>344</v>
      </c>
      <c r="ZE1" s="464">
        <v>13000</v>
      </c>
      <c r="ZF1" s="397" t="s">
        <v>327</v>
      </c>
      <c r="ZG1" s="397" t="s">
        <v>328</v>
      </c>
      <c r="ZH1" s="464">
        <v>13000</v>
      </c>
      <c r="ZZ1" s="397">
        <v>13</v>
      </c>
      <c r="AAA1" s="397" t="s">
        <v>367</v>
      </c>
      <c r="AAY1" s="397" t="s">
        <v>106</v>
      </c>
      <c r="AAZ1" s="397" t="s">
        <v>368</v>
      </c>
      <c r="ABA1" s="464">
        <v>18000</v>
      </c>
      <c r="ABB1" s="397" t="s">
        <v>329</v>
      </c>
      <c r="ABC1" s="464">
        <v>18000</v>
      </c>
      <c r="ABD1" s="397" t="s">
        <v>330</v>
      </c>
      <c r="ABE1" s="397" t="s">
        <v>331</v>
      </c>
      <c r="ABF1" s="464">
        <v>18000</v>
      </c>
      <c r="ABX1" s="397" t="s">
        <v>110</v>
      </c>
      <c r="ABY1" s="397" t="s">
        <v>369</v>
      </c>
      <c r="ABZ1" s="464">
        <v>11000</v>
      </c>
      <c r="ACA1" s="397" t="s">
        <v>332</v>
      </c>
      <c r="ACB1" s="464">
        <v>11000</v>
      </c>
      <c r="ACC1" s="397" t="s">
        <v>334</v>
      </c>
      <c r="ACD1" s="397" t="s">
        <v>333</v>
      </c>
      <c r="ACE1" s="464">
        <v>11000</v>
      </c>
      <c r="ACW1" s="463">
        <v>43904</v>
      </c>
      <c r="ACX1" s="397" t="s">
        <v>370</v>
      </c>
      <c r="ADV1" s="397" t="s">
        <v>190</v>
      </c>
      <c r="ADW1" s="462" t="s">
        <v>371</v>
      </c>
      <c r="ADX1" s="464">
        <v>20400</v>
      </c>
      <c r="ADY1" s="397" t="s">
        <v>335</v>
      </c>
      <c r="ADZ1" s="464">
        <v>20400</v>
      </c>
      <c r="AEA1" s="397" t="s">
        <v>336</v>
      </c>
      <c r="AEB1" s="397" t="s">
        <v>337</v>
      </c>
      <c r="AEC1" s="464">
        <v>20400</v>
      </c>
      <c r="AED1" s="397" t="s">
        <v>348</v>
      </c>
      <c r="AEU1" s="463">
        <v>43935</v>
      </c>
      <c r="AEV1" s="397" t="s">
        <v>372</v>
      </c>
      <c r="AFT1" s="397" t="s">
        <v>109</v>
      </c>
      <c r="AFU1" s="397" t="s">
        <v>373</v>
      </c>
      <c r="AFV1" s="464">
        <v>18900</v>
      </c>
      <c r="AFW1" s="397" t="s">
        <v>338</v>
      </c>
      <c r="AFX1" s="464">
        <v>18900</v>
      </c>
      <c r="AFY1" s="397" t="s">
        <v>339</v>
      </c>
      <c r="AFZ1" s="397" t="s">
        <v>340</v>
      </c>
      <c r="AGA1" s="464">
        <v>18900</v>
      </c>
      <c r="AGB1" s="397" t="s">
        <v>349</v>
      </c>
      <c r="AGS1" s="397" t="s">
        <v>110</v>
      </c>
      <c r="AGT1" s="397" t="s">
        <v>374</v>
      </c>
      <c r="AGU1" s="464">
        <v>90000</v>
      </c>
      <c r="AGW1" s="464">
        <v>90000</v>
      </c>
      <c r="AGX1" s="397" t="s">
        <v>330</v>
      </c>
      <c r="AGY1" s="397" t="s">
        <v>331</v>
      </c>
      <c r="AGZ1" s="464">
        <v>90000</v>
      </c>
      <c r="AHR1" s="397" t="s">
        <v>190</v>
      </c>
      <c r="AHS1" s="397" t="s">
        <v>375</v>
      </c>
      <c r="AHT1" s="397">
        <v>366.24</v>
      </c>
      <c r="AHU1" s="397" t="s">
        <v>341</v>
      </c>
      <c r="AHV1" s="397">
        <v>366.24</v>
      </c>
      <c r="AHW1" s="397" t="s">
        <v>342</v>
      </c>
      <c r="AHX1" s="397" t="s">
        <v>343</v>
      </c>
      <c r="AHY1" s="397">
        <v>366.24</v>
      </c>
      <c r="AHZ1" s="397" t="s">
        <v>343</v>
      </c>
      <c r="AJP1" s="397" t="s">
        <v>267</v>
      </c>
      <c r="AJR1" s="464">
        <v>364606.24</v>
      </c>
      <c r="AJW1" s="464">
        <v>364606.24</v>
      </c>
      <c r="ALN1" s="397" t="s">
        <v>268</v>
      </c>
      <c r="ALQ1" s="397" t="s">
        <v>257</v>
      </c>
      <c r="AMM1" s="462" t="s">
        <v>259</v>
      </c>
      <c r="AMN1" s="397" t="s">
        <v>46</v>
      </c>
      <c r="AMO1" s="397" t="s">
        <v>260</v>
      </c>
      <c r="AMP1" s="397" t="s">
        <v>261</v>
      </c>
      <c r="AMQ1" s="397" t="s">
        <v>260</v>
      </c>
      <c r="AMR1" s="397" t="s">
        <v>262</v>
      </c>
      <c r="AMS1" s="397" t="s">
        <v>263</v>
      </c>
      <c r="AMT1" s="397" t="s">
        <v>264</v>
      </c>
      <c r="AMU1" s="397" t="s">
        <v>265</v>
      </c>
      <c r="ANL1" s="463">
        <v>43831</v>
      </c>
      <c r="AOK1" s="463">
        <v>43832</v>
      </c>
      <c r="APJ1" s="463">
        <v>43863</v>
      </c>
      <c r="AQI1" s="463">
        <v>43833</v>
      </c>
      <c r="ARH1" s="463">
        <v>43834</v>
      </c>
      <c r="ATF1" s="397" t="s">
        <v>267</v>
      </c>
      <c r="AVD1" s="397" t="s">
        <v>269</v>
      </c>
      <c r="AVG1" s="397" t="s">
        <v>257</v>
      </c>
      <c r="AWC1" s="462" t="s">
        <v>259</v>
      </c>
      <c r="AWD1" s="397" t="s">
        <v>46</v>
      </c>
      <c r="AWE1" s="397" t="s">
        <v>260</v>
      </c>
      <c r="AWF1" s="397" t="s">
        <v>261</v>
      </c>
      <c r="AWG1" s="397" t="s">
        <v>260</v>
      </c>
      <c r="AWH1" s="397" t="s">
        <v>262</v>
      </c>
      <c r="AWI1" s="397" t="s">
        <v>263</v>
      </c>
      <c r="AWJ1" s="397" t="s">
        <v>264</v>
      </c>
      <c r="AWK1" s="397" t="s">
        <v>265</v>
      </c>
      <c r="AXB1" s="463">
        <v>43831</v>
      </c>
      <c r="AYA1" s="463">
        <v>43832</v>
      </c>
      <c r="AYZ1" s="463">
        <v>43863</v>
      </c>
      <c r="AZY1" s="463">
        <v>43833</v>
      </c>
      <c r="BAX1" s="463">
        <v>43834</v>
      </c>
      <c r="BCV1" s="397" t="s">
        <v>267</v>
      </c>
      <c r="BET1" s="397" t="s">
        <v>270</v>
      </c>
    </row>
    <row r="2" spans="1:1005 1027:1502" ht="66.75" customHeight="1" x14ac:dyDescent="0.25">
      <c r="A2" s="385"/>
      <c r="B2" s="385"/>
      <c r="C2" s="385"/>
      <c r="D2" s="3"/>
      <c r="E2" s="385"/>
      <c r="F2" s="3"/>
      <c r="G2" s="385"/>
      <c r="H2" s="545" t="s">
        <v>253</v>
      </c>
      <c r="I2" s="503"/>
      <c r="J2" s="50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1005 1027:1502" x14ac:dyDescent="0.2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1005 1027:1502" ht="15.75" x14ac:dyDescent="0.3">
      <c r="A4" s="385"/>
      <c r="B4" s="546" t="s">
        <v>254</v>
      </c>
      <c r="C4" s="503"/>
      <c r="D4" s="503"/>
      <c r="E4" s="503"/>
      <c r="F4" s="503"/>
      <c r="G4" s="503"/>
      <c r="H4" s="503"/>
      <c r="I4" s="503"/>
      <c r="J4" s="50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1005 1027:1502" ht="15.75" x14ac:dyDescent="0.3">
      <c r="A5" s="385"/>
      <c r="B5" s="546" t="s">
        <v>297</v>
      </c>
      <c r="C5" s="503"/>
      <c r="D5" s="503"/>
      <c r="E5" s="503"/>
      <c r="F5" s="503"/>
      <c r="G5" s="503"/>
      <c r="H5" s="503"/>
      <c r="I5" s="503"/>
      <c r="J5" s="50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1005 1027:1502" ht="20.25" customHeight="1" x14ac:dyDescent="0.3">
      <c r="A6" s="385"/>
      <c r="B6" s="547" t="s">
        <v>255</v>
      </c>
      <c r="C6" s="503"/>
      <c r="D6" s="503"/>
      <c r="E6" s="503"/>
      <c r="F6" s="503"/>
      <c r="G6" s="503"/>
      <c r="H6" s="503"/>
      <c r="I6" s="503"/>
      <c r="J6" s="50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1005 1027:1502" ht="15.75" x14ac:dyDescent="0.3">
      <c r="A7" s="385"/>
      <c r="B7" s="546" t="s">
        <v>389</v>
      </c>
      <c r="C7" s="503"/>
      <c r="D7" s="503"/>
      <c r="E7" s="503"/>
      <c r="F7" s="503"/>
      <c r="G7" s="503"/>
      <c r="H7" s="503"/>
      <c r="I7" s="503"/>
      <c r="J7" s="50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1005 1027:1502" x14ac:dyDescent="0.2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1005 1027:1502" x14ac:dyDescent="0.25">
      <c r="A9" s="469"/>
      <c r="B9" s="548" t="s">
        <v>256</v>
      </c>
      <c r="C9" s="549"/>
      <c r="D9" s="550"/>
      <c r="E9" s="551" t="s">
        <v>257</v>
      </c>
      <c r="F9" s="549"/>
      <c r="G9" s="549"/>
      <c r="H9" s="549"/>
      <c r="I9" s="549"/>
      <c r="J9" s="55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1005 1027:1502" ht="71.25" x14ac:dyDescent="0.2">
      <c r="A10" s="470" t="s">
        <v>258</v>
      </c>
      <c r="B10" s="471" t="s">
        <v>259</v>
      </c>
      <c r="C10" s="471" t="s">
        <v>46</v>
      </c>
      <c r="D10" s="472" t="s">
        <v>260</v>
      </c>
      <c r="E10" s="471" t="s">
        <v>261</v>
      </c>
      <c r="F10" s="472" t="s">
        <v>260</v>
      </c>
      <c r="G10" s="471" t="s">
        <v>262</v>
      </c>
      <c r="H10" s="471" t="s">
        <v>263</v>
      </c>
      <c r="I10" s="471" t="s">
        <v>264</v>
      </c>
      <c r="J10" s="471" t="s">
        <v>265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1005 1027:1502" x14ac:dyDescent="0.25">
      <c r="A11" s="473"/>
      <c r="B11" s="474" t="s">
        <v>103</v>
      </c>
      <c r="C11" s="475" t="s">
        <v>104</v>
      </c>
      <c r="D11" s="476"/>
      <c r="E11" s="477"/>
      <c r="F11" s="476"/>
      <c r="G11" s="477"/>
      <c r="H11" s="477"/>
      <c r="I11" s="476"/>
      <c r="J11" s="477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1005 1027:1502" ht="105" x14ac:dyDescent="0.25">
      <c r="A12" s="473"/>
      <c r="B12" s="478" t="s">
        <v>106</v>
      </c>
      <c r="C12" s="479" t="s">
        <v>271</v>
      </c>
      <c r="D12" s="480">
        <v>20000</v>
      </c>
      <c r="E12" s="481" t="s">
        <v>299</v>
      </c>
      <c r="F12" s="480">
        <v>20000</v>
      </c>
      <c r="G12" s="482" t="s">
        <v>302</v>
      </c>
      <c r="H12" s="482" t="s">
        <v>303</v>
      </c>
      <c r="I12" s="483">
        <v>20000</v>
      </c>
      <c r="J12" s="482" t="s">
        <v>304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1005 1027:1502" ht="90" x14ac:dyDescent="0.25">
      <c r="A13" s="473"/>
      <c r="B13" s="478" t="s">
        <v>109</v>
      </c>
      <c r="C13" s="484" t="s">
        <v>272</v>
      </c>
      <c r="D13" s="480">
        <v>15000</v>
      </c>
      <c r="E13" s="481" t="s">
        <v>300</v>
      </c>
      <c r="F13" s="480">
        <v>15000</v>
      </c>
      <c r="G13" s="482" t="s">
        <v>305</v>
      </c>
      <c r="H13" s="482" t="s">
        <v>303</v>
      </c>
      <c r="I13" s="483">
        <v>15000</v>
      </c>
      <c r="J13" s="482" t="s">
        <v>306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1005 1027:1502" ht="90" x14ac:dyDescent="0.25">
      <c r="A14" s="473"/>
      <c r="B14" s="478" t="s">
        <v>110</v>
      </c>
      <c r="C14" s="479" t="s">
        <v>273</v>
      </c>
      <c r="D14" s="480">
        <v>15000</v>
      </c>
      <c r="E14" s="481" t="s">
        <v>301</v>
      </c>
      <c r="F14" s="480">
        <v>15000</v>
      </c>
      <c r="G14" s="482" t="s">
        <v>305</v>
      </c>
      <c r="H14" s="482" t="s">
        <v>303</v>
      </c>
      <c r="I14" s="483">
        <v>15000</v>
      </c>
      <c r="J14" s="482" t="s">
        <v>307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1005 1027:1502" x14ac:dyDescent="0.25">
      <c r="A15" s="473"/>
      <c r="B15" s="485" t="s">
        <v>113</v>
      </c>
      <c r="C15" s="486" t="s">
        <v>114</v>
      </c>
      <c r="D15" s="487"/>
      <c r="E15" s="477"/>
      <c r="F15" s="487"/>
      <c r="G15" s="477"/>
      <c r="H15" s="477"/>
      <c r="I15" s="476"/>
      <c r="J15" s="477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1005 1027:1502" ht="45" x14ac:dyDescent="0.25">
      <c r="A16" s="473"/>
      <c r="B16" s="478" t="s">
        <v>106</v>
      </c>
      <c r="C16" s="479" t="s">
        <v>274</v>
      </c>
      <c r="D16" s="480">
        <v>24000</v>
      </c>
      <c r="E16" s="488" t="s">
        <v>308</v>
      </c>
      <c r="F16" s="480">
        <v>24000</v>
      </c>
      <c r="G16" s="482" t="s">
        <v>309</v>
      </c>
      <c r="H16" s="482" t="s">
        <v>310</v>
      </c>
      <c r="I16" s="483">
        <v>4680</v>
      </c>
      <c r="J16" s="482" t="s">
        <v>314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45" x14ac:dyDescent="0.25">
      <c r="A17" s="473"/>
      <c r="B17" s="478" t="s">
        <v>109</v>
      </c>
      <c r="C17" s="479" t="s">
        <v>276</v>
      </c>
      <c r="D17" s="480">
        <v>24000</v>
      </c>
      <c r="E17" s="489" t="s">
        <v>312</v>
      </c>
      <c r="F17" s="480">
        <v>24000</v>
      </c>
      <c r="G17" s="482" t="s">
        <v>381</v>
      </c>
      <c r="H17" s="482" t="s">
        <v>384</v>
      </c>
      <c r="I17" s="483">
        <v>4680</v>
      </c>
      <c r="J17" s="482" t="s">
        <v>314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45" x14ac:dyDescent="0.25">
      <c r="A18" s="473"/>
      <c r="B18" s="478" t="s">
        <v>110</v>
      </c>
      <c r="C18" s="479" t="s">
        <v>277</v>
      </c>
      <c r="D18" s="480">
        <v>24000</v>
      </c>
      <c r="E18" s="489" t="s">
        <v>311</v>
      </c>
      <c r="F18" s="480">
        <v>24000</v>
      </c>
      <c r="G18" s="482" t="s">
        <v>382</v>
      </c>
      <c r="H18" s="482" t="s">
        <v>383</v>
      </c>
      <c r="I18" s="483">
        <v>4680</v>
      </c>
      <c r="J18" s="482" t="s">
        <v>314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5">
      <c r="A19" s="473"/>
      <c r="B19" s="485" t="s">
        <v>117</v>
      </c>
      <c r="C19" s="486" t="s">
        <v>118</v>
      </c>
      <c r="D19" s="490"/>
      <c r="E19" s="477"/>
      <c r="F19" s="490"/>
      <c r="G19" s="477"/>
      <c r="H19" s="477"/>
      <c r="I19" s="476"/>
      <c r="J19" s="477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05" x14ac:dyDescent="0.25">
      <c r="A20" s="473"/>
      <c r="B20" s="478" t="s">
        <v>106</v>
      </c>
      <c r="C20" s="479" t="s">
        <v>278</v>
      </c>
      <c r="D20" s="491">
        <v>11000</v>
      </c>
      <c r="E20" s="482" t="s">
        <v>318</v>
      </c>
      <c r="F20" s="491">
        <v>11000</v>
      </c>
      <c r="G20" s="482" t="s">
        <v>315</v>
      </c>
      <c r="H20" s="482" t="s">
        <v>315</v>
      </c>
      <c r="I20" s="483">
        <v>11000</v>
      </c>
      <c r="J20" s="482" t="s">
        <v>316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89.25" customHeight="1" x14ac:dyDescent="0.25">
      <c r="A21" s="473"/>
      <c r="B21" s="478" t="s">
        <v>109</v>
      </c>
      <c r="C21" s="479" t="s">
        <v>279</v>
      </c>
      <c r="D21" s="483">
        <v>15840</v>
      </c>
      <c r="E21" s="482" t="s">
        <v>318</v>
      </c>
      <c r="F21" s="483">
        <v>15840</v>
      </c>
      <c r="G21" s="482" t="s">
        <v>315</v>
      </c>
      <c r="H21" s="482" t="s">
        <v>315</v>
      </c>
      <c r="I21" s="483">
        <v>15840</v>
      </c>
      <c r="J21" s="482" t="s">
        <v>313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26.25" customHeight="1" x14ac:dyDescent="0.25">
      <c r="A22" s="473"/>
      <c r="B22" s="492" t="s">
        <v>24</v>
      </c>
      <c r="C22" s="493" t="s">
        <v>134</v>
      </c>
      <c r="D22" s="476"/>
      <c r="E22" s="477"/>
      <c r="F22" s="476"/>
      <c r="G22" s="477"/>
      <c r="H22" s="477"/>
      <c r="I22" s="476"/>
      <c r="J22" s="47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60" x14ac:dyDescent="0.25">
      <c r="A23" s="473"/>
      <c r="B23" s="494" t="s">
        <v>135</v>
      </c>
      <c r="C23" s="495" t="s">
        <v>136</v>
      </c>
      <c r="D23" s="483">
        <v>5600</v>
      </c>
      <c r="E23" s="482" t="s">
        <v>317</v>
      </c>
      <c r="F23" s="483">
        <v>5600</v>
      </c>
      <c r="G23" s="482" t="s">
        <v>322</v>
      </c>
      <c r="H23" s="482" t="s">
        <v>326</v>
      </c>
      <c r="I23" s="483">
        <v>5600</v>
      </c>
      <c r="J23" s="496" t="s">
        <v>347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x14ac:dyDescent="0.25">
      <c r="A24" s="473"/>
      <c r="B24" s="485" t="s">
        <v>174</v>
      </c>
      <c r="C24" s="497" t="s">
        <v>175</v>
      </c>
      <c r="D24" s="476"/>
      <c r="E24" s="477"/>
      <c r="F24" s="476"/>
      <c r="G24" s="477"/>
      <c r="H24" s="477"/>
      <c r="I24" s="476"/>
      <c r="J24" s="477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60" x14ac:dyDescent="0.25">
      <c r="A25" s="473"/>
      <c r="B25" s="478" t="s">
        <v>106</v>
      </c>
      <c r="C25" s="479" t="s">
        <v>282</v>
      </c>
      <c r="D25" s="483">
        <v>3500</v>
      </c>
      <c r="E25" s="482" t="s">
        <v>319</v>
      </c>
      <c r="F25" s="483">
        <v>3500</v>
      </c>
      <c r="G25" s="482" t="s">
        <v>321</v>
      </c>
      <c r="H25" s="482" t="s">
        <v>325</v>
      </c>
      <c r="I25" s="483">
        <v>3500</v>
      </c>
      <c r="J25" s="482" t="s">
        <v>346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60" x14ac:dyDescent="0.25">
      <c r="A26" s="473"/>
      <c r="B26" s="478" t="s">
        <v>109</v>
      </c>
      <c r="C26" s="479" t="s">
        <v>283</v>
      </c>
      <c r="D26" s="483">
        <v>35000</v>
      </c>
      <c r="E26" s="482" t="s">
        <v>320</v>
      </c>
      <c r="F26" s="483">
        <v>35000</v>
      </c>
      <c r="G26" s="482" t="s">
        <v>323</v>
      </c>
      <c r="H26" s="482" t="s">
        <v>324</v>
      </c>
      <c r="I26" s="483">
        <v>35000</v>
      </c>
      <c r="J26" s="482" t="s">
        <v>345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x14ac:dyDescent="0.25">
      <c r="A27" s="473"/>
      <c r="B27" s="492" t="s">
        <v>29</v>
      </c>
      <c r="C27" s="493" t="s">
        <v>203</v>
      </c>
      <c r="D27" s="476"/>
      <c r="E27" s="477"/>
      <c r="F27" s="476"/>
      <c r="G27" s="477"/>
      <c r="H27" s="477"/>
      <c r="I27" s="476"/>
      <c r="J27" s="477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63.75" x14ac:dyDescent="0.25">
      <c r="A28" s="473"/>
      <c r="B28" s="498" t="s">
        <v>109</v>
      </c>
      <c r="C28" s="479" t="s">
        <v>284</v>
      </c>
      <c r="D28" s="483">
        <v>13043.76</v>
      </c>
      <c r="E28" s="499" t="s">
        <v>344</v>
      </c>
      <c r="F28" s="483">
        <v>13043.76</v>
      </c>
      <c r="G28" s="482" t="s">
        <v>327</v>
      </c>
      <c r="H28" s="482" t="s">
        <v>328</v>
      </c>
      <c r="I28" s="483"/>
      <c r="J28" s="482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x14ac:dyDescent="0.25">
      <c r="A29" s="473"/>
      <c r="B29" s="492" t="s">
        <v>33</v>
      </c>
      <c r="C29" s="493" t="s">
        <v>223</v>
      </c>
      <c r="D29" s="476"/>
      <c r="E29" s="467"/>
      <c r="F29" s="476"/>
      <c r="G29" s="477"/>
      <c r="H29" s="477"/>
      <c r="I29" s="476"/>
      <c r="J29" s="477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0" x14ac:dyDescent="0.25">
      <c r="A30" s="473"/>
      <c r="B30" s="498" t="s">
        <v>106</v>
      </c>
      <c r="C30" s="479" t="s">
        <v>285</v>
      </c>
      <c r="D30" s="483">
        <v>18000</v>
      </c>
      <c r="E30" s="499" t="s">
        <v>329</v>
      </c>
      <c r="F30" s="483">
        <v>18000</v>
      </c>
      <c r="G30" s="482" t="s">
        <v>330</v>
      </c>
      <c r="H30" s="482" t="s">
        <v>331</v>
      </c>
      <c r="I30" s="483"/>
      <c r="J30" s="482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90" x14ac:dyDescent="0.25">
      <c r="A31" s="473"/>
      <c r="B31" s="498" t="s">
        <v>110</v>
      </c>
      <c r="C31" s="479" t="s">
        <v>226</v>
      </c>
      <c r="D31" s="483">
        <v>11000</v>
      </c>
      <c r="E31" s="500" t="s">
        <v>332</v>
      </c>
      <c r="F31" s="483">
        <v>11000</v>
      </c>
      <c r="G31" s="482" t="s">
        <v>334</v>
      </c>
      <c r="H31" s="482" t="s">
        <v>380</v>
      </c>
      <c r="I31" s="483"/>
      <c r="J31" s="482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x14ac:dyDescent="0.25">
      <c r="A32" s="473"/>
      <c r="B32" s="485" t="s">
        <v>237</v>
      </c>
      <c r="C32" s="497" t="s">
        <v>238</v>
      </c>
      <c r="D32" s="476"/>
      <c r="E32" s="501"/>
      <c r="F32" s="476"/>
      <c r="G32" s="477"/>
      <c r="H32" s="477"/>
      <c r="I32" s="476"/>
      <c r="J32" s="477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45" x14ac:dyDescent="0.25">
      <c r="A33" s="473"/>
      <c r="B33" s="478" t="s">
        <v>190</v>
      </c>
      <c r="C33" s="479" t="s">
        <v>286</v>
      </c>
      <c r="D33" s="483">
        <v>20400</v>
      </c>
      <c r="E33" s="500" t="s">
        <v>335</v>
      </c>
      <c r="F33" s="483">
        <v>20400</v>
      </c>
      <c r="G33" s="482" t="s">
        <v>385</v>
      </c>
      <c r="H33" s="482" t="s">
        <v>337</v>
      </c>
      <c r="I33" s="483">
        <v>2553.2600000000002</v>
      </c>
      <c r="J33" s="482" t="s">
        <v>348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x14ac:dyDescent="0.25">
      <c r="A34" s="473"/>
      <c r="B34" s="485" t="s">
        <v>244</v>
      </c>
      <c r="C34" s="497" t="s">
        <v>230</v>
      </c>
      <c r="D34" s="476"/>
      <c r="E34" s="501"/>
      <c r="F34" s="476"/>
      <c r="G34" s="477"/>
      <c r="H34" s="477"/>
      <c r="I34" s="476"/>
      <c r="J34" s="477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45" x14ac:dyDescent="0.25">
      <c r="A35" s="473"/>
      <c r="B35" s="478" t="s">
        <v>109</v>
      </c>
      <c r="C35" s="484" t="s">
        <v>287</v>
      </c>
      <c r="D35" s="483">
        <v>18900</v>
      </c>
      <c r="E35" s="500" t="s">
        <v>338</v>
      </c>
      <c r="F35" s="483">
        <v>18900</v>
      </c>
      <c r="G35" s="482" t="s">
        <v>339</v>
      </c>
      <c r="H35" s="482" t="s">
        <v>340</v>
      </c>
      <c r="I35" s="483">
        <v>18900</v>
      </c>
      <c r="J35" s="482" t="s">
        <v>349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63.75" x14ac:dyDescent="0.25">
      <c r="A36" s="473"/>
      <c r="B36" s="478" t="s">
        <v>110</v>
      </c>
      <c r="C36" s="479" t="s">
        <v>289</v>
      </c>
      <c r="D36" s="483">
        <v>90000</v>
      </c>
      <c r="E36" s="468" t="s">
        <v>379</v>
      </c>
      <c r="F36" s="483">
        <v>90000</v>
      </c>
      <c r="G36" s="482" t="s">
        <v>386</v>
      </c>
      <c r="H36" s="482" t="s">
        <v>387</v>
      </c>
      <c r="I36" s="483"/>
      <c r="J36" s="482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75" x14ac:dyDescent="0.25">
      <c r="A37" s="473"/>
      <c r="B37" s="478" t="s">
        <v>190</v>
      </c>
      <c r="C37" s="479" t="s">
        <v>246</v>
      </c>
      <c r="D37" s="483">
        <v>366.24</v>
      </c>
      <c r="E37" s="500" t="s">
        <v>341</v>
      </c>
      <c r="F37" s="483">
        <v>366.24</v>
      </c>
      <c r="G37" s="482" t="s">
        <v>342</v>
      </c>
      <c r="H37" s="482" t="s">
        <v>343</v>
      </c>
      <c r="I37" s="483">
        <v>366.24</v>
      </c>
      <c r="J37" s="482" t="s">
        <v>343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x14ac:dyDescent="0.25">
      <c r="A38" s="389"/>
      <c r="B38" s="465"/>
      <c r="C38" s="461"/>
      <c r="D38" s="460"/>
      <c r="E38" s="466"/>
      <c r="F38" s="460"/>
      <c r="G38" s="461"/>
      <c r="H38" s="461"/>
      <c r="I38" s="460"/>
      <c r="J38" s="461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" customHeight="1" x14ac:dyDescent="0.25">
      <c r="A39" s="392"/>
      <c r="B39" s="543" t="s">
        <v>267</v>
      </c>
      <c r="C39" s="544"/>
      <c r="D39" s="459">
        <f>SUM(D11:D38)</f>
        <v>364650</v>
      </c>
      <c r="E39" s="459"/>
      <c r="F39" s="459">
        <f t="shared" ref="F39" si="0">SUM(F11:F38)</f>
        <v>364650</v>
      </c>
      <c r="G39" s="393"/>
      <c r="H39" s="393"/>
      <c r="I39" s="394">
        <f>SUM(I12:I38)</f>
        <v>156799.5</v>
      </c>
      <c r="J39" s="39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385"/>
      <c r="B40" s="385"/>
      <c r="C40" s="385"/>
      <c r="D40" s="3"/>
      <c r="E40" s="385"/>
      <c r="F40" s="3"/>
      <c r="G40" s="385"/>
      <c r="H40" s="38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x14ac:dyDescent="0.2">
      <c r="A41" s="15"/>
      <c r="B41" s="552" t="s">
        <v>268</v>
      </c>
      <c r="C41" s="544"/>
      <c r="D41" s="553"/>
      <c r="E41" s="554" t="s">
        <v>257</v>
      </c>
      <c r="F41" s="544"/>
      <c r="G41" s="544"/>
      <c r="H41" s="544"/>
      <c r="I41" s="544"/>
      <c r="J41" s="55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75" x14ac:dyDescent="0.2">
      <c r="A42" s="387" t="s">
        <v>258</v>
      </c>
      <c r="B42" s="387" t="s">
        <v>259</v>
      </c>
      <c r="C42" s="387" t="s">
        <v>46</v>
      </c>
      <c r="D42" s="388" t="s">
        <v>260</v>
      </c>
      <c r="E42" s="387" t="s">
        <v>261</v>
      </c>
      <c r="F42" s="388" t="s">
        <v>260</v>
      </c>
      <c r="G42" s="387" t="s">
        <v>262</v>
      </c>
      <c r="H42" s="387" t="s">
        <v>263</v>
      </c>
      <c r="I42" s="387" t="s">
        <v>264</v>
      </c>
      <c r="J42" s="387" t="s">
        <v>265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389"/>
      <c r="B43" s="389" t="s">
        <v>103</v>
      </c>
      <c r="C43" s="390"/>
      <c r="D43" s="391"/>
      <c r="E43" s="390"/>
      <c r="F43" s="391"/>
      <c r="G43" s="390"/>
      <c r="H43" s="390"/>
      <c r="I43" s="391"/>
      <c r="J43" s="390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89"/>
      <c r="B44" s="389" t="s">
        <v>117</v>
      </c>
      <c r="C44" s="390"/>
      <c r="D44" s="391"/>
      <c r="E44" s="390"/>
      <c r="F44" s="391"/>
      <c r="G44" s="390"/>
      <c r="H44" s="390"/>
      <c r="I44" s="391"/>
      <c r="J44" s="390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9"/>
      <c r="B45" s="389" t="s">
        <v>266</v>
      </c>
      <c r="C45" s="390"/>
      <c r="D45" s="391"/>
      <c r="E45" s="390"/>
      <c r="F45" s="391"/>
      <c r="G45" s="390"/>
      <c r="H45" s="390"/>
      <c r="I45" s="391"/>
      <c r="J45" s="390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9"/>
      <c r="B46" s="389" t="s">
        <v>122</v>
      </c>
      <c r="C46" s="390"/>
      <c r="D46" s="391"/>
      <c r="E46" s="390"/>
      <c r="F46" s="391"/>
      <c r="G46" s="390"/>
      <c r="H46" s="390"/>
      <c r="I46" s="391"/>
      <c r="J46" s="390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9"/>
      <c r="B47" s="389" t="s">
        <v>135</v>
      </c>
      <c r="C47" s="390"/>
      <c r="D47" s="391"/>
      <c r="E47" s="390"/>
      <c r="F47" s="391"/>
      <c r="G47" s="390"/>
      <c r="H47" s="390"/>
      <c r="I47" s="391"/>
      <c r="J47" s="390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9"/>
      <c r="B48" s="389"/>
      <c r="C48" s="390"/>
      <c r="D48" s="391"/>
      <c r="E48" s="390"/>
      <c r="F48" s="391"/>
      <c r="G48" s="390"/>
      <c r="H48" s="390"/>
      <c r="I48" s="391"/>
      <c r="J48" s="39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 customHeight="1" x14ac:dyDescent="0.25">
      <c r="A49" s="392"/>
      <c r="B49" s="543" t="s">
        <v>267</v>
      </c>
      <c r="C49" s="544"/>
      <c r="D49" s="393"/>
      <c r="E49" s="393"/>
      <c r="F49" s="393"/>
      <c r="G49" s="393"/>
      <c r="H49" s="393"/>
      <c r="I49" s="394"/>
      <c r="J49" s="39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85"/>
      <c r="B50" s="385"/>
      <c r="C50" s="385"/>
      <c r="D50" s="3"/>
      <c r="E50" s="385"/>
      <c r="F50" s="3"/>
      <c r="G50" s="385"/>
      <c r="H50" s="38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">
      <c r="A51" s="15"/>
      <c r="B51" s="552" t="s">
        <v>269</v>
      </c>
      <c r="C51" s="544"/>
      <c r="D51" s="553"/>
      <c r="E51" s="554" t="s">
        <v>257</v>
      </c>
      <c r="F51" s="544"/>
      <c r="G51" s="544"/>
      <c r="H51" s="544"/>
      <c r="I51" s="544"/>
      <c r="J51" s="553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35.25" customHeight="1" x14ac:dyDescent="0.2">
      <c r="A52" s="387" t="s">
        <v>258</v>
      </c>
      <c r="B52" s="387" t="s">
        <v>259</v>
      </c>
      <c r="C52" s="387" t="s">
        <v>46</v>
      </c>
      <c r="D52" s="388" t="s">
        <v>260</v>
      </c>
      <c r="E52" s="387" t="s">
        <v>261</v>
      </c>
      <c r="F52" s="388" t="s">
        <v>260</v>
      </c>
      <c r="G52" s="387" t="s">
        <v>262</v>
      </c>
      <c r="H52" s="387" t="s">
        <v>263</v>
      </c>
      <c r="I52" s="387" t="s">
        <v>264</v>
      </c>
      <c r="J52" s="387" t="s">
        <v>265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389"/>
      <c r="B53" s="389" t="s">
        <v>103</v>
      </c>
      <c r="C53" s="390"/>
      <c r="D53" s="391"/>
      <c r="E53" s="390"/>
      <c r="F53" s="391"/>
      <c r="G53" s="390"/>
      <c r="H53" s="390"/>
      <c r="I53" s="391"/>
      <c r="J53" s="390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9"/>
      <c r="B54" s="389" t="s">
        <v>117</v>
      </c>
      <c r="C54" s="390"/>
      <c r="D54" s="391"/>
      <c r="E54" s="390"/>
      <c r="F54" s="391"/>
      <c r="G54" s="390"/>
      <c r="H54" s="390"/>
      <c r="I54" s="391"/>
      <c r="J54" s="390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9"/>
      <c r="B55" s="389" t="s">
        <v>266</v>
      </c>
      <c r="C55" s="390"/>
      <c r="D55" s="391"/>
      <c r="E55" s="390"/>
      <c r="F55" s="391"/>
      <c r="G55" s="390"/>
      <c r="H55" s="390"/>
      <c r="I55" s="391"/>
      <c r="J55" s="390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9"/>
      <c r="B56" s="389" t="s">
        <v>122</v>
      </c>
      <c r="C56" s="390"/>
      <c r="D56" s="391"/>
      <c r="E56" s="390"/>
      <c r="F56" s="391"/>
      <c r="G56" s="390"/>
      <c r="H56" s="390"/>
      <c r="I56" s="391"/>
      <c r="J56" s="390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9"/>
      <c r="B57" s="389" t="s">
        <v>135</v>
      </c>
      <c r="C57" s="390"/>
      <c r="D57" s="391"/>
      <c r="E57" s="390"/>
      <c r="F57" s="391"/>
      <c r="G57" s="390"/>
      <c r="H57" s="390"/>
      <c r="I57" s="391"/>
      <c r="J57" s="390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9"/>
      <c r="B58" s="389"/>
      <c r="C58" s="390"/>
      <c r="D58" s="391"/>
      <c r="E58" s="390"/>
      <c r="F58" s="391"/>
      <c r="G58" s="390"/>
      <c r="H58" s="390"/>
      <c r="I58" s="391"/>
      <c r="J58" s="390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" customHeight="1" x14ac:dyDescent="0.25">
      <c r="A59" s="392"/>
      <c r="B59" s="543" t="s">
        <v>267</v>
      </c>
      <c r="C59" s="544"/>
      <c r="D59" s="393"/>
      <c r="E59" s="393"/>
      <c r="F59" s="393"/>
      <c r="G59" s="393"/>
      <c r="H59" s="393"/>
      <c r="I59" s="394"/>
      <c r="J59" s="39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">
      <c r="A61" s="395"/>
      <c r="B61" s="395" t="s">
        <v>270</v>
      </c>
      <c r="C61" s="395"/>
      <c r="D61" s="396"/>
      <c r="E61" s="395"/>
      <c r="F61" s="396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</row>
    <row r="62" spans="1:26" ht="15.75" customHeight="1" x14ac:dyDescent="0.25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85"/>
      <c r="B1016" s="385"/>
      <c r="C1016" s="385"/>
      <c r="D1016" s="3"/>
      <c r="E1016" s="385"/>
      <c r="F1016" s="3"/>
      <c r="G1016" s="385"/>
      <c r="H1016" s="385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85"/>
      <c r="B1017" s="385"/>
      <c r="C1017" s="385"/>
      <c r="D1017" s="3"/>
      <c r="E1017" s="385"/>
      <c r="F1017" s="3"/>
      <c r="G1017" s="385"/>
      <c r="H1017" s="385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85"/>
      <c r="B1018" s="385"/>
      <c r="C1018" s="385"/>
      <c r="D1018" s="3"/>
      <c r="E1018" s="385"/>
      <c r="F1018" s="3"/>
      <c r="G1018" s="385"/>
      <c r="H1018" s="385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85"/>
      <c r="B1019" s="385"/>
      <c r="C1019" s="385"/>
      <c r="D1019" s="3"/>
      <c r="E1019" s="385"/>
      <c r="F1019" s="3"/>
      <c r="G1019" s="385"/>
      <c r="H1019" s="385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85"/>
      <c r="B1020" s="385"/>
      <c r="C1020" s="385"/>
      <c r="D1020" s="3"/>
      <c r="E1020" s="385"/>
      <c r="F1020" s="3"/>
      <c r="G1020" s="385"/>
      <c r="H1020" s="385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85"/>
      <c r="B1021" s="385"/>
      <c r="C1021" s="385"/>
      <c r="D1021" s="3"/>
      <c r="E1021" s="385"/>
      <c r="F1021" s="3"/>
      <c r="G1021" s="385"/>
      <c r="H1021" s="385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85"/>
      <c r="B1022" s="385"/>
      <c r="C1022" s="385"/>
      <c r="D1022" s="3"/>
      <c r="E1022" s="385"/>
      <c r="F1022" s="3"/>
      <c r="G1022" s="385"/>
      <c r="H1022" s="385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</sheetData>
  <mergeCells count="14">
    <mergeCell ref="B59:C59"/>
    <mergeCell ref="H2:J2"/>
    <mergeCell ref="B4:J4"/>
    <mergeCell ref="B5:J5"/>
    <mergeCell ref="B6:J6"/>
    <mergeCell ref="B7:J7"/>
    <mergeCell ref="B9:D9"/>
    <mergeCell ref="E9:J9"/>
    <mergeCell ref="B39:C39"/>
    <mergeCell ref="B41:D41"/>
    <mergeCell ref="E41:J41"/>
    <mergeCell ref="B49:C49"/>
    <mergeCell ref="B51:D51"/>
    <mergeCell ref="E51:J51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STOPCOR</cp:lastModifiedBy>
  <cp:lastPrinted>2020-09-25T12:19:15Z</cp:lastPrinted>
  <dcterms:created xsi:type="dcterms:W3CDTF">2020-09-20T13:16:03Z</dcterms:created>
  <dcterms:modified xsi:type="dcterms:W3CDTF">2020-09-25T13:06:45Z</dcterms:modified>
</cp:coreProperties>
</file>