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ryna\Desktop\"/>
    </mc:Choice>
  </mc:AlternateContent>
  <xr:revisionPtr revIDLastSave="0" documentId="13_ncr:1_{2BCCF094-CFC1-4A08-A85D-EC1BA03813E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3" l="1"/>
  <c r="F58" i="3"/>
  <c r="D58" i="3"/>
  <c r="AA176" i="2"/>
  <c r="X176" i="2"/>
  <c r="N176" i="2"/>
  <c r="K176" i="2"/>
  <c r="H176" i="2"/>
  <c r="AB175" i="2"/>
  <c r="Y175" i="2"/>
  <c r="V175" i="2"/>
  <c r="S175" i="2"/>
  <c r="P175" i="2"/>
  <c r="M175" i="2"/>
  <c r="J175" i="2"/>
  <c r="G175" i="2"/>
  <c r="AF174" i="2"/>
  <c r="AE174" i="2"/>
  <c r="AD174" i="2"/>
  <c r="AC174" i="2"/>
  <c r="J174" i="2"/>
  <c r="J173" i="2"/>
  <c r="AD173" i="2" s="1"/>
  <c r="G173" i="2"/>
  <c r="AB172" i="2"/>
  <c r="Y172" i="2"/>
  <c r="V172" i="2"/>
  <c r="S172" i="2"/>
  <c r="P172" i="2"/>
  <c r="M172" i="2"/>
  <c r="J172" i="2"/>
  <c r="AD172" i="2" s="1"/>
  <c r="G172" i="2"/>
  <c r="AC172" i="2" s="1"/>
  <c r="AB171" i="2"/>
  <c r="Y171" i="2"/>
  <c r="V171" i="2"/>
  <c r="S171" i="2"/>
  <c r="P171" i="2"/>
  <c r="M171" i="2"/>
  <c r="J171" i="2"/>
  <c r="AD171" i="2" s="1"/>
  <c r="G171" i="2"/>
  <c r="AC171" i="2" s="1"/>
  <c r="AD170" i="2"/>
  <c r="AB170" i="2"/>
  <c r="Y170" i="2"/>
  <c r="V170" i="2"/>
  <c r="S170" i="2"/>
  <c r="P170" i="2"/>
  <c r="M170" i="2"/>
  <c r="J170" i="2"/>
  <c r="G170" i="2"/>
  <c r="AB169" i="2"/>
  <c r="Y169" i="2"/>
  <c r="V169" i="2"/>
  <c r="S169" i="2"/>
  <c r="P169" i="2"/>
  <c r="M169" i="2"/>
  <c r="M167" i="2" s="1"/>
  <c r="M176" i="2" s="1"/>
  <c r="J169" i="2"/>
  <c r="J167" i="2" s="1"/>
  <c r="G169" i="2"/>
  <c r="AB168" i="2"/>
  <c r="Y168" i="2"/>
  <c r="V168" i="2"/>
  <c r="V167" i="2" s="1"/>
  <c r="S168" i="2"/>
  <c r="S167" i="2" s="1"/>
  <c r="P168" i="2"/>
  <c r="P167" i="2" s="1"/>
  <c r="M168" i="2"/>
  <c r="J168" i="2"/>
  <c r="AD168" i="2" s="1"/>
  <c r="G168" i="2"/>
  <c r="AB167" i="2"/>
  <c r="AA167" i="2"/>
  <c r="Z167" i="2"/>
  <c r="X167" i="2"/>
  <c r="W167" i="2"/>
  <c r="W176" i="2" s="1"/>
  <c r="U167" i="2"/>
  <c r="U176" i="2" s="1"/>
  <c r="T167" i="2"/>
  <c r="R167" i="2"/>
  <c r="R176" i="2" s="1"/>
  <c r="Q167" i="2"/>
  <c r="O167" i="2"/>
  <c r="O176" i="2" s="1"/>
  <c r="N167" i="2"/>
  <c r="L167" i="2"/>
  <c r="K167" i="2"/>
  <c r="I167" i="2"/>
  <c r="I176" i="2" s="1"/>
  <c r="H167" i="2"/>
  <c r="F167" i="2"/>
  <c r="F176" i="2" s="1"/>
  <c r="E167" i="2"/>
  <c r="AB166" i="2"/>
  <c r="Y166" i="2"/>
  <c r="V166" i="2"/>
  <c r="S166" i="2"/>
  <c r="P166" i="2"/>
  <c r="M166" i="2"/>
  <c r="J166" i="2"/>
  <c r="AD166" i="2" s="1"/>
  <c r="G166" i="2"/>
  <c r="AD165" i="2"/>
  <c r="AB165" i="2"/>
  <c r="Y165" i="2"/>
  <c r="V165" i="2"/>
  <c r="S165" i="2"/>
  <c r="P165" i="2"/>
  <c r="M165" i="2"/>
  <c r="J165" i="2"/>
  <c r="G165" i="2"/>
  <c r="G161" i="2" s="1"/>
  <c r="AB164" i="2"/>
  <c r="Y164" i="2"/>
  <c r="V164" i="2"/>
  <c r="S164" i="2"/>
  <c r="P164" i="2"/>
  <c r="M164" i="2"/>
  <c r="J164" i="2"/>
  <c r="AD164" i="2" s="1"/>
  <c r="G164" i="2"/>
  <c r="AB163" i="2"/>
  <c r="AB161" i="2" s="1"/>
  <c r="Y163" i="2"/>
  <c r="V163" i="2"/>
  <c r="S163" i="2"/>
  <c r="P163" i="2"/>
  <c r="M163" i="2"/>
  <c r="J163" i="2"/>
  <c r="AD163" i="2" s="1"/>
  <c r="G163" i="2"/>
  <c r="AC163" i="2" s="1"/>
  <c r="AE163" i="2" s="1"/>
  <c r="AF163" i="2" s="1"/>
  <c r="AD162" i="2"/>
  <c r="AB162" i="2"/>
  <c r="Y162" i="2"/>
  <c r="V162" i="2"/>
  <c r="S162" i="2"/>
  <c r="P162" i="2"/>
  <c r="M162" i="2"/>
  <c r="J162" i="2"/>
  <c r="J161" i="2" s="1"/>
  <c r="G162" i="2"/>
  <c r="AC162" i="2" s="1"/>
  <c r="AE162" i="2" s="1"/>
  <c r="AF162" i="2" s="1"/>
  <c r="AA161" i="2"/>
  <c r="Z161" i="2"/>
  <c r="X161" i="2"/>
  <c r="W161" i="2"/>
  <c r="V161" i="2"/>
  <c r="U161" i="2"/>
  <c r="T161" i="2"/>
  <c r="R161" i="2"/>
  <c r="Q161" i="2"/>
  <c r="O161" i="2"/>
  <c r="N161" i="2"/>
  <c r="M161" i="2"/>
  <c r="L161" i="2"/>
  <c r="K161" i="2"/>
  <c r="I161" i="2"/>
  <c r="H161" i="2"/>
  <c r="F161" i="2"/>
  <c r="E161" i="2"/>
  <c r="AD160" i="2"/>
  <c r="AB160" i="2"/>
  <c r="Y160" i="2"/>
  <c r="V160" i="2"/>
  <c r="S160" i="2"/>
  <c r="P160" i="2"/>
  <c r="M160" i="2"/>
  <c r="J160" i="2"/>
  <c r="G160" i="2"/>
  <c r="AC160" i="2" s="1"/>
  <c r="AE160" i="2" s="1"/>
  <c r="AF160" i="2" s="1"/>
  <c r="AB159" i="2"/>
  <c r="Y159" i="2"/>
  <c r="V159" i="2"/>
  <c r="S159" i="2"/>
  <c r="P159" i="2"/>
  <c r="M159" i="2"/>
  <c r="J159" i="2"/>
  <c r="AD159" i="2" s="1"/>
  <c r="G159" i="2"/>
  <c r="AC159" i="2" s="1"/>
  <c r="AB158" i="2"/>
  <c r="Y158" i="2"/>
  <c r="Y157" i="2" s="1"/>
  <c r="V158" i="2"/>
  <c r="AD158" i="2" s="1"/>
  <c r="S158" i="2"/>
  <c r="S157" i="2" s="1"/>
  <c r="P158" i="2"/>
  <c r="M158" i="2"/>
  <c r="J158" i="2"/>
  <c r="G158" i="2"/>
  <c r="AC157" i="2"/>
  <c r="AB157" i="2"/>
  <c r="AA157" i="2"/>
  <c r="Z157" i="2"/>
  <c r="X157" i="2"/>
  <c r="W157" i="2"/>
  <c r="V157" i="2"/>
  <c r="U157" i="2"/>
  <c r="T157" i="2"/>
  <c r="R157" i="2"/>
  <c r="Q157" i="2"/>
  <c r="O157" i="2"/>
  <c r="N157" i="2"/>
  <c r="M157" i="2"/>
  <c r="L157" i="2"/>
  <c r="K157" i="2"/>
  <c r="J157" i="2"/>
  <c r="I157" i="2"/>
  <c r="H157" i="2"/>
  <c r="G157" i="2"/>
  <c r="F157" i="2"/>
  <c r="E157" i="2"/>
  <c r="AB156" i="2"/>
  <c r="Y156" i="2"/>
  <c r="V156" i="2"/>
  <c r="S156" i="2"/>
  <c r="P156" i="2"/>
  <c r="M156" i="2"/>
  <c r="J156" i="2"/>
  <c r="G156" i="2"/>
  <c r="AC156" i="2" s="1"/>
  <c r="AB155" i="2"/>
  <c r="AB153" i="2" s="1"/>
  <c r="Y155" i="2"/>
  <c r="V155" i="2"/>
  <c r="S155" i="2"/>
  <c r="P155" i="2"/>
  <c r="M155" i="2"/>
  <c r="J155" i="2"/>
  <c r="AD155" i="2" s="1"/>
  <c r="G155" i="2"/>
  <c r="AC155" i="2" s="1"/>
  <c r="AB154" i="2"/>
  <c r="Y154" i="2"/>
  <c r="Y153" i="2" s="1"/>
  <c r="V154" i="2"/>
  <c r="V153" i="2" s="1"/>
  <c r="S154" i="2"/>
  <c r="P154" i="2"/>
  <c r="P153" i="2" s="1"/>
  <c r="M154" i="2"/>
  <c r="J154" i="2"/>
  <c r="AD154" i="2" s="1"/>
  <c r="G154" i="2"/>
  <c r="G153" i="2" s="1"/>
  <c r="AA153" i="2"/>
  <c r="Z153" i="2"/>
  <c r="X153" i="2"/>
  <c r="W153" i="2"/>
  <c r="U153" i="2"/>
  <c r="T153" i="2"/>
  <c r="R153" i="2"/>
  <c r="Q153" i="2"/>
  <c r="O153" i="2"/>
  <c r="N153" i="2"/>
  <c r="M153" i="2"/>
  <c r="L153" i="2"/>
  <c r="K153" i="2"/>
  <c r="I153" i="2"/>
  <c r="H153" i="2"/>
  <c r="F153" i="2"/>
  <c r="E153" i="2"/>
  <c r="AA151" i="2"/>
  <c r="Z151" i="2"/>
  <c r="X151" i="2"/>
  <c r="W151" i="2"/>
  <c r="U151" i="2"/>
  <c r="T151" i="2"/>
  <c r="R151" i="2"/>
  <c r="Q151" i="2"/>
  <c r="O151" i="2"/>
  <c r="N151" i="2"/>
  <c r="L151" i="2"/>
  <c r="K151" i="2"/>
  <c r="I151" i="2"/>
  <c r="H151" i="2"/>
  <c r="F151" i="2"/>
  <c r="E151" i="2"/>
  <c r="AB150" i="2"/>
  <c r="Y150" i="2"/>
  <c r="V150" i="2"/>
  <c r="S150" i="2"/>
  <c r="P150" i="2"/>
  <c r="M150" i="2"/>
  <c r="J150" i="2"/>
  <c r="AD150" i="2" s="1"/>
  <c r="G150" i="2"/>
  <c r="AB149" i="2"/>
  <c r="Y149" i="2"/>
  <c r="V149" i="2"/>
  <c r="S149" i="2"/>
  <c r="P149" i="2"/>
  <c r="M149" i="2"/>
  <c r="J149" i="2"/>
  <c r="AD149" i="2" s="1"/>
  <c r="G149" i="2"/>
  <c r="AC149" i="2" s="1"/>
  <c r="AE149" i="2" s="1"/>
  <c r="AF149" i="2" s="1"/>
  <c r="AB148" i="2"/>
  <c r="Y148" i="2"/>
  <c r="V148" i="2"/>
  <c r="S148" i="2"/>
  <c r="P148" i="2"/>
  <c r="M148" i="2"/>
  <c r="M151" i="2" s="1"/>
  <c r="J148" i="2"/>
  <c r="J151" i="2" s="1"/>
  <c r="G148" i="2"/>
  <c r="AC148" i="2" s="1"/>
  <c r="AB147" i="2"/>
  <c r="Y147" i="2"/>
  <c r="Y151" i="2" s="1"/>
  <c r="V147" i="2"/>
  <c r="V151" i="2" s="1"/>
  <c r="S147" i="2"/>
  <c r="S151" i="2" s="1"/>
  <c r="P147" i="2"/>
  <c r="P151" i="2" s="1"/>
  <c r="M147" i="2"/>
  <c r="J147" i="2"/>
  <c r="G147" i="2"/>
  <c r="AB145" i="2"/>
  <c r="AA145" i="2"/>
  <c r="Z145" i="2"/>
  <c r="X145" i="2"/>
  <c r="W145" i="2"/>
  <c r="U145" i="2"/>
  <c r="T145" i="2"/>
  <c r="R145" i="2"/>
  <c r="Q145" i="2"/>
  <c r="O145" i="2"/>
  <c r="N145" i="2"/>
  <c r="L145" i="2"/>
  <c r="K145" i="2"/>
  <c r="I145" i="2"/>
  <c r="H145" i="2"/>
  <c r="F145" i="2"/>
  <c r="E145" i="2"/>
  <c r="AB144" i="2"/>
  <c r="Y144" i="2"/>
  <c r="V144" i="2"/>
  <c r="S144" i="2"/>
  <c r="P144" i="2"/>
  <c r="M144" i="2"/>
  <c r="J144" i="2"/>
  <c r="J145" i="2" s="1"/>
  <c r="AD145" i="2" s="1"/>
  <c r="G144" i="2"/>
  <c r="AC144" i="2" s="1"/>
  <c r="AB143" i="2"/>
  <c r="Y143" i="2"/>
  <c r="V143" i="2"/>
  <c r="S143" i="2"/>
  <c r="P143" i="2"/>
  <c r="M143" i="2"/>
  <c r="M145" i="2" s="1"/>
  <c r="J143" i="2"/>
  <c r="AD143" i="2" s="1"/>
  <c r="G143" i="2"/>
  <c r="AC143" i="2" s="1"/>
  <c r="AE143" i="2" s="1"/>
  <c r="AF143" i="2" s="1"/>
  <c r="AB142" i="2"/>
  <c r="Y142" i="2"/>
  <c r="Y145" i="2" s="1"/>
  <c r="V142" i="2"/>
  <c r="V145" i="2" s="1"/>
  <c r="S142" i="2"/>
  <c r="P142" i="2"/>
  <c r="P145" i="2" s="1"/>
  <c r="M142" i="2"/>
  <c r="J142" i="2"/>
  <c r="AD142" i="2" s="1"/>
  <c r="G142" i="2"/>
  <c r="G145" i="2" s="1"/>
  <c r="AA140" i="2"/>
  <c r="Z140" i="2"/>
  <c r="X140" i="2"/>
  <c r="W140" i="2"/>
  <c r="U140" i="2"/>
  <c r="T140" i="2"/>
  <c r="R140" i="2"/>
  <c r="Q140" i="2"/>
  <c r="O140" i="2"/>
  <c r="N140" i="2"/>
  <c r="M140" i="2"/>
  <c r="L140" i="2"/>
  <c r="K140" i="2"/>
  <c r="I140" i="2"/>
  <c r="H140" i="2"/>
  <c r="F140" i="2"/>
  <c r="E140" i="2"/>
  <c r="AB139" i="2"/>
  <c r="Y139" i="2"/>
  <c r="Y140" i="2" s="1"/>
  <c r="V139" i="2"/>
  <c r="S139" i="2"/>
  <c r="P139" i="2"/>
  <c r="M139" i="2"/>
  <c r="J139" i="2"/>
  <c r="AD139" i="2" s="1"/>
  <c r="G139" i="2"/>
  <c r="AC139" i="2" s="1"/>
  <c r="AB138" i="2"/>
  <c r="AB140" i="2" s="1"/>
  <c r="Y138" i="2"/>
  <c r="V138" i="2"/>
  <c r="V140" i="2" s="1"/>
  <c r="S138" i="2"/>
  <c r="S140" i="2" s="1"/>
  <c r="P138" i="2"/>
  <c r="M138" i="2"/>
  <c r="J138" i="2"/>
  <c r="J140" i="2" s="1"/>
  <c r="G138" i="2"/>
  <c r="G140" i="2" s="1"/>
  <c r="AC140" i="2" s="1"/>
  <c r="AA136" i="2"/>
  <c r="Z136" i="2"/>
  <c r="X136" i="2"/>
  <c r="W136" i="2"/>
  <c r="U136" i="2"/>
  <c r="T136" i="2"/>
  <c r="S136" i="2"/>
  <c r="R136" i="2"/>
  <c r="Q136" i="2"/>
  <c r="O136" i="2"/>
  <c r="N136" i="2"/>
  <c r="M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AD135" i="2" s="1"/>
  <c r="G135" i="2"/>
  <c r="AB134" i="2"/>
  <c r="Y134" i="2"/>
  <c r="Y136" i="2" s="1"/>
  <c r="V134" i="2"/>
  <c r="V136" i="2" s="1"/>
  <c r="S134" i="2"/>
  <c r="P134" i="2"/>
  <c r="P136" i="2" s="1"/>
  <c r="M134" i="2"/>
  <c r="J134" i="2"/>
  <c r="J136" i="2" s="1"/>
  <c r="G134" i="2"/>
  <c r="AB132" i="2"/>
  <c r="AA132" i="2"/>
  <c r="Z132" i="2"/>
  <c r="X132" i="2"/>
  <c r="W132" i="2"/>
  <c r="U132" i="2"/>
  <c r="T132" i="2"/>
  <c r="R132" i="2"/>
  <c r="Q132" i="2"/>
  <c r="O132" i="2"/>
  <c r="N132" i="2"/>
  <c r="L132" i="2"/>
  <c r="K132" i="2"/>
  <c r="I132" i="2"/>
  <c r="H132" i="2"/>
  <c r="F132" i="2"/>
  <c r="E132" i="2"/>
  <c r="AD131" i="2"/>
  <c r="AB131" i="2"/>
  <c r="Y131" i="2"/>
  <c r="V131" i="2"/>
  <c r="S131" i="2"/>
  <c r="P131" i="2"/>
  <c r="M131" i="2"/>
  <c r="J131" i="2"/>
  <c r="G131" i="2"/>
  <c r="AC131" i="2" s="1"/>
  <c r="AE131" i="2" s="1"/>
  <c r="AF131" i="2" s="1"/>
  <c r="AB130" i="2"/>
  <c r="Y130" i="2"/>
  <c r="V130" i="2"/>
  <c r="S130" i="2"/>
  <c r="P130" i="2"/>
  <c r="M130" i="2"/>
  <c r="J130" i="2"/>
  <c r="AD130" i="2" s="1"/>
  <c r="G130" i="2"/>
  <c r="AC130" i="2" s="1"/>
  <c r="AE130" i="2" s="1"/>
  <c r="AF130" i="2" s="1"/>
  <c r="AB129" i="2"/>
  <c r="Y129" i="2"/>
  <c r="Y132" i="2" s="1"/>
  <c r="V129" i="2"/>
  <c r="S129" i="2"/>
  <c r="P129" i="2"/>
  <c r="M129" i="2"/>
  <c r="J129" i="2"/>
  <c r="AD129" i="2" s="1"/>
  <c r="G129" i="2"/>
  <c r="AC129" i="2" s="1"/>
  <c r="AE129" i="2" s="1"/>
  <c r="AF129" i="2" s="1"/>
  <c r="AB128" i="2"/>
  <c r="Y128" i="2"/>
  <c r="V128" i="2"/>
  <c r="V132" i="2" s="1"/>
  <c r="S128" i="2"/>
  <c r="P128" i="2"/>
  <c r="P132" i="2" s="1"/>
  <c r="M128" i="2"/>
  <c r="M132" i="2" s="1"/>
  <c r="J128" i="2"/>
  <c r="J132" i="2" s="1"/>
  <c r="AD132" i="2" s="1"/>
  <c r="G128" i="2"/>
  <c r="AA126" i="2"/>
  <c r="Z126" i="2"/>
  <c r="X126" i="2"/>
  <c r="N126" i="2"/>
  <c r="K126" i="2"/>
  <c r="H126" i="2"/>
  <c r="AB125" i="2"/>
  <c r="Y125" i="2"/>
  <c r="V125" i="2"/>
  <c r="S125" i="2"/>
  <c r="P125" i="2"/>
  <c r="M125" i="2"/>
  <c r="J125" i="2"/>
  <c r="AD125" i="2" s="1"/>
  <c r="G125" i="2"/>
  <c r="AB124" i="2"/>
  <c r="Y124" i="2"/>
  <c r="V124" i="2"/>
  <c r="S124" i="2"/>
  <c r="P124" i="2"/>
  <c r="M124" i="2"/>
  <c r="J124" i="2"/>
  <c r="AD124" i="2" s="1"/>
  <c r="G124" i="2"/>
  <c r="AC124" i="2" s="1"/>
  <c r="AB123" i="2"/>
  <c r="Y123" i="2"/>
  <c r="V123" i="2"/>
  <c r="S123" i="2"/>
  <c r="P123" i="2"/>
  <c r="M123" i="2"/>
  <c r="J123" i="2"/>
  <c r="AD123" i="2" s="1"/>
  <c r="G123" i="2"/>
  <c r="AC123" i="2" s="1"/>
  <c r="AE123" i="2" s="1"/>
  <c r="AF123" i="2" s="1"/>
  <c r="AB122" i="2"/>
  <c r="Y122" i="2"/>
  <c r="V122" i="2"/>
  <c r="S122" i="2"/>
  <c r="P122" i="2"/>
  <c r="M122" i="2"/>
  <c r="J122" i="2"/>
  <c r="G122" i="2"/>
  <c r="AC122" i="2" s="1"/>
  <c r="AB121" i="2"/>
  <c r="Y121" i="2"/>
  <c r="V121" i="2"/>
  <c r="S121" i="2"/>
  <c r="P121" i="2"/>
  <c r="M121" i="2"/>
  <c r="J121" i="2"/>
  <c r="AD121" i="2" s="1"/>
  <c r="G121" i="2"/>
  <c r="AC121" i="2" s="1"/>
  <c r="AD120" i="2"/>
  <c r="AB120" i="2"/>
  <c r="Y120" i="2"/>
  <c r="V120" i="2"/>
  <c r="S120" i="2"/>
  <c r="P120" i="2"/>
  <c r="M120" i="2"/>
  <c r="J120" i="2"/>
  <c r="J115" i="2" s="1"/>
  <c r="G120" i="2"/>
  <c r="AC120" i="2" s="1"/>
  <c r="AE120" i="2" s="1"/>
  <c r="AF120" i="2" s="1"/>
  <c r="AB119" i="2"/>
  <c r="Y119" i="2"/>
  <c r="V119" i="2"/>
  <c r="S119" i="2"/>
  <c r="P119" i="2"/>
  <c r="M119" i="2"/>
  <c r="J119" i="2"/>
  <c r="AD119" i="2" s="1"/>
  <c r="G119" i="2"/>
  <c r="AB118" i="2"/>
  <c r="Y118" i="2"/>
  <c r="V118" i="2"/>
  <c r="S118" i="2"/>
  <c r="P118" i="2"/>
  <c r="M118" i="2"/>
  <c r="J118" i="2"/>
  <c r="AD118" i="2" s="1"/>
  <c r="G118" i="2"/>
  <c r="AC118" i="2" s="1"/>
  <c r="AE118" i="2" s="1"/>
  <c r="AF118" i="2" s="1"/>
  <c r="AB117" i="2"/>
  <c r="Y117" i="2"/>
  <c r="V117" i="2"/>
  <c r="S117" i="2"/>
  <c r="P117" i="2"/>
  <c r="M117" i="2"/>
  <c r="J117" i="2"/>
  <c r="AD117" i="2" s="1"/>
  <c r="G117" i="2"/>
  <c r="AB116" i="2"/>
  <c r="Y116" i="2"/>
  <c r="Y115" i="2" s="1"/>
  <c r="Y126" i="2" s="1"/>
  <c r="V116" i="2"/>
  <c r="V115" i="2" s="1"/>
  <c r="V126" i="2" s="1"/>
  <c r="S116" i="2"/>
  <c r="P116" i="2"/>
  <c r="M116" i="2"/>
  <c r="J116" i="2"/>
  <c r="G116" i="2"/>
  <c r="G115" i="2" s="1"/>
  <c r="G126" i="2" s="1"/>
  <c r="AB115" i="2"/>
  <c r="AB126" i="2" s="1"/>
  <c r="AA115" i="2"/>
  <c r="Z115" i="2"/>
  <c r="X115" i="2"/>
  <c r="W115" i="2"/>
  <c r="W126" i="2" s="1"/>
  <c r="U115" i="2"/>
  <c r="U126" i="2" s="1"/>
  <c r="T115" i="2"/>
  <c r="T126" i="2" s="1"/>
  <c r="R115" i="2"/>
  <c r="R126" i="2" s="1"/>
  <c r="Q115" i="2"/>
  <c r="Q126" i="2" s="1"/>
  <c r="O115" i="2"/>
  <c r="O126" i="2" s="1"/>
  <c r="N115" i="2"/>
  <c r="L115" i="2"/>
  <c r="L126" i="2" s="1"/>
  <c r="K115" i="2"/>
  <c r="I115" i="2"/>
  <c r="I126" i="2" s="1"/>
  <c r="H115" i="2"/>
  <c r="F115" i="2"/>
  <c r="F126" i="2" s="1"/>
  <c r="E115" i="2"/>
  <c r="E126" i="2" s="1"/>
  <c r="I113" i="2"/>
  <c r="AB112" i="2"/>
  <c r="Y112" i="2"/>
  <c r="V112" i="2"/>
  <c r="S112" i="2"/>
  <c r="P112" i="2"/>
  <c r="M112" i="2"/>
  <c r="J112" i="2"/>
  <c r="AD112" i="2" s="1"/>
  <c r="G112" i="2"/>
  <c r="AC112" i="2" s="1"/>
  <c r="AB111" i="2"/>
  <c r="Y111" i="2"/>
  <c r="V111" i="2"/>
  <c r="S111" i="2"/>
  <c r="P111" i="2"/>
  <c r="M111" i="2"/>
  <c r="J111" i="2"/>
  <c r="J109" i="2" s="1"/>
  <c r="G111" i="2"/>
  <c r="AC111" i="2" s="1"/>
  <c r="AB110" i="2"/>
  <c r="Y110" i="2"/>
  <c r="V110" i="2"/>
  <c r="V109" i="2" s="1"/>
  <c r="S110" i="2"/>
  <c r="S109" i="2" s="1"/>
  <c r="S113" i="2" s="1"/>
  <c r="P110" i="2"/>
  <c r="M110" i="2"/>
  <c r="M109" i="2" s="1"/>
  <c r="J110" i="2"/>
  <c r="AD110" i="2" s="1"/>
  <c r="G110" i="2"/>
  <c r="AA109" i="2"/>
  <c r="AA113" i="2" s="1"/>
  <c r="Z109" i="2"/>
  <c r="Z113" i="2" s="1"/>
  <c r="Y109" i="2"/>
  <c r="X109" i="2"/>
  <c r="W109" i="2"/>
  <c r="W113" i="2" s="1"/>
  <c r="U109" i="2"/>
  <c r="T109" i="2"/>
  <c r="T113" i="2" s="1"/>
  <c r="R109" i="2"/>
  <c r="R113" i="2" s="1"/>
  <c r="Q109" i="2"/>
  <c r="Q113" i="2" s="1"/>
  <c r="P109" i="2"/>
  <c r="O109" i="2"/>
  <c r="O113" i="2" s="1"/>
  <c r="N109" i="2"/>
  <c r="N113" i="2" s="1"/>
  <c r="L109" i="2"/>
  <c r="L113" i="2" s="1"/>
  <c r="K109" i="2"/>
  <c r="K113" i="2" s="1"/>
  <c r="I109" i="2"/>
  <c r="H109" i="2"/>
  <c r="F109" i="2"/>
  <c r="E109" i="2"/>
  <c r="E113" i="2" s="1"/>
  <c r="AB108" i="2"/>
  <c r="Y108" i="2"/>
  <c r="V108" i="2"/>
  <c r="S108" i="2"/>
  <c r="P108" i="2"/>
  <c r="M108" i="2"/>
  <c r="J108" i="2"/>
  <c r="AD108" i="2" s="1"/>
  <c r="G108" i="2"/>
  <c r="AC108" i="2" s="1"/>
  <c r="AE108" i="2" s="1"/>
  <c r="AF108" i="2" s="1"/>
  <c r="AB107" i="2"/>
  <c r="Y107" i="2"/>
  <c r="Y105" i="2" s="1"/>
  <c r="V107" i="2"/>
  <c r="S107" i="2"/>
  <c r="P107" i="2"/>
  <c r="P105" i="2" s="1"/>
  <c r="M107" i="2"/>
  <c r="J107" i="2"/>
  <c r="G107" i="2"/>
  <c r="AC107" i="2" s="1"/>
  <c r="AB106" i="2"/>
  <c r="Y106" i="2"/>
  <c r="V106" i="2"/>
  <c r="V105" i="2" s="1"/>
  <c r="S106" i="2"/>
  <c r="P106" i="2"/>
  <c r="M106" i="2"/>
  <c r="J106" i="2"/>
  <c r="J105" i="2" s="1"/>
  <c r="G106" i="2"/>
  <c r="AA105" i="2"/>
  <c r="Z105" i="2"/>
  <c r="X105" i="2"/>
  <c r="X113" i="2" s="1"/>
  <c r="W105" i="2"/>
  <c r="U105" i="2"/>
  <c r="U113" i="2" s="1"/>
  <c r="T105" i="2"/>
  <c r="S105" i="2"/>
  <c r="R105" i="2"/>
  <c r="Q105" i="2"/>
  <c r="O105" i="2"/>
  <c r="N105" i="2"/>
  <c r="M105" i="2"/>
  <c r="L105" i="2"/>
  <c r="K105" i="2"/>
  <c r="I105" i="2"/>
  <c r="H105" i="2"/>
  <c r="F105" i="2"/>
  <c r="E105" i="2"/>
  <c r="AB104" i="2"/>
  <c r="Y104" i="2"/>
  <c r="V104" i="2"/>
  <c r="S104" i="2"/>
  <c r="P104" i="2"/>
  <c r="M104" i="2"/>
  <c r="M101" i="2" s="1"/>
  <c r="J104" i="2"/>
  <c r="AD104" i="2" s="1"/>
  <c r="G104" i="2"/>
  <c r="AB103" i="2"/>
  <c r="Y103" i="2"/>
  <c r="Y101" i="2" s="1"/>
  <c r="V103" i="2"/>
  <c r="V101" i="2" s="1"/>
  <c r="S103" i="2"/>
  <c r="S101" i="2" s="1"/>
  <c r="P103" i="2"/>
  <c r="P101" i="2" s="1"/>
  <c r="M103" i="2"/>
  <c r="J103" i="2"/>
  <c r="AD103" i="2" s="1"/>
  <c r="G103" i="2"/>
  <c r="AC103" i="2" s="1"/>
  <c r="AB102" i="2"/>
  <c r="AB101" i="2" s="1"/>
  <c r="Y102" i="2"/>
  <c r="V102" i="2"/>
  <c r="S102" i="2"/>
  <c r="P102" i="2"/>
  <c r="M102" i="2"/>
  <c r="J102" i="2"/>
  <c r="J101" i="2" s="1"/>
  <c r="G102" i="2"/>
  <c r="G101" i="2" s="1"/>
  <c r="AA101" i="2"/>
  <c r="Z101" i="2"/>
  <c r="X101" i="2"/>
  <c r="W101" i="2"/>
  <c r="U101" i="2"/>
  <c r="T101" i="2"/>
  <c r="R101" i="2"/>
  <c r="Q101" i="2"/>
  <c r="O101" i="2"/>
  <c r="N101" i="2"/>
  <c r="L101" i="2"/>
  <c r="K101" i="2"/>
  <c r="I101" i="2"/>
  <c r="H101" i="2"/>
  <c r="H113" i="2" s="1"/>
  <c r="F101" i="2"/>
  <c r="F113" i="2" s="1"/>
  <c r="E101" i="2"/>
  <c r="M99" i="2"/>
  <c r="AD98" i="2"/>
  <c r="AB98" i="2"/>
  <c r="Y98" i="2"/>
  <c r="V98" i="2"/>
  <c r="S98" i="2"/>
  <c r="P98" i="2"/>
  <c r="M98" i="2"/>
  <c r="J98" i="2"/>
  <c r="J95" i="2" s="1"/>
  <c r="G98" i="2"/>
  <c r="AC98" i="2" s="1"/>
  <c r="AE98" i="2" s="1"/>
  <c r="AF98" i="2" s="1"/>
  <c r="AB97" i="2"/>
  <c r="AB95" i="2" s="1"/>
  <c r="AB99" i="2" s="1"/>
  <c r="Y97" i="2"/>
  <c r="V97" i="2"/>
  <c r="S97" i="2"/>
  <c r="P97" i="2"/>
  <c r="M97" i="2"/>
  <c r="J97" i="2"/>
  <c r="AD97" i="2" s="1"/>
  <c r="G97" i="2"/>
  <c r="AC97" i="2" s="1"/>
  <c r="AE97" i="2" s="1"/>
  <c r="AF97" i="2" s="1"/>
  <c r="AB96" i="2"/>
  <c r="Y96" i="2"/>
  <c r="Y95" i="2" s="1"/>
  <c r="Y99" i="2" s="1"/>
  <c r="V96" i="2"/>
  <c r="V95" i="2" s="1"/>
  <c r="V99" i="2" s="1"/>
  <c r="S96" i="2"/>
  <c r="P96" i="2"/>
  <c r="P95" i="2" s="1"/>
  <c r="P99" i="2" s="1"/>
  <c r="M96" i="2"/>
  <c r="J96" i="2"/>
  <c r="AD96" i="2" s="1"/>
  <c r="G96" i="2"/>
  <c r="G95" i="2" s="1"/>
  <c r="AA95" i="2"/>
  <c r="AA99" i="2" s="1"/>
  <c r="Z95" i="2"/>
  <c r="Z99" i="2" s="1"/>
  <c r="X95" i="2"/>
  <c r="X99" i="2" s="1"/>
  <c r="W95" i="2"/>
  <c r="W99" i="2" s="1"/>
  <c r="U95" i="2"/>
  <c r="U99" i="2" s="1"/>
  <c r="T95" i="2"/>
  <c r="T99" i="2" s="1"/>
  <c r="R95" i="2"/>
  <c r="R99" i="2" s="1"/>
  <c r="Q95" i="2"/>
  <c r="Q99" i="2" s="1"/>
  <c r="O95" i="2"/>
  <c r="O99" i="2" s="1"/>
  <c r="N95" i="2"/>
  <c r="N99" i="2" s="1"/>
  <c r="M95" i="2"/>
  <c r="L95" i="2"/>
  <c r="L99" i="2" s="1"/>
  <c r="K95" i="2"/>
  <c r="K99" i="2" s="1"/>
  <c r="I95" i="2"/>
  <c r="I99" i="2" s="1"/>
  <c r="H95" i="2"/>
  <c r="H99" i="2" s="1"/>
  <c r="F95" i="2"/>
  <c r="F99" i="2" s="1"/>
  <c r="E95" i="2"/>
  <c r="E99" i="2" s="1"/>
  <c r="AF94" i="2"/>
  <c r="AE94" i="2"/>
  <c r="AB92" i="2"/>
  <c r="Y92" i="2"/>
  <c r="V92" i="2"/>
  <c r="S92" i="2"/>
  <c r="P92" i="2"/>
  <c r="M92" i="2"/>
  <c r="J92" i="2"/>
  <c r="AD92" i="2" s="1"/>
  <c r="G92" i="2"/>
  <c r="AB91" i="2"/>
  <c r="Y91" i="2"/>
  <c r="V91" i="2"/>
  <c r="V89" i="2" s="1"/>
  <c r="S91" i="2"/>
  <c r="P91" i="2"/>
  <c r="M91" i="2"/>
  <c r="J91" i="2"/>
  <c r="G91" i="2"/>
  <c r="AC91" i="2" s="1"/>
  <c r="AD90" i="2"/>
  <c r="AB90" i="2"/>
  <c r="AB89" i="2" s="1"/>
  <c r="Y90" i="2"/>
  <c r="Y89" i="2" s="1"/>
  <c r="V90" i="2"/>
  <c r="S90" i="2"/>
  <c r="S89" i="2" s="1"/>
  <c r="P90" i="2"/>
  <c r="P89" i="2" s="1"/>
  <c r="M90" i="2"/>
  <c r="J90" i="2"/>
  <c r="J89" i="2" s="1"/>
  <c r="G90" i="2"/>
  <c r="AC90" i="2" s="1"/>
  <c r="AE90" i="2" s="1"/>
  <c r="AF90" i="2" s="1"/>
  <c r="AA89" i="2"/>
  <c r="Z89" i="2"/>
  <c r="X89" i="2"/>
  <c r="W89" i="2"/>
  <c r="W93" i="2" s="1"/>
  <c r="U89" i="2"/>
  <c r="U93" i="2" s="1"/>
  <c r="T89" i="2"/>
  <c r="R89" i="2"/>
  <c r="Q89" i="2"/>
  <c r="Q93" i="2" s="1"/>
  <c r="O89" i="2"/>
  <c r="N89" i="2"/>
  <c r="N93" i="2" s="1"/>
  <c r="M89" i="2"/>
  <c r="M93" i="2" s="1"/>
  <c r="L89" i="2"/>
  <c r="L93" i="2" s="1"/>
  <c r="K89" i="2"/>
  <c r="K93" i="2" s="1"/>
  <c r="I89" i="2"/>
  <c r="I93" i="2" s="1"/>
  <c r="H89" i="2"/>
  <c r="G89" i="2"/>
  <c r="F89" i="2"/>
  <c r="F93" i="2" s="1"/>
  <c r="E89" i="2"/>
  <c r="AB88" i="2"/>
  <c r="Y88" i="2"/>
  <c r="V88" i="2"/>
  <c r="S88" i="2"/>
  <c r="S85" i="2" s="1"/>
  <c r="P88" i="2"/>
  <c r="AD88" i="2" s="1"/>
  <c r="M88" i="2"/>
  <c r="J88" i="2"/>
  <c r="G88" i="2"/>
  <c r="AB87" i="2"/>
  <c r="AB85" i="2" s="1"/>
  <c r="Y87" i="2"/>
  <c r="V87" i="2"/>
  <c r="V85" i="2" s="1"/>
  <c r="S87" i="2"/>
  <c r="P87" i="2"/>
  <c r="M87" i="2"/>
  <c r="J87" i="2"/>
  <c r="G87" i="2"/>
  <c r="AB86" i="2"/>
  <c r="Y86" i="2"/>
  <c r="V86" i="2"/>
  <c r="S86" i="2"/>
  <c r="P86" i="2"/>
  <c r="M86" i="2"/>
  <c r="M85" i="2" s="1"/>
  <c r="J86" i="2"/>
  <c r="J85" i="2" s="1"/>
  <c r="G86" i="2"/>
  <c r="AA85" i="2"/>
  <c r="Z85" i="2"/>
  <c r="Z93" i="2" s="1"/>
  <c r="X85" i="2"/>
  <c r="X93" i="2" s="1"/>
  <c r="W85" i="2"/>
  <c r="U85" i="2"/>
  <c r="T85" i="2"/>
  <c r="R85" i="2"/>
  <c r="Q85" i="2"/>
  <c r="O85" i="2"/>
  <c r="O93" i="2" s="1"/>
  <c r="N85" i="2"/>
  <c r="L85" i="2"/>
  <c r="K85" i="2"/>
  <c r="I85" i="2"/>
  <c r="H85" i="2"/>
  <c r="H93" i="2" s="1"/>
  <c r="G85" i="2"/>
  <c r="F85" i="2"/>
  <c r="E85" i="2"/>
  <c r="AB84" i="2"/>
  <c r="Y84" i="2"/>
  <c r="V84" i="2"/>
  <c r="S84" i="2"/>
  <c r="P84" i="2"/>
  <c r="M84" i="2"/>
  <c r="J84" i="2"/>
  <c r="AD84" i="2" s="1"/>
  <c r="G84" i="2"/>
  <c r="AB83" i="2"/>
  <c r="Y83" i="2"/>
  <c r="V83" i="2"/>
  <c r="V81" i="2" s="1"/>
  <c r="S83" i="2"/>
  <c r="P83" i="2"/>
  <c r="M83" i="2"/>
  <c r="J83" i="2"/>
  <c r="G83" i="2"/>
  <c r="G81" i="2" s="1"/>
  <c r="AB82" i="2"/>
  <c r="Y82" i="2"/>
  <c r="V82" i="2"/>
  <c r="S82" i="2"/>
  <c r="P82" i="2"/>
  <c r="AD82" i="2" s="1"/>
  <c r="M82" i="2"/>
  <c r="M81" i="2" s="1"/>
  <c r="J82" i="2"/>
  <c r="G82" i="2"/>
  <c r="AB81" i="2"/>
  <c r="AA81" i="2"/>
  <c r="Z81" i="2"/>
  <c r="X81" i="2"/>
  <c r="W81" i="2"/>
  <c r="U81" i="2"/>
  <c r="T81" i="2"/>
  <c r="R81" i="2"/>
  <c r="Q81" i="2"/>
  <c r="P81" i="2"/>
  <c r="O81" i="2"/>
  <c r="N81" i="2"/>
  <c r="L81" i="2"/>
  <c r="K81" i="2"/>
  <c r="J81" i="2"/>
  <c r="I81" i="2"/>
  <c r="H81" i="2"/>
  <c r="F81" i="2"/>
  <c r="E81" i="2"/>
  <c r="AB80" i="2"/>
  <c r="AD80" i="2" s="1"/>
  <c r="Y80" i="2"/>
  <c r="V80" i="2"/>
  <c r="S80" i="2"/>
  <c r="P80" i="2"/>
  <c r="M80" i="2"/>
  <c r="J80" i="2"/>
  <c r="G80" i="2"/>
  <c r="AC80" i="2" s="1"/>
  <c r="AB79" i="2"/>
  <c r="Y79" i="2"/>
  <c r="V79" i="2"/>
  <c r="V77" i="2" s="1"/>
  <c r="S79" i="2"/>
  <c r="P79" i="2"/>
  <c r="P77" i="2" s="1"/>
  <c r="M79" i="2"/>
  <c r="M77" i="2" s="1"/>
  <c r="J79" i="2"/>
  <c r="G79" i="2"/>
  <c r="AB78" i="2"/>
  <c r="Y78" i="2"/>
  <c r="Y77" i="2" s="1"/>
  <c r="V78" i="2"/>
  <c r="S78" i="2"/>
  <c r="S77" i="2" s="1"/>
  <c r="AC77" i="2" s="1"/>
  <c r="P78" i="2"/>
  <c r="M78" i="2"/>
  <c r="J78" i="2"/>
  <c r="AD78" i="2" s="1"/>
  <c r="G78" i="2"/>
  <c r="AB77" i="2"/>
  <c r="AA77" i="2"/>
  <c r="Z77" i="2"/>
  <c r="X77" i="2"/>
  <c r="W77" i="2"/>
  <c r="U77" i="2"/>
  <c r="T77" i="2"/>
  <c r="R77" i="2"/>
  <c r="Q77" i="2"/>
  <c r="O77" i="2"/>
  <c r="N77" i="2"/>
  <c r="L77" i="2"/>
  <c r="K77" i="2"/>
  <c r="J77" i="2"/>
  <c r="I77" i="2"/>
  <c r="H77" i="2"/>
  <c r="G77" i="2"/>
  <c r="F77" i="2"/>
  <c r="E77" i="2"/>
  <c r="AD76" i="2"/>
  <c r="AB76" i="2"/>
  <c r="Y76" i="2"/>
  <c r="V76" i="2"/>
  <c r="S76" i="2"/>
  <c r="P76" i="2"/>
  <c r="M76" i="2"/>
  <c r="J76" i="2"/>
  <c r="G76" i="2"/>
  <c r="AB75" i="2"/>
  <c r="Y75" i="2"/>
  <c r="V75" i="2"/>
  <c r="V73" i="2" s="1"/>
  <c r="S75" i="2"/>
  <c r="P75" i="2"/>
  <c r="M75" i="2"/>
  <c r="J75" i="2"/>
  <c r="G75" i="2"/>
  <c r="AC75" i="2" s="1"/>
  <c r="AB74" i="2"/>
  <c r="AB73" i="2" s="1"/>
  <c r="Y74" i="2"/>
  <c r="Y73" i="2" s="1"/>
  <c r="V74" i="2"/>
  <c r="S74" i="2"/>
  <c r="S73" i="2" s="1"/>
  <c r="P74" i="2"/>
  <c r="P73" i="2" s="1"/>
  <c r="M74" i="2"/>
  <c r="J74" i="2"/>
  <c r="J73" i="2" s="1"/>
  <c r="G74" i="2"/>
  <c r="AA73" i="2"/>
  <c r="Z73" i="2"/>
  <c r="X73" i="2"/>
  <c r="W73" i="2"/>
  <c r="U73" i="2"/>
  <c r="T73" i="2"/>
  <c r="R73" i="2"/>
  <c r="Q73" i="2"/>
  <c r="O73" i="2"/>
  <c r="N73" i="2"/>
  <c r="M73" i="2"/>
  <c r="L73" i="2"/>
  <c r="K73" i="2"/>
  <c r="I73" i="2"/>
  <c r="H73" i="2"/>
  <c r="F73" i="2"/>
  <c r="E73" i="2"/>
  <c r="X71" i="2"/>
  <c r="N71" i="2"/>
  <c r="AB70" i="2"/>
  <c r="Y70" i="2"/>
  <c r="V70" i="2"/>
  <c r="S70" i="2"/>
  <c r="P70" i="2"/>
  <c r="M70" i="2"/>
  <c r="J70" i="2"/>
  <c r="G70" i="2"/>
  <c r="AB69" i="2"/>
  <c r="Y69" i="2"/>
  <c r="V69" i="2"/>
  <c r="S69" i="2"/>
  <c r="P69" i="2"/>
  <c r="M69" i="2"/>
  <c r="J69" i="2"/>
  <c r="J67" i="2" s="1"/>
  <c r="G69" i="2"/>
  <c r="AC69" i="2" s="1"/>
  <c r="AB68" i="2"/>
  <c r="AB67" i="2" s="1"/>
  <c r="AB71" i="2" s="1"/>
  <c r="Y68" i="2"/>
  <c r="Y67" i="2" s="1"/>
  <c r="V68" i="2"/>
  <c r="S68" i="2"/>
  <c r="P68" i="2"/>
  <c r="M68" i="2"/>
  <c r="J68" i="2"/>
  <c r="AD68" i="2" s="1"/>
  <c r="G68" i="2"/>
  <c r="AD67" i="2"/>
  <c r="AA67" i="2"/>
  <c r="AA71" i="2" s="1"/>
  <c r="Z67" i="2"/>
  <c r="X67" i="2"/>
  <c r="W67" i="2"/>
  <c r="W71" i="2" s="1"/>
  <c r="V67" i="2"/>
  <c r="V71" i="2" s="1"/>
  <c r="U67" i="2"/>
  <c r="U71" i="2" s="1"/>
  <c r="T67" i="2"/>
  <c r="T71" i="2" s="1"/>
  <c r="R67" i="2"/>
  <c r="Q67" i="2"/>
  <c r="Q71" i="2" s="1"/>
  <c r="P67" i="2"/>
  <c r="P71" i="2" s="1"/>
  <c r="O67" i="2"/>
  <c r="N67" i="2"/>
  <c r="M67" i="2"/>
  <c r="L67" i="2"/>
  <c r="L71" i="2" s="1"/>
  <c r="K67" i="2"/>
  <c r="K71" i="2" s="1"/>
  <c r="I67" i="2"/>
  <c r="I71" i="2" s="1"/>
  <c r="H67" i="2"/>
  <c r="H71" i="2" s="1"/>
  <c r="G67" i="2"/>
  <c r="G71" i="2" s="1"/>
  <c r="F67" i="2"/>
  <c r="F71" i="2" s="1"/>
  <c r="E67" i="2"/>
  <c r="E71" i="2" s="1"/>
  <c r="AB66" i="2"/>
  <c r="Y66" i="2"/>
  <c r="V66" i="2"/>
  <c r="S66" i="2"/>
  <c r="P66" i="2"/>
  <c r="M66" i="2"/>
  <c r="J66" i="2"/>
  <c r="AD66" i="2" s="1"/>
  <c r="G66" i="2"/>
  <c r="AB65" i="2"/>
  <c r="Y65" i="2"/>
  <c r="V65" i="2"/>
  <c r="S65" i="2"/>
  <c r="P65" i="2"/>
  <c r="M65" i="2"/>
  <c r="M63" i="2" s="1"/>
  <c r="M71" i="2" s="1"/>
  <c r="J65" i="2"/>
  <c r="AD65" i="2" s="1"/>
  <c r="G65" i="2"/>
  <c r="AC65" i="2" s="1"/>
  <c r="AB64" i="2"/>
  <c r="AB63" i="2" s="1"/>
  <c r="Y64" i="2"/>
  <c r="V64" i="2"/>
  <c r="V63" i="2" s="1"/>
  <c r="S64" i="2"/>
  <c r="S63" i="2" s="1"/>
  <c r="P64" i="2"/>
  <c r="M64" i="2"/>
  <c r="J64" i="2"/>
  <c r="AD64" i="2" s="1"/>
  <c r="G64" i="2"/>
  <c r="AA63" i="2"/>
  <c r="Z63" i="2"/>
  <c r="X63" i="2"/>
  <c r="W63" i="2"/>
  <c r="U63" i="2"/>
  <c r="T63" i="2"/>
  <c r="R63" i="2"/>
  <c r="Q63" i="2"/>
  <c r="P63" i="2"/>
  <c r="O63" i="2"/>
  <c r="O71" i="2" s="1"/>
  <c r="N63" i="2"/>
  <c r="L63" i="2"/>
  <c r="K63" i="2"/>
  <c r="I63" i="2"/>
  <c r="H63" i="2"/>
  <c r="G63" i="2"/>
  <c r="F63" i="2"/>
  <c r="E63" i="2"/>
  <c r="AB60" i="2"/>
  <c r="Y60" i="2"/>
  <c r="V60" i="2"/>
  <c r="S60" i="2"/>
  <c r="P60" i="2"/>
  <c r="M60" i="2"/>
  <c r="J60" i="2"/>
  <c r="AD60" i="2" s="1"/>
  <c r="G60" i="2"/>
  <c r="AC60" i="2" s="1"/>
  <c r="AB59" i="2"/>
  <c r="Y59" i="2"/>
  <c r="V59" i="2"/>
  <c r="AD59" i="2" s="1"/>
  <c r="S59" i="2"/>
  <c r="S57" i="2" s="1"/>
  <c r="P59" i="2"/>
  <c r="M59" i="2"/>
  <c r="J59" i="2"/>
  <c r="G59" i="2"/>
  <c r="AB58" i="2"/>
  <c r="Y58" i="2"/>
  <c r="V58" i="2"/>
  <c r="S58" i="2"/>
  <c r="P58" i="2"/>
  <c r="P57" i="2" s="1"/>
  <c r="M58" i="2"/>
  <c r="J58" i="2"/>
  <c r="J57" i="2" s="1"/>
  <c r="G58" i="2"/>
  <c r="G57" i="2" s="1"/>
  <c r="AB57" i="2"/>
  <c r="AA57" i="2"/>
  <c r="Z57" i="2"/>
  <c r="Y57" i="2"/>
  <c r="X57" i="2"/>
  <c r="W57" i="2"/>
  <c r="V57" i="2"/>
  <c r="V61" i="2" s="1"/>
  <c r="U57" i="2"/>
  <c r="T57" i="2"/>
  <c r="R57" i="2"/>
  <c r="Q57" i="2"/>
  <c r="O57" i="2"/>
  <c r="N57" i="2"/>
  <c r="M57" i="2"/>
  <c r="L57" i="2"/>
  <c r="K57" i="2"/>
  <c r="I57" i="2"/>
  <c r="H57" i="2"/>
  <c r="F57" i="2"/>
  <c r="E57" i="2"/>
  <c r="AB56" i="2"/>
  <c r="Y56" i="2"/>
  <c r="V56" i="2"/>
  <c r="S56" i="2"/>
  <c r="P56" i="2"/>
  <c r="M56" i="2"/>
  <c r="J56" i="2"/>
  <c r="AD56" i="2" s="1"/>
  <c r="G56" i="2"/>
  <c r="AC56" i="2" s="1"/>
  <c r="AB55" i="2"/>
  <c r="Y55" i="2"/>
  <c r="V55" i="2"/>
  <c r="S55" i="2"/>
  <c r="P55" i="2"/>
  <c r="M55" i="2"/>
  <c r="J55" i="2"/>
  <c r="J53" i="2" s="1"/>
  <c r="G55" i="2"/>
  <c r="G53" i="2" s="1"/>
  <c r="AC53" i="2" s="1"/>
  <c r="AB54" i="2"/>
  <c r="AB53" i="2" s="1"/>
  <c r="Y54" i="2"/>
  <c r="Y53" i="2" s="1"/>
  <c r="V54" i="2"/>
  <c r="S54" i="2"/>
  <c r="S53" i="2" s="1"/>
  <c r="P54" i="2"/>
  <c r="M54" i="2"/>
  <c r="J54" i="2"/>
  <c r="AD54" i="2" s="1"/>
  <c r="G54" i="2"/>
  <c r="AC54" i="2" s="1"/>
  <c r="AA53" i="2"/>
  <c r="Z53" i="2"/>
  <c r="X53" i="2"/>
  <c r="W53" i="2"/>
  <c r="V53" i="2"/>
  <c r="U53" i="2"/>
  <c r="T53" i="2"/>
  <c r="R53" i="2"/>
  <c r="Q53" i="2"/>
  <c r="P53" i="2"/>
  <c r="O53" i="2"/>
  <c r="N53" i="2"/>
  <c r="M53" i="2"/>
  <c r="L53" i="2"/>
  <c r="K53" i="2"/>
  <c r="I53" i="2"/>
  <c r="H53" i="2"/>
  <c r="F53" i="2"/>
  <c r="E53" i="2"/>
  <c r="AB52" i="2"/>
  <c r="Y52" i="2"/>
  <c r="V52" i="2"/>
  <c r="S52" i="2"/>
  <c r="P52" i="2"/>
  <c r="M52" i="2"/>
  <c r="J52" i="2"/>
  <c r="AD52" i="2" s="1"/>
  <c r="G52" i="2"/>
  <c r="AC52" i="2" s="1"/>
  <c r="AE52" i="2" s="1"/>
  <c r="AF52" i="2" s="1"/>
  <c r="AD51" i="2"/>
  <c r="AC51" i="2"/>
  <c r="AE51" i="2" s="1"/>
  <c r="AF51" i="2" s="1"/>
  <c r="AB51" i="2"/>
  <c r="Y51" i="2"/>
  <c r="V51" i="2"/>
  <c r="S51" i="2"/>
  <c r="P51" i="2"/>
  <c r="M51" i="2"/>
  <c r="J51" i="2"/>
  <c r="G51" i="2"/>
  <c r="AB50" i="2"/>
  <c r="AB49" i="2" s="1"/>
  <c r="Y50" i="2"/>
  <c r="Y49" i="2" s="1"/>
  <c r="V50" i="2"/>
  <c r="V49" i="2" s="1"/>
  <c r="S50" i="2"/>
  <c r="S49" i="2" s="1"/>
  <c r="P50" i="2"/>
  <c r="M50" i="2"/>
  <c r="J50" i="2"/>
  <c r="AD50" i="2" s="1"/>
  <c r="G50" i="2"/>
  <c r="AC50" i="2" s="1"/>
  <c r="AE50" i="2" s="1"/>
  <c r="AF50" i="2" s="1"/>
  <c r="P49" i="2"/>
  <c r="M49" i="2"/>
  <c r="J49" i="2"/>
  <c r="AD49" i="2" s="1"/>
  <c r="G49" i="2"/>
  <c r="J47" i="2"/>
  <c r="AD46" i="2"/>
  <c r="AC46" i="2"/>
  <c r="AE46" i="2" s="1"/>
  <c r="AF46" i="2" s="1"/>
  <c r="J46" i="2"/>
  <c r="I46" i="2"/>
  <c r="G46" i="2"/>
  <c r="F46" i="2"/>
  <c r="AD45" i="2"/>
  <c r="AC45" i="2"/>
  <c r="AE45" i="2" s="1"/>
  <c r="AF45" i="2" s="1"/>
  <c r="J45" i="2"/>
  <c r="I45" i="2"/>
  <c r="G45" i="2"/>
  <c r="F45" i="2"/>
  <c r="AD44" i="2"/>
  <c r="AC44" i="2"/>
  <c r="AE44" i="2" s="1"/>
  <c r="AF44" i="2" s="1"/>
  <c r="J44" i="2"/>
  <c r="I44" i="2"/>
  <c r="G44" i="2"/>
  <c r="F44" i="2"/>
  <c r="AD43" i="2"/>
  <c r="AC43" i="2"/>
  <c r="AE43" i="2" s="1"/>
  <c r="AF43" i="2" s="1"/>
  <c r="J43" i="2"/>
  <c r="I43" i="2"/>
  <c r="G43" i="2"/>
  <c r="F43" i="2"/>
  <c r="AD42" i="2"/>
  <c r="AC42" i="2"/>
  <c r="AE42" i="2" s="1"/>
  <c r="AF42" i="2" s="1"/>
  <c r="J42" i="2"/>
  <c r="I42" i="2"/>
  <c r="G42" i="2"/>
  <c r="F42" i="2"/>
  <c r="AD41" i="2"/>
  <c r="AC41" i="2"/>
  <c r="AE41" i="2" s="1"/>
  <c r="AF41" i="2" s="1"/>
  <c r="J41" i="2"/>
  <c r="I41" i="2"/>
  <c r="G41" i="2"/>
  <c r="F41" i="2"/>
  <c r="AD40" i="2"/>
  <c r="AC40" i="2"/>
  <c r="AE40" i="2" s="1"/>
  <c r="AF40" i="2" s="1"/>
  <c r="J40" i="2"/>
  <c r="I40" i="2"/>
  <c r="G40" i="2"/>
  <c r="F40" i="2"/>
  <c r="AD39" i="2"/>
  <c r="AC39" i="2"/>
  <c r="AE39" i="2" s="1"/>
  <c r="AF39" i="2" s="1"/>
  <c r="J39" i="2"/>
  <c r="I39" i="2"/>
  <c r="G39" i="2"/>
  <c r="F39" i="2"/>
  <c r="AD38" i="2"/>
  <c r="AC38" i="2"/>
  <c r="AE38" i="2" s="1"/>
  <c r="AF38" i="2" s="1"/>
  <c r="J38" i="2"/>
  <c r="I38" i="2"/>
  <c r="G38" i="2"/>
  <c r="F38" i="2"/>
  <c r="AD37" i="2"/>
  <c r="AC37" i="2"/>
  <c r="AE37" i="2" s="1"/>
  <c r="AF37" i="2" s="1"/>
  <c r="J37" i="2"/>
  <c r="I37" i="2"/>
  <c r="G37" i="2"/>
  <c r="G35" i="2" s="1"/>
  <c r="F37" i="2"/>
  <c r="I36" i="2"/>
  <c r="J36" i="2" s="1"/>
  <c r="G36" i="2"/>
  <c r="F36" i="2"/>
  <c r="J32" i="2"/>
  <c r="AD32" i="2" s="1"/>
  <c r="G32" i="2"/>
  <c r="AC32" i="2" s="1"/>
  <c r="AE32" i="2" s="1"/>
  <c r="AF32" i="2" s="1"/>
  <c r="J31" i="2"/>
  <c r="AD31" i="2" s="1"/>
  <c r="G31" i="2"/>
  <c r="AC31" i="2" s="1"/>
  <c r="AE31" i="2" s="1"/>
  <c r="AF31" i="2" s="1"/>
  <c r="AD30" i="2"/>
  <c r="J30" i="2"/>
  <c r="G30" i="2"/>
  <c r="AC30" i="2" s="1"/>
  <c r="AE30" i="2" s="1"/>
  <c r="AF30" i="2" s="1"/>
  <c r="AC29" i="2"/>
  <c r="AE29" i="2" s="1"/>
  <c r="AF29" i="2" s="1"/>
  <c r="J29" i="2"/>
  <c r="AD29" i="2" s="1"/>
  <c r="G29" i="2"/>
  <c r="J28" i="2"/>
  <c r="AD28" i="2" s="1"/>
  <c r="G28" i="2"/>
  <c r="AC28" i="2" s="1"/>
  <c r="AE28" i="2" s="1"/>
  <c r="AF28" i="2" s="1"/>
  <c r="J27" i="2"/>
  <c r="AD27" i="2" s="1"/>
  <c r="G27" i="2"/>
  <c r="AC27" i="2" s="1"/>
  <c r="AE27" i="2" s="1"/>
  <c r="AF27" i="2" s="1"/>
  <c r="AD26" i="2"/>
  <c r="J26" i="2"/>
  <c r="G26" i="2"/>
  <c r="AC26" i="2" s="1"/>
  <c r="AE26" i="2" s="1"/>
  <c r="AF26" i="2" s="1"/>
  <c r="AC25" i="2"/>
  <c r="AE25" i="2" s="1"/>
  <c r="AF25" i="2" s="1"/>
  <c r="J25" i="2"/>
  <c r="AD25" i="2" s="1"/>
  <c r="G25" i="2"/>
  <c r="AB24" i="2"/>
  <c r="Y24" i="2"/>
  <c r="V24" i="2"/>
  <c r="S24" i="2"/>
  <c r="P24" i="2"/>
  <c r="M24" i="2"/>
  <c r="J24" i="2"/>
  <c r="AD24" i="2" s="1"/>
  <c r="G24" i="2"/>
  <c r="AC24" i="2" s="1"/>
  <c r="AE24" i="2" s="1"/>
  <c r="AF24" i="2" s="1"/>
  <c r="AB23" i="2"/>
  <c r="Y23" i="2"/>
  <c r="V23" i="2"/>
  <c r="S23" i="2"/>
  <c r="P23" i="2"/>
  <c r="M23" i="2"/>
  <c r="J23" i="2"/>
  <c r="J21" i="2" s="1"/>
  <c r="G23" i="2"/>
  <c r="AC23" i="2" s="1"/>
  <c r="AB22" i="2"/>
  <c r="AB21" i="2" s="1"/>
  <c r="Y22" i="2"/>
  <c r="Y21" i="2" s="1"/>
  <c r="V22" i="2"/>
  <c r="V21" i="2" s="1"/>
  <c r="S22" i="2"/>
  <c r="S21" i="2" s="1"/>
  <c r="S33" i="2" s="1"/>
  <c r="P22" i="2"/>
  <c r="M22" i="2"/>
  <c r="J22" i="2"/>
  <c r="AD22" i="2" s="1"/>
  <c r="G22" i="2"/>
  <c r="AC22" i="2" s="1"/>
  <c r="AE22" i="2" s="1"/>
  <c r="AF22" i="2" s="1"/>
  <c r="P21" i="2"/>
  <c r="P33" i="2" s="1"/>
  <c r="M21" i="2"/>
  <c r="Y20" i="2"/>
  <c r="S20" i="2"/>
  <c r="M20" i="2"/>
  <c r="AC20" i="2" s="1"/>
  <c r="J20" i="2"/>
  <c r="AD20" i="2" s="1"/>
  <c r="G20" i="2"/>
  <c r="AD19" i="2"/>
  <c r="Y19" i="2"/>
  <c r="S19" i="2"/>
  <c r="M19" i="2"/>
  <c r="M17" i="2" s="1"/>
  <c r="J19" i="2"/>
  <c r="G19" i="2"/>
  <c r="AC19" i="2" s="1"/>
  <c r="AE19" i="2" s="1"/>
  <c r="AF19" i="2" s="1"/>
  <c r="Y18" i="2"/>
  <c r="AC18" i="2" s="1"/>
  <c r="S18" i="2"/>
  <c r="S17" i="2" s="1"/>
  <c r="M18" i="2"/>
  <c r="J18" i="2"/>
  <c r="J17" i="2" s="1"/>
  <c r="AD17" i="2" s="1"/>
  <c r="G18" i="2"/>
  <c r="G17" i="2"/>
  <c r="AB16" i="2"/>
  <c r="Y16" i="2"/>
  <c r="V16" i="2"/>
  <c r="S16" i="2"/>
  <c r="P16" i="2"/>
  <c r="M16" i="2"/>
  <c r="J16" i="2"/>
  <c r="J13" i="2" s="1"/>
  <c r="G16" i="2"/>
  <c r="G13" i="2" s="1"/>
  <c r="AB15" i="2"/>
  <c r="AB13" i="2" s="1"/>
  <c r="Y15" i="2"/>
  <c r="Y13" i="2" s="1"/>
  <c r="V15" i="2"/>
  <c r="V13" i="2" s="1"/>
  <c r="S15" i="2"/>
  <c r="P15" i="2"/>
  <c r="M15" i="2"/>
  <c r="J15" i="2"/>
  <c r="AD15" i="2" s="1"/>
  <c r="G15" i="2"/>
  <c r="AC15" i="2" s="1"/>
  <c r="AE15" i="2" s="1"/>
  <c r="AF15" i="2" s="1"/>
  <c r="AD14" i="2"/>
  <c r="AB14" i="2"/>
  <c r="Y14" i="2"/>
  <c r="V14" i="2"/>
  <c r="S14" i="2"/>
  <c r="P14" i="2"/>
  <c r="M14" i="2"/>
  <c r="AC14" i="2" s="1"/>
  <c r="AE14" i="2" s="1"/>
  <c r="AF14" i="2" s="1"/>
  <c r="S13" i="2"/>
  <c r="P13" i="2"/>
  <c r="L23" i="1"/>
  <c r="H23" i="1"/>
  <c r="G23" i="1"/>
  <c r="E23" i="1"/>
  <c r="D23" i="1"/>
  <c r="C23" i="1"/>
  <c r="N23" i="1" s="1"/>
  <c r="N22" i="1"/>
  <c r="N21" i="1"/>
  <c r="N20" i="1"/>
  <c r="AE20" i="2" l="1"/>
  <c r="AF20" i="2" s="1"/>
  <c r="AE65" i="2"/>
  <c r="AF65" i="2" s="1"/>
  <c r="AC17" i="2"/>
  <c r="AE17" i="2" s="1"/>
  <c r="AF17" i="2" s="1"/>
  <c r="AE54" i="2"/>
  <c r="AF54" i="2" s="1"/>
  <c r="AE56" i="2"/>
  <c r="AF56" i="2" s="1"/>
  <c r="Y61" i="2"/>
  <c r="S61" i="2"/>
  <c r="AC49" i="2"/>
  <c r="M33" i="2"/>
  <c r="AD53" i="2"/>
  <c r="AE53" i="2" s="1"/>
  <c r="AF53" i="2" s="1"/>
  <c r="P36" i="2"/>
  <c r="P35" i="2" s="1"/>
  <c r="AB33" i="2"/>
  <c r="AC13" i="2"/>
  <c r="AE23" i="2"/>
  <c r="AF23" i="2" s="1"/>
  <c r="G47" i="2"/>
  <c r="S36" i="2"/>
  <c r="S35" i="2" s="1"/>
  <c r="S47" i="2" s="1"/>
  <c r="V33" i="2"/>
  <c r="AD13" i="2"/>
  <c r="Y33" i="2"/>
  <c r="AD21" i="2"/>
  <c r="AD33" i="2" s="1"/>
  <c r="J33" i="2"/>
  <c r="G61" i="2"/>
  <c r="AC57" i="2"/>
  <c r="AE60" i="2"/>
  <c r="AF60" i="2" s="1"/>
  <c r="J61" i="2"/>
  <c r="AD57" i="2"/>
  <c r="AD61" i="2" s="1"/>
  <c r="Y71" i="2"/>
  <c r="AD140" i="2"/>
  <c r="AE140" i="2" s="1"/>
  <c r="AF140" i="2" s="1"/>
  <c r="M13" i="2"/>
  <c r="AC16" i="2"/>
  <c r="Y17" i="2"/>
  <c r="G21" i="2"/>
  <c r="R71" i="2"/>
  <c r="AC86" i="2"/>
  <c r="AD86" i="2"/>
  <c r="T93" i="2"/>
  <c r="J113" i="2"/>
  <c r="AE112" i="2"/>
  <c r="AF112" i="2" s="1"/>
  <c r="AD122" i="2"/>
  <c r="AE124" i="2"/>
  <c r="AF124" i="2" s="1"/>
  <c r="AC125" i="2"/>
  <c r="AE125" i="2" s="1"/>
  <c r="AF125" i="2" s="1"/>
  <c r="AC128" i="2"/>
  <c r="AE139" i="2"/>
  <c r="AF139" i="2" s="1"/>
  <c r="AE155" i="2"/>
  <c r="AF155" i="2" s="1"/>
  <c r="AE159" i="2"/>
  <c r="AF159" i="2" s="1"/>
  <c r="AE171" i="2"/>
  <c r="AF171" i="2" s="1"/>
  <c r="G167" i="2"/>
  <c r="AC173" i="2"/>
  <c r="AE173" i="2" s="1"/>
  <c r="AF173" i="2" s="1"/>
  <c r="AD55" i="2"/>
  <c r="AC58" i="2"/>
  <c r="AE58" i="2" s="1"/>
  <c r="AF58" i="2" s="1"/>
  <c r="AD144" i="2"/>
  <c r="AE144" i="2" s="1"/>
  <c r="AF144" i="2" s="1"/>
  <c r="AC55" i="2"/>
  <c r="AE55" i="2" s="1"/>
  <c r="AF55" i="2" s="1"/>
  <c r="AD18" i="2"/>
  <c r="AE18" i="2" s="1"/>
  <c r="AF18" i="2" s="1"/>
  <c r="AD58" i="2"/>
  <c r="AC66" i="2"/>
  <c r="AE66" i="2" s="1"/>
  <c r="AF66" i="2" s="1"/>
  <c r="AC68" i="2"/>
  <c r="AE68" i="2" s="1"/>
  <c r="AF68" i="2" s="1"/>
  <c r="AC74" i="2"/>
  <c r="AD74" i="2"/>
  <c r="AC87" i="2"/>
  <c r="P93" i="2"/>
  <c r="G99" i="2"/>
  <c r="V176" i="2"/>
  <c r="AD23" i="2"/>
  <c r="M61" i="2"/>
  <c r="AD89" i="2"/>
  <c r="J93" i="2"/>
  <c r="J153" i="2"/>
  <c r="AD153" i="2" s="1"/>
  <c r="AD156" i="2"/>
  <c r="J63" i="2"/>
  <c r="AD63" i="2" s="1"/>
  <c r="AD71" i="2" s="1"/>
  <c r="J71" i="2"/>
  <c r="AD69" i="2"/>
  <c r="AE69" i="2" s="1"/>
  <c r="AF69" i="2" s="1"/>
  <c r="AD73" i="2"/>
  <c r="AE75" i="2"/>
  <c r="AF75" i="2" s="1"/>
  <c r="AC76" i="2"/>
  <c r="AE76" i="2" s="1"/>
  <c r="AF76" i="2" s="1"/>
  <c r="AD77" i="2"/>
  <c r="AE77" i="2" s="1"/>
  <c r="AF77" i="2" s="1"/>
  <c r="AD81" i="2"/>
  <c r="AC83" i="2"/>
  <c r="E93" i="2"/>
  <c r="S93" i="2"/>
  <c r="J99" i="2"/>
  <c r="AD99" i="2" s="1"/>
  <c r="AD95" i="2"/>
  <c r="AD107" i="2"/>
  <c r="AE107" i="2" s="1"/>
  <c r="AF107" i="2" s="1"/>
  <c r="P113" i="2"/>
  <c r="Y113" i="2"/>
  <c r="V113" i="2"/>
  <c r="AC135" i="2"/>
  <c r="AE135" i="2" s="1"/>
  <c r="AF135" i="2" s="1"/>
  <c r="AD85" i="2"/>
  <c r="M113" i="2"/>
  <c r="P61" i="2"/>
  <c r="Y63" i="2"/>
  <c r="AC63" i="2" s="1"/>
  <c r="AC79" i="2"/>
  <c r="AD83" i="2"/>
  <c r="AA93" i="2"/>
  <c r="AC117" i="2"/>
  <c r="AE117" i="2" s="1"/>
  <c r="AF117" i="2" s="1"/>
  <c r="E176" i="2"/>
  <c r="AB176" i="2"/>
  <c r="AC59" i="2"/>
  <c r="AE59" i="2" s="1"/>
  <c r="AF59" i="2" s="1"/>
  <c r="AC70" i="2"/>
  <c r="AD79" i="2"/>
  <c r="AC89" i="2"/>
  <c r="Y93" i="2"/>
  <c r="V93" i="2"/>
  <c r="AC101" i="2"/>
  <c r="AC102" i="2"/>
  <c r="AD116" i="2"/>
  <c r="AC119" i="2"/>
  <c r="AE119" i="2" s="1"/>
  <c r="AF119" i="2" s="1"/>
  <c r="AD147" i="2"/>
  <c r="AD151" i="2"/>
  <c r="AC150" i="2"/>
  <c r="AE150" i="2" s="1"/>
  <c r="AF150" i="2" s="1"/>
  <c r="AC169" i="2"/>
  <c r="AD16" i="2"/>
  <c r="AB61" i="2"/>
  <c r="AC64" i="2"/>
  <c r="AE64" i="2" s="1"/>
  <c r="AF64" i="2" s="1"/>
  <c r="S67" i="2"/>
  <c r="S71" i="2" s="1"/>
  <c r="AD70" i="2"/>
  <c r="AE80" i="2"/>
  <c r="AF80" i="2" s="1"/>
  <c r="S81" i="2"/>
  <c r="AC81" i="2" s="1"/>
  <c r="AE81" i="2" s="1"/>
  <c r="AF81" i="2" s="1"/>
  <c r="P85" i="2"/>
  <c r="R93" i="2"/>
  <c r="AB93" i="2"/>
  <c r="AD101" i="2"/>
  <c r="AE103" i="2"/>
  <c r="AF103" i="2" s="1"/>
  <c r="AC104" i="2"/>
  <c r="AE104" i="2" s="1"/>
  <c r="AF104" i="2" s="1"/>
  <c r="AE111" i="2"/>
  <c r="AF111" i="2" s="1"/>
  <c r="AD111" i="2"/>
  <c r="M115" i="2"/>
  <c r="J126" i="2"/>
  <c r="AE121" i="2"/>
  <c r="AF121" i="2" s="1"/>
  <c r="AE122" i="2"/>
  <c r="AF122" i="2" s="1"/>
  <c r="J176" i="2"/>
  <c r="AD167" i="2"/>
  <c r="S115" i="2"/>
  <c r="S126" i="2" s="1"/>
  <c r="AD128" i="2"/>
  <c r="AD148" i="2"/>
  <c r="AE148" i="2" s="1"/>
  <c r="AF148" i="2" s="1"/>
  <c r="AE156" i="2"/>
  <c r="AF156" i="2" s="1"/>
  <c r="AC165" i="2"/>
  <c r="AE165" i="2" s="1"/>
  <c r="AF165" i="2" s="1"/>
  <c r="Q176" i="2"/>
  <c r="AD169" i="2"/>
  <c r="G73" i="2"/>
  <c r="AC73" i="2" s="1"/>
  <c r="AE73" i="2" s="1"/>
  <c r="AF73" i="2" s="1"/>
  <c r="AC96" i="2"/>
  <c r="AE96" i="2" s="1"/>
  <c r="AF96" i="2" s="1"/>
  <c r="AD102" i="2"/>
  <c r="AB105" i="2"/>
  <c r="AD105" i="2" s="1"/>
  <c r="AC142" i="2"/>
  <c r="AE142" i="2" s="1"/>
  <c r="AF142" i="2" s="1"/>
  <c r="AC154" i="2"/>
  <c r="AE154" i="2" s="1"/>
  <c r="AF154" i="2" s="1"/>
  <c r="AC158" i="2"/>
  <c r="AE158" i="2" s="1"/>
  <c r="AF158" i="2" s="1"/>
  <c r="T176" i="2"/>
  <c r="AC170" i="2"/>
  <c r="AE170" i="2" s="1"/>
  <c r="AF170" i="2" s="1"/>
  <c r="AC175" i="2"/>
  <c r="AC78" i="2"/>
  <c r="AE78" i="2" s="1"/>
  <c r="AF78" i="2" s="1"/>
  <c r="Y81" i="2"/>
  <c r="AC84" i="2"/>
  <c r="AE84" i="2" s="1"/>
  <c r="AF84" i="2" s="1"/>
  <c r="AD87" i="2"/>
  <c r="G93" i="2"/>
  <c r="G105" i="2"/>
  <c r="AC105" i="2" s="1"/>
  <c r="AE105" i="2" s="1"/>
  <c r="AF105" i="2" s="1"/>
  <c r="AC106" i="2"/>
  <c r="AE106" i="2" s="1"/>
  <c r="AF106" i="2" s="1"/>
  <c r="S132" i="2"/>
  <c r="AB136" i="2"/>
  <c r="AD136" i="2" s="1"/>
  <c r="AC138" i="2"/>
  <c r="AB151" i="2"/>
  <c r="AC166" i="2"/>
  <c r="AE166" i="2" s="1"/>
  <c r="AF166" i="2" s="1"/>
  <c r="Y167" i="2"/>
  <c r="AD175" i="2"/>
  <c r="Z71" i="2"/>
  <c r="AD106" i="2"/>
  <c r="AB109" i="2"/>
  <c r="AB113" i="2" s="1"/>
  <c r="AC116" i="2"/>
  <c r="AE116" i="2" s="1"/>
  <c r="AF116" i="2" s="1"/>
  <c r="G136" i="2"/>
  <c r="AC136" i="2" s="1"/>
  <c r="AC134" i="2"/>
  <c r="AE134" i="2" s="1"/>
  <c r="AF134" i="2" s="1"/>
  <c r="AD138" i="2"/>
  <c r="G151" i="2"/>
  <c r="AC151" i="2" s="1"/>
  <c r="AE151" i="2" s="1"/>
  <c r="AF151" i="2" s="1"/>
  <c r="AC147" i="2"/>
  <c r="P161" i="2"/>
  <c r="P176" i="2" s="1"/>
  <c r="L176" i="2"/>
  <c r="AD75" i="2"/>
  <c r="AC82" i="2"/>
  <c r="AE82" i="2" s="1"/>
  <c r="AF82" i="2" s="1"/>
  <c r="Y85" i="2"/>
  <c r="AC85" i="2" s="1"/>
  <c r="AE85" i="2" s="1"/>
  <c r="AF85" i="2" s="1"/>
  <c r="AC88" i="2"/>
  <c r="AE88" i="2" s="1"/>
  <c r="AF88" i="2" s="1"/>
  <c r="AD91" i="2"/>
  <c r="AE91" i="2" s="1"/>
  <c r="AF91" i="2" s="1"/>
  <c r="G109" i="2"/>
  <c r="AC110" i="2"/>
  <c r="AE110" i="2" s="1"/>
  <c r="AF110" i="2" s="1"/>
  <c r="G132" i="2"/>
  <c r="AC132" i="2" s="1"/>
  <c r="AE132" i="2" s="1"/>
  <c r="AF132" i="2" s="1"/>
  <c r="AD134" i="2"/>
  <c r="P157" i="2"/>
  <c r="AD157" i="2" s="1"/>
  <c r="AE157" i="2" s="1"/>
  <c r="AF157" i="2" s="1"/>
  <c r="S161" i="2"/>
  <c r="S176" i="2" s="1"/>
  <c r="AC168" i="2"/>
  <c r="AE168" i="2" s="1"/>
  <c r="AF168" i="2" s="1"/>
  <c r="S95" i="2"/>
  <c r="S99" i="2" s="1"/>
  <c r="P140" i="2"/>
  <c r="S145" i="2"/>
  <c r="AC145" i="2" s="1"/>
  <c r="AE145" i="2" s="1"/>
  <c r="AF145" i="2" s="1"/>
  <c r="S153" i="2"/>
  <c r="AC153" i="2" s="1"/>
  <c r="AE153" i="2" s="1"/>
  <c r="AF153" i="2" s="1"/>
  <c r="AC164" i="2"/>
  <c r="AE164" i="2" s="1"/>
  <c r="AF164" i="2" s="1"/>
  <c r="AC92" i="2"/>
  <c r="AE92" i="2" s="1"/>
  <c r="AF92" i="2" s="1"/>
  <c r="P115" i="2"/>
  <c r="P126" i="2" s="1"/>
  <c r="Y161" i="2"/>
  <c r="Z176" i="2"/>
  <c r="AE172" i="2"/>
  <c r="AF172" i="2" s="1"/>
  <c r="S177" i="2" l="1"/>
  <c r="AE63" i="2"/>
  <c r="AF63" i="2" s="1"/>
  <c r="Y176" i="2"/>
  <c r="AC67" i="2"/>
  <c r="AE67" i="2" s="1"/>
  <c r="AF67" i="2" s="1"/>
  <c r="AC161" i="2"/>
  <c r="AE161" i="2" s="1"/>
  <c r="AF161" i="2" s="1"/>
  <c r="AD93" i="2"/>
  <c r="AE136" i="2"/>
  <c r="AF136" i="2" s="1"/>
  <c r="AD115" i="2"/>
  <c r="AE70" i="2"/>
  <c r="AF70" i="2" s="1"/>
  <c r="AE79" i="2"/>
  <c r="AF79" i="2" s="1"/>
  <c r="AD161" i="2"/>
  <c r="AD113" i="2"/>
  <c r="G33" i="2"/>
  <c r="AC21" i="2"/>
  <c r="AE13" i="2"/>
  <c r="AF13" i="2" s="1"/>
  <c r="AC61" i="2"/>
  <c r="AE61" i="2" s="1"/>
  <c r="AF61" i="2" s="1"/>
  <c r="AE49" i="2"/>
  <c r="AF49" i="2" s="1"/>
  <c r="AE138" i="2"/>
  <c r="AF138" i="2" s="1"/>
  <c r="AD126" i="2"/>
  <c r="AE74" i="2"/>
  <c r="AF74" i="2" s="1"/>
  <c r="AD109" i="2"/>
  <c r="V36" i="2"/>
  <c r="AB36" i="2"/>
  <c r="AB35" i="2" s="1"/>
  <c r="AB47" i="2" s="1"/>
  <c r="AB177" i="2" s="1"/>
  <c r="AE87" i="2"/>
  <c r="AF87" i="2" s="1"/>
  <c r="M36" i="2"/>
  <c r="M126" i="2"/>
  <c r="AC126" i="2" s="1"/>
  <c r="AE126" i="2" s="1"/>
  <c r="AF126" i="2" s="1"/>
  <c r="AC115" i="2"/>
  <c r="AE115" i="2" s="1"/>
  <c r="AF115" i="2" s="1"/>
  <c r="AE16" i="2"/>
  <c r="AF16" i="2" s="1"/>
  <c r="P47" i="2"/>
  <c r="P177" i="2" s="1"/>
  <c r="AD176" i="2"/>
  <c r="AC93" i="2"/>
  <c r="AE89" i="2"/>
  <c r="AF89" i="2" s="1"/>
  <c r="Y36" i="2"/>
  <c r="Y35" i="2" s="1"/>
  <c r="Y47" i="2" s="1"/>
  <c r="Y177" i="2"/>
  <c r="AE102" i="2"/>
  <c r="AF102" i="2" s="1"/>
  <c r="AE83" i="2"/>
  <c r="AF83" i="2" s="1"/>
  <c r="AE175" i="2"/>
  <c r="AF175" i="2" s="1"/>
  <c r="AE169" i="2"/>
  <c r="AF169" i="2" s="1"/>
  <c r="AE101" i="2"/>
  <c r="AF101" i="2" s="1"/>
  <c r="AE128" i="2"/>
  <c r="AF128" i="2" s="1"/>
  <c r="AE57" i="2"/>
  <c r="AF57" i="2" s="1"/>
  <c r="G113" i="2"/>
  <c r="AC113" i="2" s="1"/>
  <c r="AE113" i="2" s="1"/>
  <c r="AF113" i="2" s="1"/>
  <c r="AC109" i="2"/>
  <c r="AE147" i="2"/>
  <c r="AF147" i="2" s="1"/>
  <c r="AC99" i="2"/>
  <c r="AE99" i="2" s="1"/>
  <c r="AF99" i="2" s="1"/>
  <c r="AE86" i="2"/>
  <c r="AF86" i="2" s="1"/>
  <c r="AC95" i="2"/>
  <c r="AE95" i="2" s="1"/>
  <c r="AF95" i="2" s="1"/>
  <c r="G176" i="2"/>
  <c r="AC176" i="2" s="1"/>
  <c r="AE176" i="2" s="1"/>
  <c r="AF176" i="2" s="1"/>
  <c r="AC167" i="2"/>
  <c r="AE167" i="2" s="1"/>
  <c r="AF167" i="2" s="1"/>
  <c r="J177" i="2"/>
  <c r="J179" i="2" s="1"/>
  <c r="V35" i="2" l="1"/>
  <c r="AD36" i="2"/>
  <c r="G177" i="2"/>
  <c r="G179" i="2" s="1"/>
  <c r="AC71" i="2"/>
  <c r="AE71" i="2" s="1"/>
  <c r="AF71" i="2" s="1"/>
  <c r="AE21" i="2"/>
  <c r="AF21" i="2" s="1"/>
  <c r="AC33" i="2"/>
  <c r="M35" i="2"/>
  <c r="AC36" i="2"/>
  <c r="AE36" i="2" s="1"/>
  <c r="AF36" i="2" s="1"/>
  <c r="AE93" i="2"/>
  <c r="AF93" i="2" s="1"/>
  <c r="AE109" i="2"/>
  <c r="AF109" i="2" s="1"/>
  <c r="AE33" i="2" l="1"/>
  <c r="AF33" i="2" s="1"/>
  <c r="M47" i="2"/>
  <c r="M177" i="2" s="1"/>
  <c r="AC35" i="2"/>
  <c r="V47" i="2"/>
  <c r="V177" i="2" s="1"/>
  <c r="AD35" i="2"/>
  <c r="AD47" i="2" s="1"/>
  <c r="AD177" i="2" s="1"/>
  <c r="AD179" i="2" s="1"/>
  <c r="AC47" i="2" l="1"/>
  <c r="AC177" i="2" s="1"/>
  <c r="AE35" i="2"/>
  <c r="AE177" i="2" l="1"/>
  <c r="AF177" i="2" s="1"/>
  <c r="AC179" i="2"/>
  <c r="AE47" i="2"/>
  <c r="AF35" i="2"/>
  <c r="AF47" i="2" s="1"/>
</calcChain>
</file>

<file path=xl/sharedStrings.xml><?xml version="1.0" encoding="utf-8"?>
<sst xmlns="http://schemas.openxmlformats.org/spreadsheetml/2006/main" count="1013" uniqueCount="499">
  <si>
    <t>Додаток №4</t>
  </si>
  <si>
    <t xml:space="preserve">до Договору про надання гранту № ЗІСР31-1200 </t>
  </si>
  <si>
    <t>від "04" червня 2020 року</t>
  </si>
  <si>
    <t>Конкурсна програма:</t>
  </si>
  <si>
    <t xml:space="preserve"> Іноваційний культурний продукт </t>
  </si>
  <si>
    <t>ЛОТ:</t>
  </si>
  <si>
    <t>ЛОТ 8-Театр\танець\цирк</t>
  </si>
  <si>
    <t>Назва Заявника:</t>
  </si>
  <si>
    <t>ГО "Український літературний центр"</t>
  </si>
  <si>
    <t>Назва проекту:</t>
  </si>
  <si>
    <t>"Онлайн-прем'єра спектаклю "Дім" (за п'єсою Ніколи МакКартні в українському перекладі)"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</si>
  <si>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</si>
  <si>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</si>
  <si>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</si>
  <si>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</si>
  <si>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</si>
  <si>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</si>
  <si>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</si>
  <si>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</si>
  <si>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</si>
  <si>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</si>
  <si>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</si>
  <si>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</si>
  <si>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</si>
  <si>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</si>
  <si>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</si>
  <si>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</si>
  <si>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</si>
  <si>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</si>
  <si>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</si>
  <si>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</si>
  <si>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</si>
  <si>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</si>
  <si>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</si>
  <si>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</si>
  <si>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</si>
  <si>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</si>
  <si>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</si>
  <si>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</si>
  <si>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</si>
  <si>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</si>
  <si>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</si>
  <si>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</si>
  <si>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</si>
  <si>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</si>
  <si>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</si>
  <si>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</si>
  <si>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</si>
  <si>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</si>
  <si>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 xml:space="preserve"> Іноваційний культурний продукт ЛОТ 8-Театр\танець\цирк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</si>
  <si>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</si>
  <si>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</si>
  <si>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</si>
  <si>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</si>
  <si>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</si>
  <si>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</si>
  <si>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</si>
  <si>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</si>
  <si>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</si>
  <si>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</si>
  <si>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</si>
  <si>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</si>
  <si>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</si>
  <si>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</si>
  <si>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</si>
  <si>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</si>
  <si>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</si>
  <si>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</si>
  <si>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</si>
  <si>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</si>
  <si>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</si>
  <si>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</si>
  <si>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</si>
  <si>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</si>
  <si>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</si>
  <si>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</si>
  <si>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</si>
  <si>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</si>
  <si>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</si>
  <si>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</si>
  <si>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</si>
  <si>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</si>
  <si>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</si>
  <si>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</si>
  <si>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</si>
  <si>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</si>
  <si>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</si>
  <si>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</si>
  <si>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</si>
  <si>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</si>
  <si>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</si>
  <si>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</si>
  <si>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</si>
  <si>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</si>
  <si>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</si>
  <si>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</si>
  <si>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</si>
  <si>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</si>
  <si>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</si>
  <si>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</si>
  <si>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</si>
  <si>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</si>
  <si>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</si>
  <si>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</si>
  <si>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</si>
  <si>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</si>
  <si>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</si>
  <si>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</si>
  <si>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</si>
  <si>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</si>
  <si>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</si>
  <si>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</si>
  <si>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</si>
  <si>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</si>
  <si>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</si>
  <si>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</si>
  <si>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</si>
  <si>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</si>
  <si>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</si>
  <si>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</si>
  <si>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</si>
  <si>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</si>
  <si>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Ядуха Вероніка Вікторівна - координаторка проєкту, 0,5 ставки</t>
  </si>
  <si>
    <t>Косюк Оксана Борисівна - прес-секретарка проєкту, 0,5 ставки</t>
  </si>
  <si>
    <t>Клімова Марина Олексіївна
  акторка, на повну ставку</t>
  </si>
  <si>
    <t>г</t>
  </si>
  <si>
    <t>Орліченко Світлана Борисівна
 акторка, на повну ставку</t>
  </si>
  <si>
    <t>ґ</t>
  </si>
  <si>
    <t>Мак Ірина Ігорівна
, акторка, на повну ставку</t>
  </si>
  <si>
    <t>д</t>
  </si>
  <si>
    <t>Кобізька Наталія Олександрівна
 акторка, на повну ставку</t>
  </si>
  <si>
    <t>е</t>
  </si>
  <si>
    <t>Ломаковський Станіслав Анатолійович - звукорежисер, повна ставки</t>
  </si>
  <si>
    <t>є</t>
  </si>
  <si>
    <t>Лазер Ірина Валеріївна - авторка музичного супроводу, повна ставка</t>
  </si>
  <si>
    <t>ж</t>
  </si>
  <si>
    <t>Шалабанов Сергій Петрович - світлотехнік, повна ставка</t>
  </si>
  <si>
    <t>з</t>
  </si>
  <si>
    <t>КОРАБЕЛЬНИКОВА ХРИСТИНА ЮРIЇВНА - художниця з гриму, повна ставка</t>
  </si>
  <si>
    <t>и</t>
  </si>
  <si>
    <t>Білоус Сергій Ярославович - майстер з технічного забезпечення, 0,5 ставки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</si>
  <si>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</si>
  <si>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</si>
  <si>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</si>
  <si>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</si>
  <si>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>ЄСВ за Ядуху В.В.</t>
  </si>
  <si>
    <t>ЄСВ за Косюк О.Б.</t>
  </si>
  <si>
    <t>ЄСВ Клімова Марина Олексіївна</t>
  </si>
  <si>
    <t xml:space="preserve">ЄСВ Орліченко Світлана Борисівна
</t>
  </si>
  <si>
    <t xml:space="preserve">ЄСВ Мак Ірина Ігорівна
</t>
  </si>
  <si>
    <t xml:space="preserve">ЄСВ Кобізька Наталія Олександрівна
</t>
  </si>
  <si>
    <t>ЄСВ за Ломаковського С.А.</t>
  </si>
  <si>
    <t>ЄСВ за Лазер І.В.</t>
  </si>
  <si>
    <t>ЄСВ за Шалабанова С.П.</t>
  </si>
  <si>
    <t>ЄСВ за КОРАБЕЛЬНИКОВА Х.Ю.</t>
  </si>
  <si>
    <t>ЄСВ за Білоуса С.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</si>
  <si>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</si>
  <si>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</si>
  <si>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</si>
  <si>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</si>
  <si>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</si>
  <si>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</si>
  <si>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</si>
  <si>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</si>
  <si>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</si>
  <si>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</si>
  <si>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</si>
  <si>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</si>
  <si>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</si>
  <si>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</si>
  <si>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</si>
  <si>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</si>
  <si>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</si>
  <si>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</si>
  <si>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</si>
  <si>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</si>
  <si>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</si>
  <si>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</si>
  <si>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</si>
  <si>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</si>
  <si>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</si>
  <si>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</si>
  <si>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</si>
  <si>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</si>
  <si>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</si>
  <si>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</si>
  <si>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Репетиційне приміщення (організація заходу)</t>
  </si>
  <si>
    <t>годин</t>
  </si>
  <si>
    <t>Мала сцена - Київський академічний театр драми і комедії</t>
  </si>
  <si>
    <t>день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</si>
  <si>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</si>
  <si>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</si>
  <si>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</si>
  <si>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</si>
  <si>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</si>
  <si>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</si>
  <si>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</si>
  <si>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</si>
  <si>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</si>
  <si>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</si>
  <si>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</si>
  <si>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</si>
  <si>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</si>
  <si>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</si>
  <si>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</si>
  <si>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</si>
  <si>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</si>
  <si>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 xml:space="preserve">Оренда костюмів 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</si>
  <si>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</si>
  <si>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</si>
  <si>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</si>
  <si>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</si>
  <si>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</si>
  <si>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</si>
  <si>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</si>
  <si>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</si>
  <si>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</si>
  <si>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</si>
  <si>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</si>
  <si>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</si>
  <si>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</si>
  <si>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</si>
  <si>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</si>
  <si>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</si>
  <si>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</si>
  <si>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</si>
  <si>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</si>
  <si>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</si>
  <si>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</si>
  <si>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</si>
  <si>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Друк Афіш (А3)</t>
  </si>
  <si>
    <t>Друк листівок</t>
  </si>
  <si>
    <t>Друк плакатів</t>
  </si>
  <si>
    <t xml:space="preserve">Друк банерів </t>
  </si>
  <si>
    <t>Друк інших роздаткових матеріалів</t>
  </si>
  <si>
    <t>Послуги копірайтера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</si>
  <si>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</si>
  <si>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</si>
  <si>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</si>
  <si>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Фотозйомка</t>
  </si>
  <si>
    <t>година</t>
  </si>
  <si>
    <t>Створення звітного відео</t>
  </si>
  <si>
    <t>Послуги SMM</t>
  </si>
  <si>
    <t>послуга</t>
  </si>
  <si>
    <t>Створення промо-ролика спектаклю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</si>
  <si>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</si>
  <si>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</si>
  <si>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</si>
  <si>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</si>
  <si>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</si>
  <si>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</si>
  <si>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</si>
  <si>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</si>
  <si>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</si>
  <si>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</si>
  <si>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</si>
  <si>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</si>
  <si>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</si>
  <si>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</si>
  <si>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</si>
  <si>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</si>
  <si>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</si>
  <si>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місяць</t>
  </si>
  <si>
    <t>Юридичні послуги</t>
  </si>
  <si>
    <t>Аудиторські послуги</t>
  </si>
  <si>
    <t>Адміністративний менеджмент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</si>
  <si>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</si>
  <si>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</si>
  <si>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</si>
  <si>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</si>
  <si>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</si>
  <si>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</si>
  <si>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</si>
  <si>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</si>
  <si>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</si>
  <si>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</si>
  <si>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</si>
  <si>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</si>
  <si>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</si>
  <si>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</si>
  <si>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</si>
  <si>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</si>
  <si>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</si>
  <si>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</si>
  <si>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>Декоративно-технічне оформлення приміщення</t>
  </si>
  <si>
    <t>Графічний дизайн</t>
  </si>
  <si>
    <t>Розрахунково-касове обслуговування</t>
  </si>
  <si>
    <t>Послуги режисерки</t>
  </si>
  <si>
    <t>Послуги художниці-костюмерки</t>
  </si>
  <si>
    <t>Забезпечення онлайн-трансляції спектаклю на платформі YouTube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</si>
  <si>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</si>
  <si>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</si>
  <si>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</si>
  <si>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</si>
  <si>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</si>
  <si>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</si>
  <si>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</si>
  <si>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</si>
  <si>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r>
      <t>за проектом</t>
    </r>
    <r>
      <rPr>
        <b/>
        <u/>
        <sz val="14"/>
        <color theme="1"/>
        <rFont val="Calibri"/>
      </rPr>
      <t xml:space="preserve"> "Онлайн-прем'єра спектаклю "Дім" (за п'єсою Ніколи МакКартні в українському перекладі)"</t>
    </r>
  </si>
  <si>
    <t>(назва проекту)</t>
  </si>
  <si>
    <t>у період з 04 червня 2020 року по  31 грудня 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</si>
  <si>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</si>
  <si>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</si>
  <si>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</si>
  <si>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</si>
  <si>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</si>
  <si>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</si>
  <si>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</si>
  <si>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</si>
  <si>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</si>
  <si>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</si>
  <si>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Розділ 2/Підрозділ 1/ Стаття 1.3/пунк "а"</t>
  </si>
  <si>
    <t>Олата праці за договором ЦПХ- Ядуха Вероніка Вікторівна - координаторка проєкту, 0,5 ставки</t>
  </si>
  <si>
    <t>Ядуха Вероніка Вікторівна (ІПН 3336716847)</t>
  </si>
  <si>
    <t>ЦПД  № 010720-1 від 01.07.2020 та Додаток № 1 від
01.07.2020</t>
  </si>
  <si>
    <t>Акт від 06.11.2020 р.</t>
  </si>
  <si>
    <t xml:space="preserve">№109 від 10.11.2020 (виплата);  №93 від 10.11.2020 (ПДФО); №91 від 10.11.2020 (ВЗ); </t>
  </si>
  <si>
    <t>Розділ 2/Підрозділ 1/ Стаття 1.3/пунк "б"</t>
  </si>
  <si>
    <t>Олата праці за договором ЦПХ - Косюк Оксана Борисівна - прес-секретарка проєкту, 0,5 ставки</t>
  </si>
  <si>
    <t>Косюк Оксана Борисівна (ІПН 3374517920)</t>
  </si>
  <si>
    <t>ЦПД №№ 010720-2
 від 01.07.2020 та Додаток № 1 від
01.07.2020</t>
  </si>
  <si>
    <t>Акт від 02.11.2020</t>
  </si>
  <si>
    <t>№96 від 10.11.2020 (виплата); №107 від 10.11.2020 (ПДФО); №101 від 10.11.2020 (ВЗ);</t>
  </si>
  <si>
    <t>Розділ 2/Підрозділ 1/ Стаття 1.3/пунк "в"</t>
  </si>
  <si>
    <t>Олата праці за договором ЦПХ - Клімова Марина Олексіївна   акторка, на повну ставку</t>
  </si>
  <si>
    <t>Клімова Марина Олексіївна (ІПН 3338809662)</t>
  </si>
  <si>
    <t xml:space="preserve">ЦПД № 030820-4 від 03.08.2020 та Додаток № 1 від 03.08.2020 </t>
  </si>
  <si>
    <t xml:space="preserve">Акт від 03.09.2020 р. </t>
  </si>
  <si>
    <t xml:space="preserve">№36 від 18.09.2020 (виплата); №46 від 18.09.2020 (ПДФО); №47 від 18.09.2020 (ВЗ);              </t>
  </si>
  <si>
    <t>Акт від 03.11.2020 р</t>
  </si>
  <si>
    <t xml:space="preserve">№80 від 06.11.2020 (виплата); №74 від 06.11.2020 (ПДФО); №77 від 06.11.2020 (ВЗ); </t>
  </si>
  <si>
    <t>Розділ 2/Підрозділ 1/ Стаття 1.3/пунк "г"</t>
  </si>
  <si>
    <t>Олата праці за договором ЦПХ - Орліченко Світлана Борисівна
 акторка, на повну ставку</t>
  </si>
  <si>
    <t xml:space="preserve"> Орліченко Світлана Борисівна (ІПН 2584611866)</t>
  </si>
  <si>
    <t xml:space="preserve">ЦПД № 030820-3 від 03.08.2020 та Додаток № 1 від 03.08.2020 </t>
  </si>
  <si>
    <t xml:space="preserve">№38 від 18.09.2020 (виплата); №45 від 18.09.2020; (ПДФО); №48 від 18.09.2020 (ВЗ);              </t>
  </si>
  <si>
    <t xml:space="preserve">№82 від 06.11.2020 (виплата); №75 від 06.11.2020 (ПДФО); №78 від 06.11.2020 (ВЗ); </t>
  </si>
  <si>
    <t>Розділ 2/Підрозділ 1/ Стаття 1.3/пунк "ґ"</t>
  </si>
  <si>
    <t>Олата праці за договором ЦПХ - Мак Ірина Ігорівна, акторка, на повну ставку</t>
  </si>
  <si>
    <t>Мак Ірина Ігорівна (ІПН 2575113529)</t>
  </si>
  <si>
    <t xml:space="preserve">ЦПД № 030820-2 від 03.08.2020 та Додаток № 1 від 03.08.2020 </t>
  </si>
  <si>
    <t>Акт від 03.09.2020 р.</t>
  </si>
  <si>
    <t xml:space="preserve">№39 від 18.09.2020 (виплата); №45 від 18.09.2020; (ПДФО); №48 від 18.09.2020 (ВЗ);              </t>
  </si>
  <si>
    <t xml:space="preserve"> Акт від 03.11.2020 р</t>
  </si>
  <si>
    <t xml:space="preserve">№83 від 06.11.2020 (виплата); №75 від 06.11.2020 (ПДФО); №78 від 06.11.2020 (ВЗ); </t>
  </si>
  <si>
    <t>Розділ 2/Підрозділ 1/ Стаття 1.3/пунк "д"</t>
  </si>
  <si>
    <t>Олата праці за договором ЦПХ - Кобізька Наталія Олександрівна
 акторка, на повну ставку</t>
  </si>
  <si>
    <t>Кобізька Наталія Олександрівна (ІПН 3345613821)</t>
  </si>
  <si>
    <t xml:space="preserve">ЦПД № 030820-1 від 03.08.2020 та Додаток № 1 від 03.08.2020 </t>
  </si>
  <si>
    <t xml:space="preserve">№37 від 18.09.2020 (виплата); №46 від 18.09.2020; (ПДФО); №47 від 18.09.2020 (ВЗ);              </t>
  </si>
  <si>
    <t xml:space="preserve">№81 від 06.11.2020 (виплата); №74 від 06.11.2020 (ПДФО); №77 від 06.11.2020 (ВЗ); </t>
  </si>
  <si>
    <t>Розділ 2/Підрозділ 1/ Стаття 1.3/пунк "е"</t>
  </si>
  <si>
    <t>Олата праці за договором ЦПХ - Ломаковський Станіслав Анатолійович - звукорежисер, повна ставки</t>
  </si>
  <si>
    <t>Ломаковський Станіслав Анатолійович (ІПН 3054203878)</t>
  </si>
  <si>
    <t xml:space="preserve">ЦПД № 031120-3 від 03.11.2020 та Додаток № 1 від 03.11.2020  </t>
  </si>
  <si>
    <t>Акт від 18.11.2020 р.</t>
  </si>
  <si>
    <t>№98 від 10.11.2020 (виплата); №106 від 10.11.2020 (ПДФО); №102 від 10.11.2020 (ВЗ)</t>
  </si>
  <si>
    <t>Розділ 2/Підрозділ 1/ Стаття 1.3/пунк "є"</t>
  </si>
  <si>
    <t>Олата праці за договором ЦПХ - Лазер Ірина Валеріївна - авторка музичного супроводу, повна ставка</t>
  </si>
  <si>
    <t>Лазер Ірина Валеріївна (ІПН 3036415187)</t>
  </si>
  <si>
    <t xml:space="preserve">ЦПД № 161020-1 від 16.10.2020 та Додаток № 1 від 16.10.2020 </t>
  </si>
  <si>
    <t xml:space="preserve"> Акт від 18.11.2020 р</t>
  </si>
  <si>
    <t>№ 99 від 10.11.2020 (виплата); №106 від 10.11.2020 (ПДФО); 102 від 10.11.2020 (ВЗ)</t>
  </si>
  <si>
    <t>Розділ 2/Підрозділ 1/ Стаття 1.3/пунк "ж"</t>
  </si>
  <si>
    <t>Олата праці за договором ЦПХ - Шалабанов Сергій Петрович - світлотехнік, повна ставка</t>
  </si>
  <si>
    <t>Шалабанов Сергій Петрович (ІПН 2767001794)</t>
  </si>
  <si>
    <t xml:space="preserve">ЦПД № 91120-1 від 09.11.2020 та Додаток № 1 від 09.11.2020  </t>
  </si>
  <si>
    <t>№ 100 від 10.11.2020 (виплата); №107 від 10.11.2020 (ПДФО); 101 від 10.11.2020 (ВЗ)</t>
  </si>
  <si>
    <t>Розділ 2/Підрозділ 1/ Стаття 1.3/пунк "з"</t>
  </si>
  <si>
    <t>Олата праці за договором ЦПХ - КОРАБЕЛЬНИКОВА ХРИСТИНА ЮРIЇВНА - художниця з гриму, повна ставка</t>
  </si>
  <si>
    <t>КОРАБЕЛЬНИКОВА ХРИСТИНА ЮРIЇВНА (ІПН 2679715200)</t>
  </si>
  <si>
    <t xml:space="preserve">ЦПД № 031120-2 від 03.11.2020 та Додаток № 1 від 03.11.2020  </t>
  </si>
  <si>
    <t>№ 97 від 10.11.2020 (виплата); №107 від 10.11.2020 (ПДФО); 102 від 10.11.2020 (ВЗ)</t>
  </si>
  <si>
    <t>Розділ 2/Підрозділ 1/ Стаття 1.3/пунк "и"</t>
  </si>
  <si>
    <t>Олата праці за договором ЦПХ - Білоус Сергій Ярославович - майстер з технічного забезпечення, 0,5 ставки</t>
  </si>
  <si>
    <t>Білоус Сергій Ярославович (ІПН 2555402071)</t>
  </si>
  <si>
    <t xml:space="preserve">ЦПД № 031120-1 від 03.11.2020 та Додаток № 1 від 03.11.2020  </t>
  </si>
  <si>
    <t>№ 95 від 10.11.2020 (виплата); №107 від 10.11.2020 (ПДФО); 102 від 10.11.2020 (ВЗ)</t>
  </si>
  <si>
    <t>Розділ 2/Підрозділ 2/ Стаття 2.1/пунк "а"</t>
  </si>
  <si>
    <t>Соціальні внески з оплати праці ЄСВ за Ядуху В.В.</t>
  </si>
  <si>
    <t>№92 від 10.11.2020</t>
  </si>
  <si>
    <t>Розділ 2/Підрозділ 2/ Стаття 2.1/пунк "б"</t>
  </si>
  <si>
    <t>Соціальні внески з оплати праці - ЄСВ за Косюк О.Б.</t>
  </si>
  <si>
    <t>ЦПД № 010720-2
 від 01.07.2020 та Додаток № 1 від
01.07.2020</t>
  </si>
  <si>
    <t>№104 від 10.11.2020</t>
  </si>
  <si>
    <t>Розділ 2/Підрозділ 2/ Стаття 2.1/пунк "в"</t>
  </si>
  <si>
    <t>Соціальні внески з оплати праці ЄСВ Клімова Марина Олексіївна</t>
  </si>
  <si>
    <t>№ 43 від 18.09.2020</t>
  </si>
  <si>
    <t>№73 від 06.11.2020</t>
  </si>
  <si>
    <t>Розділ 2/Підрозділ 2/ Стаття 2.1/пунк "г"</t>
  </si>
  <si>
    <t xml:space="preserve">Соціальні внески з оплати праці ЄСВ-  Орліченко Світлана Борисівна
</t>
  </si>
  <si>
    <t>№ 44 від 18.09.2020</t>
  </si>
  <si>
    <t>№79 від 06.11.2020</t>
  </si>
  <si>
    <t>Розділ 2/Підрозділ 2/ Стаття 2.1/пунк "ґ"</t>
  </si>
  <si>
    <t>Соціальні внески з оплати праці ЄСВ -  Мак Ірина Ігорівна</t>
  </si>
  <si>
    <t>Розділ 2/Підрозділ 2/ Стаття 2.1/пунк "д"</t>
  </si>
  <si>
    <t>Соціальні внески з оплати праці ЄСВ - Кобізька Наталія Олександрівна</t>
  </si>
  <si>
    <t>Розділ 2/Підрозділ 2/ Стаття 2.1/пунк "е"</t>
  </si>
  <si>
    <t>Соціальні внески з оплати праці ЄСВ - Ломаковський Станіслав Анатолійович - звукорежисер, повна ставки</t>
  </si>
  <si>
    <t>№105 від 10.11.2020</t>
  </si>
  <si>
    <t>Розділ 2/Підрозділ 2/ Стаття 2.1/пунк "є"</t>
  </si>
  <si>
    <t>Соціальні внески з оплати праці ЄСВ - Лазер Ірина Валеріївна - авторка музичного супроводу, повна ставка</t>
  </si>
  <si>
    <t>Розділ 2/Підрозділ 2/ Стаття 2.1/пунк "ж"</t>
  </si>
  <si>
    <t>Соціальні внески з оплати праці ЄСВ - Шалабанов Сергій Петрович - світлотехнік, повна ставка</t>
  </si>
  <si>
    <t>Розділ 2/Підрозділ 2/ Стаття 2.1/пунк "з"</t>
  </si>
  <si>
    <t>Соціальні внески з оплати праці ЄСВ - КОРАБЕЛЬНИКОВА ХРИСТИНА ЮРIЇВНА - художниця з гриму, повна ставка</t>
  </si>
  <si>
    <t>Розділ 2/Підрозділ 2/ Стаття 2.1/пунк "и"</t>
  </si>
  <si>
    <t>Соціальні внески з оплати праці ЄСВ - Білоус Сергій Ярославович - майстер з технічного забезпечення, 0,5 ставки</t>
  </si>
  <si>
    <t>Розділ 2/Підрозділ 5/ Стаття 5.1./пункт "а"</t>
  </si>
  <si>
    <t>Витрати пов'язані з орендою - оренда приміщення - Репетиційне приміщення (організація заходу)</t>
  </si>
  <si>
    <t>ТЕАТРАЛЬНО-ВИДОВИЩНИЙ ЗАКЛАД КУЛЬТУРИ "КИЇВСЬКИЙ АКАДЕМІЧНИЙ ТЕАТР ДРАМИ І КОМЕДІЇ НА ЛІВОМУ БЕРЕЗІ ДНІПРА"(Код ЄДРПОУ 05509435)</t>
  </si>
  <si>
    <t>Договір про організацію заходу №1-271020 від 27.10.2020</t>
  </si>
  <si>
    <t>Розділ 2/Підрозділ 9/ пункт "а"</t>
  </si>
  <si>
    <t>Послуги з просування - фотозйомка</t>
  </si>
  <si>
    <t xml:space="preserve"> ФОП Омельяненко Лілія Сергіївна (ІПН 2827112809)</t>
  </si>
  <si>
    <t>ДОГОВІР № 040820-1 від 04.08.2020 та Додаток № 1від 04.08.2020</t>
  </si>
  <si>
    <t>АКТ ПРИЙМАННЯ-ПЕРЕДАЧІ  НАДАНИХ ПОСЛУГ 
ВІД 18.11. 2020</t>
  </si>
  <si>
    <t>№55 від 08.10.2020</t>
  </si>
  <si>
    <t>Розділ 2/Підрозділ 9/ пункт "б"</t>
  </si>
  <si>
    <t>Послуги з просування -Створення звітного відео</t>
  </si>
  <si>
    <t>ФОП Теребус Марія Сергіївна (ІПН 3371716185)</t>
  </si>
  <si>
    <t xml:space="preserve">Договір №  010720-8
 від 01.07.2020 та Додаток № 1 від
01.07.2020 </t>
  </si>
  <si>
    <t>АКТ ПРИЙМАННЯ-ПЕРЕДАЧІ НАДАНИХ ПОСЛУГ 
ВІД 18.11.2020</t>
  </si>
  <si>
    <t>№35 від 18.09.2020</t>
  </si>
  <si>
    <t>Розділ 2/Підрозділ 9/ пункт "в"</t>
  </si>
  <si>
    <t>Послуги з просування -Послуги SMM</t>
  </si>
  <si>
    <t>Алєксєєнко Анастасія Сергіївна (ІПН 3541109620)</t>
  </si>
  <si>
    <t xml:space="preserve">Договір № 010720-6 від 01.07.2020; Додаткок від 01.07.2020 </t>
  </si>
  <si>
    <t>№89 від 10.11.2020</t>
  </si>
  <si>
    <t>Розділ 2/Підрозділ 9/ пункт "г"</t>
  </si>
  <si>
    <t>Послуги з просування -Створення промо-ролика спектаклю</t>
  </si>
  <si>
    <t xml:space="preserve">Договір №  010720-9
 від 01.07.2020 та Додаток № 1 від
01.07.2020 </t>
  </si>
  <si>
    <t>АКТ ПРИЙМАННЯ-ПЕРЕДАЧІ  НАДАНИХ ПОСЛУГ 
ВІД 01.09.2020</t>
  </si>
  <si>
    <t>№40 від 18.09.2020</t>
  </si>
  <si>
    <t>Розділ 2/Підрозділ 12/ пункт "а"</t>
  </si>
  <si>
    <t>Послуги з перекладу - усний переклад</t>
  </si>
  <si>
    <t>ФОП Драпак Наталія Зіновіївна (Семенів) (ІПН 3318800165)</t>
  </si>
  <si>
    <t>Договір № 261020-1 від 26.10.2020; Додаток 1 від 26.10.2020</t>
  </si>
  <si>
    <t>Акт прийому-передачі послуг від 12.11.2020</t>
  </si>
  <si>
    <t>№85 від 10.11.2020</t>
  </si>
  <si>
    <t>Розділ 2/Підрозділ 13/ пункт "а"</t>
  </si>
  <si>
    <t>Адміністративні витрати - бухгалтерські послуги</t>
  </si>
  <si>
    <t>ФОП Христина Зоряна Орестівна (ІПН 3245813683)</t>
  </si>
  <si>
    <t xml:space="preserve">Договір № 150620-1 від 15.06.2020 та Додаток № 1від 15.06.2020 </t>
  </si>
  <si>
    <t>Акт приймання -передачі наданих послуг від 03.09.2020</t>
  </si>
  <si>
    <t>№ 42 від 18.09.2020</t>
  </si>
  <si>
    <t>Акт приймання -передачі наданих послуг від 03.10..2020</t>
  </si>
  <si>
    <t>№ 57 від 13.10.2020</t>
  </si>
  <si>
    <t>Акт приймання -передачі наданих послуг від 30.10..2020</t>
  </si>
  <si>
    <t>№ 76 від 06.11.2020</t>
  </si>
  <si>
    <t>Розділ 2/Підрозділ 13/ пункт "в"</t>
  </si>
  <si>
    <t>Адміністративні витрати - аудиторські послуги</t>
  </si>
  <si>
    <t xml:space="preserve">
ТОВ АФ АЛЬЯНС МФАА (Код ЄДРПОУ 43437408)</t>
  </si>
  <si>
    <t>Договір 2-2020-Г від 15.09.2020</t>
  </si>
  <si>
    <t>Акт від 19.11.2020 р.</t>
  </si>
  <si>
    <t>№110 від 10.11.2020</t>
  </si>
  <si>
    <t>Розділ 2/Підрозділ 13/ пункт "г"</t>
  </si>
  <si>
    <t>Адміністративні витрати - адміністративний менеджмент</t>
  </si>
  <si>
    <t>ФОП Дубина Марина Анатоліївна (ІПН 3545912868)</t>
  </si>
  <si>
    <t xml:space="preserve">Договір №010720-3
 від 01.07.2020 та Додаток № 1 від
01.07.2020 </t>
  </si>
  <si>
    <t>АКТ ПРИЙМАННЯ-ПЕРЕДАЧІ  НАДАНИХ ПОСЛУГ 
ВІД 10.11.2020</t>
  </si>
  <si>
    <t>№111 від 10.11.2020</t>
  </si>
  <si>
    <t>Розділ 2/Підрозділ 14/Стаття 4.4./ пункт "а"</t>
  </si>
  <si>
    <t>Інші прямі витрати - Декоративно-технічне оформлення приміщення</t>
  </si>
  <si>
    <t>ФОП Одуденко Владлен Володимирович (ІПН 2740910699 )</t>
  </si>
  <si>
    <t xml:space="preserve">Договір № 040820-1
 від 04.08.2020 та Додаток № 1 від
04.08.2020 </t>
  </si>
  <si>
    <t>АКТ ПРИЙМАННЯ-ПЕРЕДАЧІ  НАДАНИХ ПОСЛУГ 
ВІД 03.10.2020</t>
  </si>
  <si>
    <t>№34 від 26.08.2020</t>
  </si>
  <si>
    <t>Розділ 2/Підрозділ 14/Стаття 4.4./ пункт "б"</t>
  </si>
  <si>
    <t>Інші прямі витрати - графічний дизайн</t>
  </si>
  <si>
    <t>ФОП Микитюк Мар’яна Андріївна (ІПН 3311413143)</t>
  </si>
  <si>
    <t xml:space="preserve">Договір № 010720-7
 від 01.07.2020 та Додаток № 1 від
01.07.2020 </t>
  </si>
  <si>
    <t>АКТ ПРИЙМАННЯ-ПЕРЕДАЧІ  НАДАНИХ ПОСЛУГ 
ВІД 13.10.2020</t>
  </si>
  <si>
    <t>№56 від 13.10.2020</t>
  </si>
  <si>
    <t>Розділ 2/Підрозділ 14/Стаття 4.4./ пункт "в"</t>
  </si>
  <si>
    <t>Інші прямі витрати - Розрахунково-касове обслуговування</t>
  </si>
  <si>
    <t>АТ КБ "ПриватБанк" Код ЄДРПОУ(14360570)</t>
  </si>
  <si>
    <t>Виписка з рахунку від 12.11.2020</t>
  </si>
  <si>
    <t>Розділ 2/Підрозділ 14/Стаття 4.4./ пункт "г"</t>
  </si>
  <si>
    <t>Інші прямі витрати - Послуги режисерки</t>
  </si>
  <si>
    <t>ФОП Трунова Тамара Вікторівна (ІПН 3007526161)</t>
  </si>
  <si>
    <t>Договір № 010720-5
 від 01.07.2020 та Додаток № 1 від
01.07.2020, Додаток №2 від 19.11.2020</t>
  </si>
  <si>
    <t>Розділ 2/Підрозділ 14/Стаття 4.4./ пункт "ґ"</t>
  </si>
  <si>
    <t>Інші прямі витрати - Послуги художника-костюмера</t>
  </si>
  <si>
    <t>ФОП Одуденко Владлен Володимирович (ІПН 2740910699)</t>
  </si>
  <si>
    <t xml:space="preserve">Договір № 040820-2
 від 04.08.2020 та Додаток №1 від
04.08.2020 </t>
  </si>
  <si>
    <t>№88 від 10.11.2020</t>
  </si>
  <si>
    <t>Розділ 2/Підрозділ 14/Стаття 4.4./ пункт "д"</t>
  </si>
  <si>
    <t>Інші прямі витрати -Забезпечення онлайн-трансляції спектаклю на платформі YouTube</t>
  </si>
  <si>
    <t xml:space="preserve"> ФОП Казанцев Павло Валерійович (ІПН 2752317576)</t>
  </si>
  <si>
    <t>договір № 021120-1
 від 02.11.2020 та Додаток № 1 від
02.11.2020</t>
  </si>
  <si>
    <t>АКТ ПРИЙМАННЯ-ПЕРЕДАЧІ  НАДАНИХ ПОСЛУГ 
ВІД 17.11.2020</t>
  </si>
  <si>
    <t>№84 від 10.11.2020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</si>
  <si>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</si>
  <si>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</si>
  <si>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</si>
  <si>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</si>
  <si>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</si>
  <si>
    <t>за період з 04 червня 2020 року по 20 листопада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</si>
</sst>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2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2"/>
      <color theme="1"/>
      <name val="Arial"/>
    </font>
    <font>
      <b/>
      <sz val="12"/>
      <color rgb="FFC00000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b/>
      <i/>
      <sz val="12"/>
      <color theme="1"/>
      <name val="Arial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sz val="10"/>
      <color theme="1"/>
      <name val="Arial Narrow"/>
    </font>
    <font>
      <sz val="10"/>
      <color rgb="FF000000"/>
      <name val="Arial Narrow"/>
    </font>
    <font>
      <sz val="10"/>
      <color rgb="FF212121"/>
      <name val="Arial Narrow"/>
    </font>
    <font>
      <i/>
      <sz val="10"/>
      <color theme="1"/>
      <name val="Calibri"/>
    </font>
    <font>
      <b/>
      <u/>
      <sz val="14"/>
      <color theme="1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DADADA"/>
      </patternFill>
    </fill>
    <fill>
      <patternFill patternType="solid">
        <fgColor rgb="FFBFBFBF"/>
        <bgColor rgb="FFBFBFBF"/>
      </patternFill>
    </fill>
  </fills>
  <borders count="1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10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4" fontId="2" fillId="2" borderId="1" xfId="0" applyNumberFormat="1" applyFont="1" applyFill="1" applyBorder="1"/>
    <xf numFmtId="10" fontId="2" fillId="2" borderId="1" xfId="0" applyNumberFormat="1" applyFont="1" applyFill="1" applyBorder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4" fontId="5" fillId="0" borderId="0" xfId="0" applyNumberFormat="1" applyFont="1"/>
    <xf numFmtId="10" fontId="3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4" fillId="2" borderId="1" xfId="0" applyFont="1" applyFill="1" applyBorder="1"/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wrapText="1"/>
    </xf>
    <xf numFmtId="10" fontId="2" fillId="0" borderId="16" xfId="0" applyNumberFormat="1" applyFont="1" applyBorder="1" applyAlignment="1">
      <alignment horizontal="center" wrapText="1"/>
    </xf>
    <xf numFmtId="10" fontId="2" fillId="0" borderId="15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10" fontId="2" fillId="0" borderId="24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10" fontId="2" fillId="2" borderId="27" xfId="0" applyNumberFormat="1" applyFont="1" applyFill="1" applyBorder="1" applyAlignment="1">
      <alignment horizontal="center" vertical="center"/>
    </xf>
    <xf numFmtId="10" fontId="2" fillId="2" borderId="28" xfId="0" applyNumberFormat="1" applyFont="1" applyFill="1" applyBorder="1" applyAlignment="1">
      <alignment horizontal="center" vertical="center"/>
    </xf>
    <xf numFmtId="10" fontId="1" fillId="2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0" xfId="0" applyFont="1"/>
    <xf numFmtId="0" fontId="11" fillId="0" borderId="13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3" fontId="4" fillId="4" borderId="42" xfId="0" applyNumberFormat="1" applyFont="1" applyFill="1" applyBorder="1" applyAlignment="1">
      <alignment horizontal="center" vertical="center" wrapText="1"/>
    </xf>
    <xf numFmtId="3" fontId="4" fillId="4" borderId="43" xfId="0" applyNumberFormat="1" applyFont="1" applyFill="1" applyBorder="1" applyAlignment="1">
      <alignment horizontal="center" vertical="center" wrapText="1"/>
    </xf>
    <xf numFmtId="3" fontId="4" fillId="4" borderId="44" xfId="0" applyNumberFormat="1" applyFont="1" applyFill="1" applyBorder="1" applyAlignment="1">
      <alignment horizontal="center" vertical="center" wrapText="1"/>
    </xf>
    <xf numFmtId="164" fontId="4" fillId="4" borderId="4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vertical="center" wrapText="1"/>
    </xf>
    <xf numFmtId="0" fontId="4" fillId="5" borderId="43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 wrapText="1"/>
    </xf>
    <xf numFmtId="3" fontId="4" fillId="5" borderId="42" xfId="0" applyNumberFormat="1" applyFont="1" applyFill="1" applyBorder="1" applyAlignment="1">
      <alignment horizontal="center" vertical="center" wrapText="1"/>
    </xf>
    <xf numFmtId="3" fontId="4" fillId="5" borderId="43" xfId="0" applyNumberFormat="1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horizontal="center" vertical="center"/>
    </xf>
    <xf numFmtId="3" fontId="4" fillId="5" borderId="47" xfId="0" applyNumberFormat="1" applyFont="1" applyFill="1" applyBorder="1" applyAlignment="1">
      <alignment horizontal="center" vertical="center" wrapText="1"/>
    </xf>
    <xf numFmtId="3" fontId="4" fillId="5" borderId="44" xfId="0" applyNumberFormat="1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vertical="top"/>
    </xf>
    <xf numFmtId="0" fontId="8" fillId="6" borderId="47" xfId="0" applyFont="1" applyFill="1" applyBorder="1" applyAlignment="1">
      <alignment horizontal="center" vertical="top"/>
    </xf>
    <xf numFmtId="0" fontId="8" fillId="6" borderId="47" xfId="0" applyFont="1" applyFill="1" applyBorder="1" applyAlignment="1">
      <alignment vertical="top" wrapText="1"/>
    </xf>
    <xf numFmtId="165" fontId="15" fillId="6" borderId="47" xfId="0" applyNumberFormat="1" applyFont="1" applyFill="1" applyBorder="1" applyAlignment="1">
      <alignment vertical="top"/>
    </xf>
    <xf numFmtId="165" fontId="15" fillId="6" borderId="42" xfId="0" applyNumberFormat="1" applyFont="1" applyFill="1" applyBorder="1" applyAlignment="1">
      <alignment vertical="top"/>
    </xf>
    <xf numFmtId="165" fontId="15" fillId="6" borderId="44" xfId="0" applyNumberFormat="1" applyFont="1" applyFill="1" applyBorder="1" applyAlignment="1">
      <alignment vertical="top"/>
    </xf>
    <xf numFmtId="165" fontId="15" fillId="6" borderId="47" xfId="0" applyNumberFormat="1" applyFont="1" applyFill="1" applyBorder="1" applyAlignment="1">
      <alignment horizontal="center" vertical="top"/>
    </xf>
    <xf numFmtId="165" fontId="16" fillId="6" borderId="42" xfId="0" applyNumberFormat="1" applyFont="1" applyFill="1" applyBorder="1" applyAlignment="1">
      <alignment vertical="top"/>
    </xf>
    <xf numFmtId="165" fontId="16" fillId="6" borderId="47" xfId="0" applyNumberFormat="1" applyFont="1" applyFill="1" applyBorder="1" applyAlignment="1">
      <alignment vertical="top"/>
    </xf>
    <xf numFmtId="0" fontId="16" fillId="6" borderId="43" xfId="0" applyFont="1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4" fillId="7" borderId="43" xfId="0" applyFont="1" applyFill="1" applyBorder="1" applyAlignment="1">
      <alignment vertical="top"/>
    </xf>
    <xf numFmtId="0" fontId="4" fillId="7" borderId="42" xfId="0" applyFont="1" applyFill="1" applyBorder="1" applyAlignment="1">
      <alignment horizontal="center" vertical="top"/>
    </xf>
    <xf numFmtId="0" fontId="4" fillId="7" borderId="48" xfId="0" applyFont="1" applyFill="1" applyBorder="1" applyAlignment="1">
      <alignment vertical="top" wrapText="1"/>
    </xf>
    <xf numFmtId="165" fontId="6" fillId="7" borderId="49" xfId="0" applyNumberFormat="1" applyFont="1" applyFill="1" applyBorder="1" applyAlignment="1">
      <alignment vertical="top"/>
    </xf>
    <xf numFmtId="4" fontId="6" fillId="7" borderId="48" xfId="0" applyNumberFormat="1" applyFont="1" applyFill="1" applyBorder="1" applyAlignment="1">
      <alignment horizontal="right" vertical="top"/>
    </xf>
    <xf numFmtId="4" fontId="6" fillId="7" borderId="49" xfId="0" applyNumberFormat="1" applyFont="1" applyFill="1" applyBorder="1" applyAlignment="1">
      <alignment horizontal="right" vertical="top"/>
    </xf>
    <xf numFmtId="4" fontId="6" fillId="7" borderId="50" xfId="0" applyNumberFormat="1" applyFont="1" applyFill="1" applyBorder="1" applyAlignment="1">
      <alignment horizontal="center" vertical="top"/>
    </xf>
    <xf numFmtId="4" fontId="6" fillId="7" borderId="51" xfId="0" applyNumberFormat="1" applyFont="1" applyFill="1" applyBorder="1" applyAlignment="1">
      <alignment horizontal="right" vertical="top"/>
    </xf>
    <xf numFmtId="4" fontId="6" fillId="7" borderId="52" xfId="0" applyNumberFormat="1" applyFont="1" applyFill="1" applyBorder="1" applyAlignment="1">
      <alignment horizontal="right" vertical="top"/>
    </xf>
    <xf numFmtId="4" fontId="6" fillId="7" borderId="53" xfId="0" applyNumberFormat="1" applyFont="1" applyFill="1" applyBorder="1" applyAlignment="1">
      <alignment horizontal="right" vertical="top"/>
    </xf>
    <xf numFmtId="4" fontId="17" fillId="7" borderId="48" xfId="0" applyNumberFormat="1" applyFont="1" applyFill="1" applyBorder="1" applyAlignment="1">
      <alignment horizontal="right" vertical="top"/>
    </xf>
    <xf numFmtId="4" fontId="17" fillId="7" borderId="49" xfId="0" applyNumberFormat="1" applyFont="1" applyFill="1" applyBorder="1" applyAlignment="1">
      <alignment horizontal="right" vertical="top"/>
    </xf>
    <xf numFmtId="10" fontId="17" fillId="7" borderId="49" xfId="0" applyNumberFormat="1" applyFont="1" applyFill="1" applyBorder="1" applyAlignment="1">
      <alignment horizontal="right" vertical="top"/>
    </xf>
    <xf numFmtId="0" fontId="17" fillId="7" borderId="54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6" fontId="4" fillId="8" borderId="55" xfId="0" applyNumberFormat="1" applyFont="1" applyFill="1" applyBorder="1" applyAlignment="1">
      <alignment vertical="top"/>
    </xf>
    <xf numFmtId="49" fontId="4" fillId="8" borderId="56" xfId="0" applyNumberFormat="1" applyFont="1" applyFill="1" applyBorder="1" applyAlignment="1">
      <alignment horizontal="center" vertical="top"/>
    </xf>
    <xf numFmtId="166" fontId="14" fillId="8" borderId="57" xfId="0" applyNumberFormat="1" applyFont="1" applyFill="1" applyBorder="1" applyAlignment="1">
      <alignment vertical="top" wrapText="1"/>
    </xf>
    <xf numFmtId="166" fontId="4" fillId="8" borderId="58" xfId="0" applyNumberFormat="1" applyFont="1" applyFill="1" applyBorder="1" applyAlignment="1">
      <alignment vertical="top"/>
    </xf>
    <xf numFmtId="4" fontId="4" fillId="8" borderId="55" xfId="0" applyNumberFormat="1" applyFont="1" applyFill="1" applyBorder="1" applyAlignment="1">
      <alignment horizontal="right" vertical="top"/>
    </xf>
    <xf numFmtId="4" fontId="4" fillId="8" borderId="56" xfId="0" applyNumberFormat="1" applyFont="1" applyFill="1" applyBorder="1" applyAlignment="1">
      <alignment horizontal="right" vertical="top"/>
    </xf>
    <xf numFmtId="4" fontId="4" fillId="8" borderId="57" xfId="0" applyNumberFormat="1" applyFont="1" applyFill="1" applyBorder="1" applyAlignment="1">
      <alignment horizontal="right" vertical="top"/>
    </xf>
    <xf numFmtId="4" fontId="4" fillId="8" borderId="55" xfId="0" applyNumberFormat="1" applyFont="1" applyFill="1" applyBorder="1" applyAlignment="1">
      <alignment horizontal="center" vertical="top"/>
    </xf>
    <xf numFmtId="4" fontId="17" fillId="8" borderId="59" xfId="0" applyNumberFormat="1" applyFont="1" applyFill="1" applyBorder="1" applyAlignment="1">
      <alignment horizontal="right" vertical="top"/>
    </xf>
    <xf numFmtId="4" fontId="17" fillId="8" borderId="44" xfId="0" applyNumberFormat="1" applyFont="1" applyFill="1" applyBorder="1" applyAlignment="1">
      <alignment horizontal="right" vertical="top"/>
    </xf>
    <xf numFmtId="4" fontId="17" fillId="8" borderId="60" xfId="0" applyNumberFormat="1" applyFont="1" applyFill="1" applyBorder="1" applyAlignment="1">
      <alignment horizontal="right" vertical="top"/>
    </xf>
    <xf numFmtId="10" fontId="17" fillId="8" borderId="61" xfId="0" applyNumberFormat="1" applyFont="1" applyFill="1" applyBorder="1" applyAlignment="1">
      <alignment horizontal="right" vertical="top"/>
    </xf>
    <xf numFmtId="0" fontId="17" fillId="8" borderId="62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6" fontId="4" fillId="0" borderId="15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 wrapText="1"/>
    </xf>
    <xf numFmtId="166" fontId="6" fillId="0" borderId="63" xfId="0" applyNumberFormat="1" applyFont="1" applyBorder="1" applyAlignment="1">
      <alignment horizontal="center" vertical="top"/>
    </xf>
    <xf numFmtId="4" fontId="6" fillId="0" borderId="15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center" vertical="top"/>
    </xf>
    <xf numFmtId="4" fontId="17" fillId="0" borderId="15" xfId="0" applyNumberFormat="1" applyFont="1" applyBorder="1" applyAlignment="1">
      <alignment horizontal="right" vertical="top"/>
    </xf>
    <xf numFmtId="4" fontId="17" fillId="0" borderId="21" xfId="0" applyNumberFormat="1" applyFont="1" applyBorder="1" applyAlignment="1">
      <alignment horizontal="right" vertical="top"/>
    </xf>
    <xf numFmtId="4" fontId="17" fillId="0" borderId="64" xfId="0" applyNumberFormat="1" applyFont="1" applyBorder="1" applyAlignment="1">
      <alignment horizontal="right" vertical="top"/>
    </xf>
    <xf numFmtId="10" fontId="18" fillId="0" borderId="17" xfId="0" applyNumberFormat="1" applyFont="1" applyBorder="1" applyAlignment="1">
      <alignment horizontal="right" vertical="top"/>
    </xf>
    <xf numFmtId="0" fontId="18" fillId="0" borderId="26" xfId="0" applyFont="1" applyBorder="1" applyAlignment="1">
      <alignment horizontal="right" vertical="top" wrapText="1"/>
    </xf>
    <xf numFmtId="166" fontId="4" fillId="0" borderId="65" xfId="0" applyNumberFormat="1" applyFont="1" applyBorder="1" applyAlignment="1">
      <alignment vertical="top"/>
    </xf>
    <xf numFmtId="49" fontId="4" fillId="0" borderId="66" xfId="0" applyNumberFormat="1" applyFont="1" applyBorder="1" applyAlignment="1">
      <alignment horizontal="center" vertical="top"/>
    </xf>
    <xf numFmtId="166" fontId="6" fillId="0" borderId="67" xfId="0" applyNumberFormat="1" applyFont="1" applyBorder="1" applyAlignment="1">
      <alignment vertical="top" wrapText="1"/>
    </xf>
    <xf numFmtId="166" fontId="6" fillId="0" borderId="68" xfId="0" applyNumberFormat="1" applyFont="1" applyBorder="1" applyAlignment="1">
      <alignment horizontal="center" vertical="top"/>
    </xf>
    <xf numFmtId="4" fontId="6" fillId="0" borderId="65" xfId="0" applyNumberFormat="1" applyFont="1" applyBorder="1" applyAlignment="1">
      <alignment horizontal="right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65" xfId="0" applyNumberFormat="1" applyFont="1" applyBorder="1" applyAlignment="1">
      <alignment horizontal="center" vertical="top"/>
    </xf>
    <xf numFmtId="4" fontId="17" fillId="0" borderId="65" xfId="0" applyNumberFormat="1" applyFont="1" applyBorder="1" applyAlignment="1">
      <alignment horizontal="right" vertical="top"/>
    </xf>
    <xf numFmtId="4" fontId="17" fillId="0" borderId="69" xfId="0" applyNumberFormat="1" applyFont="1" applyBorder="1" applyAlignment="1">
      <alignment horizontal="right" vertical="top"/>
    </xf>
    <xf numFmtId="4" fontId="17" fillId="0" borderId="70" xfId="0" applyNumberFormat="1" applyFont="1" applyBorder="1" applyAlignment="1">
      <alignment horizontal="right" vertical="top"/>
    </xf>
    <xf numFmtId="10" fontId="18" fillId="0" borderId="71" xfId="0" applyNumberFormat="1" applyFont="1" applyBorder="1" applyAlignment="1">
      <alignment horizontal="right" vertical="top"/>
    </xf>
    <xf numFmtId="0" fontId="18" fillId="0" borderId="30" xfId="0" applyFont="1" applyBorder="1" applyAlignment="1">
      <alignment horizontal="right" vertical="top" wrapText="1"/>
    </xf>
    <xf numFmtId="4" fontId="4" fillId="8" borderId="72" xfId="0" applyNumberFormat="1" applyFont="1" applyFill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/>
    </xf>
    <xf numFmtId="166" fontId="4" fillId="0" borderId="73" xfId="0" applyNumberFormat="1" applyFont="1" applyBorder="1" applyAlignment="1">
      <alignment vertical="top"/>
    </xf>
    <xf numFmtId="49" fontId="4" fillId="0" borderId="74" xfId="0" applyNumberFormat="1" applyFont="1" applyBorder="1" applyAlignment="1">
      <alignment horizontal="center" vertical="top"/>
    </xf>
    <xf numFmtId="166" fontId="6" fillId="0" borderId="71" xfId="0" applyNumberFormat="1" applyFont="1" applyBorder="1" applyAlignment="1">
      <alignment vertical="top" wrapText="1"/>
    </xf>
    <xf numFmtId="166" fontId="6" fillId="0" borderId="75" xfId="0" applyNumberFormat="1" applyFont="1" applyBorder="1" applyAlignment="1">
      <alignment horizontal="center" vertical="top"/>
    </xf>
    <xf numFmtId="4" fontId="6" fillId="0" borderId="73" xfId="0" applyNumberFormat="1" applyFont="1" applyBorder="1" applyAlignment="1">
      <alignment horizontal="right" vertical="top"/>
    </xf>
    <xf numFmtId="4" fontId="6" fillId="0" borderId="74" xfId="0" applyNumberFormat="1" applyFont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4" fontId="6" fillId="0" borderId="76" xfId="0" applyNumberFormat="1" applyFont="1" applyBorder="1" applyAlignment="1">
      <alignment horizontal="right" vertical="top"/>
    </xf>
    <xf numFmtId="4" fontId="4" fillId="8" borderId="77" xfId="0" applyNumberFormat="1" applyFont="1" applyFill="1" applyBorder="1" applyAlignment="1">
      <alignment horizontal="center" vertical="top"/>
    </xf>
    <xf numFmtId="4" fontId="4" fillId="8" borderId="77" xfId="0" applyNumberFormat="1" applyFont="1" applyFill="1" applyBorder="1" applyAlignment="1">
      <alignment horizontal="right" vertical="top"/>
    </xf>
    <xf numFmtId="4" fontId="4" fillId="8" borderId="16" xfId="0" applyNumberFormat="1" applyFont="1" applyFill="1" applyBorder="1" applyAlignment="1">
      <alignment horizontal="right" vertical="top"/>
    </xf>
    <xf numFmtId="4" fontId="4" fillId="8" borderId="78" xfId="0" applyNumberFormat="1" applyFont="1" applyFill="1" applyBorder="1" applyAlignment="1">
      <alignment horizontal="right" vertical="top"/>
    </xf>
    <xf numFmtId="10" fontId="17" fillId="8" borderId="79" xfId="0" applyNumberFormat="1" applyFont="1" applyFill="1" applyBorder="1" applyAlignment="1">
      <alignment horizontal="right" vertical="top"/>
    </xf>
    <xf numFmtId="0" fontId="17" fillId="8" borderId="26" xfId="0" applyFont="1" applyFill="1" applyBorder="1" applyAlignment="1">
      <alignment horizontal="right" vertical="top" wrapText="1"/>
    </xf>
    <xf numFmtId="166" fontId="19" fillId="3" borderId="79" xfId="0" applyNumberFormat="1" applyFont="1" applyFill="1" applyBorder="1" applyAlignment="1">
      <alignment vertical="top" wrapText="1"/>
    </xf>
    <xf numFmtId="2" fontId="19" fillId="0" borderId="15" xfId="0" applyNumberFormat="1" applyFont="1" applyBorder="1" applyAlignment="1">
      <alignment horizontal="center" vertical="top"/>
    </xf>
    <xf numFmtId="39" fontId="19" fillId="0" borderId="16" xfId="0" applyNumberFormat="1" applyFont="1" applyBorder="1" applyAlignment="1">
      <alignment horizontal="center" vertical="top"/>
    </xf>
    <xf numFmtId="2" fontId="19" fillId="0" borderId="16" xfId="0" applyNumberFormat="1" applyFont="1" applyBorder="1" applyAlignment="1">
      <alignment horizontal="center" vertical="top"/>
    </xf>
    <xf numFmtId="4" fontId="6" fillId="0" borderId="64" xfId="0" applyNumberFormat="1" applyFont="1" applyBorder="1" applyAlignment="1">
      <alignment horizontal="right" vertical="top"/>
    </xf>
    <xf numFmtId="166" fontId="19" fillId="3" borderId="21" xfId="0" applyNumberFormat="1" applyFont="1" applyFill="1" applyBorder="1" applyAlignment="1">
      <alignment vertical="top" wrapText="1"/>
    </xf>
    <xf numFmtId="166" fontId="6" fillId="0" borderId="26" xfId="0" applyNumberFormat="1" applyFont="1" applyBorder="1" applyAlignment="1">
      <alignment horizontal="center" vertical="top"/>
    </xf>
    <xf numFmtId="2" fontId="19" fillId="0" borderId="64" xfId="0" applyNumberFormat="1" applyFont="1" applyBorder="1" applyAlignment="1">
      <alignment horizontal="center" vertical="top"/>
    </xf>
    <xf numFmtId="166" fontId="19" fillId="0" borderId="16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 horizontal="center" vertical="top"/>
    </xf>
    <xf numFmtId="166" fontId="6" fillId="3" borderId="80" xfId="0" applyNumberFormat="1" applyFont="1" applyFill="1" applyBorder="1" applyAlignment="1">
      <alignment vertical="top" wrapText="1"/>
    </xf>
    <xf numFmtId="166" fontId="19" fillId="0" borderId="18" xfId="0" applyNumberFormat="1" applyFont="1" applyBorder="1" applyAlignment="1">
      <alignment horizontal="center" vertical="top"/>
    </xf>
    <xf numFmtId="4" fontId="6" fillId="0" borderId="81" xfId="0" applyNumberFormat="1" applyFont="1" applyBorder="1" applyAlignment="1">
      <alignment horizontal="right" vertical="top"/>
    </xf>
    <xf numFmtId="10" fontId="18" fillId="0" borderId="67" xfId="0" applyNumberFormat="1" applyFont="1" applyBorder="1" applyAlignment="1">
      <alignment horizontal="right" vertical="top"/>
    </xf>
    <xf numFmtId="0" fontId="18" fillId="0" borderId="82" xfId="0" applyFont="1" applyBorder="1" applyAlignment="1">
      <alignment horizontal="right" vertical="top" wrapText="1"/>
    </xf>
    <xf numFmtId="166" fontId="20" fillId="0" borderId="65" xfId="0" applyNumberFormat="1" applyFont="1" applyBorder="1" applyAlignment="1">
      <alignment vertical="top"/>
    </xf>
    <xf numFmtId="49" fontId="20" fillId="0" borderId="66" xfId="0" applyNumberFormat="1" applyFont="1" applyBorder="1" applyAlignment="1">
      <alignment horizontal="center" vertical="top"/>
    </xf>
    <xf numFmtId="166" fontId="19" fillId="3" borderId="80" xfId="0" applyNumberFormat="1" applyFont="1" applyFill="1" applyBorder="1" applyAlignment="1">
      <alignment vertical="top" wrapText="1"/>
    </xf>
    <xf numFmtId="4" fontId="6" fillId="0" borderId="22" xfId="0" applyNumberFormat="1" applyFont="1" applyBorder="1" applyAlignment="1">
      <alignment horizontal="right" vertical="top"/>
    </xf>
    <xf numFmtId="4" fontId="6" fillId="0" borderId="83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4" fontId="6" fillId="0" borderId="84" xfId="0" applyNumberFormat="1" applyFont="1" applyBorder="1" applyAlignment="1">
      <alignment horizontal="right" vertical="top"/>
    </xf>
    <xf numFmtId="0" fontId="18" fillId="0" borderId="12" xfId="0" applyFont="1" applyBorder="1" applyAlignment="1">
      <alignment horizontal="right" vertical="top" wrapText="1"/>
    </xf>
    <xf numFmtId="166" fontId="20" fillId="0" borderId="70" xfId="0" applyNumberFormat="1" applyFont="1" applyBorder="1" applyAlignment="1">
      <alignment vertical="top"/>
    </xf>
    <xf numFmtId="49" fontId="20" fillId="0" borderId="16" xfId="0" applyNumberFormat="1" applyFont="1" applyBorder="1" applyAlignment="1">
      <alignment horizontal="center" vertical="top"/>
    </xf>
    <xf numFmtId="166" fontId="20" fillId="0" borderId="16" xfId="0" applyNumberFormat="1" applyFont="1" applyBorder="1" applyAlignment="1">
      <alignment vertical="top"/>
    </xf>
    <xf numFmtId="2" fontId="19" fillId="0" borderId="70" xfId="0" applyNumberFormat="1" applyFont="1" applyBorder="1" applyAlignment="1">
      <alignment horizontal="center" vertical="top"/>
    </xf>
    <xf numFmtId="166" fontId="19" fillId="3" borderId="85" xfId="0" applyNumberFormat="1" applyFont="1" applyFill="1" applyBorder="1" applyAlignment="1">
      <alignment vertical="top" wrapText="1"/>
    </xf>
    <xf numFmtId="166" fontId="19" fillId="0" borderId="86" xfId="0" applyNumberFormat="1" applyFont="1" applyBorder="1" applyAlignment="1">
      <alignment horizontal="center" vertical="top"/>
    </xf>
    <xf numFmtId="4" fontId="19" fillId="0" borderId="66" xfId="0" applyNumberFormat="1" applyFont="1" applyBorder="1" applyAlignment="1">
      <alignment horizontal="center" vertical="top"/>
    </xf>
    <xf numFmtId="4" fontId="19" fillId="0" borderId="16" xfId="0" applyNumberFormat="1" applyFont="1" applyBorder="1" applyAlignment="1">
      <alignment horizontal="center" vertical="top"/>
    </xf>
    <xf numFmtId="166" fontId="20" fillId="0" borderId="66" xfId="0" applyNumberFormat="1" applyFont="1" applyBorder="1" applyAlignment="1">
      <alignment vertical="top"/>
    </xf>
    <xf numFmtId="166" fontId="19" fillId="3" borderId="46" xfId="0" applyNumberFormat="1" applyFont="1" applyFill="1" applyBorder="1" applyAlignment="1">
      <alignment horizontal="left" vertical="top" wrapText="1"/>
    </xf>
    <xf numFmtId="166" fontId="19" fillId="3" borderId="87" xfId="0" applyNumberFormat="1" applyFont="1" applyFill="1" applyBorder="1" applyAlignment="1">
      <alignment vertical="top" wrapText="1"/>
    </xf>
    <xf numFmtId="2" fontId="19" fillId="0" borderId="81" xfId="0" applyNumberFormat="1" applyFont="1" applyBorder="1" applyAlignment="1">
      <alignment horizontal="center" vertical="top"/>
    </xf>
    <xf numFmtId="4" fontId="19" fillId="0" borderId="74" xfId="0" applyNumberFormat="1" applyFont="1" applyBorder="1" applyAlignment="1">
      <alignment horizontal="center" vertical="top"/>
    </xf>
    <xf numFmtId="166" fontId="14" fillId="9" borderId="54" xfId="0" applyNumberFormat="1" applyFont="1" applyFill="1" applyBorder="1" applyAlignment="1">
      <alignment vertical="top"/>
    </xf>
    <xf numFmtId="166" fontId="4" fillId="9" borderId="88" xfId="0" applyNumberFormat="1" applyFont="1" applyFill="1" applyBorder="1" applyAlignment="1">
      <alignment horizontal="center" vertical="top"/>
    </xf>
    <xf numFmtId="166" fontId="4" fillId="9" borderId="89" xfId="0" applyNumberFormat="1" applyFont="1" applyFill="1" applyBorder="1" applyAlignment="1">
      <alignment vertical="top" wrapText="1"/>
    </xf>
    <xf numFmtId="166" fontId="4" fillId="9" borderId="42" xfId="0" applyNumberFormat="1" applyFont="1" applyFill="1" applyBorder="1" applyAlignment="1">
      <alignment vertical="top"/>
    </xf>
    <xf numFmtId="4" fontId="4" fillId="9" borderId="50" xfId="0" applyNumberFormat="1" applyFont="1" applyFill="1" applyBorder="1" applyAlignment="1">
      <alignment horizontal="right" vertical="top"/>
    </xf>
    <xf numFmtId="4" fontId="4" fillId="9" borderId="48" xfId="0" applyNumberFormat="1" applyFont="1" applyFill="1" applyBorder="1" applyAlignment="1">
      <alignment horizontal="right" vertical="top"/>
    </xf>
    <xf numFmtId="4" fontId="4" fillId="9" borderId="29" xfId="0" applyNumberFormat="1" applyFont="1" applyFill="1" applyBorder="1" applyAlignment="1">
      <alignment horizontal="center" vertical="top"/>
    </xf>
    <xf numFmtId="4" fontId="4" fillId="9" borderId="28" xfId="0" applyNumberFormat="1" applyFont="1" applyFill="1" applyBorder="1" applyAlignment="1">
      <alignment horizontal="right" vertical="top"/>
    </xf>
    <xf numFmtId="4" fontId="4" fillId="9" borderId="90" xfId="0" applyNumberFormat="1" applyFont="1" applyFill="1" applyBorder="1" applyAlignment="1">
      <alignment horizontal="right" vertical="top"/>
    </xf>
    <xf numFmtId="4" fontId="4" fillId="9" borderId="88" xfId="0" applyNumberFormat="1" applyFont="1" applyFill="1" applyBorder="1" applyAlignment="1">
      <alignment horizontal="right" vertical="top"/>
    </xf>
    <xf numFmtId="4" fontId="4" fillId="9" borderId="54" xfId="0" applyNumberFormat="1" applyFont="1" applyFill="1" applyBorder="1" applyAlignment="1">
      <alignment horizontal="right" vertical="top"/>
    </xf>
    <xf numFmtId="4" fontId="4" fillId="9" borderId="49" xfId="0" applyNumberFormat="1" applyFont="1" applyFill="1" applyBorder="1" applyAlignment="1">
      <alignment horizontal="right" vertical="top"/>
    </xf>
    <xf numFmtId="4" fontId="4" fillId="9" borderId="51" xfId="0" applyNumberFormat="1" applyFont="1" applyFill="1" applyBorder="1" applyAlignment="1">
      <alignment horizontal="right" vertical="top"/>
    </xf>
    <xf numFmtId="10" fontId="4" fillId="9" borderId="91" xfId="0" applyNumberFormat="1" applyFont="1" applyFill="1" applyBorder="1" applyAlignment="1">
      <alignment horizontal="right" vertical="top"/>
    </xf>
    <xf numFmtId="0" fontId="4" fillId="9" borderId="54" xfId="0" applyFont="1" applyFill="1" applyBorder="1" applyAlignment="1">
      <alignment horizontal="right" vertical="top" wrapText="1"/>
    </xf>
    <xf numFmtId="166" fontId="4" fillId="7" borderId="92" xfId="0" applyNumberFormat="1" applyFont="1" applyFill="1" applyBorder="1" applyAlignment="1">
      <alignment vertical="top"/>
    </xf>
    <xf numFmtId="0" fontId="4" fillId="7" borderId="93" xfId="0" applyFont="1" applyFill="1" applyBorder="1" applyAlignment="1">
      <alignment horizontal="center" vertical="top"/>
    </xf>
    <xf numFmtId="166" fontId="4" fillId="7" borderId="48" xfId="0" applyNumberFormat="1" applyFont="1" applyFill="1" applyBorder="1" applyAlignment="1">
      <alignment horizontal="left" vertical="top" wrapText="1"/>
    </xf>
    <xf numFmtId="166" fontId="6" fillId="7" borderId="53" xfId="0" applyNumberFormat="1" applyFont="1" applyFill="1" applyBorder="1" applyAlignment="1">
      <alignment vertical="top"/>
    </xf>
    <xf numFmtId="4" fontId="6" fillId="7" borderId="1" xfId="0" applyNumberFormat="1" applyFont="1" applyFill="1" applyBorder="1" applyAlignment="1">
      <alignment horizontal="right" vertical="top"/>
    </xf>
    <xf numFmtId="4" fontId="6" fillId="7" borderId="93" xfId="0" applyNumberFormat="1" applyFont="1" applyFill="1" applyBorder="1" applyAlignment="1">
      <alignment horizontal="center" vertical="top"/>
    </xf>
    <xf numFmtId="4" fontId="6" fillId="7" borderId="46" xfId="0" applyNumberFormat="1" applyFont="1" applyFill="1" applyBorder="1" applyAlignment="1">
      <alignment horizontal="right" vertical="top"/>
    </xf>
    <xf numFmtId="4" fontId="6" fillId="7" borderId="93" xfId="0" applyNumberFormat="1" applyFont="1" applyFill="1" applyBorder="1" applyAlignment="1">
      <alignment horizontal="right" vertical="top"/>
    </xf>
    <xf numFmtId="166" fontId="14" fillId="8" borderId="61" xfId="0" applyNumberFormat="1" applyFont="1" applyFill="1" applyBorder="1" applyAlignment="1">
      <alignment vertical="top" wrapText="1"/>
    </xf>
    <xf numFmtId="166" fontId="4" fillId="8" borderId="94" xfId="0" applyNumberFormat="1" applyFont="1" applyFill="1" applyBorder="1" applyAlignment="1">
      <alignment horizontal="center" vertical="top"/>
    </xf>
    <xf numFmtId="166" fontId="20" fillId="0" borderId="95" xfId="0" applyNumberFormat="1" applyFont="1" applyBorder="1" applyAlignment="1">
      <alignment vertical="top"/>
    </xf>
    <xf numFmtId="49" fontId="20" fillId="0" borderId="96" xfId="0" applyNumberFormat="1" applyFont="1" applyBorder="1" applyAlignment="1">
      <alignment horizontal="center" vertical="top"/>
    </xf>
    <xf numFmtId="166" fontId="19" fillId="3" borderId="61" xfId="0" applyNumberFormat="1" applyFont="1" applyFill="1" applyBorder="1" applyAlignment="1">
      <alignment vertical="top" wrapText="1"/>
    </xf>
    <xf numFmtId="166" fontId="19" fillId="0" borderId="19" xfId="0" applyNumberFormat="1" applyFont="1" applyBorder="1" applyAlignment="1">
      <alignment horizontal="center" vertical="top"/>
    </xf>
    <xf numFmtId="2" fontId="6" fillId="0" borderId="95" xfId="0" applyNumberFormat="1" applyFont="1" applyBorder="1" applyAlignment="1">
      <alignment horizontal="center" vertical="top"/>
    </xf>
    <xf numFmtId="166" fontId="6" fillId="0" borderId="96" xfId="0" applyNumberFormat="1" applyFont="1" applyBorder="1" applyAlignment="1">
      <alignment horizontal="center" vertical="top"/>
    </xf>
    <xf numFmtId="166" fontId="6" fillId="0" borderId="97" xfId="0" applyNumberFormat="1" applyFont="1" applyBorder="1" applyAlignment="1">
      <alignment vertical="top"/>
    </xf>
    <xf numFmtId="166" fontId="20" fillId="0" borderId="15" xfId="0" applyNumberFormat="1" applyFont="1" applyBorder="1" applyAlignment="1">
      <alignment vertical="top"/>
    </xf>
    <xf numFmtId="166" fontId="19" fillId="0" borderId="63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4" fontId="6" fillId="0" borderId="24" xfId="0" applyNumberFormat="1" applyFont="1" applyBorder="1" applyAlignment="1">
      <alignment horizontal="center" vertical="top"/>
    </xf>
    <xf numFmtId="166" fontId="19" fillId="0" borderId="68" xfId="0" applyNumberFormat="1" applyFont="1" applyBorder="1" applyAlignment="1">
      <alignment horizontal="center" vertical="top"/>
    </xf>
    <xf numFmtId="2" fontId="6" fillId="0" borderId="65" xfId="0" applyNumberFormat="1" applyFont="1" applyBorder="1" applyAlignment="1">
      <alignment horizontal="center" vertical="top"/>
    </xf>
    <xf numFmtId="2" fontId="6" fillId="0" borderId="73" xfId="0" applyNumberFormat="1" applyFont="1" applyBorder="1" applyAlignment="1">
      <alignment horizontal="center" vertical="top"/>
    </xf>
    <xf numFmtId="166" fontId="19" fillId="3" borderId="98" xfId="0" applyNumberFormat="1" applyFont="1" applyFill="1" applyBorder="1" applyAlignment="1">
      <alignment vertical="top" wrapText="1"/>
    </xf>
    <xf numFmtId="166" fontId="19" fillId="0" borderId="75" xfId="0" applyNumberFormat="1" applyFont="1" applyBorder="1" applyAlignment="1">
      <alignment horizontal="center" vertical="top"/>
    </xf>
    <xf numFmtId="166" fontId="6" fillId="0" borderId="25" xfId="0" applyNumberFormat="1" applyFont="1" applyBorder="1" applyAlignment="1">
      <alignment horizontal="center" vertical="top"/>
    </xf>
    <xf numFmtId="166" fontId="6" fillId="0" borderId="23" xfId="0" applyNumberFormat="1" applyFont="1" applyBorder="1" applyAlignment="1">
      <alignment vertical="top"/>
    </xf>
    <xf numFmtId="166" fontId="4" fillId="9" borderId="91" xfId="0" applyNumberFormat="1" applyFont="1" applyFill="1" applyBorder="1" applyAlignment="1">
      <alignment vertical="top" wrapText="1"/>
    </xf>
    <xf numFmtId="166" fontId="4" fillId="9" borderId="48" xfId="0" applyNumberFormat="1" applyFont="1" applyFill="1" applyBorder="1" applyAlignment="1">
      <alignment vertical="top"/>
    </xf>
    <xf numFmtId="4" fontId="4" fillId="9" borderId="50" xfId="0" applyNumberFormat="1" applyFont="1" applyFill="1" applyBorder="1" applyAlignment="1">
      <alignment horizontal="center" vertical="top"/>
    </xf>
    <xf numFmtId="4" fontId="4" fillId="9" borderId="91" xfId="0" applyNumberFormat="1" applyFont="1" applyFill="1" applyBorder="1" applyAlignment="1">
      <alignment horizontal="right" vertical="top"/>
    </xf>
    <xf numFmtId="4" fontId="4" fillId="9" borderId="16" xfId="0" applyNumberFormat="1" applyFont="1" applyFill="1" applyBorder="1" applyAlignment="1">
      <alignment horizontal="right" vertical="top"/>
    </xf>
    <xf numFmtId="49" fontId="4" fillId="7" borderId="99" xfId="0" applyNumberFormat="1" applyFont="1" applyFill="1" applyBorder="1" applyAlignment="1">
      <alignment horizontal="center" vertical="top"/>
    </xf>
    <xf numFmtId="166" fontId="4" fillId="7" borderId="100" xfId="0" applyNumberFormat="1" applyFont="1" applyFill="1" applyBorder="1" applyAlignment="1">
      <alignment horizontal="left" vertical="top" wrapText="1"/>
    </xf>
    <xf numFmtId="166" fontId="6" fillId="7" borderId="101" xfId="0" applyNumberFormat="1" applyFont="1" applyFill="1" applyBorder="1" applyAlignment="1">
      <alignment vertical="top"/>
    </xf>
    <xf numFmtId="4" fontId="6" fillId="7" borderId="100" xfId="0" applyNumberFormat="1" applyFont="1" applyFill="1" applyBorder="1" applyAlignment="1">
      <alignment horizontal="right" vertical="top"/>
    </xf>
    <xf numFmtId="4" fontId="6" fillId="7" borderId="101" xfId="0" applyNumberFormat="1" applyFont="1" applyFill="1" applyBorder="1" applyAlignment="1">
      <alignment horizontal="right" vertical="top"/>
    </xf>
    <xf numFmtId="4" fontId="6" fillId="7" borderId="48" xfId="0" applyNumberFormat="1" applyFont="1" applyFill="1" applyBorder="1" applyAlignment="1">
      <alignment horizontal="center" vertical="top"/>
    </xf>
    <xf numFmtId="4" fontId="6" fillId="7" borderId="16" xfId="0" applyNumberFormat="1" applyFont="1" applyFill="1" applyBorder="1" applyAlignment="1">
      <alignment horizontal="right" vertical="top"/>
    </xf>
    <xf numFmtId="166" fontId="4" fillId="8" borderId="94" xfId="0" applyNumberFormat="1" applyFont="1" applyFill="1" applyBorder="1" applyAlignment="1">
      <alignment vertical="top"/>
    </xf>
    <xf numFmtId="10" fontId="17" fillId="8" borderId="102" xfId="0" applyNumberFormat="1" applyFont="1" applyFill="1" applyBorder="1" applyAlignment="1">
      <alignment horizontal="right" vertical="top"/>
    </xf>
    <xf numFmtId="4" fontId="17" fillId="0" borderId="18" xfId="0" applyNumberFormat="1" applyFont="1" applyBorder="1" applyAlignment="1">
      <alignment horizontal="right" vertical="top"/>
    </xf>
    <xf numFmtId="10" fontId="18" fillId="0" borderId="103" xfId="0" applyNumberFormat="1" applyFont="1" applyBorder="1" applyAlignment="1">
      <alignment horizontal="right" vertical="top"/>
    </xf>
    <xf numFmtId="4" fontId="6" fillId="0" borderId="73" xfId="0" applyNumberFormat="1" applyFont="1" applyBorder="1" applyAlignment="1">
      <alignment horizontal="center" vertical="top"/>
    </xf>
    <xf numFmtId="4" fontId="17" fillId="0" borderId="86" xfId="0" applyNumberFormat="1" applyFont="1" applyBorder="1" applyAlignment="1">
      <alignment horizontal="right" vertical="top"/>
    </xf>
    <xf numFmtId="4" fontId="4" fillId="8" borderId="61" xfId="0" applyNumberFormat="1" applyFont="1" applyFill="1" applyBorder="1" applyAlignment="1">
      <alignment horizontal="right" vertical="top"/>
    </xf>
    <xf numFmtId="10" fontId="17" fillId="8" borderId="104" xfId="0" applyNumberFormat="1" applyFont="1" applyFill="1" applyBorder="1" applyAlignment="1">
      <alignment horizontal="right" vertical="top"/>
    </xf>
    <xf numFmtId="166" fontId="14" fillId="9" borderId="50" xfId="0" applyNumberFormat="1" applyFont="1" applyFill="1" applyBorder="1" applyAlignment="1">
      <alignment vertical="top"/>
    </xf>
    <xf numFmtId="166" fontId="4" fillId="9" borderId="51" xfId="0" applyNumberFormat="1" applyFont="1" applyFill="1" applyBorder="1" applyAlignment="1">
      <alignment horizontal="center" vertical="top"/>
    </xf>
    <xf numFmtId="166" fontId="6" fillId="9" borderId="89" xfId="0" applyNumberFormat="1" applyFont="1" applyFill="1" applyBorder="1" applyAlignment="1">
      <alignment vertical="top" wrapText="1"/>
    </xf>
    <xf numFmtId="166" fontId="6" fillId="9" borderId="42" xfId="0" applyNumberFormat="1" applyFont="1" applyFill="1" applyBorder="1" applyAlignment="1">
      <alignment vertical="top"/>
    </xf>
    <xf numFmtId="4" fontId="4" fillId="9" borderId="59" xfId="0" applyNumberFormat="1" applyFont="1" applyFill="1" applyBorder="1" applyAlignment="1">
      <alignment horizontal="right" vertical="top"/>
    </xf>
    <xf numFmtId="4" fontId="4" fillId="9" borderId="105" xfId="0" applyNumberFormat="1" applyFont="1" applyFill="1" applyBorder="1" applyAlignment="1">
      <alignment horizontal="right" vertical="top"/>
    </xf>
    <xf numFmtId="4" fontId="4" fillId="9" borderId="89" xfId="0" applyNumberFormat="1" applyFont="1" applyFill="1" applyBorder="1" applyAlignment="1">
      <alignment horizontal="right" vertical="top"/>
    </xf>
    <xf numFmtId="4" fontId="4" fillId="9" borderId="60" xfId="0" applyNumberFormat="1" applyFont="1" applyFill="1" applyBorder="1" applyAlignment="1">
      <alignment horizontal="right" vertical="top"/>
    </xf>
    <xf numFmtId="4" fontId="4" fillId="9" borderId="106" xfId="0" applyNumberFormat="1" applyFont="1" applyFill="1" applyBorder="1" applyAlignment="1">
      <alignment horizontal="right" vertical="top"/>
    </xf>
    <xf numFmtId="4" fontId="4" fillId="9" borderId="47" xfId="0" applyNumberFormat="1" applyFont="1" applyFill="1" applyBorder="1" applyAlignment="1">
      <alignment horizontal="right" vertical="top"/>
    </xf>
    <xf numFmtId="10" fontId="4" fillId="9" borderId="107" xfId="0" applyNumberFormat="1" applyFont="1" applyFill="1" applyBorder="1" applyAlignment="1">
      <alignment horizontal="right" vertical="top"/>
    </xf>
    <xf numFmtId="0" fontId="4" fillId="9" borderId="108" xfId="0" applyFont="1" applyFill="1" applyBorder="1" applyAlignment="1">
      <alignment horizontal="right" vertical="top" wrapText="1"/>
    </xf>
    <xf numFmtId="166" fontId="4" fillId="7" borderId="109" xfId="0" applyNumberFormat="1" applyFont="1" applyFill="1" applyBorder="1" applyAlignment="1">
      <alignment vertical="top"/>
    </xf>
    <xf numFmtId="49" fontId="4" fillId="7" borderId="93" xfId="0" applyNumberFormat="1" applyFont="1" applyFill="1" applyBorder="1" applyAlignment="1">
      <alignment horizontal="center" vertical="top"/>
    </xf>
    <xf numFmtId="166" fontId="6" fillId="7" borderId="49" xfId="0" applyNumberFormat="1" applyFont="1" applyFill="1" applyBorder="1" applyAlignment="1">
      <alignment vertical="top"/>
    </xf>
    <xf numFmtId="4" fontId="4" fillId="8" borderId="110" xfId="0" applyNumberFormat="1" applyFont="1" applyFill="1" applyBorder="1" applyAlignment="1">
      <alignment horizontal="right" vertical="top"/>
    </xf>
    <xf numFmtId="4" fontId="4" fillId="8" borderId="111" xfId="0" applyNumberFormat="1" applyFont="1" applyFill="1" applyBorder="1" applyAlignment="1">
      <alignment horizontal="right" vertical="top"/>
    </xf>
    <xf numFmtId="166" fontId="6" fillId="0" borderId="63" xfId="0" applyNumberFormat="1" applyFont="1" applyBorder="1" applyAlignment="1">
      <alignment vertical="top"/>
    </xf>
    <xf numFmtId="166" fontId="6" fillId="0" borderId="75" xfId="0" applyNumberFormat="1" applyFont="1" applyBorder="1" applyAlignment="1">
      <alignment vertical="top"/>
    </xf>
    <xf numFmtId="4" fontId="4" fillId="9" borderId="52" xfId="0" applyNumberFormat="1" applyFont="1" applyFill="1" applyBorder="1" applyAlignment="1">
      <alignment horizontal="right" vertical="top"/>
    </xf>
    <xf numFmtId="10" fontId="4" fillId="9" borderId="89" xfId="0" applyNumberFormat="1" applyFont="1" applyFill="1" applyBorder="1" applyAlignment="1">
      <alignment horizontal="right" vertical="top"/>
    </xf>
    <xf numFmtId="0" fontId="4" fillId="9" borderId="43" xfId="0" applyFont="1" applyFill="1" applyBorder="1" applyAlignment="1">
      <alignment horizontal="right" vertical="top" wrapText="1"/>
    </xf>
    <xf numFmtId="166" fontId="4" fillId="7" borderId="59" xfId="0" applyNumberFormat="1" applyFont="1" applyFill="1" applyBorder="1" applyAlignment="1">
      <alignment vertical="top"/>
    </xf>
    <xf numFmtId="49" fontId="4" fillId="7" borderId="89" xfId="0" applyNumberFormat="1" applyFont="1" applyFill="1" applyBorder="1" applyAlignment="1">
      <alignment horizontal="center" vertical="top"/>
    </xf>
    <xf numFmtId="4" fontId="4" fillId="8" borderId="112" xfId="0" applyNumberFormat="1" applyFont="1" applyFill="1" applyBorder="1" applyAlignment="1">
      <alignment horizontal="right" vertical="top"/>
    </xf>
    <xf numFmtId="4" fontId="4" fillId="8" borderId="113" xfId="0" applyNumberFormat="1" applyFont="1" applyFill="1" applyBorder="1" applyAlignment="1">
      <alignment horizontal="right" vertical="top"/>
    </xf>
    <xf numFmtId="166" fontId="21" fillId="3" borderId="46" xfId="0" applyNumberFormat="1" applyFont="1" applyFill="1" applyBorder="1" applyAlignment="1">
      <alignment horizontal="left" vertical="top" wrapText="1"/>
    </xf>
    <xf numFmtId="166" fontId="21" fillId="10" borderId="1" xfId="0" applyNumberFormat="1" applyFont="1" applyFill="1" applyBorder="1" applyAlignment="1">
      <alignment horizontal="left" vertical="top" wrapText="1"/>
    </xf>
    <xf numFmtId="2" fontId="19" fillId="0" borderId="15" xfId="0" applyNumberFormat="1" applyFont="1" applyBorder="1" applyAlignment="1">
      <alignment vertical="top" wrapText="1"/>
    </xf>
    <xf numFmtId="166" fontId="19" fillId="0" borderId="16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5" xfId="0" applyNumberFormat="1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right" vertical="top" wrapText="1"/>
    </xf>
    <xf numFmtId="4" fontId="6" fillId="0" borderId="21" xfId="0" applyNumberFormat="1" applyFont="1" applyBorder="1" applyAlignment="1">
      <alignment horizontal="right" vertical="top" wrapText="1"/>
    </xf>
    <xf numFmtId="166" fontId="19" fillId="0" borderId="17" xfId="0" applyNumberFormat="1" applyFont="1" applyBorder="1" applyAlignment="1">
      <alignment vertical="top" wrapText="1"/>
    </xf>
    <xf numFmtId="166" fontId="19" fillId="0" borderId="63" xfId="0" applyNumberFormat="1" applyFont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166" fontId="6" fillId="0" borderId="68" xfId="0" applyNumberFormat="1" applyFont="1" applyBorder="1" applyAlignment="1">
      <alignment vertical="top" wrapText="1"/>
    </xf>
    <xf numFmtId="4" fontId="6" fillId="0" borderId="65" xfId="0" applyNumberFormat="1" applyFont="1" applyBorder="1" applyAlignment="1">
      <alignment horizontal="right" vertical="top" wrapText="1"/>
    </xf>
    <xf numFmtId="4" fontId="6" fillId="0" borderId="66" xfId="0" applyNumberFormat="1" applyFont="1" applyBorder="1" applyAlignment="1">
      <alignment horizontal="right" vertical="top" wrapText="1"/>
    </xf>
    <xf numFmtId="4" fontId="6" fillId="0" borderId="67" xfId="0" applyNumberFormat="1" applyFont="1" applyBorder="1" applyAlignment="1">
      <alignment horizontal="right" vertical="top" wrapText="1"/>
    </xf>
    <xf numFmtId="4" fontId="6" fillId="0" borderId="73" xfId="0" applyNumberFormat="1" applyFont="1" applyBorder="1" applyAlignment="1">
      <alignment horizontal="center" vertical="top" wrapText="1"/>
    </xf>
    <xf numFmtId="4" fontId="6" fillId="0" borderId="74" xfId="0" applyNumberFormat="1" applyFont="1" applyBorder="1" applyAlignment="1">
      <alignment horizontal="right" vertical="top" wrapText="1"/>
    </xf>
    <xf numFmtId="4" fontId="6" fillId="0" borderId="76" xfId="0" applyNumberFormat="1" applyFont="1" applyBorder="1" applyAlignment="1">
      <alignment horizontal="right" vertical="top" wrapText="1"/>
    </xf>
    <xf numFmtId="4" fontId="6" fillId="0" borderId="70" xfId="0" applyNumberFormat="1" applyFont="1" applyBorder="1" applyAlignment="1">
      <alignment horizontal="right" vertical="top"/>
    </xf>
    <xf numFmtId="4" fontId="6" fillId="0" borderId="69" xfId="0" applyNumberFormat="1" applyFont="1" applyBorder="1" applyAlignment="1">
      <alignment horizontal="right" vertical="top"/>
    </xf>
    <xf numFmtId="166" fontId="6" fillId="0" borderId="17" xfId="0" applyNumberFormat="1" applyFont="1" applyBorder="1" applyAlignment="1">
      <alignment horizontal="left" vertical="top" wrapText="1"/>
    </xf>
    <xf numFmtId="166" fontId="6" fillId="0" borderId="67" xfId="0" applyNumberFormat="1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top"/>
    </xf>
    <xf numFmtId="49" fontId="4" fillId="7" borderId="89" xfId="0" applyNumberFormat="1" applyFont="1" applyFill="1" applyBorder="1" applyAlignment="1">
      <alignment horizontal="center" vertical="top" wrapText="1"/>
    </xf>
    <xf numFmtId="4" fontId="17" fillId="7" borderId="101" xfId="0" applyNumberFormat="1" applyFont="1" applyFill="1" applyBorder="1" applyAlignment="1">
      <alignment horizontal="right" vertical="top"/>
    </xf>
    <xf numFmtId="4" fontId="17" fillId="7" borderId="111" xfId="0" applyNumberFormat="1" applyFont="1" applyFill="1" applyBorder="1" applyAlignment="1">
      <alignment horizontal="right" vertical="top"/>
    </xf>
    <xf numFmtId="10" fontId="17" fillId="7" borderId="61" xfId="0" applyNumberFormat="1" applyFont="1" applyFill="1" applyBorder="1" applyAlignment="1">
      <alignment horizontal="right" vertical="top"/>
    </xf>
    <xf numFmtId="0" fontId="17" fillId="7" borderId="62" xfId="0" applyFont="1" applyFill="1" applyBorder="1" applyAlignment="1">
      <alignment horizontal="right" vertical="top" wrapText="1"/>
    </xf>
    <xf numFmtId="4" fontId="17" fillId="0" borderId="73" xfId="0" applyNumberFormat="1" applyFont="1" applyBorder="1" applyAlignment="1">
      <alignment horizontal="right" vertical="top"/>
    </xf>
    <xf numFmtId="4" fontId="17" fillId="0" borderId="76" xfId="0" applyNumberFormat="1" applyFont="1" applyBorder="1" applyAlignment="1">
      <alignment horizontal="right" vertical="top"/>
    </xf>
    <xf numFmtId="4" fontId="17" fillId="0" borderId="114" xfId="0" applyNumberFormat="1" applyFont="1" applyBorder="1" applyAlignment="1">
      <alignment horizontal="right" vertical="top"/>
    </xf>
    <xf numFmtId="166" fontId="4" fillId="7" borderId="49" xfId="0" applyNumberFormat="1" applyFont="1" applyFill="1" applyBorder="1" applyAlignment="1">
      <alignment vertical="top"/>
    </xf>
    <xf numFmtId="4" fontId="4" fillId="7" borderId="48" xfId="0" applyNumberFormat="1" applyFont="1" applyFill="1" applyBorder="1" applyAlignment="1">
      <alignment horizontal="right" vertical="top"/>
    </xf>
    <xf numFmtId="4" fontId="4" fillId="7" borderId="49" xfId="0" applyNumberFormat="1" applyFont="1" applyFill="1" applyBorder="1" applyAlignment="1">
      <alignment horizontal="right" vertical="top"/>
    </xf>
    <xf numFmtId="4" fontId="4" fillId="7" borderId="53" xfId="0" applyNumberFormat="1" applyFont="1" applyFill="1" applyBorder="1" applyAlignment="1">
      <alignment horizontal="right" vertical="top"/>
    </xf>
    <xf numFmtId="166" fontId="14" fillId="8" borderId="61" xfId="0" applyNumberFormat="1" applyFont="1" applyFill="1" applyBorder="1" applyAlignment="1">
      <alignment horizontal="left" vertical="top" wrapText="1"/>
    </xf>
    <xf numFmtId="166" fontId="14" fillId="8" borderId="57" xfId="0" applyNumberFormat="1" applyFont="1" applyFill="1" applyBorder="1" applyAlignment="1">
      <alignment horizontal="left" vertical="top" wrapText="1"/>
    </xf>
    <xf numFmtId="4" fontId="4" fillId="9" borderId="59" xfId="0" applyNumberFormat="1" applyFont="1" applyFill="1" applyBorder="1" applyAlignment="1">
      <alignment horizontal="center" vertical="top"/>
    </xf>
    <xf numFmtId="10" fontId="4" fillId="9" borderId="47" xfId="0" applyNumberFormat="1" applyFont="1" applyFill="1" applyBorder="1" applyAlignment="1">
      <alignment horizontal="right" vertical="top"/>
    </xf>
    <xf numFmtId="166" fontId="4" fillId="7" borderId="43" xfId="0" applyNumberFormat="1" applyFont="1" applyFill="1" applyBorder="1" applyAlignment="1">
      <alignment vertical="top"/>
    </xf>
    <xf numFmtId="49" fontId="4" fillId="7" borderId="42" xfId="0" applyNumberFormat="1" applyFont="1" applyFill="1" applyBorder="1" applyAlignment="1">
      <alignment horizontal="center" vertical="top"/>
    </xf>
    <xf numFmtId="4" fontId="4" fillId="8" borderId="110" xfId="0" applyNumberFormat="1" applyFont="1" applyFill="1" applyBorder="1" applyAlignment="1">
      <alignment horizontal="center" vertical="top"/>
    </xf>
    <xf numFmtId="49" fontId="4" fillId="0" borderId="16" xfId="0" quotePrefix="1" applyNumberFormat="1" applyFont="1" applyBorder="1" applyAlignment="1">
      <alignment horizontal="center" vertical="top"/>
    </xf>
    <xf numFmtId="10" fontId="4" fillId="9" borderId="115" xfId="0" applyNumberFormat="1" applyFont="1" applyFill="1" applyBorder="1" applyAlignment="1">
      <alignment horizontal="right" vertical="top"/>
    </xf>
    <xf numFmtId="166" fontId="4" fillId="7" borderId="42" xfId="0" applyNumberFormat="1" applyFont="1" applyFill="1" applyBorder="1" applyAlignment="1">
      <alignment horizontal="left" vertical="top" wrapText="1"/>
    </xf>
    <xf numFmtId="166" fontId="6" fillId="7" borderId="47" xfId="0" applyNumberFormat="1" applyFont="1" applyFill="1" applyBorder="1" applyAlignment="1">
      <alignment horizontal="center" vertical="top"/>
    </xf>
    <xf numFmtId="4" fontId="6" fillId="7" borderId="42" xfId="0" applyNumberFormat="1" applyFont="1" applyFill="1" applyBorder="1" applyAlignment="1">
      <alignment horizontal="right" vertical="top"/>
    </xf>
    <xf numFmtId="4" fontId="6" fillId="7" borderId="47" xfId="0" applyNumberFormat="1" applyFont="1" applyFill="1" applyBorder="1" applyAlignment="1">
      <alignment horizontal="right" vertical="top"/>
    </xf>
    <xf numFmtId="4" fontId="6" fillId="7" borderId="42" xfId="0" applyNumberFormat="1" applyFont="1" applyFill="1" applyBorder="1" applyAlignment="1">
      <alignment horizontal="center" vertical="top"/>
    </xf>
    <xf numFmtId="4" fontId="6" fillId="7" borderId="44" xfId="0" applyNumberFormat="1" applyFont="1" applyFill="1" applyBorder="1" applyAlignment="1">
      <alignment horizontal="right" vertical="top"/>
    </xf>
    <xf numFmtId="10" fontId="4" fillId="7" borderId="49" xfId="0" applyNumberFormat="1" applyFont="1" applyFill="1" applyBorder="1" applyAlignment="1">
      <alignment horizontal="right" vertical="top"/>
    </xf>
    <xf numFmtId="0" fontId="4" fillId="7" borderId="54" xfId="0" applyFont="1" applyFill="1" applyBorder="1" applyAlignment="1">
      <alignment horizontal="right" vertical="top" wrapText="1"/>
    </xf>
    <xf numFmtId="166" fontId="4" fillId="0" borderId="55" xfId="0" applyNumberFormat="1" applyFont="1" applyBorder="1" applyAlignment="1">
      <alignment vertical="top"/>
    </xf>
    <xf numFmtId="167" fontId="4" fillId="0" borderId="56" xfId="0" applyNumberFormat="1" applyFont="1" applyBorder="1" applyAlignment="1">
      <alignment horizontal="center" vertical="top"/>
    </xf>
    <xf numFmtId="166" fontId="19" fillId="0" borderId="56" xfId="0" applyNumberFormat="1" applyFont="1" applyBorder="1" applyAlignment="1">
      <alignment vertical="top" wrapText="1"/>
    </xf>
    <xf numFmtId="166" fontId="19" fillId="0" borderId="116" xfId="0" applyNumberFormat="1" applyFont="1" applyBorder="1" applyAlignment="1">
      <alignment horizontal="center" vertical="top"/>
    </xf>
    <xf numFmtId="2" fontId="19" fillId="0" borderId="55" xfId="0" applyNumberFormat="1" applyFont="1" applyBorder="1" applyAlignment="1">
      <alignment vertical="top"/>
    </xf>
    <xf numFmtId="166" fontId="19" fillId="0" borderId="56" xfId="0" applyNumberFormat="1" applyFont="1" applyBorder="1" applyAlignment="1">
      <alignment vertical="top"/>
    </xf>
    <xf numFmtId="4" fontId="6" fillId="0" borderId="116" xfId="0" applyNumberFormat="1" applyFont="1" applyBorder="1" applyAlignment="1">
      <alignment horizontal="right" vertical="top"/>
    </xf>
    <xf numFmtId="4" fontId="6" fillId="0" borderId="72" xfId="0" applyNumberFormat="1" applyFont="1" applyBorder="1" applyAlignment="1">
      <alignment horizontal="right" vertical="top"/>
    </xf>
    <xf numFmtId="4" fontId="6" fillId="0" borderId="117" xfId="0" applyNumberFormat="1" applyFont="1" applyBorder="1" applyAlignment="1">
      <alignment horizontal="right" vertical="top"/>
    </xf>
    <xf numFmtId="4" fontId="6" fillId="0" borderId="56" xfId="0" applyNumberFormat="1" applyFont="1" applyBorder="1" applyAlignment="1">
      <alignment horizontal="right" vertical="top"/>
    </xf>
    <xf numFmtId="4" fontId="6" fillId="0" borderId="55" xfId="0" applyNumberFormat="1" applyFont="1" applyBorder="1" applyAlignment="1">
      <alignment horizontal="right" vertical="top"/>
    </xf>
    <xf numFmtId="4" fontId="17" fillId="0" borderId="55" xfId="0" applyNumberFormat="1" applyFont="1" applyBorder="1" applyAlignment="1">
      <alignment horizontal="right" vertical="top"/>
    </xf>
    <xf numFmtId="4" fontId="17" fillId="0" borderId="72" xfId="0" applyNumberFormat="1" applyFont="1" applyBorder="1" applyAlignment="1">
      <alignment horizontal="right" vertical="top"/>
    </xf>
    <xf numFmtId="4" fontId="17" fillId="0" borderId="10" xfId="0" applyNumberFormat="1" applyFont="1" applyBorder="1" applyAlignment="1">
      <alignment horizontal="right" vertical="top"/>
    </xf>
    <xf numFmtId="10" fontId="17" fillId="0" borderId="116" xfId="0" applyNumberFormat="1" applyFont="1" applyBorder="1" applyAlignment="1">
      <alignment horizontal="right" vertical="top"/>
    </xf>
    <xf numFmtId="0" fontId="17" fillId="0" borderId="118" xfId="0" applyFont="1" applyBorder="1" applyAlignment="1">
      <alignment horizontal="right" vertical="top" wrapText="1"/>
    </xf>
    <xf numFmtId="167" fontId="20" fillId="0" borderId="96" xfId="0" applyNumberFormat="1" applyFont="1" applyBorder="1" applyAlignment="1">
      <alignment horizontal="center" vertical="top"/>
    </xf>
    <xf numFmtId="166" fontId="19" fillId="0" borderId="96" xfId="0" applyNumberFormat="1" applyFont="1" applyBorder="1" applyAlignment="1">
      <alignment vertical="top" wrapText="1"/>
    </xf>
    <xf numFmtId="166" fontId="19" fillId="0" borderId="119" xfId="0" applyNumberFormat="1" applyFont="1" applyBorder="1" applyAlignment="1">
      <alignment horizontal="center" vertical="top"/>
    </xf>
    <xf numFmtId="2" fontId="19" fillId="0" borderId="95" xfId="0" applyNumberFormat="1" applyFont="1" applyBorder="1" applyAlignment="1">
      <alignment vertical="top"/>
    </xf>
    <xf numFmtId="39" fontId="19" fillId="0" borderId="96" xfId="0" applyNumberFormat="1" applyFont="1" applyBorder="1" applyAlignment="1">
      <alignment vertical="top"/>
    </xf>
    <xf numFmtId="10" fontId="17" fillId="0" borderId="17" xfId="0" applyNumberFormat="1" applyFont="1" applyBorder="1" applyAlignment="1">
      <alignment horizontal="right" vertical="top"/>
    </xf>
    <xf numFmtId="0" fontId="17" fillId="0" borderId="26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/>
    </xf>
    <xf numFmtId="166" fontId="19" fillId="0" borderId="17" xfId="0" applyNumberFormat="1" applyFont="1" applyBorder="1" applyAlignment="1">
      <alignment horizontal="center" vertical="top"/>
    </xf>
    <xf numFmtId="2" fontId="19" fillId="0" borderId="15" xfId="0" applyNumberFormat="1" applyFont="1" applyBorder="1" applyAlignment="1">
      <alignment vertical="top"/>
    </xf>
    <xf numFmtId="39" fontId="19" fillId="0" borderId="16" xfId="0" applyNumberFormat="1" applyFont="1" applyBorder="1" applyAlignment="1">
      <alignment vertical="top"/>
    </xf>
    <xf numFmtId="167" fontId="20" fillId="0" borderId="74" xfId="0" applyNumberFormat="1" applyFont="1" applyBorder="1" applyAlignment="1">
      <alignment horizontal="center" vertical="top"/>
    </xf>
    <xf numFmtId="166" fontId="19" fillId="0" borderId="74" xfId="0" applyNumberFormat="1" applyFont="1" applyBorder="1" applyAlignment="1">
      <alignment vertical="top" wrapText="1"/>
    </xf>
    <xf numFmtId="166" fontId="19" fillId="0" borderId="71" xfId="0" applyNumberFormat="1" applyFont="1" applyBorder="1" applyAlignment="1">
      <alignment horizontal="center" vertical="top"/>
    </xf>
    <xf numFmtId="2" fontId="19" fillId="0" borderId="73" xfId="0" applyNumberFormat="1" applyFont="1" applyBorder="1" applyAlignment="1">
      <alignment vertical="top"/>
    </xf>
    <xf numFmtId="39" fontId="19" fillId="0" borderId="74" xfId="0" applyNumberFormat="1" applyFont="1" applyBorder="1" applyAlignment="1">
      <alignment vertical="top"/>
    </xf>
    <xf numFmtId="166" fontId="14" fillId="9" borderId="29" xfId="0" applyNumberFormat="1" applyFont="1" applyFill="1" applyBorder="1" applyAlignment="1">
      <alignment vertical="top"/>
    </xf>
    <xf numFmtId="166" fontId="4" fillId="9" borderId="28" xfId="0" applyNumberFormat="1" applyFont="1" applyFill="1" applyBorder="1" applyAlignment="1">
      <alignment horizontal="center" vertical="top"/>
    </xf>
    <xf numFmtId="166" fontId="6" fillId="9" borderId="99" xfId="0" applyNumberFormat="1" applyFont="1" applyFill="1" applyBorder="1" applyAlignment="1">
      <alignment vertical="top" wrapText="1"/>
    </xf>
    <xf numFmtId="166" fontId="6" fillId="9" borderId="93" xfId="0" applyNumberFormat="1" applyFont="1" applyFill="1" applyBorder="1" applyAlignment="1">
      <alignment vertical="top"/>
    </xf>
    <xf numFmtId="4" fontId="4" fillId="9" borderId="92" xfId="0" applyNumberFormat="1" applyFont="1" applyFill="1" applyBorder="1" applyAlignment="1">
      <alignment horizontal="right" vertical="top"/>
    </xf>
    <xf numFmtId="4" fontId="4" fillId="9" borderId="120" xfId="0" applyNumberFormat="1" applyFont="1" applyFill="1" applyBorder="1" applyAlignment="1">
      <alignment horizontal="right" vertical="top"/>
    </xf>
    <xf numFmtId="4" fontId="4" fillId="9" borderId="99" xfId="0" applyNumberFormat="1" applyFont="1" applyFill="1" applyBorder="1" applyAlignment="1">
      <alignment horizontal="right" vertical="top"/>
    </xf>
    <xf numFmtId="4" fontId="4" fillId="9" borderId="121" xfId="0" applyNumberFormat="1" applyFont="1" applyFill="1" applyBorder="1" applyAlignment="1">
      <alignment horizontal="right" vertical="top"/>
    </xf>
    <xf numFmtId="4" fontId="4" fillId="9" borderId="122" xfId="0" applyNumberFormat="1" applyFont="1" applyFill="1" applyBorder="1" applyAlignment="1">
      <alignment horizontal="right" vertical="top"/>
    </xf>
    <xf numFmtId="4" fontId="4" fillId="9" borderId="123" xfId="0" applyNumberFormat="1" applyFont="1" applyFill="1" applyBorder="1" applyAlignment="1">
      <alignment horizontal="right" vertical="top"/>
    </xf>
    <xf numFmtId="49" fontId="4" fillId="7" borderId="58" xfId="0" applyNumberFormat="1" applyFont="1" applyFill="1" applyBorder="1" applyAlignment="1">
      <alignment horizontal="center" vertical="top"/>
    </xf>
    <xf numFmtId="166" fontId="6" fillId="7" borderId="49" xfId="0" applyNumberFormat="1" applyFont="1" applyFill="1" applyBorder="1" applyAlignment="1">
      <alignment horizontal="center" vertical="top"/>
    </xf>
    <xf numFmtId="166" fontId="4" fillId="0" borderId="26" xfId="0" applyNumberFormat="1" applyFont="1" applyBorder="1" applyAlignment="1">
      <alignment vertical="top"/>
    </xf>
    <xf numFmtId="167" fontId="4" fillId="0" borderId="26" xfId="0" applyNumberFormat="1" applyFont="1" applyBorder="1" applyAlignment="1">
      <alignment horizontal="center" vertical="top"/>
    </xf>
    <xf numFmtId="166" fontId="6" fillId="0" borderId="13" xfId="0" applyNumberFormat="1" applyFont="1" applyBorder="1" applyAlignment="1">
      <alignment vertical="top" wrapText="1"/>
    </xf>
    <xf numFmtId="166" fontId="6" fillId="0" borderId="19" xfId="0" applyNumberFormat="1" applyFont="1" applyBorder="1" applyAlignment="1">
      <alignment horizontal="center" vertical="top"/>
    </xf>
    <xf numFmtId="4" fontId="6" fillId="0" borderId="95" xfId="0" applyNumberFormat="1" applyFont="1" applyBorder="1" applyAlignment="1">
      <alignment horizontal="right" vertical="top"/>
    </xf>
    <xf numFmtId="4" fontId="6" fillId="0" borderId="96" xfId="0" applyNumberFormat="1" applyFont="1" applyBorder="1" applyAlignment="1">
      <alignment horizontal="right" vertical="top"/>
    </xf>
    <xf numFmtId="4" fontId="6" fillId="0" borderId="119" xfId="0" applyNumberFormat="1" applyFont="1" applyBorder="1" applyAlignment="1">
      <alignment horizontal="right" vertical="top"/>
    </xf>
    <xf numFmtId="4" fontId="6" fillId="0" borderId="55" xfId="0" applyNumberFormat="1" applyFont="1" applyBorder="1" applyAlignment="1">
      <alignment horizontal="center" vertical="top"/>
    </xf>
    <xf numFmtId="4" fontId="6" fillId="0" borderId="124" xfId="0" applyNumberFormat="1" applyFont="1" applyBorder="1" applyAlignment="1">
      <alignment horizontal="right" vertical="top"/>
    </xf>
    <xf numFmtId="4" fontId="6" fillId="0" borderId="97" xfId="0" applyNumberFormat="1" applyFont="1" applyBorder="1" applyAlignment="1">
      <alignment horizontal="right" vertical="top"/>
    </xf>
    <xf numFmtId="166" fontId="4" fillId="0" borderId="82" xfId="0" applyNumberFormat="1" applyFont="1" applyBorder="1" applyAlignment="1">
      <alignment vertical="top"/>
    </xf>
    <xf numFmtId="166" fontId="6" fillId="0" borderId="125" xfId="0" applyNumberFormat="1" applyFont="1" applyBorder="1" applyAlignment="1">
      <alignment vertical="top" wrapText="1"/>
    </xf>
    <xf numFmtId="10" fontId="4" fillId="9" borderId="126" xfId="0" applyNumberFormat="1" applyFont="1" applyFill="1" applyBorder="1" applyAlignment="1">
      <alignment horizontal="right" vertical="top"/>
    </xf>
    <xf numFmtId="0" fontId="4" fillId="9" borderId="30" xfId="0" applyFont="1" applyFill="1" applyBorder="1" applyAlignment="1">
      <alignment horizontal="right" vertical="top" wrapText="1"/>
    </xf>
    <xf numFmtId="166" fontId="4" fillId="7" borderId="62" xfId="0" applyNumberFormat="1" applyFont="1" applyFill="1" applyBorder="1" applyAlignment="1">
      <alignment vertical="top"/>
    </xf>
    <xf numFmtId="166" fontId="4" fillId="11" borderId="42" xfId="0" applyNumberFormat="1" applyFont="1" applyFill="1" applyBorder="1" applyAlignment="1">
      <alignment horizontal="center" vertical="top"/>
    </xf>
    <xf numFmtId="4" fontId="4" fillId="11" borderId="43" xfId="0" applyNumberFormat="1" applyFont="1" applyFill="1" applyBorder="1" applyAlignment="1">
      <alignment horizontal="right" vertical="top"/>
    </xf>
    <xf numFmtId="4" fontId="4" fillId="11" borderId="106" xfId="0" applyNumberFormat="1" applyFont="1" applyFill="1" applyBorder="1" applyAlignment="1">
      <alignment horizontal="right" vertical="top"/>
    </xf>
    <xf numFmtId="4" fontId="4" fillId="11" borderId="89" xfId="0" applyNumberFormat="1" applyFont="1" applyFill="1" applyBorder="1" applyAlignment="1">
      <alignment horizontal="right" vertical="top"/>
    </xf>
    <xf numFmtId="4" fontId="4" fillId="11" borderId="54" xfId="0" applyNumberFormat="1" applyFont="1" applyFill="1" applyBorder="1" applyAlignment="1">
      <alignment horizontal="center" vertical="top"/>
    </xf>
    <xf numFmtId="4" fontId="4" fillId="11" borderId="52" xfId="0" applyNumberFormat="1" applyFont="1" applyFill="1" applyBorder="1" applyAlignment="1">
      <alignment horizontal="right" vertical="top"/>
    </xf>
    <xf numFmtId="4" fontId="4" fillId="11" borderId="44" xfId="0" applyNumberFormat="1" applyFont="1" applyFill="1" applyBorder="1" applyAlignment="1">
      <alignment horizontal="right" vertical="top"/>
    </xf>
    <xf numFmtId="10" fontId="4" fillId="11" borderId="79" xfId="0" applyNumberFormat="1" applyFont="1" applyFill="1" applyBorder="1" applyAlignment="1">
      <alignment horizontal="right" vertical="top"/>
    </xf>
    <xf numFmtId="0" fontId="4" fillId="11" borderId="26" xfId="0" applyFont="1" applyFill="1" applyBorder="1" applyAlignment="1">
      <alignment horizontal="right" vertical="top" wrapText="1"/>
    </xf>
    <xf numFmtId="166" fontId="4" fillId="7" borderId="47" xfId="0" applyNumberFormat="1" applyFont="1" applyFill="1" applyBorder="1" applyAlignment="1">
      <alignment horizontal="center" vertical="top"/>
    </xf>
    <xf numFmtId="4" fontId="4" fillId="7" borderId="42" xfId="0" applyNumberFormat="1" applyFont="1" applyFill="1" applyBorder="1" applyAlignment="1">
      <alignment horizontal="right" vertical="top"/>
    </xf>
    <xf numFmtId="4" fontId="4" fillId="7" borderId="47" xfId="0" applyNumberFormat="1" applyFont="1" applyFill="1" applyBorder="1" applyAlignment="1">
      <alignment horizontal="right" vertical="top"/>
    </xf>
    <xf numFmtId="4" fontId="4" fillId="7" borderId="42" xfId="0" applyNumberFormat="1" applyFont="1" applyFill="1" applyBorder="1" applyAlignment="1">
      <alignment horizontal="center" vertical="top"/>
    </xf>
    <xf numFmtId="4" fontId="4" fillId="7" borderId="44" xfId="0" applyNumberFormat="1" applyFont="1" applyFill="1" applyBorder="1" applyAlignment="1">
      <alignment horizontal="right" vertical="top"/>
    </xf>
    <xf numFmtId="166" fontId="6" fillId="0" borderId="56" xfId="0" applyNumberFormat="1" applyFont="1" applyBorder="1" applyAlignment="1">
      <alignment vertical="top" wrapText="1"/>
    </xf>
    <xf numFmtId="166" fontId="6" fillId="0" borderId="116" xfId="0" applyNumberFormat="1" applyFont="1" applyBorder="1" applyAlignment="1">
      <alignment horizontal="center" vertical="top"/>
    </xf>
    <xf numFmtId="2" fontId="19" fillId="0" borderId="55" xfId="0" applyNumberFormat="1" applyFont="1" applyBorder="1" applyAlignment="1">
      <alignment horizontal="center" vertical="top"/>
    </xf>
    <xf numFmtId="166" fontId="19" fillId="0" borderId="56" xfId="0" applyNumberFormat="1" applyFont="1" applyBorder="1" applyAlignment="1">
      <alignment horizontal="center" vertical="top"/>
    </xf>
    <xf numFmtId="4" fontId="17" fillId="0" borderId="116" xfId="0" applyNumberFormat="1" applyFont="1" applyBorder="1" applyAlignment="1">
      <alignment horizontal="right" vertical="top"/>
    </xf>
    <xf numFmtId="4" fontId="17" fillId="0" borderId="118" xfId="0" applyNumberFormat="1" applyFont="1" applyBorder="1" applyAlignment="1">
      <alignment horizontal="right" vertical="top"/>
    </xf>
    <xf numFmtId="10" fontId="17" fillId="0" borderId="103" xfId="0" applyNumberFormat="1" applyFont="1" applyBorder="1" applyAlignment="1">
      <alignment horizontal="right" vertical="top"/>
    </xf>
    <xf numFmtId="167" fontId="4" fillId="0" borderId="16" xfId="0" applyNumberFormat="1" applyFont="1" applyBorder="1" applyAlignment="1">
      <alignment horizontal="center" vertical="top"/>
    </xf>
    <xf numFmtId="166" fontId="6" fillId="0" borderId="16" xfId="0" applyNumberFormat="1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top"/>
    </xf>
    <xf numFmtId="4" fontId="17" fillId="0" borderId="17" xfId="0" applyNumberFormat="1" applyFont="1" applyBorder="1" applyAlignment="1">
      <alignment horizontal="right" vertical="top"/>
    </xf>
    <xf numFmtId="4" fontId="17" fillId="0" borderId="26" xfId="0" applyNumberFormat="1" applyFont="1" applyBorder="1" applyAlignment="1">
      <alignment horizontal="right" vertical="top"/>
    </xf>
    <xf numFmtId="167" fontId="4" fillId="0" borderId="74" xfId="0" applyNumberFormat="1" applyFont="1" applyBorder="1" applyAlignment="1">
      <alignment horizontal="center" vertical="top"/>
    </xf>
    <xf numFmtId="166" fontId="6" fillId="0" borderId="74" xfId="0" applyNumberFormat="1" applyFont="1" applyBorder="1" applyAlignment="1">
      <alignment vertical="top" wrapText="1"/>
    </xf>
    <xf numFmtId="166" fontId="6" fillId="0" borderId="71" xfId="0" applyNumberFormat="1" applyFont="1" applyBorder="1" applyAlignment="1">
      <alignment horizontal="center" vertical="top"/>
    </xf>
    <xf numFmtId="4" fontId="17" fillId="0" borderId="71" xfId="0" applyNumberFormat="1" applyFont="1" applyBorder="1" applyAlignment="1">
      <alignment horizontal="right" vertical="top"/>
    </xf>
    <xf numFmtId="166" fontId="4" fillId="11" borderId="93" xfId="0" applyNumberFormat="1" applyFont="1" applyFill="1" applyBorder="1" applyAlignment="1">
      <alignment horizontal="center" vertical="top"/>
    </xf>
    <xf numFmtId="4" fontId="4" fillId="11" borderId="109" xfId="0" applyNumberFormat="1" applyFont="1" applyFill="1" applyBorder="1" applyAlignment="1">
      <alignment horizontal="right" vertical="top"/>
    </xf>
    <xf numFmtId="4" fontId="4" fillId="11" borderId="123" xfId="0" applyNumberFormat="1" applyFont="1" applyFill="1" applyBorder="1" applyAlignment="1">
      <alignment horizontal="right" vertical="top"/>
    </xf>
    <xf numFmtId="4" fontId="4" fillId="11" borderId="99" xfId="0" applyNumberFormat="1" applyFont="1" applyFill="1" applyBorder="1" applyAlignment="1">
      <alignment horizontal="right" vertical="top"/>
    </xf>
    <xf numFmtId="4" fontId="4" fillId="11" borderId="90" xfId="0" applyNumberFormat="1" applyFont="1" applyFill="1" applyBorder="1" applyAlignment="1">
      <alignment horizontal="center" vertical="top"/>
    </xf>
    <xf numFmtId="4" fontId="4" fillId="11" borderId="121" xfId="0" applyNumberFormat="1" applyFont="1" applyFill="1" applyBorder="1" applyAlignment="1">
      <alignment horizontal="right" vertical="top"/>
    </xf>
    <xf numFmtId="4" fontId="4" fillId="11" borderId="46" xfId="0" applyNumberFormat="1" applyFont="1" applyFill="1" applyBorder="1" applyAlignment="1">
      <alignment horizontal="right" vertical="top"/>
    </xf>
    <xf numFmtId="4" fontId="4" fillId="9" borderId="29" xfId="0" applyNumberFormat="1" applyFont="1" applyFill="1" applyBorder="1" applyAlignment="1">
      <alignment horizontal="right" vertical="top"/>
    </xf>
    <xf numFmtId="4" fontId="4" fillId="9" borderId="101" xfId="0" applyNumberFormat="1" applyFont="1" applyFill="1" applyBorder="1" applyAlignment="1">
      <alignment horizontal="right" vertical="top"/>
    </xf>
    <xf numFmtId="4" fontId="4" fillId="9" borderId="30" xfId="0" applyNumberFormat="1" applyFont="1" applyFill="1" applyBorder="1" applyAlignment="1">
      <alignment horizontal="right" vertical="top"/>
    </xf>
    <xf numFmtId="10" fontId="4" fillId="11" borderId="104" xfId="0" applyNumberFormat="1" applyFont="1" applyFill="1" applyBorder="1" applyAlignment="1">
      <alignment horizontal="right" vertical="top"/>
    </xf>
    <xf numFmtId="4" fontId="4" fillId="7" borderId="1" xfId="0" applyNumberFormat="1" applyFont="1" applyFill="1" applyBorder="1" applyAlignment="1">
      <alignment horizontal="right" vertical="top"/>
    </xf>
    <xf numFmtId="10" fontId="4" fillId="7" borderId="47" xfId="0" applyNumberFormat="1" applyFont="1" applyFill="1" applyBorder="1" applyAlignment="1">
      <alignment horizontal="right" vertical="top"/>
    </xf>
    <xf numFmtId="0" fontId="4" fillId="7" borderId="43" xfId="0" applyFont="1" applyFill="1" applyBorder="1" applyAlignment="1">
      <alignment horizontal="right" vertical="top" wrapText="1"/>
    </xf>
    <xf numFmtId="2" fontId="6" fillId="0" borderId="15" xfId="0" applyNumberFormat="1" applyFont="1" applyBorder="1" applyAlignment="1">
      <alignment vertical="top"/>
    </xf>
    <xf numFmtId="166" fontId="6" fillId="0" borderId="16" xfId="0" applyNumberFormat="1" applyFont="1" applyBorder="1" applyAlignment="1">
      <alignment vertical="top"/>
    </xf>
    <xf numFmtId="4" fontId="6" fillId="3" borderId="76" xfId="0" applyNumberFormat="1" applyFont="1" applyFill="1" applyBorder="1" applyAlignment="1">
      <alignment horizontal="right" vertical="top"/>
    </xf>
    <xf numFmtId="10" fontId="17" fillId="0" borderId="71" xfId="0" applyNumberFormat="1" applyFont="1" applyBorder="1" applyAlignment="1">
      <alignment horizontal="right" vertical="top"/>
    </xf>
    <xf numFmtId="0" fontId="17" fillId="0" borderId="30" xfId="0" applyFont="1" applyBorder="1" applyAlignment="1">
      <alignment horizontal="right" vertical="top" wrapText="1"/>
    </xf>
    <xf numFmtId="10" fontId="4" fillId="11" borderId="61" xfId="0" applyNumberFormat="1" applyFont="1" applyFill="1" applyBorder="1" applyAlignment="1">
      <alignment horizontal="right" vertical="top"/>
    </xf>
    <xf numFmtId="0" fontId="4" fillId="11" borderId="62" xfId="0" applyFont="1" applyFill="1" applyBorder="1" applyAlignment="1">
      <alignment horizontal="right" vertical="top" wrapText="1"/>
    </xf>
    <xf numFmtId="166" fontId="4" fillId="7" borderId="54" xfId="0" applyNumberFormat="1" applyFont="1" applyFill="1" applyBorder="1" applyAlignment="1">
      <alignment vertical="top"/>
    </xf>
    <xf numFmtId="4" fontId="4" fillId="7" borderId="48" xfId="0" applyNumberFormat="1" applyFont="1" applyFill="1" applyBorder="1" applyAlignment="1">
      <alignment horizontal="center" vertical="top"/>
    </xf>
    <xf numFmtId="4" fontId="17" fillId="8" borderId="47" xfId="0" applyNumberFormat="1" applyFont="1" applyFill="1" applyBorder="1" applyAlignment="1">
      <alignment horizontal="right" vertical="top"/>
    </xf>
    <xf numFmtId="4" fontId="17" fillId="8" borderId="55" xfId="0" applyNumberFormat="1" applyFont="1" applyFill="1" applyBorder="1" applyAlignment="1">
      <alignment horizontal="right" vertical="top"/>
    </xf>
    <xf numFmtId="10" fontId="17" fillId="8" borderId="57" xfId="0" applyNumberFormat="1" applyFont="1" applyFill="1" applyBorder="1" applyAlignment="1">
      <alignment horizontal="right" vertical="top"/>
    </xf>
    <xf numFmtId="0" fontId="17" fillId="8" borderId="118" xfId="0" applyFont="1" applyFill="1" applyBorder="1" applyAlignment="1">
      <alignment horizontal="right" vertical="top" wrapText="1"/>
    </xf>
    <xf numFmtId="10" fontId="17" fillId="0" borderId="67" xfId="0" applyNumberFormat="1" applyFont="1" applyBorder="1" applyAlignment="1">
      <alignment horizontal="right" vertical="top"/>
    </xf>
    <xf numFmtId="0" fontId="17" fillId="0" borderId="82" xfId="0" applyFont="1" applyBorder="1" applyAlignment="1">
      <alignment horizontal="right" vertical="top" wrapText="1"/>
    </xf>
    <xf numFmtId="4" fontId="17" fillId="0" borderId="67" xfId="0" applyNumberFormat="1" applyFont="1" applyBorder="1" applyAlignment="1">
      <alignment horizontal="right" vertical="top"/>
    </xf>
    <xf numFmtId="4" fontId="17" fillId="8" borderId="57" xfId="0" applyNumberFormat="1" applyFont="1" applyFill="1" applyBorder="1" applyAlignment="1">
      <alignment horizontal="right" vertical="top"/>
    </xf>
    <xf numFmtId="166" fontId="6" fillId="0" borderId="21" xfId="0" applyNumberFormat="1" applyFont="1" applyBorder="1" applyAlignment="1">
      <alignment horizontal="center" vertical="top"/>
    </xf>
    <xf numFmtId="166" fontId="19" fillId="0" borderId="21" xfId="0" applyNumberFormat="1" applyFont="1" applyBorder="1" applyAlignment="1">
      <alignment vertical="top" wrapText="1"/>
    </xf>
    <xf numFmtId="2" fontId="19" fillId="0" borderId="65" xfId="0" applyNumberFormat="1" applyFont="1" applyBorder="1" applyAlignment="1">
      <alignment horizontal="center" vertical="top"/>
    </xf>
    <xf numFmtId="39" fontId="19" fillId="0" borderId="66" xfId="0" applyNumberFormat="1" applyFont="1" applyBorder="1" applyAlignment="1">
      <alignment horizontal="center" vertical="top"/>
    </xf>
    <xf numFmtId="166" fontId="6" fillId="0" borderId="69" xfId="0" applyNumberFormat="1" applyFont="1" applyBorder="1" applyAlignment="1">
      <alignment horizontal="center" vertical="top"/>
    </xf>
    <xf numFmtId="166" fontId="4" fillId="11" borderId="48" xfId="0" applyNumberFormat="1" applyFont="1" applyFill="1" applyBorder="1" applyAlignment="1">
      <alignment horizontal="center" vertical="top"/>
    </xf>
    <xf numFmtId="4" fontId="4" fillId="11" borderId="54" xfId="0" applyNumberFormat="1" applyFont="1" applyFill="1" applyBorder="1" applyAlignment="1">
      <alignment horizontal="right" vertical="top"/>
    </xf>
    <xf numFmtId="4" fontId="4" fillId="11" borderId="53" xfId="0" applyNumberFormat="1" applyFont="1" applyFill="1" applyBorder="1" applyAlignment="1">
      <alignment horizontal="right" vertical="top"/>
    </xf>
    <xf numFmtId="10" fontId="4" fillId="11" borderId="100" xfId="0" applyNumberFormat="1" applyFont="1" applyFill="1" applyBorder="1" applyAlignment="1">
      <alignment horizontal="right" vertical="top"/>
    </xf>
    <xf numFmtId="0" fontId="4" fillId="11" borderId="90" xfId="0" applyFont="1" applyFill="1" applyBorder="1" applyAlignment="1">
      <alignment horizontal="right" vertical="top" wrapText="1"/>
    </xf>
    <xf numFmtId="166" fontId="22" fillId="2" borderId="90" xfId="0" applyNumberFormat="1" applyFont="1" applyFill="1" applyBorder="1" applyAlignment="1">
      <alignment vertical="top"/>
    </xf>
    <xf numFmtId="166" fontId="8" fillId="2" borderId="27" xfId="0" applyNumberFormat="1" applyFont="1" applyFill="1" applyBorder="1" applyAlignment="1">
      <alignment horizontal="center" vertical="top"/>
    </xf>
    <xf numFmtId="166" fontId="8" fillId="2" borderId="98" xfId="0" applyNumberFormat="1" applyFont="1" applyFill="1" applyBorder="1" applyAlignment="1">
      <alignment vertical="top" wrapText="1"/>
    </xf>
    <xf numFmtId="166" fontId="8" fillId="2" borderId="100" xfId="0" applyNumberFormat="1" applyFont="1" applyFill="1" applyBorder="1" applyAlignment="1">
      <alignment vertical="top"/>
    </xf>
    <xf numFmtId="4" fontId="8" fillId="2" borderId="29" xfId="0" applyNumberFormat="1" applyFont="1" applyFill="1" applyBorder="1" applyAlignment="1">
      <alignment horizontal="right" vertical="top"/>
    </xf>
    <xf numFmtId="4" fontId="8" fillId="2" borderId="90" xfId="0" applyNumberFormat="1" applyFont="1" applyFill="1" applyBorder="1" applyAlignment="1">
      <alignment horizontal="right" vertical="top"/>
    </xf>
    <xf numFmtId="4" fontId="8" fillId="2" borderId="100" xfId="0" applyNumberFormat="1" applyFont="1" applyFill="1" applyBorder="1" applyAlignment="1">
      <alignment horizontal="center" vertical="top"/>
    </xf>
    <xf numFmtId="4" fontId="8" fillId="2" borderId="100" xfId="0" applyNumberFormat="1" applyFont="1" applyFill="1" applyBorder="1" applyAlignment="1">
      <alignment horizontal="right" vertical="top"/>
    </xf>
    <xf numFmtId="10" fontId="8" fillId="2" borderId="100" xfId="0" applyNumberFormat="1" applyFont="1" applyFill="1" applyBorder="1" applyAlignment="1">
      <alignment horizontal="right" vertical="top"/>
    </xf>
    <xf numFmtId="0" fontId="8" fillId="2" borderId="90" xfId="0" applyFont="1" applyFill="1" applyBorder="1" applyAlignment="1">
      <alignment horizontal="right" vertical="top" wrapText="1"/>
    </xf>
    <xf numFmtId="4" fontId="11" fillId="2" borderId="1" xfId="0" applyNumberFormat="1" applyFont="1" applyFill="1" applyBorder="1" applyAlignment="1">
      <alignment vertical="top"/>
    </xf>
    <xf numFmtId="166" fontId="6" fillId="2" borderId="1" xfId="0" applyNumberFormat="1" applyFont="1" applyFill="1" applyBorder="1"/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right"/>
    </xf>
    <xf numFmtId="10" fontId="17" fillId="2" borderId="1" xfId="0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 wrapText="1"/>
    </xf>
    <xf numFmtId="166" fontId="4" fillId="2" borderId="54" xfId="0" applyNumberFormat="1" applyFont="1" applyFill="1" applyBorder="1"/>
    <xf numFmtId="4" fontId="4" fillId="2" borderId="50" xfId="0" applyNumberFormat="1" applyFont="1" applyFill="1" applyBorder="1" applyAlignment="1">
      <alignment horizontal="right"/>
    </xf>
    <xf numFmtId="4" fontId="4" fillId="2" borderId="50" xfId="0" applyNumberFormat="1" applyFont="1" applyFill="1" applyBorder="1" applyAlignment="1">
      <alignment horizontal="center"/>
    </xf>
    <xf numFmtId="4" fontId="4" fillId="2" borderId="48" xfId="0" applyNumberFormat="1" applyFont="1" applyFill="1" applyBorder="1" applyAlignment="1">
      <alignment horizontal="right"/>
    </xf>
    <xf numFmtId="10" fontId="4" fillId="2" borderId="48" xfId="0" applyNumberFormat="1" applyFont="1" applyFill="1" applyBorder="1" applyAlignment="1">
      <alignment horizontal="right"/>
    </xf>
    <xf numFmtId="0" fontId="4" fillId="2" borderId="54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7" fillId="0" borderId="0" xfId="0" applyNumberFormat="1" applyFont="1"/>
    <xf numFmtId="0" fontId="17" fillId="0" borderId="0" xfId="0" applyFont="1" applyAlignment="1">
      <alignment wrapText="1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" fillId="0" borderId="66" xfId="0" applyFont="1" applyBorder="1" applyAlignment="1">
      <alignment horizontal="center" vertical="center" wrapText="1"/>
    </xf>
    <xf numFmtId="4" fontId="1" fillId="0" borderId="66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3" borderId="16" xfId="0" applyNumberFormat="1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4" fontId="27" fillId="3" borderId="16" xfId="0" applyNumberFormat="1" applyFont="1" applyFill="1" applyBorder="1" applyAlignment="1">
      <alignment horizontal="center" vertical="center" wrapText="1"/>
    </xf>
    <xf numFmtId="0" fontId="28" fillId="3" borderId="16" xfId="0" applyFont="1" applyFill="1" applyBorder="1" applyAlignment="1">
      <alignment horizontal="center" vertical="center" wrapText="1"/>
    </xf>
    <xf numFmtId="4" fontId="29" fillId="3" borderId="16" xfId="0" applyNumberFormat="1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vertical="center"/>
    </xf>
    <xf numFmtId="49" fontId="27" fillId="12" borderId="16" xfId="0" applyNumberFormat="1" applyFont="1" applyFill="1" applyBorder="1" applyAlignment="1">
      <alignment horizontal="center" wrapText="1"/>
    </xf>
    <xf numFmtId="166" fontId="28" fillId="3" borderId="16" xfId="0" applyNumberFormat="1" applyFont="1" applyFill="1" applyBorder="1" applyAlignment="1">
      <alignment horizontal="center" vertical="center" wrapText="1"/>
    </xf>
    <xf numFmtId="4" fontId="28" fillId="3" borderId="16" xfId="0" applyNumberFormat="1" applyFont="1" applyFill="1" applyBorder="1" applyAlignment="1">
      <alignment horizontal="center" vertical="center" wrapText="1"/>
    </xf>
    <xf numFmtId="2" fontId="29" fillId="3" borderId="16" xfId="0" applyNumberFormat="1" applyFont="1" applyFill="1" applyBorder="1" applyAlignment="1">
      <alignment horizontal="center" vertical="center" wrapText="1"/>
    </xf>
    <xf numFmtId="166" fontId="28" fillId="3" borderId="16" xfId="0" applyNumberFormat="1" applyFont="1" applyFill="1" applyBorder="1" applyAlignment="1">
      <alignment horizontal="center" vertical="center" wrapText="1"/>
    </xf>
    <xf numFmtId="49" fontId="27" fillId="3" borderId="16" xfId="0" applyNumberFormat="1" applyFont="1" applyFill="1" applyBorder="1" applyAlignment="1">
      <alignment horizontal="center" wrapText="1"/>
    </xf>
    <xf numFmtId="3" fontId="27" fillId="3" borderId="16" xfId="0" applyNumberFormat="1" applyFont="1" applyFill="1" applyBorder="1" applyAlignment="1">
      <alignment horizontal="center" vertical="center" wrapText="1"/>
    </xf>
    <xf numFmtId="3" fontId="28" fillId="3" borderId="16" xfId="0" applyNumberFormat="1" applyFont="1" applyFill="1" applyBorder="1" applyAlignment="1">
      <alignment horizontal="center" vertical="center" wrapText="1"/>
    </xf>
    <xf numFmtId="2" fontId="27" fillId="3" borderId="16" xfId="0" applyNumberFormat="1" applyFont="1" applyFill="1" applyBorder="1" applyAlignment="1">
      <alignment horizontal="center" wrapText="1"/>
    </xf>
    <xf numFmtId="0" fontId="27" fillId="3" borderId="16" xfId="0" applyFont="1" applyFill="1" applyBorder="1" applyAlignment="1">
      <alignment horizontal="center" wrapText="1"/>
    </xf>
    <xf numFmtId="4" fontId="28" fillId="3" borderId="16" xfId="0" applyNumberFormat="1" applyFont="1" applyFill="1" applyBorder="1" applyAlignment="1">
      <alignment horizontal="center" wrapText="1"/>
    </xf>
    <xf numFmtId="0" fontId="28" fillId="3" borderId="16" xfId="0" applyFont="1" applyFill="1" applyBorder="1" applyAlignment="1">
      <alignment horizontal="center" wrapText="1"/>
    </xf>
    <xf numFmtId="166" fontId="27" fillId="3" borderId="16" xfId="0" applyNumberFormat="1" applyFont="1" applyFill="1" applyBorder="1" applyAlignment="1">
      <alignment horizontal="center" vertical="center" wrapText="1"/>
    </xf>
    <xf numFmtId="49" fontId="27" fillId="3" borderId="111" xfId="0" applyNumberFormat="1" applyFont="1" applyFill="1" applyBorder="1" applyAlignment="1">
      <alignment horizontal="center" vertical="center" wrapText="1"/>
    </xf>
    <xf numFmtId="2" fontId="28" fillId="3" borderId="16" xfId="0" applyNumberFormat="1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4" fontId="27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right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4" fontId="2" fillId="0" borderId="16" xfId="0" applyNumberFormat="1" applyFont="1" applyBorder="1"/>
    <xf numFmtId="4" fontId="1" fillId="0" borderId="16" xfId="0" applyNumberFormat="1" applyFont="1" applyBorder="1"/>
    <xf numFmtId="0" fontId="30" fillId="0" borderId="0" xfId="0" applyFont="1"/>
    <xf numFmtId="0" fontId="30" fillId="0" borderId="0" xfId="0" applyFont="1" applyAlignment="1">
      <alignment horizontal="center" vertical="center"/>
    </xf>
    <xf numFmtId="4" fontId="30" fillId="0" borderId="0" xfId="0" applyNumberFormat="1" applyFont="1"/>
    <xf numFmtId="0" fontId="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19" xfId="0" applyFont="1" applyBorder="1"/>
    <xf numFmtId="0" fontId="9" fillId="0" borderId="14" xfId="0" applyFont="1" applyBorder="1"/>
    <xf numFmtId="10" fontId="11" fillId="0" borderId="17" xfId="0" applyNumberFormat="1" applyFont="1" applyBorder="1" applyAlignment="1">
      <alignment horizontal="center" vertical="center"/>
    </xf>
    <xf numFmtId="0" fontId="9" fillId="0" borderId="18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2" borderId="2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1" fillId="0" borderId="5" xfId="0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20" xfId="0" applyFont="1" applyBorder="1"/>
    <xf numFmtId="0" fontId="10" fillId="0" borderId="6" xfId="0" applyFont="1" applyBorder="1" applyAlignment="1">
      <alignment horizontal="center" vertical="center" wrapText="1"/>
    </xf>
    <xf numFmtId="0" fontId="9" fillId="0" borderId="13" xfId="0" applyFont="1" applyBorder="1"/>
    <xf numFmtId="0" fontId="10" fillId="0" borderId="8" xfId="0" applyFont="1" applyBorder="1" applyAlignment="1">
      <alignment horizontal="center" vertical="center" wrapText="1"/>
    </xf>
    <xf numFmtId="0" fontId="9" fillId="0" borderId="9" xfId="0" applyFont="1" applyBorder="1"/>
    <xf numFmtId="0" fontId="9" fillId="0" borderId="10" xfId="0" applyFont="1" applyBorder="1"/>
    <xf numFmtId="0" fontId="4" fillId="4" borderId="33" xfId="0" applyFont="1" applyFill="1" applyBorder="1" applyAlignment="1">
      <alignment horizontal="center" vertical="center"/>
    </xf>
    <xf numFmtId="0" fontId="9" fillId="0" borderId="34" xfId="0" applyFont="1" applyBorder="1"/>
    <xf numFmtId="0" fontId="9" fillId="0" borderId="35" xfId="0" applyFont="1" applyBorder="1"/>
    <xf numFmtId="164" fontId="4" fillId="4" borderId="33" xfId="0" applyNumberFormat="1" applyFont="1" applyFill="1" applyBorder="1" applyAlignment="1">
      <alignment horizontal="center" vertical="center" wrapText="1"/>
    </xf>
    <xf numFmtId="0" fontId="9" fillId="0" borderId="36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9" fillId="0" borderId="45" xfId="0" applyFont="1" applyBorder="1"/>
    <xf numFmtId="0" fontId="4" fillId="4" borderId="33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6" fontId="14" fillId="11" borderId="33" xfId="0" applyNumberFormat="1" applyFont="1" applyFill="1" applyBorder="1" applyAlignment="1">
      <alignment horizontal="left" vertical="top" wrapText="1"/>
    </xf>
    <xf numFmtId="166" fontId="4" fillId="11" borderId="127" xfId="0" applyNumberFormat="1" applyFont="1" applyFill="1" applyBorder="1" applyAlignment="1">
      <alignment horizontal="left" vertical="top"/>
    </xf>
    <xf numFmtId="166" fontId="4" fillId="11" borderId="33" xfId="0" applyNumberFormat="1" applyFont="1" applyFill="1" applyBorder="1" applyAlignment="1">
      <alignment horizontal="left" vertical="top"/>
    </xf>
    <xf numFmtId="166" fontId="6" fillId="2" borderId="2" xfId="0" applyNumberFormat="1" applyFont="1" applyFill="1" applyBorder="1" applyAlignment="1">
      <alignment horizontal="center"/>
    </xf>
    <xf numFmtId="166" fontId="8" fillId="2" borderId="33" xfId="0" applyNumberFormat="1" applyFont="1" applyFill="1" applyBorder="1" applyAlignment="1">
      <alignment horizontal="left"/>
    </xf>
    <xf numFmtId="0" fontId="9" fillId="0" borderId="39" xfId="0" applyFont="1" applyBorder="1"/>
    <xf numFmtId="0" fontId="4" fillId="4" borderId="31" xfId="0" applyFont="1" applyFill="1" applyBorder="1" applyAlignment="1">
      <alignment horizontal="center" vertical="center"/>
    </xf>
    <xf numFmtId="0" fontId="9" fillId="0" borderId="37" xfId="0" applyFont="1" applyBorder="1"/>
    <xf numFmtId="0" fontId="9" fillId="0" borderId="40" xfId="0" applyFont="1" applyBorder="1"/>
    <xf numFmtId="0" fontId="4" fillId="4" borderId="32" xfId="0" applyFont="1" applyFill="1" applyBorder="1" applyAlignment="1">
      <alignment horizontal="center" vertical="center" wrapText="1"/>
    </xf>
    <xf numFmtId="0" fontId="9" fillId="0" borderId="38" xfId="0" applyFont="1" applyBorder="1"/>
    <xf numFmtId="0" fontId="9" fillId="0" borderId="41" xfId="0" applyFont="1" applyBorder="1"/>
    <xf numFmtId="3" fontId="4" fillId="4" borderId="32" xfId="0" applyNumberFormat="1" applyFont="1" applyFill="1" applyBorder="1" applyAlignment="1">
      <alignment horizontal="center" vertical="center" wrapText="1"/>
    </xf>
    <xf numFmtId="2" fontId="27" fillId="3" borderId="66" xfId="0" applyNumberFormat="1" applyFont="1" applyFill="1" applyBorder="1" applyAlignment="1">
      <alignment horizontal="center" wrapText="1"/>
    </xf>
    <xf numFmtId="0" fontId="9" fillId="0" borderId="128" xfId="0" applyFont="1" applyBorder="1"/>
    <xf numFmtId="0" fontId="9" fillId="0" borderId="96" xfId="0" applyFont="1" applyBorder="1"/>
    <xf numFmtId="0" fontId="1" fillId="0" borderId="119" xfId="0" applyFont="1" applyBorder="1" applyAlignment="1">
      <alignment horizontal="center" wrapText="1"/>
    </xf>
    <xf numFmtId="0" fontId="1" fillId="7" borderId="17" xfId="0" applyFont="1" applyFill="1" applyBorder="1" applyAlignment="1">
      <alignment horizontal="center" vertical="center" wrapText="1"/>
    </xf>
    <xf numFmtId="0" fontId="9" fillId="0" borderId="103" xfId="0" applyFont="1" applyBorder="1"/>
    <xf numFmtId="0" fontId="9" fillId="0" borderId="64" xfId="0" applyFont="1" applyBorder="1"/>
    <xf numFmtId="4" fontId="1" fillId="7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wrapText="1"/>
    </xf>
    <xf numFmtId="0" fontId="27" fillId="3" borderId="66" xfId="0" applyFont="1" applyFill="1" applyBorder="1" applyAlignment="1">
      <alignment horizontal="center" vertical="center" wrapText="1"/>
    </xf>
    <xf numFmtId="4" fontId="27" fillId="3" borderId="66" xfId="0" applyNumberFormat="1" applyFont="1" applyFill="1" applyBorder="1" applyAlignment="1">
      <alignment horizontal="center" vertical="center" wrapText="1"/>
    </xf>
    <xf numFmtId="49" fontId="27" fillId="3" borderId="66" xfId="0" applyNumberFormat="1" applyFont="1" applyFill="1" applyBorder="1" applyAlignment="1">
      <alignment horizontal="center" vertical="center" wrapText="1"/>
    </xf>
    <xf numFmtId="166" fontId="28" fillId="3" borderId="66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5" fillId="6" borderId="2" xfId="0" applyFont="1" applyFill="1" applyBorder="1" applyAlignment="1">
      <alignment horizontal="center" wrapText="1"/>
    </xf>
    <xf numFmtId="0" fontId="28" fillId="3" borderId="6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abSelected="1" topLeftCell="A10" workbookViewId="0">
      <selection activeCell="B13" sqref="B13:N13"/>
    </sheetView>
  </sheetViews>
  <sheetFormatPr defaultColWidth="12.6640625" defaultRowHeight="15" customHeight="1" x14ac:dyDescent="0.3"/>
  <cols>
    <col min="1" max="1" width="14.25" customWidth="1"/>
    <col min="2" max="16" width="13.75" customWidth="1"/>
    <col min="17" max="26" width="7.6640625" customWidth="1"/>
  </cols>
  <sheetData>
    <row r="1" spans="1:26" ht="14.5" x14ac:dyDescent="0.35">
      <c r="B1" s="1"/>
      <c r="D1" s="2"/>
      <c r="E1" s="2"/>
      <c r="F1" s="2"/>
      <c r="G1" s="2"/>
      <c r="H1" s="2"/>
      <c r="I1" s="2"/>
      <c r="J1" s="3"/>
      <c r="K1" s="4" t="s">
        <v>0</v>
      </c>
      <c r="L1" s="4"/>
      <c r="M1" s="5"/>
      <c r="N1" s="3"/>
      <c r="O1" s="2"/>
      <c r="P1" s="3"/>
    </row>
    <row r="2" spans="1:26" ht="14.5" x14ac:dyDescent="0.35">
      <c r="D2" s="2"/>
      <c r="E2" s="2"/>
      <c r="F2" s="2"/>
      <c r="G2" s="2"/>
      <c r="H2" s="2"/>
      <c r="I2" s="2"/>
      <c r="J2" s="3"/>
      <c r="K2" s="4" t="s">
        <v>1</v>
      </c>
      <c r="L2" s="4"/>
      <c r="M2" s="5"/>
      <c r="N2" s="3"/>
      <c r="O2" s="2"/>
      <c r="P2" s="3"/>
    </row>
    <row r="3" spans="1:26" ht="15.5" x14ac:dyDescent="0.35">
      <c r="A3" s="6"/>
      <c r="B3" s="6"/>
      <c r="C3" s="6"/>
      <c r="D3" s="7"/>
      <c r="E3" s="7"/>
      <c r="F3" s="7"/>
      <c r="G3" s="7"/>
      <c r="H3" s="7"/>
      <c r="I3" s="7"/>
      <c r="J3" s="8"/>
      <c r="K3" s="5" t="s">
        <v>2</v>
      </c>
      <c r="L3" s="9"/>
      <c r="M3" s="10"/>
      <c r="N3" s="11"/>
      <c r="O3" s="12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5" x14ac:dyDescent="0.35">
      <c r="A4" s="6"/>
      <c r="B4" s="6"/>
      <c r="C4" s="6"/>
      <c r="D4" s="7"/>
      <c r="E4" s="7"/>
      <c r="F4" s="7"/>
      <c r="G4" s="7"/>
      <c r="H4" s="7"/>
      <c r="I4" s="7"/>
      <c r="J4" s="8"/>
      <c r="K4" s="6"/>
      <c r="L4" s="13"/>
      <c r="M4" s="14"/>
      <c r="N4" s="13"/>
      <c r="O4" s="12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 x14ac:dyDescent="0.35">
      <c r="A5" s="6"/>
      <c r="B5" s="15"/>
      <c r="C5" s="6"/>
      <c r="D5" s="16" t="s">
        <v>3</v>
      </c>
      <c r="E5" s="17"/>
      <c r="F5" s="18" t="s">
        <v>4</v>
      </c>
      <c r="G5" s="6"/>
      <c r="H5" s="6"/>
      <c r="I5" s="6"/>
      <c r="J5" s="6"/>
      <c r="K5" s="6"/>
      <c r="L5" s="19"/>
      <c r="M5" s="19"/>
      <c r="N5" s="2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5" x14ac:dyDescent="0.35">
      <c r="A6" s="6"/>
      <c r="B6" s="15"/>
      <c r="C6" s="6"/>
      <c r="D6" s="16" t="s">
        <v>5</v>
      </c>
      <c r="E6" s="16"/>
      <c r="F6" s="18" t="s">
        <v>6</v>
      </c>
      <c r="G6" s="15"/>
      <c r="H6" s="15"/>
      <c r="I6" s="15"/>
      <c r="J6" s="20"/>
      <c r="K6" s="6"/>
      <c r="L6" s="6"/>
      <c r="M6" s="6"/>
      <c r="N6" s="2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5" x14ac:dyDescent="0.35">
      <c r="A7" s="6"/>
      <c r="B7" s="6"/>
      <c r="C7" s="6"/>
      <c r="D7" s="16" t="s">
        <v>7</v>
      </c>
      <c r="E7" s="16"/>
      <c r="F7" s="18" t="s">
        <v>8</v>
      </c>
      <c r="G7" s="15"/>
      <c r="H7" s="15"/>
      <c r="I7" s="15"/>
      <c r="J7" s="20"/>
      <c r="K7" s="6"/>
      <c r="L7" s="21"/>
      <c r="M7" s="21"/>
      <c r="N7" s="20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5" x14ac:dyDescent="0.35">
      <c r="A8" s="6"/>
      <c r="B8" s="6"/>
      <c r="C8" s="6"/>
      <c r="D8" s="16" t="s">
        <v>9</v>
      </c>
      <c r="E8" s="16"/>
      <c r="F8" s="18" t="s">
        <v>10</v>
      </c>
      <c r="G8" s="15"/>
      <c r="H8" s="15"/>
      <c r="I8" s="15"/>
      <c r="J8" s="20"/>
      <c r="K8" s="6"/>
      <c r="L8" s="20"/>
      <c r="M8" s="20"/>
      <c r="N8" s="2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5" x14ac:dyDescent="0.35">
      <c r="A9" s="6"/>
      <c r="B9" s="6"/>
      <c r="C9" s="6"/>
      <c r="D9" s="14"/>
      <c r="E9" s="14"/>
      <c r="F9" s="14"/>
      <c r="G9" s="14"/>
      <c r="H9" s="14"/>
      <c r="I9" s="14"/>
      <c r="J9" s="13"/>
      <c r="K9" s="14"/>
      <c r="L9" s="13"/>
      <c r="M9" s="14"/>
      <c r="N9" s="13"/>
      <c r="O9" s="12"/>
      <c r="P9" s="8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5" x14ac:dyDescent="0.35">
      <c r="A10" s="6"/>
      <c r="B10" s="6"/>
      <c r="C10" s="6"/>
      <c r="D10" s="14"/>
      <c r="E10" s="14"/>
      <c r="F10" s="14"/>
      <c r="G10" s="14"/>
      <c r="H10" s="14"/>
      <c r="I10" s="14"/>
      <c r="J10" s="13"/>
      <c r="K10" s="14"/>
      <c r="L10" s="13"/>
      <c r="M10" s="14"/>
      <c r="N10" s="13"/>
      <c r="O10" s="12"/>
      <c r="P10" s="8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5" x14ac:dyDescent="0.35">
      <c r="A11" s="6"/>
      <c r="B11" s="557" t="s">
        <v>11</v>
      </c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12"/>
      <c r="P11" s="8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5" x14ac:dyDescent="0.35">
      <c r="A12" s="6"/>
      <c r="B12" s="557" t="s">
        <v>12</v>
      </c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558"/>
      <c r="N12" s="558"/>
      <c r="O12" s="12"/>
      <c r="P12" s="8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5" x14ac:dyDescent="0.35">
      <c r="A13" s="6"/>
      <c r="B13" s="559" t="s">
        <v>498</v>
      </c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1"/>
      <c r="O13" s="12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5" x14ac:dyDescent="0.35">
      <c r="A14" s="6"/>
      <c r="B14" s="15"/>
      <c r="C14" s="20"/>
      <c r="D14" s="14"/>
      <c r="E14" s="14"/>
      <c r="F14" s="14"/>
      <c r="G14" s="14"/>
      <c r="H14" s="14"/>
      <c r="I14" s="14"/>
      <c r="J14" s="13"/>
      <c r="K14" s="14"/>
      <c r="L14" s="13"/>
      <c r="M14" s="14"/>
      <c r="N14" s="13"/>
      <c r="O14" s="12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4.5" x14ac:dyDescent="0.3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3">
      <c r="A16" s="562"/>
      <c r="B16" s="565" t="s">
        <v>13</v>
      </c>
      <c r="C16" s="552"/>
      <c r="D16" s="567" t="s">
        <v>14</v>
      </c>
      <c r="E16" s="568"/>
      <c r="F16" s="568"/>
      <c r="G16" s="568"/>
      <c r="H16" s="568"/>
      <c r="I16" s="568"/>
      <c r="J16" s="569"/>
      <c r="K16" s="551" t="s">
        <v>15</v>
      </c>
      <c r="L16" s="552"/>
      <c r="M16" s="551" t="s">
        <v>16</v>
      </c>
      <c r="N16" s="55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51" customHeight="1" x14ac:dyDescent="0.35">
      <c r="A17" s="563"/>
      <c r="B17" s="566"/>
      <c r="C17" s="554"/>
      <c r="D17" s="23" t="s">
        <v>17</v>
      </c>
      <c r="E17" s="24" t="s">
        <v>18</v>
      </c>
      <c r="F17" s="24" t="s">
        <v>19</v>
      </c>
      <c r="G17" s="24" t="s">
        <v>20</v>
      </c>
      <c r="H17" s="24" t="s">
        <v>21</v>
      </c>
      <c r="I17" s="555" t="s">
        <v>22</v>
      </c>
      <c r="J17" s="556"/>
      <c r="K17" s="553"/>
      <c r="L17" s="554"/>
      <c r="M17" s="553"/>
      <c r="N17" s="554"/>
    </row>
    <row r="18" spans="1:26" ht="47.25" customHeight="1" x14ac:dyDescent="0.3">
      <c r="A18" s="564"/>
      <c r="B18" s="25" t="s">
        <v>23</v>
      </c>
      <c r="C18" s="26" t="s">
        <v>24</v>
      </c>
      <c r="D18" s="25" t="s">
        <v>24</v>
      </c>
      <c r="E18" s="27" t="s">
        <v>24</v>
      </c>
      <c r="F18" s="27" t="s">
        <v>24</v>
      </c>
      <c r="G18" s="27" t="s">
        <v>24</v>
      </c>
      <c r="H18" s="27" t="s">
        <v>24</v>
      </c>
      <c r="I18" s="27" t="s">
        <v>23</v>
      </c>
      <c r="J18" s="28" t="s">
        <v>25</v>
      </c>
      <c r="K18" s="25" t="s">
        <v>23</v>
      </c>
      <c r="L18" s="26" t="s">
        <v>24</v>
      </c>
      <c r="M18" s="29" t="s">
        <v>23</v>
      </c>
      <c r="N18" s="30" t="s">
        <v>24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" customHeight="1" x14ac:dyDescent="0.3">
      <c r="A19" s="32" t="s">
        <v>26</v>
      </c>
      <c r="B19" s="33" t="s">
        <v>27</v>
      </c>
      <c r="C19" s="34" t="s">
        <v>28</v>
      </c>
      <c r="D19" s="35" t="s">
        <v>29</v>
      </c>
      <c r="E19" s="36" t="s">
        <v>30</v>
      </c>
      <c r="F19" s="36" t="s">
        <v>31</v>
      </c>
      <c r="G19" s="36" t="s">
        <v>32</v>
      </c>
      <c r="H19" s="36" t="s">
        <v>33</v>
      </c>
      <c r="I19" s="36" t="s">
        <v>34</v>
      </c>
      <c r="J19" s="34" t="s">
        <v>35</v>
      </c>
      <c r="K19" s="35" t="s">
        <v>36</v>
      </c>
      <c r="L19" s="34" t="s">
        <v>37</v>
      </c>
      <c r="M19" s="35" t="s">
        <v>38</v>
      </c>
      <c r="N19" s="34" t="s">
        <v>39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ht="39.75" customHeight="1" x14ac:dyDescent="0.3">
      <c r="A20" s="38" t="s">
        <v>40</v>
      </c>
      <c r="B20" s="39">
        <v>1</v>
      </c>
      <c r="C20" s="40">
        <v>607061.31000000006</v>
      </c>
      <c r="D20" s="41">
        <v>0</v>
      </c>
      <c r="E20" s="42">
        <v>0</v>
      </c>
      <c r="F20" s="40">
        <v>0</v>
      </c>
      <c r="G20" s="42">
        <v>0</v>
      </c>
      <c r="H20" s="42">
        <v>0</v>
      </c>
      <c r="I20" s="43">
        <v>0</v>
      </c>
      <c r="J20" s="40">
        <v>0</v>
      </c>
      <c r="K20" s="44">
        <v>0</v>
      </c>
      <c r="L20" s="40">
        <v>0</v>
      </c>
      <c r="M20" s="45">
        <v>1</v>
      </c>
      <c r="N20" s="46">
        <f t="shared" ref="N20:N23" si="0">C20+J20+L20</f>
        <v>607061.31000000006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45" customHeight="1" x14ac:dyDescent="0.3">
      <c r="A21" s="47" t="s">
        <v>41</v>
      </c>
      <c r="B21" s="39">
        <v>1</v>
      </c>
      <c r="C21" s="40">
        <v>607061.31000000006</v>
      </c>
      <c r="D21" s="41">
        <v>0</v>
      </c>
      <c r="E21" s="41">
        <v>0</v>
      </c>
      <c r="F21" s="40">
        <v>0</v>
      </c>
      <c r="G21" s="42">
        <v>0</v>
      </c>
      <c r="H21" s="42">
        <v>0</v>
      </c>
      <c r="I21" s="43">
        <v>0</v>
      </c>
      <c r="J21" s="40">
        <v>0</v>
      </c>
      <c r="K21" s="44">
        <v>0</v>
      </c>
      <c r="L21" s="40">
        <v>0</v>
      </c>
      <c r="M21" s="45">
        <v>1</v>
      </c>
      <c r="N21" s="46">
        <f t="shared" si="0"/>
        <v>607061.31000000006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48.75" customHeight="1" x14ac:dyDescent="0.3">
      <c r="A22" s="47" t="s">
        <v>42</v>
      </c>
      <c r="B22" s="48">
        <v>0.88</v>
      </c>
      <c r="C22" s="40">
        <v>473507</v>
      </c>
      <c r="D22" s="41">
        <v>0</v>
      </c>
      <c r="E22" s="41">
        <v>0</v>
      </c>
      <c r="F22" s="40">
        <v>0</v>
      </c>
      <c r="G22" s="42">
        <v>0</v>
      </c>
      <c r="H22" s="42">
        <v>0</v>
      </c>
      <c r="I22" s="49">
        <v>0</v>
      </c>
      <c r="J22" s="40">
        <v>0</v>
      </c>
      <c r="K22" s="44">
        <v>0</v>
      </c>
      <c r="L22" s="40">
        <v>0</v>
      </c>
      <c r="M22" s="50">
        <v>0.88</v>
      </c>
      <c r="N22" s="46">
        <f t="shared" si="0"/>
        <v>473507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39.75" customHeight="1" x14ac:dyDescent="0.3">
      <c r="A23" s="51" t="s">
        <v>43</v>
      </c>
      <c r="B23" s="48">
        <v>0.22</v>
      </c>
      <c r="C23" s="40">
        <f t="shared" ref="C23:E23" si="1">C21-C22</f>
        <v>133554.31000000006</v>
      </c>
      <c r="D23" s="41">
        <f t="shared" si="1"/>
        <v>0</v>
      </c>
      <c r="E23" s="42">
        <f t="shared" si="1"/>
        <v>0</v>
      </c>
      <c r="F23" s="42">
        <v>0</v>
      </c>
      <c r="G23" s="42">
        <f t="shared" ref="G23:H23" si="2">G21-G22</f>
        <v>0</v>
      </c>
      <c r="H23" s="42">
        <f t="shared" si="2"/>
        <v>0</v>
      </c>
      <c r="I23" s="49">
        <v>0</v>
      </c>
      <c r="J23" s="40">
        <v>0</v>
      </c>
      <c r="K23" s="44">
        <v>0</v>
      </c>
      <c r="L23" s="40">
        <f>L21-L22</f>
        <v>0</v>
      </c>
      <c r="M23" s="50">
        <v>0.22</v>
      </c>
      <c r="N23" s="46">
        <f t="shared" si="0"/>
        <v>133554.31000000006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5.75" customHeight="1" x14ac:dyDescent="0.3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3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35">
      <c r="A26" s="52"/>
      <c r="B26" s="52" t="s">
        <v>44</v>
      </c>
      <c r="C26" s="53"/>
      <c r="D26" s="53"/>
      <c r="E26" s="53"/>
      <c r="F26" s="52"/>
      <c r="G26" s="53"/>
      <c r="H26" s="53"/>
      <c r="I26" s="54"/>
      <c r="J26" s="53"/>
      <c r="K26" s="53"/>
      <c r="L26" s="53"/>
      <c r="M26" s="53"/>
      <c r="N26" s="5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5.75" customHeight="1" x14ac:dyDescent="0.35">
      <c r="D27" s="55" t="s">
        <v>45</v>
      </c>
      <c r="F27" s="56"/>
      <c r="G27" s="55" t="s">
        <v>46</v>
      </c>
      <c r="I27" s="2"/>
      <c r="K27" s="56" t="s">
        <v>47</v>
      </c>
    </row>
    <row r="28" spans="1:26" ht="15.75" customHeight="1" x14ac:dyDescent="0.3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3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3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3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3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3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3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3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3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3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3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3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3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3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3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3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3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3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3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3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3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3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3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3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3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3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3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3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3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3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3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3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3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3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3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3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3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3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3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3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3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3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3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3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3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3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3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3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3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3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3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3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3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3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3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3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3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3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3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3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3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3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3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3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3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3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3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3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3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3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3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3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3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3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3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3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3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3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3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3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3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3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3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3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3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3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3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3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3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3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3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3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3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3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3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3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3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3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3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3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3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3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3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3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3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3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3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3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3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3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3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3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3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3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3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3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3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3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3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3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3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3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3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3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3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3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3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3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3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3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3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3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3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3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3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3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3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3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3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3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3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3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3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3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3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3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3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3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3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3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3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3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3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3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3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3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3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3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3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3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3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3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3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3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3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3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3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3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3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3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3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3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3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3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3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3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3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3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3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3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3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3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3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3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3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3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3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3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3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3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3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3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3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3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3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3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3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3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3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3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3"/>
    <row r="229" spans="4:16" ht="15.75" customHeight="1" x14ac:dyDescent="0.3"/>
    <row r="230" spans="4:16" ht="15.75" customHeight="1" x14ac:dyDescent="0.3"/>
    <row r="231" spans="4:16" ht="15.75" customHeight="1" x14ac:dyDescent="0.3"/>
    <row r="232" spans="4:16" ht="15.75" customHeight="1" x14ac:dyDescent="0.3"/>
    <row r="233" spans="4:16" ht="15.75" customHeight="1" x14ac:dyDescent="0.3"/>
    <row r="234" spans="4:16" ht="15.75" customHeight="1" x14ac:dyDescent="0.3"/>
    <row r="235" spans="4:16" ht="15.75" customHeight="1" x14ac:dyDescent="0.3"/>
    <row r="236" spans="4:16" ht="15.75" customHeight="1" x14ac:dyDescent="0.3"/>
    <row r="237" spans="4:16" ht="15.75" customHeight="1" x14ac:dyDescent="0.3"/>
    <row r="238" spans="4:16" ht="15.75" customHeight="1" x14ac:dyDescent="0.3"/>
    <row r="239" spans="4:16" ht="15.75" customHeight="1" x14ac:dyDescent="0.3"/>
    <row r="240" spans="4:1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A16:A18"/>
    <mergeCell ref="B16:C17"/>
    <mergeCell ref="D16:J16"/>
    <mergeCell ref="M16:N17"/>
    <mergeCell ref="K16:L17"/>
    <mergeCell ref="I17:J17"/>
    <mergeCell ref="B11:N11"/>
    <mergeCell ref="B12:N12"/>
    <mergeCell ref="B13:N13"/>
  </mergeCells>
  <pageMargins left="0.70866141732283472" right="0.70866141732283472" top="0.74803149606299213" bottom="0.7480314960629921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AI1000"/>
  <sheetViews>
    <sheetView workbookViewId="0"/>
  </sheetViews>
  <sheetFormatPr defaultColWidth="12.6640625" defaultRowHeight="15" customHeight="1" outlineLevelCol="1" x14ac:dyDescent="0.3"/>
  <cols>
    <col min="1" max="1" width="10" customWidth="1"/>
    <col min="2" max="2" width="5.9140625" customWidth="1"/>
    <col min="3" max="3" width="31.5" customWidth="1"/>
    <col min="4" max="4" width="10.4140625" customWidth="1"/>
    <col min="5" max="5" width="9.4140625" customWidth="1"/>
    <col min="6" max="6" width="11.1640625" customWidth="1"/>
    <col min="7" max="7" width="16.4140625" customWidth="1"/>
    <col min="8" max="8" width="9" customWidth="1"/>
    <col min="9" max="9" width="11.5" customWidth="1"/>
    <col min="10" max="10" width="16.4140625" customWidth="1"/>
    <col min="11" max="11" width="9.4140625" customWidth="1" outlineLevel="1"/>
    <col min="12" max="12" width="11.1640625" customWidth="1" outlineLevel="1"/>
    <col min="13" max="13" width="16.4140625" customWidth="1" outlineLevel="1"/>
    <col min="14" max="14" width="9.4140625" customWidth="1" outlineLevel="1"/>
    <col min="15" max="15" width="11.1640625" customWidth="1" outlineLevel="1"/>
    <col min="16" max="16" width="16.4140625" customWidth="1" outlineLevel="1"/>
    <col min="17" max="17" width="9.4140625" customWidth="1" outlineLevel="1"/>
    <col min="18" max="18" width="11.1640625" customWidth="1" outlineLevel="1"/>
    <col min="19" max="19" width="16.4140625" customWidth="1" outlineLevel="1"/>
    <col min="20" max="20" width="9.4140625" customWidth="1" outlineLevel="1"/>
    <col min="21" max="21" width="11.1640625" customWidth="1" outlineLevel="1"/>
    <col min="22" max="22" width="16.4140625" customWidth="1" outlineLevel="1"/>
    <col min="23" max="23" width="9.4140625" customWidth="1" outlineLevel="1"/>
    <col min="24" max="24" width="11.1640625" customWidth="1" outlineLevel="1"/>
    <col min="25" max="25" width="16.4140625" customWidth="1" outlineLevel="1"/>
    <col min="26" max="26" width="9.4140625" customWidth="1" outlineLevel="1"/>
    <col min="27" max="27" width="11.1640625" customWidth="1" outlineLevel="1"/>
    <col min="28" max="28" width="16.4140625" customWidth="1" outlineLevel="1"/>
    <col min="29" max="32" width="16.4140625" customWidth="1"/>
    <col min="33" max="33" width="20.6640625" customWidth="1"/>
    <col min="34" max="35" width="7.75" customWidth="1"/>
  </cols>
  <sheetData>
    <row r="1" spans="1:35" ht="15.5" x14ac:dyDescent="0.35">
      <c r="A1" s="57" t="s">
        <v>48</v>
      </c>
      <c r="B1" s="57"/>
      <c r="C1" s="57"/>
      <c r="D1" s="57"/>
      <c r="E1" s="57"/>
      <c r="F1" s="20"/>
      <c r="G1" s="20"/>
      <c r="H1" s="58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5"/>
      <c r="AD1" s="15"/>
      <c r="AE1" s="15"/>
      <c r="AF1" s="15"/>
      <c r="AG1" s="59"/>
    </row>
    <row r="2" spans="1:35" ht="15.5" x14ac:dyDescent="0.35">
      <c r="A2" s="60" t="s">
        <v>3</v>
      </c>
      <c r="B2" s="57"/>
      <c r="C2" s="18" t="s">
        <v>49</v>
      </c>
      <c r="D2" s="57"/>
      <c r="E2" s="57"/>
      <c r="F2" s="20"/>
      <c r="G2" s="20"/>
      <c r="H2" s="58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5"/>
      <c r="AD2" s="15"/>
      <c r="AE2" s="15"/>
      <c r="AF2" s="15"/>
      <c r="AG2" s="15"/>
      <c r="AH2" s="56"/>
      <c r="AI2" s="56"/>
    </row>
    <row r="3" spans="1:35" ht="14.5" x14ac:dyDescent="0.35">
      <c r="A3" s="18" t="s">
        <v>50</v>
      </c>
      <c r="B3" s="61"/>
      <c r="C3" s="18" t="s">
        <v>8</v>
      </c>
      <c r="D3" s="62"/>
      <c r="E3" s="62"/>
      <c r="F3" s="62"/>
      <c r="G3" s="62"/>
      <c r="H3" s="63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4"/>
      <c r="AD3" s="64"/>
      <c r="AE3" s="64"/>
      <c r="AF3" s="64"/>
      <c r="AG3" s="64"/>
      <c r="AH3" s="56"/>
      <c r="AI3" s="56"/>
    </row>
    <row r="4" spans="1:35" ht="14.5" x14ac:dyDescent="0.35">
      <c r="A4" s="15" t="s">
        <v>9</v>
      </c>
      <c r="B4" s="61"/>
      <c r="C4" s="18" t="s">
        <v>10</v>
      </c>
      <c r="D4" s="62"/>
      <c r="E4" s="62"/>
      <c r="F4" s="62"/>
      <c r="G4" s="62"/>
      <c r="H4" s="63"/>
      <c r="I4" s="62"/>
      <c r="J4" s="62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/>
      <c r="AD4" s="66"/>
      <c r="AE4" s="66"/>
      <c r="AF4" s="66"/>
      <c r="AG4" s="66"/>
      <c r="AH4" s="56"/>
      <c r="AI4" s="56"/>
    </row>
    <row r="5" spans="1:35" ht="14" x14ac:dyDescent="0.3">
      <c r="A5" s="15"/>
      <c r="B5" s="61"/>
      <c r="C5" s="67"/>
      <c r="D5" s="62"/>
      <c r="E5" s="62"/>
      <c r="F5" s="62"/>
      <c r="G5" s="62"/>
      <c r="H5" s="63"/>
      <c r="I5" s="62"/>
      <c r="J5" s="62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9"/>
      <c r="AD5" s="69"/>
      <c r="AE5" s="69"/>
      <c r="AF5" s="69"/>
      <c r="AG5" s="69"/>
    </row>
    <row r="6" spans="1:35" ht="18" customHeight="1" x14ac:dyDescent="0.3">
      <c r="A6" s="575" t="s">
        <v>51</v>
      </c>
      <c r="B6" s="585" t="s">
        <v>52</v>
      </c>
      <c r="C6" s="588" t="s">
        <v>53</v>
      </c>
      <c r="D6" s="591" t="s">
        <v>54</v>
      </c>
      <c r="E6" s="570" t="s">
        <v>55</v>
      </c>
      <c r="F6" s="571"/>
      <c r="G6" s="571"/>
      <c r="H6" s="571"/>
      <c r="I6" s="571"/>
      <c r="J6" s="572"/>
      <c r="K6" s="570" t="s">
        <v>56</v>
      </c>
      <c r="L6" s="571"/>
      <c r="M6" s="571"/>
      <c r="N6" s="571"/>
      <c r="O6" s="571"/>
      <c r="P6" s="572"/>
      <c r="Q6" s="570" t="s">
        <v>56</v>
      </c>
      <c r="R6" s="571"/>
      <c r="S6" s="571"/>
      <c r="T6" s="571"/>
      <c r="U6" s="571"/>
      <c r="V6" s="572"/>
      <c r="W6" s="570" t="s">
        <v>56</v>
      </c>
      <c r="X6" s="571"/>
      <c r="Y6" s="571"/>
      <c r="Z6" s="571"/>
      <c r="AA6" s="571"/>
      <c r="AB6" s="572"/>
      <c r="AC6" s="573" t="s">
        <v>57</v>
      </c>
      <c r="AD6" s="571"/>
      <c r="AE6" s="571"/>
      <c r="AF6" s="574"/>
      <c r="AG6" s="575" t="s">
        <v>58</v>
      </c>
    </row>
    <row r="7" spans="1:35" ht="28.5" customHeight="1" x14ac:dyDescent="0.3">
      <c r="A7" s="563"/>
      <c r="B7" s="586"/>
      <c r="C7" s="589"/>
      <c r="D7" s="589"/>
      <c r="E7" s="577" t="s">
        <v>59</v>
      </c>
      <c r="F7" s="571"/>
      <c r="G7" s="572"/>
      <c r="H7" s="577" t="s">
        <v>60</v>
      </c>
      <c r="I7" s="571"/>
      <c r="J7" s="572"/>
      <c r="K7" s="577" t="s">
        <v>59</v>
      </c>
      <c r="L7" s="571"/>
      <c r="M7" s="572"/>
      <c r="N7" s="577" t="s">
        <v>60</v>
      </c>
      <c r="O7" s="571"/>
      <c r="P7" s="572"/>
      <c r="Q7" s="577" t="s">
        <v>59</v>
      </c>
      <c r="R7" s="571"/>
      <c r="S7" s="572"/>
      <c r="T7" s="577" t="s">
        <v>60</v>
      </c>
      <c r="U7" s="571"/>
      <c r="V7" s="572"/>
      <c r="W7" s="577" t="s">
        <v>59</v>
      </c>
      <c r="X7" s="571"/>
      <c r="Y7" s="572"/>
      <c r="Z7" s="577" t="s">
        <v>60</v>
      </c>
      <c r="AA7" s="571"/>
      <c r="AB7" s="572"/>
      <c r="AC7" s="578" t="s">
        <v>61</v>
      </c>
      <c r="AD7" s="578" t="s">
        <v>62</v>
      </c>
      <c r="AE7" s="573" t="s">
        <v>63</v>
      </c>
      <c r="AF7" s="574"/>
      <c r="AG7" s="563"/>
    </row>
    <row r="8" spans="1:35" ht="33" customHeight="1" x14ac:dyDescent="0.3">
      <c r="A8" s="584"/>
      <c r="B8" s="587"/>
      <c r="C8" s="590"/>
      <c r="D8" s="590"/>
      <c r="E8" s="70" t="s">
        <v>64</v>
      </c>
      <c r="F8" s="71" t="s">
        <v>65</v>
      </c>
      <c r="G8" s="72" t="s">
        <v>66</v>
      </c>
      <c r="H8" s="70" t="s">
        <v>64</v>
      </c>
      <c r="I8" s="71" t="s">
        <v>65</v>
      </c>
      <c r="J8" s="72" t="s">
        <v>67</v>
      </c>
      <c r="K8" s="70" t="s">
        <v>64</v>
      </c>
      <c r="L8" s="71" t="s">
        <v>68</v>
      </c>
      <c r="M8" s="72" t="s">
        <v>69</v>
      </c>
      <c r="N8" s="70" t="s">
        <v>64</v>
      </c>
      <c r="O8" s="71" t="s">
        <v>68</v>
      </c>
      <c r="P8" s="72" t="s">
        <v>70</v>
      </c>
      <c r="Q8" s="70" t="s">
        <v>64</v>
      </c>
      <c r="R8" s="71" t="s">
        <v>68</v>
      </c>
      <c r="S8" s="72" t="s">
        <v>71</v>
      </c>
      <c r="T8" s="70" t="s">
        <v>64</v>
      </c>
      <c r="U8" s="71" t="s">
        <v>68</v>
      </c>
      <c r="V8" s="72" t="s">
        <v>72</v>
      </c>
      <c r="W8" s="70" t="s">
        <v>64</v>
      </c>
      <c r="X8" s="71" t="s">
        <v>68</v>
      </c>
      <c r="Y8" s="72" t="s">
        <v>73</v>
      </c>
      <c r="Z8" s="70" t="s">
        <v>64</v>
      </c>
      <c r="AA8" s="71" t="s">
        <v>68</v>
      </c>
      <c r="AB8" s="72" t="s">
        <v>74</v>
      </c>
      <c r="AC8" s="576"/>
      <c r="AD8" s="576"/>
      <c r="AE8" s="73" t="s">
        <v>75</v>
      </c>
      <c r="AF8" s="74" t="s">
        <v>23</v>
      </c>
      <c r="AG8" s="576"/>
    </row>
    <row r="9" spans="1:35" ht="14" x14ac:dyDescent="0.3">
      <c r="A9" s="75" t="s">
        <v>76</v>
      </c>
      <c r="B9" s="76">
        <v>1</v>
      </c>
      <c r="C9" s="77">
        <v>2</v>
      </c>
      <c r="D9" s="78">
        <v>3</v>
      </c>
      <c r="E9" s="79">
        <v>4</v>
      </c>
      <c r="F9" s="79">
        <v>5</v>
      </c>
      <c r="G9" s="79">
        <v>6</v>
      </c>
      <c r="H9" s="79">
        <v>7</v>
      </c>
      <c r="I9" s="79">
        <v>8</v>
      </c>
      <c r="J9" s="79">
        <v>9</v>
      </c>
      <c r="K9" s="80">
        <v>10</v>
      </c>
      <c r="L9" s="80">
        <v>11</v>
      </c>
      <c r="M9" s="80">
        <v>12</v>
      </c>
      <c r="N9" s="80">
        <v>13</v>
      </c>
      <c r="O9" s="80">
        <v>14</v>
      </c>
      <c r="P9" s="80">
        <v>15</v>
      </c>
      <c r="Q9" s="80">
        <v>16</v>
      </c>
      <c r="R9" s="80">
        <v>17</v>
      </c>
      <c r="S9" s="80">
        <v>18</v>
      </c>
      <c r="T9" s="80">
        <v>19</v>
      </c>
      <c r="U9" s="80">
        <v>20</v>
      </c>
      <c r="V9" s="80">
        <v>21</v>
      </c>
      <c r="W9" s="80">
        <v>22</v>
      </c>
      <c r="X9" s="80">
        <v>23</v>
      </c>
      <c r="Y9" s="80">
        <v>24</v>
      </c>
      <c r="Z9" s="80">
        <v>25</v>
      </c>
      <c r="AA9" s="80">
        <v>26</v>
      </c>
      <c r="AB9" s="80">
        <v>27</v>
      </c>
      <c r="AC9" s="81">
        <v>28</v>
      </c>
      <c r="AD9" s="81">
        <v>29</v>
      </c>
      <c r="AE9" s="81">
        <v>30</v>
      </c>
      <c r="AF9" s="82">
        <v>31</v>
      </c>
      <c r="AG9" s="80">
        <v>32</v>
      </c>
    </row>
    <row r="10" spans="1:35" ht="14" x14ac:dyDescent="0.3">
      <c r="A10" s="83"/>
      <c r="B10" s="84"/>
      <c r="C10" s="82" t="s">
        <v>77</v>
      </c>
      <c r="D10" s="85"/>
      <c r="E10" s="78" t="s">
        <v>78</v>
      </c>
      <c r="F10" s="85" t="s">
        <v>79</v>
      </c>
      <c r="G10" s="86" t="s">
        <v>80</v>
      </c>
      <c r="H10" s="85" t="s">
        <v>81</v>
      </c>
      <c r="I10" s="85" t="s">
        <v>82</v>
      </c>
      <c r="J10" s="85" t="s">
        <v>83</v>
      </c>
      <c r="K10" s="77" t="s">
        <v>84</v>
      </c>
      <c r="L10" s="82" t="s">
        <v>85</v>
      </c>
      <c r="M10" s="81" t="s">
        <v>86</v>
      </c>
      <c r="N10" s="77" t="s">
        <v>87</v>
      </c>
      <c r="O10" s="82" t="s">
        <v>88</v>
      </c>
      <c r="P10" s="81" t="s">
        <v>89</v>
      </c>
      <c r="Q10" s="77" t="s">
        <v>90</v>
      </c>
      <c r="R10" s="82" t="s">
        <v>91</v>
      </c>
      <c r="S10" s="81" t="s">
        <v>92</v>
      </c>
      <c r="T10" s="77" t="s">
        <v>93</v>
      </c>
      <c r="U10" s="82" t="s">
        <v>94</v>
      </c>
      <c r="V10" s="81" t="s">
        <v>95</v>
      </c>
      <c r="W10" s="77" t="s">
        <v>96</v>
      </c>
      <c r="X10" s="82" t="s">
        <v>97</v>
      </c>
      <c r="Y10" s="81" t="s">
        <v>98</v>
      </c>
      <c r="Z10" s="77" t="s">
        <v>99</v>
      </c>
      <c r="AA10" s="82" t="s">
        <v>100</v>
      </c>
      <c r="AB10" s="81" t="s">
        <v>101</v>
      </c>
      <c r="AC10" s="82" t="s">
        <v>102</v>
      </c>
      <c r="AD10" s="82" t="s">
        <v>103</v>
      </c>
      <c r="AE10" s="82" t="s">
        <v>104</v>
      </c>
      <c r="AF10" s="82" t="s">
        <v>105</v>
      </c>
      <c r="AG10" s="80"/>
    </row>
    <row r="11" spans="1:35" ht="19.5" customHeight="1" x14ac:dyDescent="0.3">
      <c r="A11" s="87"/>
      <c r="B11" s="88"/>
      <c r="C11" s="89" t="s">
        <v>106</v>
      </c>
      <c r="D11" s="90"/>
      <c r="E11" s="91"/>
      <c r="F11" s="90"/>
      <c r="G11" s="92"/>
      <c r="H11" s="93"/>
      <c r="I11" s="90"/>
      <c r="J11" s="90"/>
      <c r="K11" s="91"/>
      <c r="L11" s="90"/>
      <c r="M11" s="92"/>
      <c r="N11" s="91"/>
      <c r="O11" s="90"/>
      <c r="P11" s="92"/>
      <c r="Q11" s="91"/>
      <c r="R11" s="90"/>
      <c r="S11" s="92"/>
      <c r="T11" s="91"/>
      <c r="U11" s="90"/>
      <c r="V11" s="92"/>
      <c r="W11" s="91"/>
      <c r="X11" s="90"/>
      <c r="Y11" s="92"/>
      <c r="Z11" s="91"/>
      <c r="AA11" s="90"/>
      <c r="AB11" s="92"/>
      <c r="AC11" s="94"/>
      <c r="AD11" s="95"/>
      <c r="AE11" s="95"/>
      <c r="AF11" s="95"/>
      <c r="AG11" s="96"/>
      <c r="AH11" s="97"/>
      <c r="AI11" s="97"/>
    </row>
    <row r="12" spans="1:35" ht="22.5" customHeight="1" x14ac:dyDescent="0.3">
      <c r="A12" s="98" t="s">
        <v>107</v>
      </c>
      <c r="B12" s="99">
        <v>1</v>
      </c>
      <c r="C12" s="100" t="s">
        <v>108</v>
      </c>
      <c r="D12" s="101"/>
      <c r="E12" s="102"/>
      <c r="F12" s="103"/>
      <c r="G12" s="103"/>
      <c r="H12" s="104"/>
      <c r="I12" s="105"/>
      <c r="J12" s="106"/>
      <c r="K12" s="103"/>
      <c r="L12" s="103"/>
      <c r="M12" s="107"/>
      <c r="N12" s="102"/>
      <c r="O12" s="103"/>
      <c r="P12" s="107"/>
      <c r="Q12" s="103"/>
      <c r="R12" s="103"/>
      <c r="S12" s="107"/>
      <c r="T12" s="102"/>
      <c r="U12" s="103"/>
      <c r="V12" s="107"/>
      <c r="W12" s="103"/>
      <c r="X12" s="103"/>
      <c r="Y12" s="107"/>
      <c r="Z12" s="102"/>
      <c r="AA12" s="103"/>
      <c r="AB12" s="103"/>
      <c r="AC12" s="108"/>
      <c r="AD12" s="109"/>
      <c r="AE12" s="109"/>
      <c r="AF12" s="110"/>
      <c r="AG12" s="111"/>
      <c r="AH12" s="112"/>
      <c r="AI12" s="112"/>
    </row>
    <row r="13" spans="1:35" ht="30" customHeight="1" x14ac:dyDescent="0.3">
      <c r="A13" s="113" t="s">
        <v>109</v>
      </c>
      <c r="B13" s="114" t="s">
        <v>110</v>
      </c>
      <c r="C13" s="115" t="s">
        <v>111</v>
      </c>
      <c r="D13" s="116"/>
      <c r="E13" s="117"/>
      <c r="F13" s="118"/>
      <c r="G13" s="119">
        <f>SUM(G14:G16)</f>
        <v>0</v>
      </c>
      <c r="H13" s="120"/>
      <c r="I13" s="118"/>
      <c r="J13" s="119">
        <f>SUM(J14:J16)</f>
        <v>0</v>
      </c>
      <c r="K13" s="117"/>
      <c r="L13" s="118"/>
      <c r="M13" s="119">
        <f>SUM(M14:M16)</f>
        <v>0</v>
      </c>
      <c r="N13" s="117"/>
      <c r="O13" s="118"/>
      <c r="P13" s="119">
        <f>SUM(P14:P16)</f>
        <v>0</v>
      </c>
      <c r="Q13" s="117"/>
      <c r="R13" s="118"/>
      <c r="S13" s="119">
        <f>SUM(S14:S16)</f>
        <v>0</v>
      </c>
      <c r="T13" s="117"/>
      <c r="U13" s="118"/>
      <c r="V13" s="119">
        <f>SUM(V14:V16)</f>
        <v>0</v>
      </c>
      <c r="W13" s="117"/>
      <c r="X13" s="118"/>
      <c r="Y13" s="119">
        <f>SUM(Y14:Y16)</f>
        <v>0</v>
      </c>
      <c r="Z13" s="117"/>
      <c r="AA13" s="118"/>
      <c r="AB13" s="119">
        <f>SUM(AB14:AB16)</f>
        <v>0</v>
      </c>
      <c r="AC13" s="121">
        <f t="shared" ref="AC13:AC32" si="0">G13+M13+S13+Y13</f>
        <v>0</v>
      </c>
      <c r="AD13" s="122">
        <f t="shared" ref="AD13:AD32" si="1">J13+P13+V13+AB13</f>
        <v>0</v>
      </c>
      <c r="AE13" s="123">
        <f t="shared" ref="AE13:AE33" si="2">AC13-AD13</f>
        <v>0</v>
      </c>
      <c r="AF13" s="124" t="e">
        <f t="shared" ref="AF13:AF33" si="3">AE13/AC13</f>
        <v>#DIV/0!</v>
      </c>
      <c r="AG13" s="125"/>
      <c r="AH13" s="126"/>
      <c r="AI13" s="126"/>
    </row>
    <row r="14" spans="1:35" ht="30" customHeight="1" x14ac:dyDescent="0.3">
      <c r="A14" s="127" t="s">
        <v>112</v>
      </c>
      <c r="B14" s="128" t="s">
        <v>113</v>
      </c>
      <c r="C14" s="129" t="s">
        <v>114</v>
      </c>
      <c r="D14" s="130" t="s">
        <v>115</v>
      </c>
      <c r="E14" s="131"/>
      <c r="F14" s="132"/>
      <c r="G14" s="133"/>
      <c r="H14" s="134"/>
      <c r="I14" s="132"/>
      <c r="J14" s="133"/>
      <c r="K14" s="131"/>
      <c r="L14" s="132"/>
      <c r="M14" s="133">
        <f t="shared" ref="M14:M16" si="4">K14*L14</f>
        <v>0</v>
      </c>
      <c r="N14" s="131"/>
      <c r="O14" s="132"/>
      <c r="P14" s="133">
        <f t="shared" ref="P14:P16" si="5">N14*O14</f>
        <v>0</v>
      </c>
      <c r="Q14" s="131"/>
      <c r="R14" s="132"/>
      <c r="S14" s="133">
        <f t="shared" ref="S14:S16" si="6">Q14*R14</f>
        <v>0</v>
      </c>
      <c r="T14" s="131"/>
      <c r="U14" s="132"/>
      <c r="V14" s="133">
        <f t="shared" ref="V14:V16" si="7">T14*U14</f>
        <v>0</v>
      </c>
      <c r="W14" s="131"/>
      <c r="X14" s="132"/>
      <c r="Y14" s="133">
        <f t="shared" ref="Y14:Y16" si="8">W14*X14</f>
        <v>0</v>
      </c>
      <c r="Z14" s="131"/>
      <c r="AA14" s="132"/>
      <c r="AB14" s="133">
        <f t="shared" ref="AB14:AB16" si="9">Z14*AA14</f>
        <v>0</v>
      </c>
      <c r="AC14" s="135">
        <f t="shared" si="0"/>
        <v>0</v>
      </c>
      <c r="AD14" s="136">
        <f t="shared" si="1"/>
        <v>0</v>
      </c>
      <c r="AE14" s="137">
        <f t="shared" si="2"/>
        <v>0</v>
      </c>
      <c r="AF14" s="138" t="e">
        <f t="shared" si="3"/>
        <v>#DIV/0!</v>
      </c>
      <c r="AG14" s="139"/>
      <c r="AH14" s="112"/>
      <c r="AI14" s="112"/>
    </row>
    <row r="15" spans="1:35" ht="30" customHeight="1" x14ac:dyDescent="0.3">
      <c r="A15" s="127" t="s">
        <v>112</v>
      </c>
      <c r="B15" s="128" t="s">
        <v>116</v>
      </c>
      <c r="C15" s="129" t="s">
        <v>114</v>
      </c>
      <c r="D15" s="130" t="s">
        <v>115</v>
      </c>
      <c r="E15" s="131"/>
      <c r="F15" s="132"/>
      <c r="G15" s="133">
        <f t="shared" ref="G15:G16" si="10">E15*F15</f>
        <v>0</v>
      </c>
      <c r="H15" s="134"/>
      <c r="I15" s="132"/>
      <c r="J15" s="133">
        <f t="shared" ref="J15:J16" si="11">H15*I15</f>
        <v>0</v>
      </c>
      <c r="K15" s="131"/>
      <c r="L15" s="132"/>
      <c r="M15" s="133">
        <f t="shared" si="4"/>
        <v>0</v>
      </c>
      <c r="N15" s="131"/>
      <c r="O15" s="132"/>
      <c r="P15" s="133">
        <f t="shared" si="5"/>
        <v>0</v>
      </c>
      <c r="Q15" s="131"/>
      <c r="R15" s="132"/>
      <c r="S15" s="133">
        <f t="shared" si="6"/>
        <v>0</v>
      </c>
      <c r="T15" s="131"/>
      <c r="U15" s="132"/>
      <c r="V15" s="133">
        <f t="shared" si="7"/>
        <v>0</v>
      </c>
      <c r="W15" s="131"/>
      <c r="X15" s="132"/>
      <c r="Y15" s="133">
        <f t="shared" si="8"/>
        <v>0</v>
      </c>
      <c r="Z15" s="131"/>
      <c r="AA15" s="132"/>
      <c r="AB15" s="133">
        <f t="shared" si="9"/>
        <v>0</v>
      </c>
      <c r="AC15" s="135">
        <f t="shared" si="0"/>
        <v>0</v>
      </c>
      <c r="AD15" s="136">
        <f t="shared" si="1"/>
        <v>0</v>
      </c>
      <c r="AE15" s="137">
        <f t="shared" si="2"/>
        <v>0</v>
      </c>
      <c r="AF15" s="138" t="e">
        <f t="shared" si="3"/>
        <v>#DIV/0!</v>
      </c>
      <c r="AG15" s="139"/>
      <c r="AH15" s="112"/>
      <c r="AI15" s="112"/>
    </row>
    <row r="16" spans="1:35" ht="30" customHeight="1" x14ac:dyDescent="0.3">
      <c r="A16" s="140" t="s">
        <v>112</v>
      </c>
      <c r="B16" s="141" t="s">
        <v>117</v>
      </c>
      <c r="C16" s="142" t="s">
        <v>114</v>
      </c>
      <c r="D16" s="143" t="s">
        <v>115</v>
      </c>
      <c r="E16" s="144"/>
      <c r="F16" s="145"/>
      <c r="G16" s="146">
        <f t="shared" si="10"/>
        <v>0</v>
      </c>
      <c r="H16" s="147"/>
      <c r="I16" s="145"/>
      <c r="J16" s="146">
        <f t="shared" si="11"/>
        <v>0</v>
      </c>
      <c r="K16" s="144"/>
      <c r="L16" s="145"/>
      <c r="M16" s="146">
        <f t="shared" si="4"/>
        <v>0</v>
      </c>
      <c r="N16" s="144"/>
      <c r="O16" s="145"/>
      <c r="P16" s="146">
        <f t="shared" si="5"/>
        <v>0</v>
      </c>
      <c r="Q16" s="144"/>
      <c r="R16" s="145"/>
      <c r="S16" s="146">
        <f t="shared" si="6"/>
        <v>0</v>
      </c>
      <c r="T16" s="144"/>
      <c r="U16" s="145"/>
      <c r="V16" s="146">
        <f t="shared" si="7"/>
        <v>0</v>
      </c>
      <c r="W16" s="144"/>
      <c r="X16" s="145"/>
      <c r="Y16" s="146">
        <f t="shared" si="8"/>
        <v>0</v>
      </c>
      <c r="Z16" s="144"/>
      <c r="AA16" s="145"/>
      <c r="AB16" s="146">
        <f t="shared" si="9"/>
        <v>0</v>
      </c>
      <c r="AC16" s="148">
        <f t="shared" si="0"/>
        <v>0</v>
      </c>
      <c r="AD16" s="149">
        <f t="shared" si="1"/>
        <v>0</v>
      </c>
      <c r="AE16" s="150">
        <f t="shared" si="2"/>
        <v>0</v>
      </c>
      <c r="AF16" s="151" t="e">
        <f t="shared" si="3"/>
        <v>#DIV/0!</v>
      </c>
      <c r="AG16" s="152"/>
      <c r="AH16" s="112"/>
      <c r="AI16" s="112"/>
    </row>
    <row r="17" spans="1:35" ht="30" customHeight="1" x14ac:dyDescent="0.3">
      <c r="A17" s="113" t="s">
        <v>109</v>
      </c>
      <c r="B17" s="114" t="s">
        <v>118</v>
      </c>
      <c r="C17" s="115" t="s">
        <v>119</v>
      </c>
      <c r="D17" s="116"/>
      <c r="E17" s="117"/>
      <c r="F17" s="118"/>
      <c r="G17" s="119">
        <f>SUM(G18:G20)</f>
        <v>0</v>
      </c>
      <c r="H17" s="120"/>
      <c r="I17" s="118"/>
      <c r="J17" s="119">
        <f>SUM(J18:J20)</f>
        <v>0</v>
      </c>
      <c r="K17" s="117"/>
      <c r="L17" s="118"/>
      <c r="M17" s="119">
        <f>SUM(M18:M20)</f>
        <v>0</v>
      </c>
      <c r="N17" s="117"/>
      <c r="O17" s="118"/>
      <c r="P17" s="153">
        <v>0</v>
      </c>
      <c r="Q17" s="117"/>
      <c r="R17" s="118"/>
      <c r="S17" s="119">
        <f>SUM(S18:S20)</f>
        <v>0</v>
      </c>
      <c r="T17" s="117"/>
      <c r="U17" s="118"/>
      <c r="V17" s="153">
        <v>0</v>
      </c>
      <c r="W17" s="117"/>
      <c r="X17" s="118"/>
      <c r="Y17" s="119">
        <f>SUM(Y18:Y20)</f>
        <v>0</v>
      </c>
      <c r="Z17" s="117"/>
      <c r="AA17" s="118"/>
      <c r="AB17" s="153">
        <v>0</v>
      </c>
      <c r="AC17" s="121">
        <f t="shared" si="0"/>
        <v>0</v>
      </c>
      <c r="AD17" s="122">
        <f t="shared" si="1"/>
        <v>0</v>
      </c>
      <c r="AE17" s="123">
        <f t="shared" si="2"/>
        <v>0</v>
      </c>
      <c r="AF17" s="124" t="e">
        <f t="shared" si="3"/>
        <v>#DIV/0!</v>
      </c>
      <c r="AG17" s="125"/>
      <c r="AH17" s="126"/>
      <c r="AI17" s="126"/>
    </row>
    <row r="18" spans="1:35" ht="30" customHeight="1" x14ac:dyDescent="0.3">
      <c r="A18" s="127" t="s">
        <v>112</v>
      </c>
      <c r="B18" s="128" t="s">
        <v>113</v>
      </c>
      <c r="C18" s="129" t="s">
        <v>114</v>
      </c>
      <c r="D18" s="130" t="s">
        <v>115</v>
      </c>
      <c r="E18" s="131"/>
      <c r="F18" s="132"/>
      <c r="G18" s="133">
        <f t="shared" ref="G18:G20" si="12">E18*F18</f>
        <v>0</v>
      </c>
      <c r="H18" s="134"/>
      <c r="I18" s="132"/>
      <c r="J18" s="133">
        <f t="shared" ref="J18:J20" si="13">H18*I18</f>
        <v>0</v>
      </c>
      <c r="K18" s="131"/>
      <c r="L18" s="132"/>
      <c r="M18" s="133">
        <f t="shared" ref="M18:M20" si="14">K18*L18</f>
        <v>0</v>
      </c>
      <c r="N18" s="131"/>
      <c r="O18" s="132"/>
      <c r="P18" s="154">
        <v>0</v>
      </c>
      <c r="Q18" s="131"/>
      <c r="R18" s="132"/>
      <c r="S18" s="133">
        <f t="shared" ref="S18:S20" si="15">Q18*R18</f>
        <v>0</v>
      </c>
      <c r="T18" s="131"/>
      <c r="U18" s="132"/>
      <c r="V18" s="154">
        <v>0</v>
      </c>
      <c r="W18" s="131"/>
      <c r="X18" s="132"/>
      <c r="Y18" s="133">
        <f t="shared" ref="Y18:Y20" si="16">W18*X18</f>
        <v>0</v>
      </c>
      <c r="Z18" s="131"/>
      <c r="AA18" s="132"/>
      <c r="AB18" s="154">
        <v>0</v>
      </c>
      <c r="AC18" s="135">
        <f t="shared" si="0"/>
        <v>0</v>
      </c>
      <c r="AD18" s="136">
        <f t="shared" si="1"/>
        <v>0</v>
      </c>
      <c r="AE18" s="137">
        <f t="shared" si="2"/>
        <v>0</v>
      </c>
      <c r="AF18" s="138" t="e">
        <f t="shared" si="3"/>
        <v>#DIV/0!</v>
      </c>
      <c r="AG18" s="139"/>
      <c r="AH18" s="112"/>
      <c r="AI18" s="112"/>
    </row>
    <row r="19" spans="1:35" ht="30" customHeight="1" x14ac:dyDescent="0.3">
      <c r="A19" s="127" t="s">
        <v>112</v>
      </c>
      <c r="B19" s="128" t="s">
        <v>116</v>
      </c>
      <c r="C19" s="129" t="s">
        <v>114</v>
      </c>
      <c r="D19" s="130" t="s">
        <v>115</v>
      </c>
      <c r="E19" s="131"/>
      <c r="F19" s="132"/>
      <c r="G19" s="133">
        <f t="shared" si="12"/>
        <v>0</v>
      </c>
      <c r="H19" s="134"/>
      <c r="I19" s="132"/>
      <c r="J19" s="133">
        <f t="shared" si="13"/>
        <v>0</v>
      </c>
      <c r="K19" s="131"/>
      <c r="L19" s="132"/>
      <c r="M19" s="133">
        <f t="shared" si="14"/>
        <v>0</v>
      </c>
      <c r="N19" s="131"/>
      <c r="O19" s="132"/>
      <c r="P19" s="154">
        <v>0</v>
      </c>
      <c r="Q19" s="131"/>
      <c r="R19" s="132"/>
      <c r="S19" s="133">
        <f t="shared" si="15"/>
        <v>0</v>
      </c>
      <c r="T19" s="131"/>
      <c r="U19" s="132"/>
      <c r="V19" s="154">
        <v>0</v>
      </c>
      <c r="W19" s="131"/>
      <c r="X19" s="132"/>
      <c r="Y19" s="133">
        <f t="shared" si="16"/>
        <v>0</v>
      </c>
      <c r="Z19" s="131"/>
      <c r="AA19" s="132"/>
      <c r="AB19" s="154">
        <v>0</v>
      </c>
      <c r="AC19" s="135">
        <f t="shared" si="0"/>
        <v>0</v>
      </c>
      <c r="AD19" s="136">
        <f t="shared" si="1"/>
        <v>0</v>
      </c>
      <c r="AE19" s="137">
        <f t="shared" si="2"/>
        <v>0</v>
      </c>
      <c r="AF19" s="138" t="e">
        <f t="shared" si="3"/>
        <v>#DIV/0!</v>
      </c>
      <c r="AG19" s="139"/>
      <c r="AH19" s="112"/>
      <c r="AI19" s="112"/>
    </row>
    <row r="20" spans="1:35" ht="30" customHeight="1" x14ac:dyDescent="0.3">
      <c r="A20" s="155" t="s">
        <v>112</v>
      </c>
      <c r="B20" s="156" t="s">
        <v>117</v>
      </c>
      <c r="C20" s="157" t="s">
        <v>114</v>
      </c>
      <c r="D20" s="158" t="s">
        <v>115</v>
      </c>
      <c r="E20" s="159"/>
      <c r="F20" s="160"/>
      <c r="G20" s="161">
        <f t="shared" si="12"/>
        <v>0</v>
      </c>
      <c r="H20" s="147"/>
      <c r="I20" s="145"/>
      <c r="J20" s="146">
        <f t="shared" si="13"/>
        <v>0</v>
      </c>
      <c r="K20" s="159"/>
      <c r="L20" s="160"/>
      <c r="M20" s="161">
        <f t="shared" si="14"/>
        <v>0</v>
      </c>
      <c r="N20" s="159"/>
      <c r="O20" s="160"/>
      <c r="P20" s="162">
        <v>0</v>
      </c>
      <c r="Q20" s="159"/>
      <c r="R20" s="160"/>
      <c r="S20" s="161">
        <f t="shared" si="15"/>
        <v>0</v>
      </c>
      <c r="T20" s="159"/>
      <c r="U20" s="160"/>
      <c r="V20" s="162">
        <v>0</v>
      </c>
      <c r="W20" s="159"/>
      <c r="X20" s="160"/>
      <c r="Y20" s="161">
        <f t="shared" si="16"/>
        <v>0</v>
      </c>
      <c r="Z20" s="159"/>
      <c r="AA20" s="160"/>
      <c r="AB20" s="162">
        <v>0</v>
      </c>
      <c r="AC20" s="148">
        <f t="shared" si="0"/>
        <v>0</v>
      </c>
      <c r="AD20" s="149">
        <f t="shared" si="1"/>
        <v>0</v>
      </c>
      <c r="AE20" s="150">
        <f t="shared" si="2"/>
        <v>0</v>
      </c>
      <c r="AF20" s="138" t="e">
        <f t="shared" si="3"/>
        <v>#DIV/0!</v>
      </c>
      <c r="AG20" s="139"/>
      <c r="AH20" s="112"/>
      <c r="AI20" s="112"/>
    </row>
    <row r="21" spans="1:35" ht="30" customHeight="1" x14ac:dyDescent="0.3">
      <c r="A21" s="113" t="s">
        <v>109</v>
      </c>
      <c r="B21" s="114" t="s">
        <v>120</v>
      </c>
      <c r="C21" s="115" t="s">
        <v>121</v>
      </c>
      <c r="D21" s="116"/>
      <c r="E21" s="117"/>
      <c r="F21" s="118"/>
      <c r="G21" s="119">
        <f>SUM(G22:G32)</f>
        <v>239985.5</v>
      </c>
      <c r="H21" s="163"/>
      <c r="I21" s="164"/>
      <c r="J21" s="165">
        <f>SUM(J22:J32)</f>
        <v>239985.58</v>
      </c>
      <c r="K21" s="166"/>
      <c r="L21" s="118"/>
      <c r="M21" s="119">
        <f>SUM(M22:M24)</f>
        <v>0</v>
      </c>
      <c r="N21" s="117"/>
      <c r="O21" s="118"/>
      <c r="P21" s="153">
        <f>SUM(P22:P24)</f>
        <v>0</v>
      </c>
      <c r="Q21" s="117"/>
      <c r="R21" s="118"/>
      <c r="S21" s="119">
        <f>SUM(S22:S24)</f>
        <v>0</v>
      </c>
      <c r="T21" s="117"/>
      <c r="U21" s="118"/>
      <c r="V21" s="153">
        <f>SUM(V22:V24)</f>
        <v>0</v>
      </c>
      <c r="W21" s="117"/>
      <c r="X21" s="118"/>
      <c r="Y21" s="119">
        <f>SUM(Y22:Y24)</f>
        <v>0</v>
      </c>
      <c r="Z21" s="117"/>
      <c r="AA21" s="118"/>
      <c r="AB21" s="153">
        <f>SUM(AB22:AB24)</f>
        <v>0</v>
      </c>
      <c r="AC21" s="121">
        <f t="shared" si="0"/>
        <v>239985.5</v>
      </c>
      <c r="AD21" s="122">
        <f t="shared" si="1"/>
        <v>239985.58</v>
      </c>
      <c r="AE21" s="123">
        <f t="shared" si="2"/>
        <v>-7.9999999987194315E-2</v>
      </c>
      <c r="AF21" s="167">
        <f t="shared" si="3"/>
        <v>-3.3335347338566003E-7</v>
      </c>
      <c r="AG21" s="168"/>
      <c r="AH21" s="126"/>
      <c r="AI21" s="126"/>
    </row>
    <row r="22" spans="1:35" ht="30" customHeight="1" x14ac:dyDescent="0.3">
      <c r="A22" s="127" t="s">
        <v>112</v>
      </c>
      <c r="B22" s="128" t="s">
        <v>113</v>
      </c>
      <c r="C22" s="169" t="s">
        <v>122</v>
      </c>
      <c r="D22" s="130" t="s">
        <v>115</v>
      </c>
      <c r="E22" s="170">
        <v>4</v>
      </c>
      <c r="F22" s="171">
        <v>12000</v>
      </c>
      <c r="G22" s="133">
        <f t="shared" ref="G22:G32" si="17">E22*F22</f>
        <v>48000</v>
      </c>
      <c r="H22" s="172">
        <v>4</v>
      </c>
      <c r="I22" s="171">
        <v>12000</v>
      </c>
      <c r="J22" s="173">
        <f t="shared" ref="J22:J32" si="18">H22*I22</f>
        <v>48000</v>
      </c>
      <c r="K22" s="173"/>
      <c r="L22" s="132"/>
      <c r="M22" s="133">
        <f t="shared" ref="M22:M24" si="19">K22*L22</f>
        <v>0</v>
      </c>
      <c r="N22" s="131"/>
      <c r="O22" s="132"/>
      <c r="P22" s="154">
        <f t="shared" ref="P22:P24" si="20">N22*O22</f>
        <v>0</v>
      </c>
      <c r="Q22" s="131"/>
      <c r="R22" s="132"/>
      <c r="S22" s="133">
        <f t="shared" ref="S22:S24" si="21">Q22*R22</f>
        <v>0</v>
      </c>
      <c r="T22" s="131"/>
      <c r="U22" s="132"/>
      <c r="V22" s="154">
        <f t="shared" ref="V22:V24" si="22">T22*U22</f>
        <v>0</v>
      </c>
      <c r="W22" s="131"/>
      <c r="X22" s="132"/>
      <c r="Y22" s="133">
        <f t="shared" ref="Y22:Y24" si="23">W22*X22</f>
        <v>0</v>
      </c>
      <c r="Z22" s="131"/>
      <c r="AA22" s="132"/>
      <c r="AB22" s="154">
        <f t="shared" ref="AB22:AB24" si="24">Z22*AA22</f>
        <v>0</v>
      </c>
      <c r="AC22" s="135">
        <f t="shared" si="0"/>
        <v>48000</v>
      </c>
      <c r="AD22" s="136">
        <f t="shared" si="1"/>
        <v>48000</v>
      </c>
      <c r="AE22" s="137">
        <f t="shared" si="2"/>
        <v>0</v>
      </c>
      <c r="AF22" s="138">
        <f t="shared" si="3"/>
        <v>0</v>
      </c>
      <c r="AG22" s="139"/>
      <c r="AH22" s="112"/>
      <c r="AI22" s="112"/>
    </row>
    <row r="23" spans="1:35" ht="30" customHeight="1" x14ac:dyDescent="0.3">
      <c r="A23" s="127" t="s">
        <v>112</v>
      </c>
      <c r="B23" s="128" t="s">
        <v>116</v>
      </c>
      <c r="C23" s="174" t="s">
        <v>123</v>
      </c>
      <c r="D23" s="175" t="s">
        <v>115</v>
      </c>
      <c r="E23" s="176">
        <v>4</v>
      </c>
      <c r="F23" s="177">
        <v>6000</v>
      </c>
      <c r="G23" s="133">
        <f t="shared" si="17"/>
        <v>24000</v>
      </c>
      <c r="H23" s="178">
        <v>4</v>
      </c>
      <c r="I23" s="178">
        <v>6000</v>
      </c>
      <c r="J23" s="173">
        <f t="shared" si="18"/>
        <v>24000</v>
      </c>
      <c r="K23" s="173"/>
      <c r="L23" s="132"/>
      <c r="M23" s="133">
        <f t="shared" si="19"/>
        <v>0</v>
      </c>
      <c r="N23" s="131"/>
      <c r="O23" s="132"/>
      <c r="P23" s="154">
        <f t="shared" si="20"/>
        <v>0</v>
      </c>
      <c r="Q23" s="131"/>
      <c r="R23" s="132"/>
      <c r="S23" s="133">
        <f t="shared" si="21"/>
        <v>0</v>
      </c>
      <c r="T23" s="131"/>
      <c r="U23" s="132"/>
      <c r="V23" s="154">
        <f t="shared" si="22"/>
        <v>0</v>
      </c>
      <c r="W23" s="131"/>
      <c r="X23" s="132"/>
      <c r="Y23" s="133">
        <f t="shared" si="23"/>
        <v>0</v>
      </c>
      <c r="Z23" s="131"/>
      <c r="AA23" s="132"/>
      <c r="AB23" s="154">
        <f t="shared" si="24"/>
        <v>0</v>
      </c>
      <c r="AC23" s="135">
        <f t="shared" si="0"/>
        <v>24000</v>
      </c>
      <c r="AD23" s="136">
        <f t="shared" si="1"/>
        <v>24000</v>
      </c>
      <c r="AE23" s="137">
        <f t="shared" si="2"/>
        <v>0</v>
      </c>
      <c r="AF23" s="138">
        <f t="shared" si="3"/>
        <v>0</v>
      </c>
      <c r="AG23" s="139"/>
      <c r="AH23" s="112"/>
      <c r="AI23" s="112"/>
    </row>
    <row r="24" spans="1:35" ht="30" customHeight="1" x14ac:dyDescent="0.3">
      <c r="A24" s="140" t="s">
        <v>112</v>
      </c>
      <c r="B24" s="141" t="s">
        <v>117</v>
      </c>
      <c r="C24" s="179" t="s">
        <v>124</v>
      </c>
      <c r="D24" s="180" t="s">
        <v>115</v>
      </c>
      <c r="E24" s="176">
        <v>2</v>
      </c>
      <c r="F24" s="171">
        <v>14937</v>
      </c>
      <c r="G24" s="161">
        <f t="shared" si="17"/>
        <v>29874</v>
      </c>
      <c r="H24" s="172">
        <v>2</v>
      </c>
      <c r="I24" s="171">
        <v>14937.01</v>
      </c>
      <c r="J24" s="181">
        <f t="shared" si="18"/>
        <v>29874.02</v>
      </c>
      <c r="K24" s="181"/>
      <c r="L24" s="160"/>
      <c r="M24" s="161">
        <f t="shared" si="19"/>
        <v>0</v>
      </c>
      <c r="N24" s="159"/>
      <c r="O24" s="160"/>
      <c r="P24" s="162">
        <f t="shared" si="20"/>
        <v>0</v>
      </c>
      <c r="Q24" s="159"/>
      <c r="R24" s="160"/>
      <c r="S24" s="161">
        <f t="shared" si="21"/>
        <v>0</v>
      </c>
      <c r="T24" s="159"/>
      <c r="U24" s="160"/>
      <c r="V24" s="162">
        <f t="shared" si="22"/>
        <v>0</v>
      </c>
      <c r="W24" s="159"/>
      <c r="X24" s="160"/>
      <c r="Y24" s="161">
        <f t="shared" si="23"/>
        <v>0</v>
      </c>
      <c r="Z24" s="159"/>
      <c r="AA24" s="160"/>
      <c r="AB24" s="162">
        <f t="shared" si="24"/>
        <v>0</v>
      </c>
      <c r="AC24" s="148">
        <f t="shared" si="0"/>
        <v>29874</v>
      </c>
      <c r="AD24" s="149">
        <f t="shared" si="1"/>
        <v>29874.02</v>
      </c>
      <c r="AE24" s="150">
        <f t="shared" si="2"/>
        <v>-2.0000000000436557E-2</v>
      </c>
      <c r="AF24" s="182">
        <f t="shared" si="3"/>
        <v>-6.6947847628160136E-7</v>
      </c>
      <c r="AG24" s="183"/>
      <c r="AH24" s="112"/>
      <c r="AI24" s="112"/>
    </row>
    <row r="25" spans="1:35" ht="30" customHeight="1" x14ac:dyDescent="0.3">
      <c r="A25" s="184" t="s">
        <v>112</v>
      </c>
      <c r="B25" s="185" t="s">
        <v>125</v>
      </c>
      <c r="C25" s="186" t="s">
        <v>126</v>
      </c>
      <c r="D25" s="180" t="s">
        <v>115</v>
      </c>
      <c r="E25" s="176">
        <v>2</v>
      </c>
      <c r="F25" s="171">
        <v>14937</v>
      </c>
      <c r="G25" s="133">
        <f t="shared" si="17"/>
        <v>29874</v>
      </c>
      <c r="H25" s="172">
        <v>2</v>
      </c>
      <c r="I25" s="171">
        <v>14937.01</v>
      </c>
      <c r="J25" s="181">
        <f t="shared" si="18"/>
        <v>29874.02</v>
      </c>
      <c r="K25" s="187"/>
      <c r="L25" s="187"/>
      <c r="M25" s="188"/>
      <c r="N25" s="189"/>
      <c r="O25" s="187"/>
      <c r="P25" s="190"/>
      <c r="Q25" s="187"/>
      <c r="R25" s="187"/>
      <c r="S25" s="188"/>
      <c r="T25" s="189"/>
      <c r="U25" s="187"/>
      <c r="V25" s="190"/>
      <c r="W25" s="187"/>
      <c r="X25" s="187"/>
      <c r="Y25" s="188"/>
      <c r="Z25" s="189"/>
      <c r="AA25" s="187"/>
      <c r="AB25" s="190"/>
      <c r="AC25" s="148">
        <f t="shared" si="0"/>
        <v>29874</v>
      </c>
      <c r="AD25" s="149">
        <f t="shared" si="1"/>
        <v>29874.02</v>
      </c>
      <c r="AE25" s="150">
        <f t="shared" si="2"/>
        <v>-2.0000000000436557E-2</v>
      </c>
      <c r="AF25" s="182">
        <f t="shared" si="3"/>
        <v>-6.6947847628160136E-7</v>
      </c>
      <c r="AG25" s="191"/>
      <c r="AH25" s="112"/>
      <c r="AI25" s="112"/>
    </row>
    <row r="26" spans="1:35" ht="30" customHeight="1" x14ac:dyDescent="0.3">
      <c r="A26" s="192" t="s">
        <v>112</v>
      </c>
      <c r="B26" s="193" t="s">
        <v>127</v>
      </c>
      <c r="C26" s="186" t="s">
        <v>128</v>
      </c>
      <c r="D26" s="180" t="s">
        <v>115</v>
      </c>
      <c r="E26" s="176">
        <v>2</v>
      </c>
      <c r="F26" s="171">
        <v>14937</v>
      </c>
      <c r="G26" s="133">
        <f t="shared" si="17"/>
        <v>29874</v>
      </c>
      <c r="H26" s="172">
        <v>2</v>
      </c>
      <c r="I26" s="171">
        <v>14937.01</v>
      </c>
      <c r="J26" s="181">
        <f t="shared" si="18"/>
        <v>29874.02</v>
      </c>
      <c r="K26" s="187"/>
      <c r="L26" s="187"/>
      <c r="M26" s="188"/>
      <c r="N26" s="189"/>
      <c r="O26" s="187"/>
      <c r="P26" s="190"/>
      <c r="Q26" s="187"/>
      <c r="R26" s="187"/>
      <c r="S26" s="188"/>
      <c r="T26" s="189"/>
      <c r="U26" s="187"/>
      <c r="V26" s="190"/>
      <c r="W26" s="187"/>
      <c r="X26" s="187"/>
      <c r="Y26" s="188"/>
      <c r="Z26" s="189"/>
      <c r="AA26" s="187"/>
      <c r="AB26" s="190"/>
      <c r="AC26" s="148">
        <f t="shared" si="0"/>
        <v>29874</v>
      </c>
      <c r="AD26" s="149">
        <f t="shared" si="1"/>
        <v>29874.02</v>
      </c>
      <c r="AE26" s="150">
        <f t="shared" si="2"/>
        <v>-2.0000000000436557E-2</v>
      </c>
      <c r="AF26" s="182">
        <f t="shared" si="3"/>
        <v>-6.6947847628160136E-7</v>
      </c>
      <c r="AG26" s="191"/>
      <c r="AH26" s="112"/>
      <c r="AI26" s="112"/>
    </row>
    <row r="27" spans="1:35" ht="30" customHeight="1" x14ac:dyDescent="0.3">
      <c r="A27" s="194" t="s">
        <v>112</v>
      </c>
      <c r="B27" s="193" t="s">
        <v>129</v>
      </c>
      <c r="C27" s="186" t="s">
        <v>130</v>
      </c>
      <c r="D27" s="180" t="s">
        <v>115</v>
      </c>
      <c r="E27" s="195">
        <v>2</v>
      </c>
      <c r="F27" s="171">
        <v>14937</v>
      </c>
      <c r="G27" s="161">
        <f t="shared" si="17"/>
        <v>29874</v>
      </c>
      <c r="H27" s="172">
        <v>2</v>
      </c>
      <c r="I27" s="171">
        <v>14937.01</v>
      </c>
      <c r="J27" s="181">
        <f t="shared" si="18"/>
        <v>29874.02</v>
      </c>
      <c r="K27" s="187"/>
      <c r="L27" s="187"/>
      <c r="M27" s="188"/>
      <c r="N27" s="189"/>
      <c r="O27" s="187"/>
      <c r="P27" s="190"/>
      <c r="Q27" s="187"/>
      <c r="R27" s="187"/>
      <c r="S27" s="188"/>
      <c r="T27" s="189"/>
      <c r="U27" s="187"/>
      <c r="V27" s="190"/>
      <c r="W27" s="187"/>
      <c r="X27" s="187"/>
      <c r="Y27" s="188"/>
      <c r="Z27" s="189"/>
      <c r="AA27" s="187"/>
      <c r="AB27" s="190"/>
      <c r="AC27" s="148">
        <f t="shared" si="0"/>
        <v>29874</v>
      </c>
      <c r="AD27" s="149">
        <f t="shared" si="1"/>
        <v>29874.02</v>
      </c>
      <c r="AE27" s="150">
        <f t="shared" si="2"/>
        <v>-2.0000000000436557E-2</v>
      </c>
      <c r="AF27" s="182">
        <f t="shared" si="3"/>
        <v>-6.6947847628160136E-7</v>
      </c>
      <c r="AG27" s="191"/>
      <c r="AH27" s="112"/>
      <c r="AI27" s="112"/>
    </row>
    <row r="28" spans="1:35" ht="30" customHeight="1" x14ac:dyDescent="0.3">
      <c r="A28" s="194" t="s">
        <v>112</v>
      </c>
      <c r="B28" s="193" t="s">
        <v>131</v>
      </c>
      <c r="C28" s="196" t="s">
        <v>132</v>
      </c>
      <c r="D28" s="180" t="s">
        <v>115</v>
      </c>
      <c r="E28" s="195">
        <v>0.5</v>
      </c>
      <c r="F28" s="171">
        <v>14937</v>
      </c>
      <c r="G28" s="133">
        <f t="shared" si="17"/>
        <v>7468.5</v>
      </c>
      <c r="H28" s="178">
        <v>0.5</v>
      </c>
      <c r="I28" s="178">
        <v>14937</v>
      </c>
      <c r="J28" s="181">
        <f t="shared" si="18"/>
        <v>7468.5</v>
      </c>
      <c r="K28" s="187"/>
      <c r="L28" s="187"/>
      <c r="M28" s="188"/>
      <c r="N28" s="189"/>
      <c r="O28" s="187"/>
      <c r="P28" s="190"/>
      <c r="Q28" s="187"/>
      <c r="R28" s="187"/>
      <c r="S28" s="188"/>
      <c r="T28" s="189"/>
      <c r="U28" s="187"/>
      <c r="V28" s="190"/>
      <c r="W28" s="187"/>
      <c r="X28" s="187"/>
      <c r="Y28" s="188"/>
      <c r="Z28" s="189"/>
      <c r="AA28" s="187"/>
      <c r="AB28" s="190"/>
      <c r="AC28" s="148">
        <f t="shared" si="0"/>
        <v>7468.5</v>
      </c>
      <c r="AD28" s="149">
        <f t="shared" si="1"/>
        <v>7468.5</v>
      </c>
      <c r="AE28" s="150">
        <f t="shared" si="2"/>
        <v>0</v>
      </c>
      <c r="AF28" s="182">
        <f t="shared" si="3"/>
        <v>0</v>
      </c>
      <c r="AG28" s="191"/>
      <c r="AH28" s="112"/>
      <c r="AI28" s="112"/>
    </row>
    <row r="29" spans="1:35" ht="30" customHeight="1" x14ac:dyDescent="0.3">
      <c r="A29" s="194" t="s">
        <v>112</v>
      </c>
      <c r="B29" s="185" t="s">
        <v>133</v>
      </c>
      <c r="C29" s="196" t="s">
        <v>134</v>
      </c>
      <c r="D29" s="197" t="s">
        <v>115</v>
      </c>
      <c r="E29" s="195">
        <v>1</v>
      </c>
      <c r="F29" s="198">
        <v>24830</v>
      </c>
      <c r="G29" s="133">
        <f t="shared" si="17"/>
        <v>24830</v>
      </c>
      <c r="H29" s="172">
        <v>1</v>
      </c>
      <c r="I29" s="199">
        <v>24830</v>
      </c>
      <c r="J29" s="181">
        <f t="shared" si="18"/>
        <v>24830</v>
      </c>
      <c r="K29" s="187"/>
      <c r="L29" s="187"/>
      <c r="M29" s="188"/>
      <c r="N29" s="189"/>
      <c r="O29" s="187"/>
      <c r="P29" s="190"/>
      <c r="Q29" s="187"/>
      <c r="R29" s="187"/>
      <c r="S29" s="188"/>
      <c r="T29" s="189"/>
      <c r="U29" s="187"/>
      <c r="V29" s="190"/>
      <c r="W29" s="187"/>
      <c r="X29" s="187"/>
      <c r="Y29" s="188"/>
      <c r="Z29" s="189"/>
      <c r="AA29" s="187"/>
      <c r="AB29" s="190"/>
      <c r="AC29" s="148">
        <f t="shared" si="0"/>
        <v>24830</v>
      </c>
      <c r="AD29" s="149">
        <f t="shared" si="1"/>
        <v>24830</v>
      </c>
      <c r="AE29" s="150">
        <f t="shared" si="2"/>
        <v>0</v>
      </c>
      <c r="AF29" s="182">
        <f t="shared" si="3"/>
        <v>0</v>
      </c>
      <c r="AG29" s="191"/>
      <c r="AH29" s="112"/>
      <c r="AI29" s="112"/>
    </row>
    <row r="30" spans="1:35" ht="30" customHeight="1" x14ac:dyDescent="0.3">
      <c r="A30" s="200" t="s">
        <v>112</v>
      </c>
      <c r="B30" s="185" t="s">
        <v>135</v>
      </c>
      <c r="C30" s="186" t="s">
        <v>136</v>
      </c>
      <c r="D30" s="197" t="s">
        <v>115</v>
      </c>
      <c r="E30" s="195">
        <v>0.25</v>
      </c>
      <c r="F30" s="198">
        <v>25000</v>
      </c>
      <c r="G30" s="161">
        <f t="shared" si="17"/>
        <v>6250</v>
      </c>
      <c r="H30" s="172">
        <v>0.25</v>
      </c>
      <c r="I30" s="199">
        <v>25000</v>
      </c>
      <c r="J30" s="181">
        <f t="shared" si="18"/>
        <v>6250</v>
      </c>
      <c r="K30" s="187"/>
      <c r="L30" s="187"/>
      <c r="M30" s="188"/>
      <c r="N30" s="189"/>
      <c r="O30" s="187"/>
      <c r="P30" s="190"/>
      <c r="Q30" s="187"/>
      <c r="R30" s="187"/>
      <c r="S30" s="188"/>
      <c r="T30" s="189"/>
      <c r="U30" s="187"/>
      <c r="V30" s="190"/>
      <c r="W30" s="187"/>
      <c r="X30" s="187"/>
      <c r="Y30" s="188"/>
      <c r="Z30" s="189"/>
      <c r="AA30" s="187"/>
      <c r="AB30" s="190"/>
      <c r="AC30" s="148">
        <f t="shared" si="0"/>
        <v>6250</v>
      </c>
      <c r="AD30" s="149">
        <f t="shared" si="1"/>
        <v>6250</v>
      </c>
      <c r="AE30" s="150">
        <f t="shared" si="2"/>
        <v>0</v>
      </c>
      <c r="AF30" s="182">
        <f t="shared" si="3"/>
        <v>0</v>
      </c>
      <c r="AG30" s="191"/>
      <c r="AH30" s="112"/>
      <c r="AI30" s="112"/>
    </row>
    <row r="31" spans="1:35" ht="30" customHeight="1" x14ac:dyDescent="0.3">
      <c r="A31" s="200" t="s">
        <v>112</v>
      </c>
      <c r="B31" s="185" t="s">
        <v>137</v>
      </c>
      <c r="C31" s="201" t="s">
        <v>138</v>
      </c>
      <c r="D31" s="197" t="s">
        <v>115</v>
      </c>
      <c r="E31" s="195">
        <v>0.5</v>
      </c>
      <c r="F31" s="198">
        <v>7460</v>
      </c>
      <c r="G31" s="133">
        <f t="shared" si="17"/>
        <v>3730</v>
      </c>
      <c r="H31" s="172">
        <v>0.5</v>
      </c>
      <c r="I31" s="199">
        <v>7460</v>
      </c>
      <c r="J31" s="181">
        <f t="shared" si="18"/>
        <v>3730</v>
      </c>
      <c r="K31" s="187"/>
      <c r="L31" s="187"/>
      <c r="M31" s="188"/>
      <c r="N31" s="189"/>
      <c r="O31" s="187"/>
      <c r="P31" s="190"/>
      <c r="Q31" s="187"/>
      <c r="R31" s="187"/>
      <c r="S31" s="188"/>
      <c r="T31" s="189"/>
      <c r="U31" s="187"/>
      <c r="V31" s="190"/>
      <c r="W31" s="187"/>
      <c r="X31" s="187"/>
      <c r="Y31" s="188"/>
      <c r="Z31" s="189"/>
      <c r="AA31" s="187"/>
      <c r="AB31" s="190"/>
      <c r="AC31" s="148">
        <f t="shared" si="0"/>
        <v>3730</v>
      </c>
      <c r="AD31" s="149">
        <f t="shared" si="1"/>
        <v>3730</v>
      </c>
      <c r="AE31" s="150">
        <f t="shared" si="2"/>
        <v>0</v>
      </c>
      <c r="AF31" s="182">
        <f t="shared" si="3"/>
        <v>0</v>
      </c>
      <c r="AG31" s="191"/>
      <c r="AH31" s="112"/>
      <c r="AI31" s="112"/>
    </row>
    <row r="32" spans="1:35" ht="30" customHeight="1" x14ac:dyDescent="0.3">
      <c r="A32" s="200" t="s">
        <v>112</v>
      </c>
      <c r="B32" s="185" t="s">
        <v>139</v>
      </c>
      <c r="C32" s="202" t="s">
        <v>140</v>
      </c>
      <c r="D32" s="197" t="s">
        <v>115</v>
      </c>
      <c r="E32" s="203">
        <v>0.5</v>
      </c>
      <c r="F32" s="204">
        <v>12422</v>
      </c>
      <c r="G32" s="133">
        <f t="shared" si="17"/>
        <v>6211</v>
      </c>
      <c r="H32" s="172">
        <v>0.5</v>
      </c>
      <c r="I32" s="199">
        <v>12422</v>
      </c>
      <c r="J32" s="173">
        <f t="shared" si="18"/>
        <v>6211</v>
      </c>
      <c r="K32" s="187"/>
      <c r="L32" s="187"/>
      <c r="M32" s="188"/>
      <c r="N32" s="189"/>
      <c r="O32" s="187"/>
      <c r="P32" s="190"/>
      <c r="Q32" s="187"/>
      <c r="R32" s="187"/>
      <c r="S32" s="188"/>
      <c r="T32" s="189"/>
      <c r="U32" s="187"/>
      <c r="V32" s="190"/>
      <c r="W32" s="187"/>
      <c r="X32" s="187"/>
      <c r="Y32" s="188"/>
      <c r="Z32" s="189"/>
      <c r="AA32" s="187"/>
      <c r="AB32" s="190"/>
      <c r="AC32" s="148">
        <f t="shared" si="0"/>
        <v>6211</v>
      </c>
      <c r="AD32" s="149">
        <f t="shared" si="1"/>
        <v>6211</v>
      </c>
      <c r="AE32" s="150">
        <f t="shared" si="2"/>
        <v>0</v>
      </c>
      <c r="AF32" s="182">
        <f t="shared" si="3"/>
        <v>0</v>
      </c>
      <c r="AG32" s="191"/>
      <c r="AH32" s="112"/>
      <c r="AI32" s="112"/>
    </row>
    <row r="33" spans="1:35" ht="15.75" customHeight="1" x14ac:dyDescent="0.3">
      <c r="A33" s="205" t="s">
        <v>141</v>
      </c>
      <c r="B33" s="206"/>
      <c r="C33" s="207"/>
      <c r="D33" s="208"/>
      <c r="E33" s="209"/>
      <c r="F33" s="209"/>
      <c r="G33" s="210">
        <f>G21+G17+G13</f>
        <v>239985.5</v>
      </c>
      <c r="H33" s="211"/>
      <c r="I33" s="212"/>
      <c r="J33" s="213">
        <f>J21+J17+J13</f>
        <v>239985.58</v>
      </c>
      <c r="K33" s="214"/>
      <c r="L33" s="209"/>
      <c r="M33" s="210">
        <f>M21+M17+M13</f>
        <v>0</v>
      </c>
      <c r="N33" s="209"/>
      <c r="O33" s="209"/>
      <c r="P33" s="215">
        <f>P21+P17+P13</f>
        <v>0</v>
      </c>
      <c r="Q33" s="214"/>
      <c r="R33" s="209"/>
      <c r="S33" s="210">
        <f>S21+S17+S13</f>
        <v>0</v>
      </c>
      <c r="T33" s="209"/>
      <c r="U33" s="209"/>
      <c r="V33" s="215">
        <f>V21+V17+V13</f>
        <v>0</v>
      </c>
      <c r="W33" s="214"/>
      <c r="X33" s="209"/>
      <c r="Y33" s="210">
        <f>Y21+Y17+Y13</f>
        <v>0</v>
      </c>
      <c r="Z33" s="209"/>
      <c r="AA33" s="209"/>
      <c r="AB33" s="215">
        <f t="shared" ref="AB33:AD33" si="25">AB21+AB17+AB13</f>
        <v>0</v>
      </c>
      <c r="AC33" s="215">
        <f t="shared" si="25"/>
        <v>239985.5</v>
      </c>
      <c r="AD33" s="216">
        <f t="shared" si="25"/>
        <v>239985.58</v>
      </c>
      <c r="AE33" s="217">
        <f t="shared" si="2"/>
        <v>-7.9999999987194315E-2</v>
      </c>
      <c r="AF33" s="218">
        <f t="shared" si="3"/>
        <v>-3.3335347338566003E-7</v>
      </c>
      <c r="AG33" s="219"/>
      <c r="AH33" s="112"/>
      <c r="AI33" s="112"/>
    </row>
    <row r="34" spans="1:35" ht="30" customHeight="1" x14ac:dyDescent="0.3">
      <c r="A34" s="220" t="s">
        <v>107</v>
      </c>
      <c r="B34" s="221">
        <v>2</v>
      </c>
      <c r="C34" s="222" t="s">
        <v>142</v>
      </c>
      <c r="D34" s="223"/>
      <c r="E34" s="224"/>
      <c r="F34" s="224"/>
      <c r="G34" s="224"/>
      <c r="H34" s="225"/>
      <c r="I34" s="224"/>
      <c r="J34" s="224"/>
      <c r="K34" s="224"/>
      <c r="L34" s="224"/>
      <c r="M34" s="226"/>
      <c r="N34" s="227"/>
      <c r="O34" s="224"/>
      <c r="P34" s="226"/>
      <c r="Q34" s="224"/>
      <c r="R34" s="224"/>
      <c r="S34" s="226"/>
      <c r="T34" s="227"/>
      <c r="U34" s="224"/>
      <c r="V34" s="226"/>
      <c r="W34" s="224"/>
      <c r="X34" s="224"/>
      <c r="Y34" s="226"/>
      <c r="Z34" s="227"/>
      <c r="AA34" s="224"/>
      <c r="AB34" s="224"/>
      <c r="AC34" s="108"/>
      <c r="AD34" s="109"/>
      <c r="AE34" s="109"/>
      <c r="AF34" s="110"/>
      <c r="AG34" s="111"/>
      <c r="AH34" s="112"/>
      <c r="AI34" s="112"/>
    </row>
    <row r="35" spans="1:35" ht="30" customHeight="1" x14ac:dyDescent="0.3">
      <c r="A35" s="113" t="s">
        <v>109</v>
      </c>
      <c r="B35" s="114" t="s">
        <v>143</v>
      </c>
      <c r="C35" s="228" t="s">
        <v>144</v>
      </c>
      <c r="D35" s="229"/>
      <c r="E35" s="117"/>
      <c r="F35" s="118"/>
      <c r="G35" s="119">
        <f>SUM(G36:G46)</f>
        <v>52796.80999999999</v>
      </c>
      <c r="H35" s="120"/>
      <c r="I35" s="118"/>
      <c r="J35" s="119">
        <v>52796.81</v>
      </c>
      <c r="K35" s="117"/>
      <c r="L35" s="118"/>
      <c r="M35" s="119">
        <f>M36</f>
        <v>0</v>
      </c>
      <c r="N35" s="117"/>
      <c r="O35" s="118"/>
      <c r="P35" s="153">
        <f>P36</f>
        <v>0</v>
      </c>
      <c r="Q35" s="117"/>
      <c r="R35" s="118"/>
      <c r="S35" s="119">
        <f>S36</f>
        <v>0</v>
      </c>
      <c r="T35" s="117"/>
      <c r="U35" s="118"/>
      <c r="V35" s="153">
        <f>V36</f>
        <v>0</v>
      </c>
      <c r="W35" s="117"/>
      <c r="X35" s="118"/>
      <c r="Y35" s="119">
        <f>Y36</f>
        <v>0</v>
      </c>
      <c r="Z35" s="117"/>
      <c r="AA35" s="118"/>
      <c r="AB35" s="153">
        <f>AB36</f>
        <v>0</v>
      </c>
      <c r="AC35" s="121">
        <f t="shared" ref="AC35:AC46" si="26">G35+M35+S35+Y35</f>
        <v>52796.80999999999</v>
      </c>
      <c r="AD35" s="122">
        <f t="shared" ref="AD35:AD46" si="27">J35+P35+V35+AB35</f>
        <v>52796.81</v>
      </c>
      <c r="AE35" s="123">
        <f t="shared" ref="AE35:AE46" si="28">AC35-AD35</f>
        <v>0</v>
      </c>
      <c r="AF35" s="124">
        <f t="shared" ref="AF35:AF46" si="29">AE35/AC35</f>
        <v>0</v>
      </c>
      <c r="AG35" s="125"/>
      <c r="AH35" s="126"/>
      <c r="AI35" s="126"/>
    </row>
    <row r="36" spans="1:35" ht="30" customHeight="1" x14ac:dyDescent="0.3">
      <c r="A36" s="230" t="s">
        <v>112</v>
      </c>
      <c r="B36" s="231" t="s">
        <v>113</v>
      </c>
      <c r="C36" s="232" t="s">
        <v>145</v>
      </c>
      <c r="D36" s="233" t="s">
        <v>115</v>
      </c>
      <c r="E36" s="234">
        <v>4</v>
      </c>
      <c r="F36" s="235">
        <f t="shared" ref="F36:F46" si="30">0.22*F22</f>
        <v>2640</v>
      </c>
      <c r="G36" s="236">
        <f t="shared" ref="G36:G46" si="31">F36*E36</f>
        <v>10560</v>
      </c>
      <c r="H36" s="234">
        <v>4</v>
      </c>
      <c r="I36" s="235">
        <f t="shared" ref="I36:I46" si="32">0.22*I22</f>
        <v>2640</v>
      </c>
      <c r="J36" s="132">
        <f t="shared" ref="J36:J46" si="33">H36*I36</f>
        <v>10560</v>
      </c>
      <c r="K36" s="159"/>
      <c r="L36" s="160"/>
      <c r="M36" s="161">
        <f>M33*22%</f>
        <v>0</v>
      </c>
      <c r="N36" s="159"/>
      <c r="O36" s="160"/>
      <c r="P36" s="162">
        <f>P33*22%</f>
        <v>0</v>
      </c>
      <c r="Q36" s="159"/>
      <c r="R36" s="160"/>
      <c r="S36" s="161">
        <f>S33*22%</f>
        <v>0</v>
      </c>
      <c r="T36" s="159"/>
      <c r="U36" s="160"/>
      <c r="V36" s="162">
        <f>V33*22%</f>
        <v>0</v>
      </c>
      <c r="W36" s="159"/>
      <c r="X36" s="160"/>
      <c r="Y36" s="161">
        <f>Y33*22%</f>
        <v>0</v>
      </c>
      <c r="Z36" s="159"/>
      <c r="AA36" s="160"/>
      <c r="AB36" s="162">
        <f>AB33*22%</f>
        <v>0</v>
      </c>
      <c r="AC36" s="148">
        <f t="shared" si="26"/>
        <v>10560</v>
      </c>
      <c r="AD36" s="149">
        <f t="shared" si="27"/>
        <v>10560</v>
      </c>
      <c r="AE36" s="150">
        <f t="shared" si="28"/>
        <v>0</v>
      </c>
      <c r="AF36" s="182">
        <f t="shared" si="29"/>
        <v>0</v>
      </c>
      <c r="AG36" s="183"/>
      <c r="AH36" s="112"/>
      <c r="AI36" s="112"/>
    </row>
    <row r="37" spans="1:35" ht="30" customHeight="1" x14ac:dyDescent="0.3">
      <c r="A37" s="237" t="s">
        <v>112</v>
      </c>
      <c r="B37" s="193" t="s">
        <v>116</v>
      </c>
      <c r="C37" s="232" t="s">
        <v>146</v>
      </c>
      <c r="D37" s="238" t="s">
        <v>115</v>
      </c>
      <c r="E37" s="239">
        <v>4</v>
      </c>
      <c r="F37" s="235">
        <f t="shared" si="30"/>
        <v>1320</v>
      </c>
      <c r="G37" s="236">
        <f t="shared" si="31"/>
        <v>5280</v>
      </c>
      <c r="H37" s="240">
        <v>4</v>
      </c>
      <c r="I37" s="235">
        <f t="shared" si="32"/>
        <v>1320</v>
      </c>
      <c r="J37" s="132">
        <f t="shared" si="33"/>
        <v>5280</v>
      </c>
      <c r="K37" s="187"/>
      <c r="L37" s="187"/>
      <c r="M37" s="188"/>
      <c r="N37" s="189"/>
      <c r="O37" s="187"/>
      <c r="P37" s="190"/>
      <c r="Q37" s="187"/>
      <c r="R37" s="187"/>
      <c r="S37" s="188"/>
      <c r="T37" s="189"/>
      <c r="U37" s="187"/>
      <c r="V37" s="190"/>
      <c r="W37" s="187"/>
      <c r="X37" s="187"/>
      <c r="Y37" s="188"/>
      <c r="Z37" s="189"/>
      <c r="AA37" s="187"/>
      <c r="AB37" s="190"/>
      <c r="AC37" s="148">
        <f t="shared" si="26"/>
        <v>5280</v>
      </c>
      <c r="AD37" s="149">
        <f t="shared" si="27"/>
        <v>5280</v>
      </c>
      <c r="AE37" s="150">
        <f t="shared" si="28"/>
        <v>0</v>
      </c>
      <c r="AF37" s="182">
        <f t="shared" si="29"/>
        <v>0</v>
      </c>
      <c r="AG37" s="191"/>
      <c r="AH37" s="112"/>
      <c r="AI37" s="112"/>
    </row>
    <row r="38" spans="1:35" ht="30" customHeight="1" x14ac:dyDescent="0.3">
      <c r="A38" s="237" t="s">
        <v>112</v>
      </c>
      <c r="B38" s="193" t="s">
        <v>117</v>
      </c>
      <c r="C38" s="232" t="s">
        <v>147</v>
      </c>
      <c r="D38" s="238" t="s">
        <v>115</v>
      </c>
      <c r="E38" s="239">
        <v>2</v>
      </c>
      <c r="F38" s="235">
        <f t="shared" si="30"/>
        <v>3286.14</v>
      </c>
      <c r="G38" s="236">
        <f t="shared" si="31"/>
        <v>6572.28</v>
      </c>
      <c r="H38" s="240">
        <v>2</v>
      </c>
      <c r="I38" s="235">
        <f t="shared" si="32"/>
        <v>3286.1422000000002</v>
      </c>
      <c r="J38" s="132">
        <f t="shared" si="33"/>
        <v>6572.2844000000005</v>
      </c>
      <c r="K38" s="187"/>
      <c r="L38" s="187"/>
      <c r="M38" s="188"/>
      <c r="N38" s="189"/>
      <c r="O38" s="187"/>
      <c r="P38" s="190"/>
      <c r="Q38" s="187"/>
      <c r="R38" s="187"/>
      <c r="S38" s="188"/>
      <c r="T38" s="189"/>
      <c r="U38" s="187"/>
      <c r="V38" s="190"/>
      <c r="W38" s="187"/>
      <c r="X38" s="187"/>
      <c r="Y38" s="188"/>
      <c r="Z38" s="189"/>
      <c r="AA38" s="187"/>
      <c r="AB38" s="190"/>
      <c r="AC38" s="148">
        <f t="shared" si="26"/>
        <v>6572.28</v>
      </c>
      <c r="AD38" s="149">
        <f t="shared" si="27"/>
        <v>6572.2844000000005</v>
      </c>
      <c r="AE38" s="150">
        <f t="shared" si="28"/>
        <v>-4.400000000714499E-3</v>
      </c>
      <c r="AF38" s="182">
        <f t="shared" si="29"/>
        <v>-6.6947847637570206E-7</v>
      </c>
      <c r="AG38" s="191"/>
      <c r="AH38" s="112"/>
      <c r="AI38" s="112"/>
    </row>
    <row r="39" spans="1:35" ht="30" customHeight="1" x14ac:dyDescent="0.3">
      <c r="A39" s="237" t="s">
        <v>112</v>
      </c>
      <c r="B39" s="193" t="s">
        <v>125</v>
      </c>
      <c r="C39" s="232" t="s">
        <v>148</v>
      </c>
      <c r="D39" s="238" t="s">
        <v>115</v>
      </c>
      <c r="E39" s="239">
        <v>2</v>
      </c>
      <c r="F39" s="235">
        <f t="shared" si="30"/>
        <v>3286.14</v>
      </c>
      <c r="G39" s="236">
        <f t="shared" si="31"/>
        <v>6572.28</v>
      </c>
      <c r="H39" s="240">
        <v>2</v>
      </c>
      <c r="I39" s="235">
        <f t="shared" si="32"/>
        <v>3286.1422000000002</v>
      </c>
      <c r="J39" s="132">
        <f t="shared" si="33"/>
        <v>6572.2844000000005</v>
      </c>
      <c r="K39" s="187"/>
      <c r="L39" s="187"/>
      <c r="M39" s="188"/>
      <c r="N39" s="189"/>
      <c r="O39" s="187"/>
      <c r="P39" s="190"/>
      <c r="Q39" s="187"/>
      <c r="R39" s="187"/>
      <c r="S39" s="188"/>
      <c r="T39" s="189"/>
      <c r="U39" s="187"/>
      <c r="V39" s="190"/>
      <c r="W39" s="187"/>
      <c r="X39" s="187"/>
      <c r="Y39" s="188"/>
      <c r="Z39" s="189"/>
      <c r="AA39" s="187"/>
      <c r="AB39" s="190"/>
      <c r="AC39" s="148">
        <f t="shared" si="26"/>
        <v>6572.28</v>
      </c>
      <c r="AD39" s="149">
        <f t="shared" si="27"/>
        <v>6572.2844000000005</v>
      </c>
      <c r="AE39" s="150">
        <f t="shared" si="28"/>
        <v>-4.400000000714499E-3</v>
      </c>
      <c r="AF39" s="182">
        <f t="shared" si="29"/>
        <v>-6.6947847637570206E-7</v>
      </c>
      <c r="AG39" s="191"/>
      <c r="AH39" s="112"/>
      <c r="AI39" s="112"/>
    </row>
    <row r="40" spans="1:35" ht="30" customHeight="1" x14ac:dyDescent="0.3">
      <c r="A40" s="237" t="s">
        <v>112</v>
      </c>
      <c r="B40" s="193" t="s">
        <v>127</v>
      </c>
      <c r="C40" s="232" t="s">
        <v>149</v>
      </c>
      <c r="D40" s="238" t="s">
        <v>115</v>
      </c>
      <c r="E40" s="239">
        <v>2</v>
      </c>
      <c r="F40" s="235">
        <f t="shared" si="30"/>
        <v>3286.14</v>
      </c>
      <c r="G40" s="236">
        <f t="shared" si="31"/>
        <v>6572.28</v>
      </c>
      <c r="H40" s="240">
        <v>2</v>
      </c>
      <c r="I40" s="235">
        <f t="shared" si="32"/>
        <v>3286.1422000000002</v>
      </c>
      <c r="J40" s="132">
        <f t="shared" si="33"/>
        <v>6572.2844000000005</v>
      </c>
      <c r="K40" s="187"/>
      <c r="L40" s="187"/>
      <c r="M40" s="188"/>
      <c r="N40" s="189"/>
      <c r="O40" s="187"/>
      <c r="P40" s="190"/>
      <c r="Q40" s="187"/>
      <c r="R40" s="187"/>
      <c r="S40" s="188"/>
      <c r="T40" s="189"/>
      <c r="U40" s="187"/>
      <c r="V40" s="190"/>
      <c r="W40" s="187"/>
      <c r="X40" s="187"/>
      <c r="Y40" s="188"/>
      <c r="Z40" s="189"/>
      <c r="AA40" s="187"/>
      <c r="AB40" s="190"/>
      <c r="AC40" s="148">
        <f t="shared" si="26"/>
        <v>6572.28</v>
      </c>
      <c r="AD40" s="149">
        <f t="shared" si="27"/>
        <v>6572.2844000000005</v>
      </c>
      <c r="AE40" s="150">
        <f t="shared" si="28"/>
        <v>-4.400000000714499E-3</v>
      </c>
      <c r="AF40" s="182">
        <f t="shared" si="29"/>
        <v>-6.6947847637570206E-7</v>
      </c>
      <c r="AG40" s="191"/>
      <c r="AH40" s="112"/>
      <c r="AI40" s="112"/>
    </row>
    <row r="41" spans="1:35" ht="30" customHeight="1" x14ac:dyDescent="0.3">
      <c r="A41" s="237" t="s">
        <v>112</v>
      </c>
      <c r="B41" s="193" t="s">
        <v>129</v>
      </c>
      <c r="C41" s="232" t="s">
        <v>150</v>
      </c>
      <c r="D41" s="238" t="s">
        <v>115</v>
      </c>
      <c r="E41" s="239">
        <v>2</v>
      </c>
      <c r="F41" s="235">
        <f t="shared" si="30"/>
        <v>3286.14</v>
      </c>
      <c r="G41" s="236">
        <f t="shared" si="31"/>
        <v>6572.28</v>
      </c>
      <c r="H41" s="240">
        <v>2</v>
      </c>
      <c r="I41" s="235">
        <f t="shared" si="32"/>
        <v>3286.1422000000002</v>
      </c>
      <c r="J41" s="132">
        <f t="shared" si="33"/>
        <v>6572.2844000000005</v>
      </c>
      <c r="K41" s="187"/>
      <c r="L41" s="187"/>
      <c r="M41" s="188"/>
      <c r="N41" s="189"/>
      <c r="O41" s="187"/>
      <c r="P41" s="190"/>
      <c r="Q41" s="187"/>
      <c r="R41" s="187"/>
      <c r="S41" s="188"/>
      <c r="T41" s="189"/>
      <c r="U41" s="187"/>
      <c r="V41" s="190"/>
      <c r="W41" s="187"/>
      <c r="X41" s="187"/>
      <c r="Y41" s="188"/>
      <c r="Z41" s="189"/>
      <c r="AA41" s="187"/>
      <c r="AB41" s="190"/>
      <c r="AC41" s="148">
        <f t="shared" si="26"/>
        <v>6572.28</v>
      </c>
      <c r="AD41" s="149">
        <f t="shared" si="27"/>
        <v>6572.2844000000005</v>
      </c>
      <c r="AE41" s="150">
        <f t="shared" si="28"/>
        <v>-4.400000000714499E-3</v>
      </c>
      <c r="AF41" s="182">
        <f t="shared" si="29"/>
        <v>-6.6947847637570206E-7</v>
      </c>
      <c r="AG41" s="191"/>
      <c r="AH41" s="112"/>
      <c r="AI41" s="112"/>
    </row>
    <row r="42" spans="1:35" ht="30" customHeight="1" x14ac:dyDescent="0.3">
      <c r="A42" s="237" t="s">
        <v>112</v>
      </c>
      <c r="B42" s="193" t="s">
        <v>131</v>
      </c>
      <c r="C42" s="232" t="s">
        <v>151</v>
      </c>
      <c r="D42" s="238" t="s">
        <v>115</v>
      </c>
      <c r="E42" s="239">
        <v>0.5</v>
      </c>
      <c r="F42" s="235">
        <f t="shared" si="30"/>
        <v>3286.14</v>
      </c>
      <c r="G42" s="236">
        <f t="shared" si="31"/>
        <v>1643.07</v>
      </c>
      <c r="H42" s="240">
        <v>0.5</v>
      </c>
      <c r="I42" s="235">
        <f t="shared" si="32"/>
        <v>3286.14</v>
      </c>
      <c r="J42" s="132">
        <f t="shared" si="33"/>
        <v>1643.07</v>
      </c>
      <c r="K42" s="187"/>
      <c r="L42" s="187"/>
      <c r="M42" s="188"/>
      <c r="N42" s="189"/>
      <c r="O42" s="187"/>
      <c r="P42" s="190"/>
      <c r="Q42" s="187"/>
      <c r="R42" s="187"/>
      <c r="S42" s="188"/>
      <c r="T42" s="189"/>
      <c r="U42" s="187"/>
      <c r="V42" s="190"/>
      <c r="W42" s="187"/>
      <c r="X42" s="187"/>
      <c r="Y42" s="188"/>
      <c r="Z42" s="189"/>
      <c r="AA42" s="187"/>
      <c r="AB42" s="190"/>
      <c r="AC42" s="148">
        <f t="shared" si="26"/>
        <v>1643.07</v>
      </c>
      <c r="AD42" s="149">
        <f t="shared" si="27"/>
        <v>1643.07</v>
      </c>
      <c r="AE42" s="150">
        <f t="shared" si="28"/>
        <v>0</v>
      </c>
      <c r="AF42" s="182">
        <f t="shared" si="29"/>
        <v>0</v>
      </c>
      <c r="AG42" s="191"/>
      <c r="AH42" s="112"/>
      <c r="AI42" s="112"/>
    </row>
    <row r="43" spans="1:35" ht="30" customHeight="1" x14ac:dyDescent="0.3">
      <c r="A43" s="237" t="s">
        <v>112</v>
      </c>
      <c r="B43" s="193" t="s">
        <v>133</v>
      </c>
      <c r="C43" s="232" t="s">
        <v>152</v>
      </c>
      <c r="D43" s="238" t="s">
        <v>115</v>
      </c>
      <c r="E43" s="239">
        <v>1</v>
      </c>
      <c r="F43" s="235">
        <f t="shared" si="30"/>
        <v>5462.6</v>
      </c>
      <c r="G43" s="236">
        <f t="shared" si="31"/>
        <v>5462.6</v>
      </c>
      <c r="H43" s="240">
        <v>1</v>
      </c>
      <c r="I43" s="235">
        <f t="shared" si="32"/>
        <v>5462.6</v>
      </c>
      <c r="J43" s="132">
        <f t="shared" si="33"/>
        <v>5462.6</v>
      </c>
      <c r="K43" s="187"/>
      <c r="L43" s="187"/>
      <c r="M43" s="188"/>
      <c r="N43" s="189"/>
      <c r="O43" s="187"/>
      <c r="P43" s="190"/>
      <c r="Q43" s="187"/>
      <c r="R43" s="187"/>
      <c r="S43" s="188"/>
      <c r="T43" s="189"/>
      <c r="U43" s="187"/>
      <c r="V43" s="190"/>
      <c r="W43" s="187"/>
      <c r="X43" s="187"/>
      <c r="Y43" s="188"/>
      <c r="Z43" s="189"/>
      <c r="AA43" s="187"/>
      <c r="AB43" s="190"/>
      <c r="AC43" s="148">
        <f t="shared" si="26"/>
        <v>5462.6</v>
      </c>
      <c r="AD43" s="149">
        <f t="shared" si="27"/>
        <v>5462.6</v>
      </c>
      <c r="AE43" s="150">
        <f t="shared" si="28"/>
        <v>0</v>
      </c>
      <c r="AF43" s="182">
        <f t="shared" si="29"/>
        <v>0</v>
      </c>
      <c r="AG43" s="191"/>
      <c r="AH43" s="112"/>
      <c r="AI43" s="112"/>
    </row>
    <row r="44" spans="1:35" ht="30" customHeight="1" x14ac:dyDescent="0.3">
      <c r="A44" s="237" t="s">
        <v>112</v>
      </c>
      <c r="B44" s="193" t="s">
        <v>135</v>
      </c>
      <c r="C44" s="232" t="s">
        <v>153</v>
      </c>
      <c r="D44" s="238" t="s">
        <v>115</v>
      </c>
      <c r="E44" s="239">
        <v>0.25</v>
      </c>
      <c r="F44" s="177">
        <f t="shared" si="30"/>
        <v>5500</v>
      </c>
      <c r="G44" s="236">
        <f t="shared" si="31"/>
        <v>1375</v>
      </c>
      <c r="H44" s="240">
        <v>0.25</v>
      </c>
      <c r="I44" s="235">
        <f t="shared" si="32"/>
        <v>5500</v>
      </c>
      <c r="J44" s="132">
        <f t="shared" si="33"/>
        <v>1375</v>
      </c>
      <c r="K44" s="187"/>
      <c r="L44" s="187"/>
      <c r="M44" s="188"/>
      <c r="N44" s="189"/>
      <c r="O44" s="187"/>
      <c r="P44" s="190"/>
      <c r="Q44" s="187"/>
      <c r="R44" s="187"/>
      <c r="S44" s="188"/>
      <c r="T44" s="189"/>
      <c r="U44" s="187"/>
      <c r="V44" s="190"/>
      <c r="W44" s="187"/>
      <c r="X44" s="187"/>
      <c r="Y44" s="188"/>
      <c r="Z44" s="189"/>
      <c r="AA44" s="187"/>
      <c r="AB44" s="190"/>
      <c r="AC44" s="148">
        <f t="shared" si="26"/>
        <v>1375</v>
      </c>
      <c r="AD44" s="149">
        <f t="shared" si="27"/>
        <v>1375</v>
      </c>
      <c r="AE44" s="150">
        <f t="shared" si="28"/>
        <v>0</v>
      </c>
      <c r="AF44" s="182">
        <f t="shared" si="29"/>
        <v>0</v>
      </c>
      <c r="AG44" s="191"/>
      <c r="AH44" s="112"/>
      <c r="AI44" s="112"/>
    </row>
    <row r="45" spans="1:35" ht="30" customHeight="1" x14ac:dyDescent="0.3">
      <c r="A45" s="237" t="s">
        <v>112</v>
      </c>
      <c r="B45" s="193" t="s">
        <v>137</v>
      </c>
      <c r="C45" s="232" t="s">
        <v>154</v>
      </c>
      <c r="D45" s="241" t="s">
        <v>115</v>
      </c>
      <c r="E45" s="242">
        <v>0.5</v>
      </c>
      <c r="F45" s="235">
        <f t="shared" si="30"/>
        <v>1641.2</v>
      </c>
      <c r="G45" s="236">
        <f t="shared" si="31"/>
        <v>820.6</v>
      </c>
      <c r="H45" s="243">
        <v>0.5</v>
      </c>
      <c r="I45" s="235">
        <f t="shared" si="32"/>
        <v>1641.2</v>
      </c>
      <c r="J45" s="132">
        <f t="shared" si="33"/>
        <v>820.6</v>
      </c>
      <c r="K45" s="187"/>
      <c r="L45" s="187"/>
      <c r="M45" s="188"/>
      <c r="N45" s="189"/>
      <c r="O45" s="187"/>
      <c r="P45" s="190"/>
      <c r="Q45" s="187"/>
      <c r="R45" s="187"/>
      <c r="S45" s="188"/>
      <c r="T45" s="189"/>
      <c r="U45" s="187"/>
      <c r="V45" s="190"/>
      <c r="W45" s="187"/>
      <c r="X45" s="187"/>
      <c r="Y45" s="188"/>
      <c r="Z45" s="189"/>
      <c r="AA45" s="187"/>
      <c r="AB45" s="190"/>
      <c r="AC45" s="148">
        <f t="shared" si="26"/>
        <v>820.6</v>
      </c>
      <c r="AD45" s="149">
        <f t="shared" si="27"/>
        <v>820.6</v>
      </c>
      <c r="AE45" s="150">
        <f t="shared" si="28"/>
        <v>0</v>
      </c>
      <c r="AF45" s="182">
        <f t="shared" si="29"/>
        <v>0</v>
      </c>
      <c r="AG45" s="191"/>
      <c r="AH45" s="112"/>
      <c r="AI45" s="112"/>
    </row>
    <row r="46" spans="1:35" ht="30" customHeight="1" x14ac:dyDescent="0.3">
      <c r="A46" s="184" t="s">
        <v>112</v>
      </c>
      <c r="B46" s="185" t="s">
        <v>139</v>
      </c>
      <c r="C46" s="244" t="s">
        <v>155</v>
      </c>
      <c r="D46" s="245" t="s">
        <v>115</v>
      </c>
      <c r="E46" s="243">
        <v>0.5</v>
      </c>
      <c r="F46" s="246">
        <f t="shared" si="30"/>
        <v>2732.84</v>
      </c>
      <c r="G46" s="247">
        <f t="shared" si="31"/>
        <v>1366.42</v>
      </c>
      <c r="H46" s="243">
        <v>0.5</v>
      </c>
      <c r="I46" s="235">
        <f t="shared" si="32"/>
        <v>2732.84</v>
      </c>
      <c r="J46" s="132">
        <f t="shared" si="33"/>
        <v>1366.42</v>
      </c>
      <c r="K46" s="187"/>
      <c r="L46" s="187"/>
      <c r="M46" s="188"/>
      <c r="N46" s="189"/>
      <c r="O46" s="187"/>
      <c r="P46" s="190"/>
      <c r="Q46" s="187"/>
      <c r="R46" s="187"/>
      <c r="S46" s="188"/>
      <c r="T46" s="189"/>
      <c r="U46" s="187"/>
      <c r="V46" s="190"/>
      <c r="W46" s="187"/>
      <c r="X46" s="187"/>
      <c r="Y46" s="188"/>
      <c r="Z46" s="189"/>
      <c r="AA46" s="187"/>
      <c r="AB46" s="190"/>
      <c r="AC46" s="148">
        <f t="shared" si="26"/>
        <v>1366.42</v>
      </c>
      <c r="AD46" s="149">
        <f t="shared" si="27"/>
        <v>1366.42</v>
      </c>
      <c r="AE46" s="150">
        <f t="shared" si="28"/>
        <v>0</v>
      </c>
      <c r="AF46" s="182">
        <f t="shared" si="29"/>
        <v>0</v>
      </c>
      <c r="AG46" s="191"/>
      <c r="AH46" s="112"/>
      <c r="AI46" s="112"/>
    </row>
    <row r="47" spans="1:35" ht="15.75" customHeight="1" x14ac:dyDescent="0.3">
      <c r="A47" s="205" t="s">
        <v>156</v>
      </c>
      <c r="B47" s="206"/>
      <c r="C47" s="248"/>
      <c r="D47" s="249"/>
      <c r="E47" s="209"/>
      <c r="F47" s="209"/>
      <c r="G47" s="215">
        <f>G35</f>
        <v>52796.80999999999</v>
      </c>
      <c r="H47" s="250"/>
      <c r="I47" s="251"/>
      <c r="J47" s="252">
        <f>J35</f>
        <v>52796.81</v>
      </c>
      <c r="K47" s="214"/>
      <c r="L47" s="209"/>
      <c r="M47" s="210">
        <f>M35</f>
        <v>0</v>
      </c>
      <c r="N47" s="209"/>
      <c r="O47" s="209"/>
      <c r="P47" s="215">
        <f>P35</f>
        <v>0</v>
      </c>
      <c r="Q47" s="214"/>
      <c r="R47" s="209"/>
      <c r="S47" s="210">
        <f>S35</f>
        <v>0</v>
      </c>
      <c r="T47" s="209"/>
      <c r="U47" s="209"/>
      <c r="V47" s="215">
        <f>V35</f>
        <v>0</v>
      </c>
      <c r="W47" s="214"/>
      <c r="X47" s="209"/>
      <c r="Y47" s="210">
        <f>Y35</f>
        <v>0</v>
      </c>
      <c r="Z47" s="209"/>
      <c r="AA47" s="209"/>
      <c r="AB47" s="215">
        <f t="shared" ref="AB47:AF47" si="34">AB35</f>
        <v>0</v>
      </c>
      <c r="AC47" s="215">
        <f t="shared" si="34"/>
        <v>52796.80999999999</v>
      </c>
      <c r="AD47" s="215">
        <f t="shared" si="34"/>
        <v>52796.81</v>
      </c>
      <c r="AE47" s="215">
        <f t="shared" si="34"/>
        <v>0</v>
      </c>
      <c r="AF47" s="215">
        <f t="shared" si="34"/>
        <v>0</v>
      </c>
      <c r="AG47" s="219"/>
      <c r="AH47" s="112"/>
      <c r="AI47" s="112"/>
    </row>
    <row r="48" spans="1:35" ht="33" customHeight="1" x14ac:dyDescent="0.3">
      <c r="A48" s="220" t="s">
        <v>157</v>
      </c>
      <c r="B48" s="253" t="s">
        <v>29</v>
      </c>
      <c r="C48" s="254" t="s">
        <v>158</v>
      </c>
      <c r="D48" s="255"/>
      <c r="E48" s="256"/>
      <c r="F48" s="257"/>
      <c r="G48" s="257"/>
      <c r="H48" s="258"/>
      <c r="I48" s="103"/>
      <c r="J48" s="259"/>
      <c r="K48" s="103"/>
      <c r="L48" s="103"/>
      <c r="M48" s="107"/>
      <c r="N48" s="102"/>
      <c r="O48" s="103"/>
      <c r="P48" s="107"/>
      <c r="Q48" s="103"/>
      <c r="R48" s="103"/>
      <c r="S48" s="107"/>
      <c r="T48" s="102"/>
      <c r="U48" s="103"/>
      <c r="V48" s="107"/>
      <c r="W48" s="103"/>
      <c r="X48" s="103"/>
      <c r="Y48" s="107"/>
      <c r="Z48" s="102"/>
      <c r="AA48" s="103"/>
      <c r="AB48" s="103"/>
      <c r="AC48" s="108"/>
      <c r="AD48" s="109"/>
      <c r="AE48" s="109"/>
      <c r="AF48" s="110"/>
      <c r="AG48" s="111"/>
      <c r="AH48" s="112"/>
      <c r="AI48" s="112"/>
    </row>
    <row r="49" spans="1:35" ht="29.25" customHeight="1" x14ac:dyDescent="0.3">
      <c r="A49" s="113" t="s">
        <v>109</v>
      </c>
      <c r="B49" s="114" t="s">
        <v>159</v>
      </c>
      <c r="C49" s="228" t="s">
        <v>160</v>
      </c>
      <c r="D49" s="260"/>
      <c r="E49" s="117"/>
      <c r="F49" s="118"/>
      <c r="G49" s="153">
        <f>SUM(G50:G52)</f>
        <v>0</v>
      </c>
      <c r="H49" s="120"/>
      <c r="I49" s="119"/>
      <c r="J49" s="165">
        <f>SUM(J50:J52)</f>
        <v>0</v>
      </c>
      <c r="K49" s="166"/>
      <c r="L49" s="118"/>
      <c r="M49" s="119">
        <f>SUM(M50:M52)</f>
        <v>0</v>
      </c>
      <c r="N49" s="117"/>
      <c r="O49" s="118"/>
      <c r="P49" s="153">
        <f>SUM(P50:P52)</f>
        <v>0</v>
      </c>
      <c r="Q49" s="117"/>
      <c r="R49" s="118"/>
      <c r="S49" s="119">
        <f>SUM(S50:S52)</f>
        <v>0</v>
      </c>
      <c r="T49" s="117"/>
      <c r="U49" s="118"/>
      <c r="V49" s="153">
        <f>SUM(V50:V52)</f>
        <v>0</v>
      </c>
      <c r="W49" s="117"/>
      <c r="X49" s="118"/>
      <c r="Y49" s="119">
        <f>SUM(Y50:Y52)</f>
        <v>0</v>
      </c>
      <c r="Z49" s="117"/>
      <c r="AA49" s="118"/>
      <c r="AB49" s="153">
        <f>SUM(AB50:AB52)</f>
        <v>0</v>
      </c>
      <c r="AC49" s="121">
        <f t="shared" ref="AC49:AC60" si="35">G49+M49+S49+Y49</f>
        <v>0</v>
      </c>
      <c r="AD49" s="122">
        <f t="shared" ref="AD49:AD60" si="36">J49+P49+V49+AB49</f>
        <v>0</v>
      </c>
      <c r="AE49" s="122">
        <f t="shared" ref="AE49:AE61" si="37">AC49-AD49</f>
        <v>0</v>
      </c>
      <c r="AF49" s="261" t="e">
        <f t="shared" ref="AF49:AF61" si="38">AE49/AC49</f>
        <v>#DIV/0!</v>
      </c>
      <c r="AG49" s="125"/>
      <c r="AH49" s="126"/>
      <c r="AI49" s="126"/>
    </row>
    <row r="50" spans="1:35" ht="39.75" customHeight="1" x14ac:dyDescent="0.3">
      <c r="A50" s="127" t="s">
        <v>112</v>
      </c>
      <c r="B50" s="128" t="s">
        <v>113</v>
      </c>
      <c r="C50" s="129" t="s">
        <v>161</v>
      </c>
      <c r="D50" s="130" t="s">
        <v>162</v>
      </c>
      <c r="E50" s="131"/>
      <c r="F50" s="132"/>
      <c r="G50" s="154">
        <f t="shared" ref="G50:G52" si="39">E50*F50</f>
        <v>0</v>
      </c>
      <c r="H50" s="134"/>
      <c r="I50" s="133"/>
      <c r="J50" s="132">
        <f t="shared" ref="J50:J52" si="40">H50*I50</f>
        <v>0</v>
      </c>
      <c r="K50" s="173"/>
      <c r="L50" s="132"/>
      <c r="M50" s="133">
        <f t="shared" ref="M50:M52" si="41">K50*L50</f>
        <v>0</v>
      </c>
      <c r="N50" s="131"/>
      <c r="O50" s="132"/>
      <c r="P50" s="154">
        <f t="shared" ref="P50:P52" si="42">N50*O50</f>
        <v>0</v>
      </c>
      <c r="Q50" s="131"/>
      <c r="R50" s="132"/>
      <c r="S50" s="133">
        <f t="shared" ref="S50:S52" si="43">Q50*R50</f>
        <v>0</v>
      </c>
      <c r="T50" s="131"/>
      <c r="U50" s="132"/>
      <c r="V50" s="154">
        <f t="shared" ref="V50:V52" si="44">T50*U50</f>
        <v>0</v>
      </c>
      <c r="W50" s="131"/>
      <c r="X50" s="132"/>
      <c r="Y50" s="133">
        <f t="shared" ref="Y50:Y52" si="45">W50*X50</f>
        <v>0</v>
      </c>
      <c r="Z50" s="131"/>
      <c r="AA50" s="132"/>
      <c r="AB50" s="154">
        <f t="shared" ref="AB50:AB52" si="46">Z50*AA50</f>
        <v>0</v>
      </c>
      <c r="AC50" s="135">
        <f t="shared" si="35"/>
        <v>0</v>
      </c>
      <c r="AD50" s="136">
        <f t="shared" si="36"/>
        <v>0</v>
      </c>
      <c r="AE50" s="262">
        <f t="shared" si="37"/>
        <v>0</v>
      </c>
      <c r="AF50" s="263" t="e">
        <f t="shared" si="38"/>
        <v>#DIV/0!</v>
      </c>
      <c r="AG50" s="139"/>
      <c r="AH50" s="112"/>
      <c r="AI50" s="112"/>
    </row>
    <row r="51" spans="1:35" ht="39.75" customHeight="1" x14ac:dyDescent="0.3">
      <c r="A51" s="127" t="s">
        <v>112</v>
      </c>
      <c r="B51" s="128" t="s">
        <v>116</v>
      </c>
      <c r="C51" s="129" t="s">
        <v>161</v>
      </c>
      <c r="D51" s="130" t="s">
        <v>162</v>
      </c>
      <c r="E51" s="131"/>
      <c r="F51" s="132"/>
      <c r="G51" s="154">
        <f t="shared" si="39"/>
        <v>0</v>
      </c>
      <c r="H51" s="134"/>
      <c r="I51" s="133"/>
      <c r="J51" s="132">
        <f t="shared" si="40"/>
        <v>0</v>
      </c>
      <c r="K51" s="173"/>
      <c r="L51" s="132"/>
      <c r="M51" s="133">
        <f t="shared" si="41"/>
        <v>0</v>
      </c>
      <c r="N51" s="131"/>
      <c r="O51" s="132"/>
      <c r="P51" s="154">
        <f t="shared" si="42"/>
        <v>0</v>
      </c>
      <c r="Q51" s="131"/>
      <c r="R51" s="132"/>
      <c r="S51" s="133">
        <f t="shared" si="43"/>
        <v>0</v>
      </c>
      <c r="T51" s="131"/>
      <c r="U51" s="132"/>
      <c r="V51" s="154">
        <f t="shared" si="44"/>
        <v>0</v>
      </c>
      <c r="W51" s="131"/>
      <c r="X51" s="132"/>
      <c r="Y51" s="133">
        <f t="shared" si="45"/>
        <v>0</v>
      </c>
      <c r="Z51" s="131"/>
      <c r="AA51" s="132"/>
      <c r="AB51" s="154">
        <f t="shared" si="46"/>
        <v>0</v>
      </c>
      <c r="AC51" s="135">
        <f t="shared" si="35"/>
        <v>0</v>
      </c>
      <c r="AD51" s="136">
        <f t="shared" si="36"/>
        <v>0</v>
      </c>
      <c r="AE51" s="262">
        <f t="shared" si="37"/>
        <v>0</v>
      </c>
      <c r="AF51" s="263" t="e">
        <f t="shared" si="38"/>
        <v>#DIV/0!</v>
      </c>
      <c r="AG51" s="139"/>
      <c r="AH51" s="112"/>
      <c r="AI51" s="112"/>
    </row>
    <row r="52" spans="1:35" ht="39.75" customHeight="1" x14ac:dyDescent="0.3">
      <c r="A52" s="155" t="s">
        <v>112</v>
      </c>
      <c r="B52" s="156" t="s">
        <v>117</v>
      </c>
      <c r="C52" s="157" t="s">
        <v>161</v>
      </c>
      <c r="D52" s="158" t="s">
        <v>162</v>
      </c>
      <c r="E52" s="159"/>
      <c r="F52" s="160"/>
      <c r="G52" s="162">
        <f t="shared" si="39"/>
        <v>0</v>
      </c>
      <c r="H52" s="264"/>
      <c r="I52" s="161"/>
      <c r="J52" s="132">
        <f t="shared" si="40"/>
        <v>0</v>
      </c>
      <c r="K52" s="181"/>
      <c r="L52" s="160"/>
      <c r="M52" s="161">
        <f t="shared" si="41"/>
        <v>0</v>
      </c>
      <c r="N52" s="159"/>
      <c r="O52" s="160"/>
      <c r="P52" s="162">
        <f t="shared" si="42"/>
        <v>0</v>
      </c>
      <c r="Q52" s="159"/>
      <c r="R52" s="160"/>
      <c r="S52" s="161">
        <f t="shared" si="43"/>
        <v>0</v>
      </c>
      <c r="T52" s="159"/>
      <c r="U52" s="160"/>
      <c r="V52" s="162">
        <f t="shared" si="44"/>
        <v>0</v>
      </c>
      <c r="W52" s="159"/>
      <c r="X52" s="160"/>
      <c r="Y52" s="161">
        <f t="shared" si="45"/>
        <v>0</v>
      </c>
      <c r="Z52" s="159"/>
      <c r="AA52" s="160"/>
      <c r="AB52" s="162">
        <f t="shared" si="46"/>
        <v>0</v>
      </c>
      <c r="AC52" s="148">
        <f t="shared" si="35"/>
        <v>0</v>
      </c>
      <c r="AD52" s="149">
        <f t="shared" si="36"/>
        <v>0</v>
      </c>
      <c r="AE52" s="265">
        <f t="shared" si="37"/>
        <v>0</v>
      </c>
      <c r="AF52" s="263" t="e">
        <f t="shared" si="38"/>
        <v>#DIV/0!</v>
      </c>
      <c r="AG52" s="139"/>
      <c r="AH52" s="112"/>
      <c r="AI52" s="112"/>
    </row>
    <row r="53" spans="1:35" ht="30" customHeight="1" x14ac:dyDescent="0.3">
      <c r="A53" s="113" t="s">
        <v>109</v>
      </c>
      <c r="B53" s="114" t="s">
        <v>163</v>
      </c>
      <c r="C53" s="115" t="s">
        <v>164</v>
      </c>
      <c r="D53" s="116"/>
      <c r="E53" s="117">
        <f t="shared" ref="E53:AB53" si="47">SUM(E54:E56)</f>
        <v>0</v>
      </c>
      <c r="F53" s="118">
        <f t="shared" si="47"/>
        <v>0</v>
      </c>
      <c r="G53" s="119">
        <f t="shared" si="47"/>
        <v>0</v>
      </c>
      <c r="H53" s="120">
        <f t="shared" si="47"/>
        <v>0</v>
      </c>
      <c r="I53" s="118">
        <f t="shared" si="47"/>
        <v>0</v>
      </c>
      <c r="J53" s="266">
        <f t="shared" si="47"/>
        <v>0</v>
      </c>
      <c r="K53" s="117">
        <f t="shared" si="47"/>
        <v>0</v>
      </c>
      <c r="L53" s="118">
        <f t="shared" si="47"/>
        <v>0</v>
      </c>
      <c r="M53" s="119">
        <f t="shared" si="47"/>
        <v>0</v>
      </c>
      <c r="N53" s="117">
        <f t="shared" si="47"/>
        <v>0</v>
      </c>
      <c r="O53" s="118">
        <f t="shared" si="47"/>
        <v>0</v>
      </c>
      <c r="P53" s="153">
        <f t="shared" si="47"/>
        <v>0</v>
      </c>
      <c r="Q53" s="117">
        <f t="shared" si="47"/>
        <v>0</v>
      </c>
      <c r="R53" s="118">
        <f t="shared" si="47"/>
        <v>0</v>
      </c>
      <c r="S53" s="119">
        <f t="shared" si="47"/>
        <v>0</v>
      </c>
      <c r="T53" s="117">
        <f t="shared" si="47"/>
        <v>0</v>
      </c>
      <c r="U53" s="118">
        <f t="shared" si="47"/>
        <v>0</v>
      </c>
      <c r="V53" s="153">
        <f t="shared" si="47"/>
        <v>0</v>
      </c>
      <c r="W53" s="117">
        <f t="shared" si="47"/>
        <v>0</v>
      </c>
      <c r="X53" s="118">
        <f t="shared" si="47"/>
        <v>0</v>
      </c>
      <c r="Y53" s="119">
        <f t="shared" si="47"/>
        <v>0</v>
      </c>
      <c r="Z53" s="117">
        <f t="shared" si="47"/>
        <v>0</v>
      </c>
      <c r="AA53" s="118">
        <f t="shared" si="47"/>
        <v>0</v>
      </c>
      <c r="AB53" s="153">
        <f t="shared" si="47"/>
        <v>0</v>
      </c>
      <c r="AC53" s="121">
        <f t="shared" si="35"/>
        <v>0</v>
      </c>
      <c r="AD53" s="122">
        <f t="shared" si="36"/>
        <v>0</v>
      </c>
      <c r="AE53" s="122">
        <f t="shared" si="37"/>
        <v>0</v>
      </c>
      <c r="AF53" s="267" t="e">
        <f t="shared" si="38"/>
        <v>#DIV/0!</v>
      </c>
      <c r="AG53" s="168"/>
      <c r="AH53" s="126"/>
      <c r="AI53" s="126"/>
    </row>
    <row r="54" spans="1:35" ht="39.75" customHeight="1" x14ac:dyDescent="0.3">
      <c r="A54" s="127" t="s">
        <v>112</v>
      </c>
      <c r="B54" s="128" t="s">
        <v>113</v>
      </c>
      <c r="C54" s="129" t="s">
        <v>165</v>
      </c>
      <c r="D54" s="130" t="s">
        <v>166</v>
      </c>
      <c r="E54" s="131"/>
      <c r="F54" s="132"/>
      <c r="G54" s="133">
        <f t="shared" ref="G54:G56" si="48">E54*F54</f>
        <v>0</v>
      </c>
      <c r="H54" s="134"/>
      <c r="I54" s="132"/>
      <c r="J54" s="133">
        <f t="shared" ref="J54:J56" si="49">H54*I54</f>
        <v>0</v>
      </c>
      <c r="K54" s="131"/>
      <c r="L54" s="132"/>
      <c r="M54" s="133">
        <f t="shared" ref="M54:M56" si="50">K54*L54</f>
        <v>0</v>
      </c>
      <c r="N54" s="131"/>
      <c r="O54" s="132"/>
      <c r="P54" s="154">
        <f t="shared" ref="P54:P56" si="51">N54*O54</f>
        <v>0</v>
      </c>
      <c r="Q54" s="131"/>
      <c r="R54" s="132"/>
      <c r="S54" s="133">
        <f t="shared" ref="S54:S56" si="52">Q54*R54</f>
        <v>0</v>
      </c>
      <c r="T54" s="131"/>
      <c r="U54" s="132"/>
      <c r="V54" s="154">
        <f t="shared" ref="V54:V56" si="53">T54*U54</f>
        <v>0</v>
      </c>
      <c r="W54" s="131"/>
      <c r="X54" s="132"/>
      <c r="Y54" s="133">
        <f t="shared" ref="Y54:Y56" si="54">W54*X54</f>
        <v>0</v>
      </c>
      <c r="Z54" s="131"/>
      <c r="AA54" s="132"/>
      <c r="AB54" s="154">
        <f t="shared" ref="AB54:AB56" si="55">Z54*AA54</f>
        <v>0</v>
      </c>
      <c r="AC54" s="135">
        <f t="shared" si="35"/>
        <v>0</v>
      </c>
      <c r="AD54" s="136">
        <f t="shared" si="36"/>
        <v>0</v>
      </c>
      <c r="AE54" s="262">
        <f t="shared" si="37"/>
        <v>0</v>
      </c>
      <c r="AF54" s="263" t="e">
        <f t="shared" si="38"/>
        <v>#DIV/0!</v>
      </c>
      <c r="AG54" s="139"/>
      <c r="AH54" s="112"/>
      <c r="AI54" s="112"/>
    </row>
    <row r="55" spans="1:35" ht="39.75" customHeight="1" x14ac:dyDescent="0.3">
      <c r="A55" s="127" t="s">
        <v>112</v>
      </c>
      <c r="B55" s="128" t="s">
        <v>116</v>
      </c>
      <c r="C55" s="129" t="s">
        <v>165</v>
      </c>
      <c r="D55" s="130" t="s">
        <v>166</v>
      </c>
      <c r="E55" s="131"/>
      <c r="F55" s="132"/>
      <c r="G55" s="133">
        <f t="shared" si="48"/>
        <v>0</v>
      </c>
      <c r="H55" s="134"/>
      <c r="I55" s="132"/>
      <c r="J55" s="133">
        <f t="shared" si="49"/>
        <v>0</v>
      </c>
      <c r="K55" s="131"/>
      <c r="L55" s="132"/>
      <c r="M55" s="133">
        <f t="shared" si="50"/>
        <v>0</v>
      </c>
      <c r="N55" s="131"/>
      <c r="O55" s="132"/>
      <c r="P55" s="154">
        <f t="shared" si="51"/>
        <v>0</v>
      </c>
      <c r="Q55" s="131"/>
      <c r="R55" s="132"/>
      <c r="S55" s="133">
        <f t="shared" si="52"/>
        <v>0</v>
      </c>
      <c r="T55" s="131"/>
      <c r="U55" s="132"/>
      <c r="V55" s="154">
        <f t="shared" si="53"/>
        <v>0</v>
      </c>
      <c r="W55" s="131"/>
      <c r="X55" s="132"/>
      <c r="Y55" s="133">
        <f t="shared" si="54"/>
        <v>0</v>
      </c>
      <c r="Z55" s="131"/>
      <c r="AA55" s="132"/>
      <c r="AB55" s="154">
        <f t="shared" si="55"/>
        <v>0</v>
      </c>
      <c r="AC55" s="135">
        <f t="shared" si="35"/>
        <v>0</v>
      </c>
      <c r="AD55" s="136">
        <f t="shared" si="36"/>
        <v>0</v>
      </c>
      <c r="AE55" s="262">
        <f t="shared" si="37"/>
        <v>0</v>
      </c>
      <c r="AF55" s="263" t="e">
        <f t="shared" si="38"/>
        <v>#DIV/0!</v>
      </c>
      <c r="AG55" s="139"/>
      <c r="AH55" s="112"/>
      <c r="AI55" s="112"/>
    </row>
    <row r="56" spans="1:35" ht="39.75" customHeight="1" x14ac:dyDescent="0.3">
      <c r="A56" s="155" t="s">
        <v>112</v>
      </c>
      <c r="B56" s="156" t="s">
        <v>117</v>
      </c>
      <c r="C56" s="157" t="s">
        <v>165</v>
      </c>
      <c r="D56" s="158" t="s">
        <v>166</v>
      </c>
      <c r="E56" s="159"/>
      <c r="F56" s="160"/>
      <c r="G56" s="161">
        <f t="shared" si="48"/>
        <v>0</v>
      </c>
      <c r="H56" s="264"/>
      <c r="I56" s="160"/>
      <c r="J56" s="161">
        <f t="shared" si="49"/>
        <v>0</v>
      </c>
      <c r="K56" s="159"/>
      <c r="L56" s="160"/>
      <c r="M56" s="161">
        <f t="shared" si="50"/>
        <v>0</v>
      </c>
      <c r="N56" s="159"/>
      <c r="O56" s="160"/>
      <c r="P56" s="162">
        <f t="shared" si="51"/>
        <v>0</v>
      </c>
      <c r="Q56" s="159"/>
      <c r="R56" s="160"/>
      <c r="S56" s="161">
        <f t="shared" si="52"/>
        <v>0</v>
      </c>
      <c r="T56" s="159"/>
      <c r="U56" s="160"/>
      <c r="V56" s="162">
        <f t="shared" si="53"/>
        <v>0</v>
      </c>
      <c r="W56" s="159"/>
      <c r="X56" s="160"/>
      <c r="Y56" s="161">
        <f t="shared" si="54"/>
        <v>0</v>
      </c>
      <c r="Z56" s="159"/>
      <c r="AA56" s="160"/>
      <c r="AB56" s="162">
        <f t="shared" si="55"/>
        <v>0</v>
      </c>
      <c r="AC56" s="148">
        <f t="shared" si="35"/>
        <v>0</v>
      </c>
      <c r="AD56" s="149">
        <f t="shared" si="36"/>
        <v>0</v>
      </c>
      <c r="AE56" s="265">
        <f t="shared" si="37"/>
        <v>0</v>
      </c>
      <c r="AF56" s="263" t="e">
        <f t="shared" si="38"/>
        <v>#DIV/0!</v>
      </c>
      <c r="AG56" s="139"/>
      <c r="AH56" s="112"/>
      <c r="AI56" s="112"/>
    </row>
    <row r="57" spans="1:35" ht="30" customHeight="1" x14ac:dyDescent="0.3">
      <c r="A57" s="113" t="s">
        <v>109</v>
      </c>
      <c r="B57" s="114" t="s">
        <v>167</v>
      </c>
      <c r="C57" s="115" t="s">
        <v>168</v>
      </c>
      <c r="D57" s="116"/>
      <c r="E57" s="117">
        <f t="shared" ref="E57:AB57" si="56">SUM(E58:E60)</f>
        <v>0</v>
      </c>
      <c r="F57" s="118">
        <f t="shared" si="56"/>
        <v>0</v>
      </c>
      <c r="G57" s="119">
        <f t="shared" si="56"/>
        <v>0</v>
      </c>
      <c r="H57" s="120">
        <f t="shared" si="56"/>
        <v>0</v>
      </c>
      <c r="I57" s="118">
        <f t="shared" si="56"/>
        <v>0</v>
      </c>
      <c r="J57" s="153">
        <f t="shared" si="56"/>
        <v>0</v>
      </c>
      <c r="K57" s="117">
        <f t="shared" si="56"/>
        <v>0</v>
      </c>
      <c r="L57" s="118">
        <f t="shared" si="56"/>
        <v>0</v>
      </c>
      <c r="M57" s="119">
        <f t="shared" si="56"/>
        <v>0</v>
      </c>
      <c r="N57" s="117">
        <f t="shared" si="56"/>
        <v>0</v>
      </c>
      <c r="O57" s="118">
        <f t="shared" si="56"/>
        <v>0</v>
      </c>
      <c r="P57" s="153">
        <f t="shared" si="56"/>
        <v>0</v>
      </c>
      <c r="Q57" s="117">
        <f t="shared" si="56"/>
        <v>0</v>
      </c>
      <c r="R57" s="118">
        <f t="shared" si="56"/>
        <v>0</v>
      </c>
      <c r="S57" s="119">
        <f t="shared" si="56"/>
        <v>0</v>
      </c>
      <c r="T57" s="117">
        <f t="shared" si="56"/>
        <v>0</v>
      </c>
      <c r="U57" s="118">
        <f t="shared" si="56"/>
        <v>0</v>
      </c>
      <c r="V57" s="153">
        <f t="shared" si="56"/>
        <v>0</v>
      </c>
      <c r="W57" s="117">
        <f t="shared" si="56"/>
        <v>0</v>
      </c>
      <c r="X57" s="118">
        <f t="shared" si="56"/>
        <v>0</v>
      </c>
      <c r="Y57" s="119">
        <f t="shared" si="56"/>
        <v>0</v>
      </c>
      <c r="Z57" s="117">
        <f t="shared" si="56"/>
        <v>0</v>
      </c>
      <c r="AA57" s="118">
        <f t="shared" si="56"/>
        <v>0</v>
      </c>
      <c r="AB57" s="153">
        <f t="shared" si="56"/>
        <v>0</v>
      </c>
      <c r="AC57" s="121">
        <f t="shared" si="35"/>
        <v>0</v>
      </c>
      <c r="AD57" s="122">
        <f t="shared" si="36"/>
        <v>0</v>
      </c>
      <c r="AE57" s="122">
        <f t="shared" si="37"/>
        <v>0</v>
      </c>
      <c r="AF57" s="267" t="e">
        <f t="shared" si="38"/>
        <v>#DIV/0!</v>
      </c>
      <c r="AG57" s="168"/>
      <c r="AH57" s="126"/>
      <c r="AI57" s="126"/>
    </row>
    <row r="58" spans="1:35" ht="34.5" customHeight="1" x14ac:dyDescent="0.3">
      <c r="A58" s="127" t="s">
        <v>112</v>
      </c>
      <c r="B58" s="128" t="s">
        <v>113</v>
      </c>
      <c r="C58" s="129" t="s">
        <v>169</v>
      </c>
      <c r="D58" s="130" t="s">
        <v>166</v>
      </c>
      <c r="E58" s="131"/>
      <c r="F58" s="132"/>
      <c r="G58" s="133">
        <f t="shared" ref="G58:G60" si="57">E58*F58</f>
        <v>0</v>
      </c>
      <c r="H58" s="134"/>
      <c r="I58" s="132"/>
      <c r="J58" s="154">
        <f t="shared" ref="J58:J60" si="58">H58*I58</f>
        <v>0</v>
      </c>
      <c r="K58" s="131"/>
      <c r="L58" s="132"/>
      <c r="M58" s="133">
        <f t="shared" ref="M58:M60" si="59">K58*L58</f>
        <v>0</v>
      </c>
      <c r="N58" s="131"/>
      <c r="O58" s="132"/>
      <c r="P58" s="154">
        <f t="shared" ref="P58:P60" si="60">N58*O58</f>
        <v>0</v>
      </c>
      <c r="Q58" s="131"/>
      <c r="R58" s="132"/>
      <c r="S58" s="133">
        <f t="shared" ref="S58:S60" si="61">Q58*R58</f>
        <v>0</v>
      </c>
      <c r="T58" s="131"/>
      <c r="U58" s="132"/>
      <c r="V58" s="154">
        <f t="shared" ref="V58:V60" si="62">T58*U58</f>
        <v>0</v>
      </c>
      <c r="W58" s="131"/>
      <c r="X58" s="132"/>
      <c r="Y58" s="133">
        <f t="shared" ref="Y58:Y60" si="63">W58*X58</f>
        <v>0</v>
      </c>
      <c r="Z58" s="131"/>
      <c r="AA58" s="132"/>
      <c r="AB58" s="154">
        <f t="shared" ref="AB58:AB60" si="64">Z58*AA58</f>
        <v>0</v>
      </c>
      <c r="AC58" s="135">
        <f t="shared" si="35"/>
        <v>0</v>
      </c>
      <c r="AD58" s="136">
        <f t="shared" si="36"/>
        <v>0</v>
      </c>
      <c r="AE58" s="262">
        <f t="shared" si="37"/>
        <v>0</v>
      </c>
      <c r="AF58" s="263" t="e">
        <f t="shared" si="38"/>
        <v>#DIV/0!</v>
      </c>
      <c r="AG58" s="139"/>
      <c r="AH58" s="112"/>
      <c r="AI58" s="112"/>
    </row>
    <row r="59" spans="1:35" ht="34.5" customHeight="1" x14ac:dyDescent="0.3">
      <c r="A59" s="127" t="s">
        <v>112</v>
      </c>
      <c r="B59" s="128" t="s">
        <v>116</v>
      </c>
      <c r="C59" s="129" t="s">
        <v>169</v>
      </c>
      <c r="D59" s="130" t="s">
        <v>166</v>
      </c>
      <c r="E59" s="131"/>
      <c r="F59" s="132"/>
      <c r="G59" s="133">
        <f t="shared" si="57"/>
        <v>0</v>
      </c>
      <c r="H59" s="134"/>
      <c r="I59" s="132"/>
      <c r="J59" s="154">
        <f t="shared" si="58"/>
        <v>0</v>
      </c>
      <c r="K59" s="131"/>
      <c r="L59" s="132"/>
      <c r="M59" s="133">
        <f t="shared" si="59"/>
        <v>0</v>
      </c>
      <c r="N59" s="131"/>
      <c r="O59" s="132"/>
      <c r="P59" s="154">
        <f t="shared" si="60"/>
        <v>0</v>
      </c>
      <c r="Q59" s="131"/>
      <c r="R59" s="132"/>
      <c r="S59" s="133">
        <f t="shared" si="61"/>
        <v>0</v>
      </c>
      <c r="T59" s="131"/>
      <c r="U59" s="132"/>
      <c r="V59" s="154">
        <f t="shared" si="62"/>
        <v>0</v>
      </c>
      <c r="W59" s="131"/>
      <c r="X59" s="132"/>
      <c r="Y59" s="133">
        <f t="shared" si="63"/>
        <v>0</v>
      </c>
      <c r="Z59" s="131"/>
      <c r="AA59" s="132"/>
      <c r="AB59" s="154">
        <f t="shared" si="64"/>
        <v>0</v>
      </c>
      <c r="AC59" s="135">
        <f t="shared" si="35"/>
        <v>0</v>
      </c>
      <c r="AD59" s="136">
        <f t="shared" si="36"/>
        <v>0</v>
      </c>
      <c r="AE59" s="262">
        <f t="shared" si="37"/>
        <v>0</v>
      </c>
      <c r="AF59" s="263" t="e">
        <f t="shared" si="38"/>
        <v>#DIV/0!</v>
      </c>
      <c r="AG59" s="139"/>
      <c r="AH59" s="112"/>
      <c r="AI59" s="112"/>
    </row>
    <row r="60" spans="1:35" ht="34.5" customHeight="1" x14ac:dyDescent="0.3">
      <c r="A60" s="155" t="s">
        <v>112</v>
      </c>
      <c r="B60" s="156" t="s">
        <v>117</v>
      </c>
      <c r="C60" s="157" t="s">
        <v>169</v>
      </c>
      <c r="D60" s="158" t="s">
        <v>166</v>
      </c>
      <c r="E60" s="159"/>
      <c r="F60" s="160"/>
      <c r="G60" s="161">
        <f t="shared" si="57"/>
        <v>0</v>
      </c>
      <c r="H60" s="264"/>
      <c r="I60" s="160"/>
      <c r="J60" s="162">
        <f t="shared" si="58"/>
        <v>0</v>
      </c>
      <c r="K60" s="159"/>
      <c r="L60" s="160"/>
      <c r="M60" s="161">
        <f t="shared" si="59"/>
        <v>0</v>
      </c>
      <c r="N60" s="159"/>
      <c r="O60" s="160"/>
      <c r="P60" s="162">
        <f t="shared" si="60"/>
        <v>0</v>
      </c>
      <c r="Q60" s="159"/>
      <c r="R60" s="160"/>
      <c r="S60" s="161">
        <f t="shared" si="61"/>
        <v>0</v>
      </c>
      <c r="T60" s="159"/>
      <c r="U60" s="160"/>
      <c r="V60" s="162">
        <f t="shared" si="62"/>
        <v>0</v>
      </c>
      <c r="W60" s="159"/>
      <c r="X60" s="160"/>
      <c r="Y60" s="161">
        <f t="shared" si="63"/>
        <v>0</v>
      </c>
      <c r="Z60" s="159"/>
      <c r="AA60" s="160"/>
      <c r="AB60" s="162">
        <f t="shared" si="64"/>
        <v>0</v>
      </c>
      <c r="AC60" s="148">
        <f t="shared" si="35"/>
        <v>0</v>
      </c>
      <c r="AD60" s="149">
        <f t="shared" si="36"/>
        <v>0</v>
      </c>
      <c r="AE60" s="265">
        <f t="shared" si="37"/>
        <v>0</v>
      </c>
      <c r="AF60" s="263" t="e">
        <f t="shared" si="38"/>
        <v>#DIV/0!</v>
      </c>
      <c r="AG60" s="139"/>
      <c r="AH60" s="112"/>
      <c r="AI60" s="112"/>
    </row>
    <row r="61" spans="1:35" ht="15" customHeight="1" x14ac:dyDescent="0.3">
      <c r="A61" s="268" t="s">
        <v>170</v>
      </c>
      <c r="B61" s="269"/>
      <c r="C61" s="270"/>
      <c r="D61" s="271"/>
      <c r="E61" s="272"/>
      <c r="F61" s="273"/>
      <c r="G61" s="274">
        <f>G57+G53+G49</f>
        <v>0</v>
      </c>
      <c r="H61" s="250"/>
      <c r="I61" s="217"/>
      <c r="J61" s="274">
        <f>J57+J53+J49</f>
        <v>0</v>
      </c>
      <c r="K61" s="275"/>
      <c r="L61" s="273"/>
      <c r="M61" s="276">
        <f>M57+M53+M49</f>
        <v>0</v>
      </c>
      <c r="N61" s="272"/>
      <c r="O61" s="273"/>
      <c r="P61" s="276">
        <f>P57+P53+P49</f>
        <v>0</v>
      </c>
      <c r="Q61" s="275"/>
      <c r="R61" s="273"/>
      <c r="S61" s="276">
        <f>S57+S53+S49</f>
        <v>0</v>
      </c>
      <c r="T61" s="272"/>
      <c r="U61" s="273"/>
      <c r="V61" s="276">
        <f>V57+V53+V49</f>
        <v>0</v>
      </c>
      <c r="W61" s="275"/>
      <c r="X61" s="273"/>
      <c r="Y61" s="276">
        <f>Y57+Y53+Y49</f>
        <v>0</v>
      </c>
      <c r="Z61" s="272"/>
      <c r="AA61" s="273"/>
      <c r="AB61" s="276">
        <f>AB57+AB53+AB49</f>
        <v>0</v>
      </c>
      <c r="AC61" s="272">
        <f t="shared" ref="AC61:AD61" si="65">AC49+AC53+AC57</f>
        <v>0</v>
      </c>
      <c r="AD61" s="277">
        <f t="shared" si="65"/>
        <v>0</v>
      </c>
      <c r="AE61" s="276">
        <f t="shared" si="37"/>
        <v>0</v>
      </c>
      <c r="AF61" s="278" t="e">
        <f t="shared" si="38"/>
        <v>#DIV/0!</v>
      </c>
      <c r="AG61" s="279"/>
      <c r="AH61" s="112"/>
      <c r="AI61" s="112"/>
    </row>
    <row r="62" spans="1:35" ht="15.75" customHeight="1" x14ac:dyDescent="0.3">
      <c r="A62" s="280" t="s">
        <v>107</v>
      </c>
      <c r="B62" s="281" t="s">
        <v>30</v>
      </c>
      <c r="C62" s="222" t="s">
        <v>171</v>
      </c>
      <c r="D62" s="282"/>
      <c r="E62" s="102"/>
      <c r="F62" s="103"/>
      <c r="G62" s="103"/>
      <c r="H62" s="258"/>
      <c r="I62" s="103"/>
      <c r="J62" s="107"/>
      <c r="K62" s="103"/>
      <c r="L62" s="103"/>
      <c r="M62" s="107"/>
      <c r="N62" s="102"/>
      <c r="O62" s="103"/>
      <c r="P62" s="107"/>
      <c r="Q62" s="103"/>
      <c r="R62" s="103"/>
      <c r="S62" s="107"/>
      <c r="T62" s="102"/>
      <c r="U62" s="103"/>
      <c r="V62" s="107"/>
      <c r="W62" s="103"/>
      <c r="X62" s="103"/>
      <c r="Y62" s="107"/>
      <c r="Z62" s="102"/>
      <c r="AA62" s="103"/>
      <c r="AB62" s="103"/>
      <c r="AC62" s="108"/>
      <c r="AD62" s="109"/>
      <c r="AE62" s="109"/>
      <c r="AF62" s="110"/>
      <c r="AG62" s="111"/>
      <c r="AH62" s="112"/>
      <c r="AI62" s="112"/>
    </row>
    <row r="63" spans="1:35" ht="57.75" customHeight="1" x14ac:dyDescent="0.3">
      <c r="A63" s="113" t="s">
        <v>109</v>
      </c>
      <c r="B63" s="114" t="s">
        <v>172</v>
      </c>
      <c r="C63" s="228" t="s">
        <v>173</v>
      </c>
      <c r="D63" s="260"/>
      <c r="E63" s="283">
        <f t="shared" ref="E63:AB63" si="66">SUM(E64:E66)</f>
        <v>0</v>
      </c>
      <c r="F63" s="284">
        <f t="shared" si="66"/>
        <v>0</v>
      </c>
      <c r="G63" s="266">
        <f t="shared" si="66"/>
        <v>0</v>
      </c>
      <c r="H63" s="120">
        <f t="shared" si="66"/>
        <v>0</v>
      </c>
      <c r="I63" s="118">
        <f t="shared" si="66"/>
        <v>0</v>
      </c>
      <c r="J63" s="153">
        <f t="shared" si="66"/>
        <v>0</v>
      </c>
      <c r="K63" s="283">
        <f t="shared" si="66"/>
        <v>0</v>
      </c>
      <c r="L63" s="284">
        <f t="shared" si="66"/>
        <v>0</v>
      </c>
      <c r="M63" s="266">
        <f t="shared" si="66"/>
        <v>0</v>
      </c>
      <c r="N63" s="117">
        <f t="shared" si="66"/>
        <v>0</v>
      </c>
      <c r="O63" s="118">
        <f t="shared" si="66"/>
        <v>0</v>
      </c>
      <c r="P63" s="153">
        <f t="shared" si="66"/>
        <v>0</v>
      </c>
      <c r="Q63" s="283">
        <f t="shared" si="66"/>
        <v>0</v>
      </c>
      <c r="R63" s="284">
        <f t="shared" si="66"/>
        <v>0</v>
      </c>
      <c r="S63" s="266">
        <f t="shared" si="66"/>
        <v>0</v>
      </c>
      <c r="T63" s="117">
        <f t="shared" si="66"/>
        <v>0</v>
      </c>
      <c r="U63" s="118">
        <f t="shared" si="66"/>
        <v>0</v>
      </c>
      <c r="V63" s="153">
        <f t="shared" si="66"/>
        <v>0</v>
      </c>
      <c r="W63" s="283">
        <f t="shared" si="66"/>
        <v>0</v>
      </c>
      <c r="X63" s="284">
        <f t="shared" si="66"/>
        <v>0</v>
      </c>
      <c r="Y63" s="266">
        <f t="shared" si="66"/>
        <v>0</v>
      </c>
      <c r="Z63" s="117">
        <f t="shared" si="66"/>
        <v>0</v>
      </c>
      <c r="AA63" s="118">
        <f t="shared" si="66"/>
        <v>0</v>
      </c>
      <c r="AB63" s="153">
        <f t="shared" si="66"/>
        <v>0</v>
      </c>
      <c r="AC63" s="121">
        <f t="shared" ref="AC63:AC70" si="67">G63+M63+S63+Y63</f>
        <v>0</v>
      </c>
      <c r="AD63" s="122">
        <f t="shared" ref="AD63:AD70" si="68">J63+P63+V63+AB63</f>
        <v>0</v>
      </c>
      <c r="AE63" s="122">
        <f t="shared" ref="AE63:AE71" si="69">AC63-AD63</f>
        <v>0</v>
      </c>
      <c r="AF63" s="124" t="e">
        <f t="shared" ref="AF63:AF71" si="70">AE63/AC63</f>
        <v>#DIV/0!</v>
      </c>
      <c r="AG63" s="125"/>
      <c r="AH63" s="126"/>
      <c r="AI63" s="126"/>
    </row>
    <row r="64" spans="1:35" ht="34.5" customHeight="1" x14ac:dyDescent="0.3">
      <c r="A64" s="127" t="s">
        <v>112</v>
      </c>
      <c r="B64" s="128" t="s">
        <v>113</v>
      </c>
      <c r="C64" s="129" t="s">
        <v>174</v>
      </c>
      <c r="D64" s="130" t="s">
        <v>162</v>
      </c>
      <c r="E64" s="131"/>
      <c r="F64" s="132"/>
      <c r="G64" s="133">
        <f t="shared" ref="G64:G66" si="71">E64*F64</f>
        <v>0</v>
      </c>
      <c r="H64" s="134"/>
      <c r="I64" s="132"/>
      <c r="J64" s="154">
        <f t="shared" ref="J64:J66" si="72">H64*I64</f>
        <v>0</v>
      </c>
      <c r="K64" s="131"/>
      <c r="L64" s="132"/>
      <c r="M64" s="133">
        <f t="shared" ref="M64:M66" si="73">K64*L64</f>
        <v>0</v>
      </c>
      <c r="N64" s="131"/>
      <c r="O64" s="132"/>
      <c r="P64" s="154">
        <f t="shared" ref="P64:P66" si="74">N64*O64</f>
        <v>0</v>
      </c>
      <c r="Q64" s="131"/>
      <c r="R64" s="132"/>
      <c r="S64" s="133">
        <f t="shared" ref="S64:S66" si="75">Q64*R64</f>
        <v>0</v>
      </c>
      <c r="T64" s="131"/>
      <c r="U64" s="132"/>
      <c r="V64" s="154">
        <f t="shared" ref="V64:V66" si="76">T64*U64</f>
        <v>0</v>
      </c>
      <c r="W64" s="131"/>
      <c r="X64" s="132"/>
      <c r="Y64" s="133">
        <f t="shared" ref="Y64:Y66" si="77">W64*X64</f>
        <v>0</v>
      </c>
      <c r="Z64" s="131"/>
      <c r="AA64" s="132"/>
      <c r="AB64" s="154">
        <f t="shared" ref="AB64:AB66" si="78">Z64*AA64</f>
        <v>0</v>
      </c>
      <c r="AC64" s="135">
        <f t="shared" si="67"/>
        <v>0</v>
      </c>
      <c r="AD64" s="136">
        <f t="shared" si="68"/>
        <v>0</v>
      </c>
      <c r="AE64" s="262">
        <f t="shared" si="69"/>
        <v>0</v>
      </c>
      <c r="AF64" s="138" t="e">
        <f t="shared" si="70"/>
        <v>#DIV/0!</v>
      </c>
      <c r="AG64" s="139"/>
      <c r="AH64" s="112"/>
      <c r="AI64" s="112"/>
    </row>
    <row r="65" spans="1:35" ht="34.5" customHeight="1" x14ac:dyDescent="0.3">
      <c r="A65" s="127" t="s">
        <v>112</v>
      </c>
      <c r="B65" s="128" t="s">
        <v>116</v>
      </c>
      <c r="C65" s="129" t="s">
        <v>175</v>
      </c>
      <c r="D65" s="130" t="s">
        <v>162</v>
      </c>
      <c r="E65" s="131"/>
      <c r="F65" s="132"/>
      <c r="G65" s="133">
        <f t="shared" si="71"/>
        <v>0</v>
      </c>
      <c r="H65" s="134"/>
      <c r="I65" s="132"/>
      <c r="J65" s="154">
        <f t="shared" si="72"/>
        <v>0</v>
      </c>
      <c r="K65" s="131"/>
      <c r="L65" s="132"/>
      <c r="M65" s="133">
        <f t="shared" si="73"/>
        <v>0</v>
      </c>
      <c r="N65" s="131"/>
      <c r="O65" s="132"/>
      <c r="P65" s="154">
        <f t="shared" si="74"/>
        <v>0</v>
      </c>
      <c r="Q65" s="131"/>
      <c r="R65" s="132"/>
      <c r="S65" s="133">
        <f t="shared" si="75"/>
        <v>0</v>
      </c>
      <c r="T65" s="131"/>
      <c r="U65" s="132"/>
      <c r="V65" s="154">
        <f t="shared" si="76"/>
        <v>0</v>
      </c>
      <c r="W65" s="131"/>
      <c r="X65" s="132"/>
      <c r="Y65" s="133">
        <f t="shared" si="77"/>
        <v>0</v>
      </c>
      <c r="Z65" s="131"/>
      <c r="AA65" s="132"/>
      <c r="AB65" s="154">
        <f t="shared" si="78"/>
        <v>0</v>
      </c>
      <c r="AC65" s="135">
        <f t="shared" si="67"/>
        <v>0</v>
      </c>
      <c r="AD65" s="136">
        <f t="shared" si="68"/>
        <v>0</v>
      </c>
      <c r="AE65" s="262">
        <f t="shared" si="69"/>
        <v>0</v>
      </c>
      <c r="AF65" s="138" t="e">
        <f t="shared" si="70"/>
        <v>#DIV/0!</v>
      </c>
      <c r="AG65" s="139"/>
      <c r="AH65" s="112"/>
      <c r="AI65" s="112"/>
    </row>
    <row r="66" spans="1:35" ht="34.5" customHeight="1" x14ac:dyDescent="0.3">
      <c r="A66" s="140" t="s">
        <v>112</v>
      </c>
      <c r="B66" s="141" t="s">
        <v>117</v>
      </c>
      <c r="C66" s="142" t="s">
        <v>176</v>
      </c>
      <c r="D66" s="143" t="s">
        <v>162</v>
      </c>
      <c r="E66" s="144"/>
      <c r="F66" s="145"/>
      <c r="G66" s="146">
        <f t="shared" si="71"/>
        <v>0</v>
      </c>
      <c r="H66" s="264"/>
      <c r="I66" s="160"/>
      <c r="J66" s="162">
        <f t="shared" si="72"/>
        <v>0</v>
      </c>
      <c r="K66" s="144"/>
      <c r="L66" s="145"/>
      <c r="M66" s="146">
        <f t="shared" si="73"/>
        <v>0</v>
      </c>
      <c r="N66" s="159"/>
      <c r="O66" s="160"/>
      <c r="P66" s="162">
        <f t="shared" si="74"/>
        <v>0</v>
      </c>
      <c r="Q66" s="144"/>
      <c r="R66" s="145"/>
      <c r="S66" s="146">
        <f t="shared" si="75"/>
        <v>0</v>
      </c>
      <c r="T66" s="159"/>
      <c r="U66" s="160"/>
      <c r="V66" s="162">
        <f t="shared" si="76"/>
        <v>0</v>
      </c>
      <c r="W66" s="144"/>
      <c r="X66" s="145"/>
      <c r="Y66" s="146">
        <f t="shared" si="77"/>
        <v>0</v>
      </c>
      <c r="Z66" s="159"/>
      <c r="AA66" s="160"/>
      <c r="AB66" s="162">
        <f t="shared" si="78"/>
        <v>0</v>
      </c>
      <c r="AC66" s="148">
        <f t="shared" si="67"/>
        <v>0</v>
      </c>
      <c r="AD66" s="149">
        <f t="shared" si="68"/>
        <v>0</v>
      </c>
      <c r="AE66" s="265">
        <f t="shared" si="69"/>
        <v>0</v>
      </c>
      <c r="AF66" s="138" t="e">
        <f t="shared" si="70"/>
        <v>#DIV/0!</v>
      </c>
      <c r="AG66" s="139"/>
      <c r="AH66" s="112"/>
      <c r="AI66" s="112"/>
    </row>
    <row r="67" spans="1:35" ht="56.25" customHeight="1" x14ac:dyDescent="0.3">
      <c r="A67" s="113" t="s">
        <v>109</v>
      </c>
      <c r="B67" s="114" t="s">
        <v>177</v>
      </c>
      <c r="C67" s="115" t="s">
        <v>178</v>
      </c>
      <c r="D67" s="116"/>
      <c r="E67" s="117">
        <f t="shared" ref="E67:AB67" si="79">SUM(E68:E70)</f>
        <v>0</v>
      </c>
      <c r="F67" s="118">
        <f t="shared" si="79"/>
        <v>0</v>
      </c>
      <c r="G67" s="119">
        <f t="shared" si="79"/>
        <v>0</v>
      </c>
      <c r="H67" s="120">
        <f t="shared" si="79"/>
        <v>0</v>
      </c>
      <c r="I67" s="118">
        <f t="shared" si="79"/>
        <v>0</v>
      </c>
      <c r="J67" s="153">
        <f t="shared" si="79"/>
        <v>0</v>
      </c>
      <c r="K67" s="166">
        <f t="shared" si="79"/>
        <v>0</v>
      </c>
      <c r="L67" s="118">
        <f t="shared" si="79"/>
        <v>0</v>
      </c>
      <c r="M67" s="153">
        <f t="shared" si="79"/>
        <v>0</v>
      </c>
      <c r="N67" s="117">
        <f t="shared" si="79"/>
        <v>0</v>
      </c>
      <c r="O67" s="118">
        <f t="shared" si="79"/>
        <v>0</v>
      </c>
      <c r="P67" s="153">
        <f t="shared" si="79"/>
        <v>0</v>
      </c>
      <c r="Q67" s="166">
        <f t="shared" si="79"/>
        <v>0</v>
      </c>
      <c r="R67" s="118">
        <f t="shared" si="79"/>
        <v>0</v>
      </c>
      <c r="S67" s="153">
        <f t="shared" si="79"/>
        <v>0</v>
      </c>
      <c r="T67" s="117">
        <f t="shared" si="79"/>
        <v>0</v>
      </c>
      <c r="U67" s="118">
        <f t="shared" si="79"/>
        <v>0</v>
      </c>
      <c r="V67" s="153">
        <f t="shared" si="79"/>
        <v>0</v>
      </c>
      <c r="W67" s="166">
        <f t="shared" si="79"/>
        <v>0</v>
      </c>
      <c r="X67" s="118">
        <f t="shared" si="79"/>
        <v>0</v>
      </c>
      <c r="Y67" s="153">
        <f t="shared" si="79"/>
        <v>0</v>
      </c>
      <c r="Z67" s="117">
        <f t="shared" si="79"/>
        <v>0</v>
      </c>
      <c r="AA67" s="118">
        <f t="shared" si="79"/>
        <v>0</v>
      </c>
      <c r="AB67" s="153">
        <f t="shared" si="79"/>
        <v>0</v>
      </c>
      <c r="AC67" s="121">
        <f t="shared" si="67"/>
        <v>0</v>
      </c>
      <c r="AD67" s="122">
        <f t="shared" si="68"/>
        <v>0</v>
      </c>
      <c r="AE67" s="122">
        <f t="shared" si="69"/>
        <v>0</v>
      </c>
      <c r="AF67" s="167" t="e">
        <f t="shared" si="70"/>
        <v>#DIV/0!</v>
      </c>
      <c r="AG67" s="168"/>
      <c r="AH67" s="126"/>
      <c r="AI67" s="126"/>
    </row>
    <row r="68" spans="1:35" ht="45" customHeight="1" x14ac:dyDescent="0.3">
      <c r="A68" s="127" t="s">
        <v>112</v>
      </c>
      <c r="B68" s="128" t="s">
        <v>113</v>
      </c>
      <c r="C68" s="129" t="s">
        <v>179</v>
      </c>
      <c r="D68" s="285"/>
      <c r="E68" s="131"/>
      <c r="F68" s="132"/>
      <c r="G68" s="133">
        <f t="shared" ref="G68:G70" si="80">E68*F68</f>
        <v>0</v>
      </c>
      <c r="H68" s="134"/>
      <c r="I68" s="132"/>
      <c r="J68" s="154">
        <f t="shared" ref="J68:J70" si="81">H68*I68</f>
        <v>0</v>
      </c>
      <c r="K68" s="173"/>
      <c r="L68" s="132"/>
      <c r="M68" s="154">
        <f t="shared" ref="M68:M70" si="82">K68*L68</f>
        <v>0</v>
      </c>
      <c r="N68" s="131"/>
      <c r="O68" s="132"/>
      <c r="P68" s="154">
        <f t="shared" ref="P68:P70" si="83">N68*O68</f>
        <v>0</v>
      </c>
      <c r="Q68" s="173"/>
      <c r="R68" s="132"/>
      <c r="S68" s="154">
        <f t="shared" ref="S68:S70" si="84">Q68*R68</f>
        <v>0</v>
      </c>
      <c r="T68" s="131"/>
      <c r="U68" s="132"/>
      <c r="V68" s="154">
        <f t="shared" ref="V68:V70" si="85">T68*U68</f>
        <v>0</v>
      </c>
      <c r="W68" s="173"/>
      <c r="X68" s="132"/>
      <c r="Y68" s="154">
        <f t="shared" ref="Y68:Y70" si="86">W68*X68</f>
        <v>0</v>
      </c>
      <c r="Z68" s="131"/>
      <c r="AA68" s="132"/>
      <c r="AB68" s="154">
        <f t="shared" ref="AB68:AB70" si="87">Z68*AA68</f>
        <v>0</v>
      </c>
      <c r="AC68" s="135">
        <f t="shared" si="67"/>
        <v>0</v>
      </c>
      <c r="AD68" s="136">
        <f t="shared" si="68"/>
        <v>0</v>
      </c>
      <c r="AE68" s="262">
        <f t="shared" si="69"/>
        <v>0</v>
      </c>
      <c r="AF68" s="138" t="e">
        <f t="shared" si="70"/>
        <v>#DIV/0!</v>
      </c>
      <c r="AG68" s="139"/>
      <c r="AH68" s="112"/>
      <c r="AI68" s="112"/>
    </row>
    <row r="69" spans="1:35" ht="24.75" customHeight="1" x14ac:dyDescent="0.3">
      <c r="A69" s="127" t="s">
        <v>112</v>
      </c>
      <c r="B69" s="128" t="s">
        <v>116</v>
      </c>
      <c r="C69" s="129" t="s">
        <v>180</v>
      </c>
      <c r="D69" s="285"/>
      <c r="E69" s="131"/>
      <c r="F69" s="132"/>
      <c r="G69" s="133">
        <f t="shared" si="80"/>
        <v>0</v>
      </c>
      <c r="H69" s="134"/>
      <c r="I69" s="132"/>
      <c r="J69" s="154">
        <f t="shared" si="81"/>
        <v>0</v>
      </c>
      <c r="K69" s="173"/>
      <c r="L69" s="132"/>
      <c r="M69" s="154">
        <f t="shared" si="82"/>
        <v>0</v>
      </c>
      <c r="N69" s="131"/>
      <c r="O69" s="132"/>
      <c r="P69" s="154">
        <f t="shared" si="83"/>
        <v>0</v>
      </c>
      <c r="Q69" s="173"/>
      <c r="R69" s="132"/>
      <c r="S69" s="154">
        <f t="shared" si="84"/>
        <v>0</v>
      </c>
      <c r="T69" s="131"/>
      <c r="U69" s="132"/>
      <c r="V69" s="154">
        <f t="shared" si="85"/>
        <v>0</v>
      </c>
      <c r="W69" s="173"/>
      <c r="X69" s="132"/>
      <c r="Y69" s="154">
        <f t="shared" si="86"/>
        <v>0</v>
      </c>
      <c r="Z69" s="131"/>
      <c r="AA69" s="132"/>
      <c r="AB69" s="154">
        <f t="shared" si="87"/>
        <v>0</v>
      </c>
      <c r="AC69" s="135">
        <f t="shared" si="67"/>
        <v>0</v>
      </c>
      <c r="AD69" s="136">
        <f t="shared" si="68"/>
        <v>0</v>
      </c>
      <c r="AE69" s="262">
        <f t="shared" si="69"/>
        <v>0</v>
      </c>
      <c r="AF69" s="138" t="e">
        <f t="shared" si="70"/>
        <v>#DIV/0!</v>
      </c>
      <c r="AG69" s="139"/>
      <c r="AH69" s="112"/>
      <c r="AI69" s="112"/>
    </row>
    <row r="70" spans="1:35" ht="21" customHeight="1" x14ac:dyDescent="0.3">
      <c r="A70" s="155" t="s">
        <v>112</v>
      </c>
      <c r="B70" s="156" t="s">
        <v>117</v>
      </c>
      <c r="C70" s="157" t="s">
        <v>181</v>
      </c>
      <c r="D70" s="286"/>
      <c r="E70" s="159"/>
      <c r="F70" s="160"/>
      <c r="G70" s="161">
        <f t="shared" si="80"/>
        <v>0</v>
      </c>
      <c r="H70" s="264"/>
      <c r="I70" s="160"/>
      <c r="J70" s="162">
        <f t="shared" si="81"/>
        <v>0</v>
      </c>
      <c r="K70" s="181"/>
      <c r="L70" s="160"/>
      <c r="M70" s="162">
        <f t="shared" si="82"/>
        <v>0</v>
      </c>
      <c r="N70" s="159"/>
      <c r="O70" s="160"/>
      <c r="P70" s="162">
        <f t="shared" si="83"/>
        <v>0</v>
      </c>
      <c r="Q70" s="181"/>
      <c r="R70" s="160"/>
      <c r="S70" s="162">
        <f t="shared" si="84"/>
        <v>0</v>
      </c>
      <c r="T70" s="159"/>
      <c r="U70" s="160"/>
      <c r="V70" s="162">
        <f t="shared" si="85"/>
        <v>0</v>
      </c>
      <c r="W70" s="181"/>
      <c r="X70" s="160"/>
      <c r="Y70" s="162">
        <f t="shared" si="86"/>
        <v>0</v>
      </c>
      <c r="Z70" s="159"/>
      <c r="AA70" s="160"/>
      <c r="AB70" s="162">
        <f t="shared" si="87"/>
        <v>0</v>
      </c>
      <c r="AC70" s="148">
        <f t="shared" si="67"/>
        <v>0</v>
      </c>
      <c r="AD70" s="149">
        <f t="shared" si="68"/>
        <v>0</v>
      </c>
      <c r="AE70" s="265">
        <f t="shared" si="69"/>
        <v>0</v>
      </c>
      <c r="AF70" s="182" t="e">
        <f t="shared" si="70"/>
        <v>#DIV/0!</v>
      </c>
      <c r="AG70" s="183"/>
      <c r="AH70" s="112"/>
      <c r="AI70" s="112"/>
    </row>
    <row r="71" spans="1:35" ht="15" customHeight="1" x14ac:dyDescent="0.3">
      <c r="A71" s="268" t="s">
        <v>182</v>
      </c>
      <c r="B71" s="269"/>
      <c r="C71" s="270"/>
      <c r="D71" s="271"/>
      <c r="E71" s="272">
        <f t="shared" ref="E71:AB71" si="88">E67+E63</f>
        <v>0</v>
      </c>
      <c r="F71" s="273">
        <f t="shared" si="88"/>
        <v>0</v>
      </c>
      <c r="G71" s="274">
        <f t="shared" si="88"/>
        <v>0</v>
      </c>
      <c r="H71" s="250">
        <f t="shared" si="88"/>
        <v>0</v>
      </c>
      <c r="I71" s="217">
        <f t="shared" si="88"/>
        <v>0</v>
      </c>
      <c r="J71" s="287">
        <f t="shared" si="88"/>
        <v>0</v>
      </c>
      <c r="K71" s="275">
        <f t="shared" si="88"/>
        <v>0</v>
      </c>
      <c r="L71" s="273">
        <f t="shared" si="88"/>
        <v>0</v>
      </c>
      <c r="M71" s="276">
        <f t="shared" si="88"/>
        <v>0</v>
      </c>
      <c r="N71" s="272">
        <f t="shared" si="88"/>
        <v>0</v>
      </c>
      <c r="O71" s="273">
        <f t="shared" si="88"/>
        <v>0</v>
      </c>
      <c r="P71" s="276">
        <f t="shared" si="88"/>
        <v>0</v>
      </c>
      <c r="Q71" s="275">
        <f t="shared" si="88"/>
        <v>0</v>
      </c>
      <c r="R71" s="273">
        <f t="shared" si="88"/>
        <v>0</v>
      </c>
      <c r="S71" s="276">
        <f t="shared" si="88"/>
        <v>0</v>
      </c>
      <c r="T71" s="272">
        <f t="shared" si="88"/>
        <v>0</v>
      </c>
      <c r="U71" s="273">
        <f t="shared" si="88"/>
        <v>0</v>
      </c>
      <c r="V71" s="276">
        <f t="shared" si="88"/>
        <v>0</v>
      </c>
      <c r="W71" s="275">
        <f t="shared" si="88"/>
        <v>0</v>
      </c>
      <c r="X71" s="273">
        <f t="shared" si="88"/>
        <v>0</v>
      </c>
      <c r="Y71" s="276">
        <f t="shared" si="88"/>
        <v>0</v>
      </c>
      <c r="Z71" s="272">
        <f t="shared" si="88"/>
        <v>0</v>
      </c>
      <c r="AA71" s="273">
        <f t="shared" si="88"/>
        <v>0</v>
      </c>
      <c r="AB71" s="276">
        <f t="shared" si="88"/>
        <v>0</v>
      </c>
      <c r="AC71" s="275">
        <f t="shared" ref="AC71:AD71" si="89">AC63+AC67</f>
        <v>0</v>
      </c>
      <c r="AD71" s="277">
        <f t="shared" si="89"/>
        <v>0</v>
      </c>
      <c r="AE71" s="272">
        <f t="shared" si="69"/>
        <v>0</v>
      </c>
      <c r="AF71" s="288" t="e">
        <f t="shared" si="70"/>
        <v>#DIV/0!</v>
      </c>
      <c r="AG71" s="289"/>
      <c r="AH71" s="112"/>
      <c r="AI71" s="112"/>
    </row>
    <row r="72" spans="1:35" ht="15" customHeight="1" x14ac:dyDescent="0.3">
      <c r="A72" s="290" t="s">
        <v>107</v>
      </c>
      <c r="B72" s="291" t="s">
        <v>31</v>
      </c>
      <c r="C72" s="222" t="s">
        <v>183</v>
      </c>
      <c r="D72" s="282"/>
      <c r="E72" s="102"/>
      <c r="F72" s="103"/>
      <c r="G72" s="103"/>
      <c r="H72" s="258"/>
      <c r="I72" s="103"/>
      <c r="J72" s="107"/>
      <c r="K72" s="103"/>
      <c r="L72" s="103"/>
      <c r="M72" s="107"/>
      <c r="N72" s="102"/>
      <c r="O72" s="103"/>
      <c r="P72" s="107"/>
      <c r="Q72" s="103"/>
      <c r="R72" s="103"/>
      <c r="S72" s="107"/>
      <c r="T72" s="102"/>
      <c r="U72" s="103"/>
      <c r="V72" s="107"/>
      <c r="W72" s="103"/>
      <c r="X72" s="103"/>
      <c r="Y72" s="107"/>
      <c r="Z72" s="102"/>
      <c r="AA72" s="103"/>
      <c r="AB72" s="103"/>
      <c r="AC72" s="108"/>
      <c r="AD72" s="109"/>
      <c r="AE72" s="109"/>
      <c r="AF72" s="110"/>
      <c r="AG72" s="111"/>
      <c r="AH72" s="112"/>
      <c r="AI72" s="112"/>
    </row>
    <row r="73" spans="1:35" ht="15" customHeight="1" x14ac:dyDescent="0.3">
      <c r="A73" s="113" t="s">
        <v>109</v>
      </c>
      <c r="B73" s="114" t="s">
        <v>184</v>
      </c>
      <c r="C73" s="228" t="s">
        <v>185</v>
      </c>
      <c r="D73" s="260"/>
      <c r="E73" s="283">
        <f t="shared" ref="E73:AB73" si="90">SUM(E74:E76)</f>
        <v>106</v>
      </c>
      <c r="F73" s="284">
        <f t="shared" si="90"/>
        <v>15300</v>
      </c>
      <c r="G73" s="266">
        <f t="shared" si="90"/>
        <v>46500</v>
      </c>
      <c r="H73" s="120">
        <f t="shared" si="90"/>
        <v>178.57141999999999</v>
      </c>
      <c r="I73" s="118">
        <f t="shared" si="90"/>
        <v>350</v>
      </c>
      <c r="J73" s="153">
        <f t="shared" si="90"/>
        <v>62499.996999999996</v>
      </c>
      <c r="K73" s="292">
        <f t="shared" si="90"/>
        <v>0</v>
      </c>
      <c r="L73" s="284">
        <f t="shared" si="90"/>
        <v>0</v>
      </c>
      <c r="M73" s="293">
        <f t="shared" si="90"/>
        <v>0</v>
      </c>
      <c r="N73" s="283">
        <f t="shared" si="90"/>
        <v>0</v>
      </c>
      <c r="O73" s="284">
        <f t="shared" si="90"/>
        <v>0</v>
      </c>
      <c r="P73" s="293">
        <f t="shared" si="90"/>
        <v>0</v>
      </c>
      <c r="Q73" s="292">
        <f t="shared" si="90"/>
        <v>0</v>
      </c>
      <c r="R73" s="284">
        <f t="shared" si="90"/>
        <v>0</v>
      </c>
      <c r="S73" s="293">
        <f t="shared" si="90"/>
        <v>0</v>
      </c>
      <c r="T73" s="283">
        <f t="shared" si="90"/>
        <v>0</v>
      </c>
      <c r="U73" s="284">
        <f t="shared" si="90"/>
        <v>0</v>
      </c>
      <c r="V73" s="293">
        <f t="shared" si="90"/>
        <v>0</v>
      </c>
      <c r="W73" s="292">
        <f t="shared" si="90"/>
        <v>0</v>
      </c>
      <c r="X73" s="284">
        <f t="shared" si="90"/>
        <v>0</v>
      </c>
      <c r="Y73" s="293">
        <f t="shared" si="90"/>
        <v>0</v>
      </c>
      <c r="Z73" s="283">
        <f t="shared" si="90"/>
        <v>0</v>
      </c>
      <c r="AA73" s="284">
        <f t="shared" si="90"/>
        <v>0</v>
      </c>
      <c r="AB73" s="293">
        <f t="shared" si="90"/>
        <v>0</v>
      </c>
      <c r="AC73" s="121">
        <f t="shared" ref="AC73:AC92" si="91">G73+M73+S73+Y73</f>
        <v>46500</v>
      </c>
      <c r="AD73" s="122">
        <f t="shared" ref="AD73:AD92" si="92">J73+P73+V73+AB73</f>
        <v>62499.996999999996</v>
      </c>
      <c r="AE73" s="122">
        <f t="shared" ref="AE73:AE99" si="93">AC73-AD73</f>
        <v>-15999.996999999996</v>
      </c>
      <c r="AF73" s="124">
        <f t="shared" ref="AF73:AF99" si="94">AE73/AC73</f>
        <v>-0.34408595698924721</v>
      </c>
      <c r="AG73" s="125"/>
      <c r="AH73" s="126"/>
      <c r="AI73" s="126"/>
    </row>
    <row r="74" spans="1:35" ht="34.5" customHeight="1" x14ac:dyDescent="0.3">
      <c r="A74" s="127" t="s">
        <v>112</v>
      </c>
      <c r="B74" s="128" t="s">
        <v>113</v>
      </c>
      <c r="C74" s="294" t="s">
        <v>186</v>
      </c>
      <c r="D74" s="295" t="s">
        <v>187</v>
      </c>
      <c r="E74" s="296">
        <v>105</v>
      </c>
      <c r="F74" s="297">
        <v>300</v>
      </c>
      <c r="G74" s="298">
        <f t="shared" ref="G74:G76" si="95">E74*F74</f>
        <v>31500</v>
      </c>
      <c r="H74" s="299">
        <v>178.57141999999999</v>
      </c>
      <c r="I74" s="300">
        <v>350</v>
      </c>
      <c r="J74" s="301">
        <f t="shared" ref="J74:J76" si="96">H74*I74</f>
        <v>62499.996999999996</v>
      </c>
      <c r="K74" s="173"/>
      <c r="L74" s="300"/>
      <c r="M74" s="154">
        <f t="shared" ref="M74:M76" si="97">K74*L74</f>
        <v>0</v>
      </c>
      <c r="N74" s="131"/>
      <c r="O74" s="300"/>
      <c r="P74" s="154">
        <f t="shared" ref="P74:P76" si="98">N74*O74</f>
        <v>0</v>
      </c>
      <c r="Q74" s="173"/>
      <c r="R74" s="300"/>
      <c r="S74" s="154">
        <f t="shared" ref="S74:S76" si="99">Q74*R74</f>
        <v>0</v>
      </c>
      <c r="T74" s="131"/>
      <c r="U74" s="300"/>
      <c r="V74" s="154">
        <f t="shared" ref="V74:V76" si="100">T74*U74</f>
        <v>0</v>
      </c>
      <c r="W74" s="173"/>
      <c r="X74" s="300"/>
      <c r="Y74" s="154">
        <f t="shared" ref="Y74:Y76" si="101">W74*X74</f>
        <v>0</v>
      </c>
      <c r="Z74" s="131"/>
      <c r="AA74" s="300"/>
      <c r="AB74" s="154">
        <f t="shared" ref="AB74:AB76" si="102">Z74*AA74</f>
        <v>0</v>
      </c>
      <c r="AC74" s="135">
        <f t="shared" si="91"/>
        <v>31500</v>
      </c>
      <c r="AD74" s="136">
        <f t="shared" si="92"/>
        <v>62499.996999999996</v>
      </c>
      <c r="AE74" s="262">
        <f t="shared" si="93"/>
        <v>-30999.996999999996</v>
      </c>
      <c r="AF74" s="138">
        <f t="shared" si="94"/>
        <v>-0.98412688888888877</v>
      </c>
      <c r="AG74" s="139"/>
      <c r="AH74" s="112"/>
      <c r="AI74" s="112"/>
    </row>
    <row r="75" spans="1:35" ht="34.5" customHeight="1" x14ac:dyDescent="0.3">
      <c r="A75" s="237" t="s">
        <v>112</v>
      </c>
      <c r="B75" s="193" t="s">
        <v>116</v>
      </c>
      <c r="C75" s="302" t="s">
        <v>188</v>
      </c>
      <c r="D75" s="303" t="s">
        <v>189</v>
      </c>
      <c r="E75" s="296">
        <v>1</v>
      </c>
      <c r="F75" s="304">
        <v>15000</v>
      </c>
      <c r="G75" s="298">
        <f t="shared" si="95"/>
        <v>15000</v>
      </c>
      <c r="H75" s="299">
        <v>0</v>
      </c>
      <c r="I75" s="300">
        <v>0</v>
      </c>
      <c r="J75" s="301">
        <f t="shared" si="96"/>
        <v>0</v>
      </c>
      <c r="K75" s="173"/>
      <c r="L75" s="300"/>
      <c r="M75" s="154">
        <f t="shared" si="97"/>
        <v>0</v>
      </c>
      <c r="N75" s="131"/>
      <c r="O75" s="300"/>
      <c r="P75" s="154">
        <f t="shared" si="98"/>
        <v>0</v>
      </c>
      <c r="Q75" s="173"/>
      <c r="R75" s="300"/>
      <c r="S75" s="154">
        <f t="shared" si="99"/>
        <v>0</v>
      </c>
      <c r="T75" s="131"/>
      <c r="U75" s="300"/>
      <c r="V75" s="154">
        <f t="shared" si="100"/>
        <v>0</v>
      </c>
      <c r="W75" s="173"/>
      <c r="X75" s="300"/>
      <c r="Y75" s="154">
        <f t="shared" si="101"/>
        <v>0</v>
      </c>
      <c r="Z75" s="131"/>
      <c r="AA75" s="300"/>
      <c r="AB75" s="154">
        <f t="shared" si="102"/>
        <v>0</v>
      </c>
      <c r="AC75" s="135">
        <f t="shared" si="91"/>
        <v>15000</v>
      </c>
      <c r="AD75" s="136">
        <f t="shared" si="92"/>
        <v>0</v>
      </c>
      <c r="AE75" s="262">
        <f t="shared" si="93"/>
        <v>15000</v>
      </c>
      <c r="AF75" s="138">
        <f t="shared" si="94"/>
        <v>1</v>
      </c>
      <c r="AG75" s="139"/>
      <c r="AH75" s="112"/>
      <c r="AI75" s="112"/>
    </row>
    <row r="76" spans="1:35" ht="34.5" customHeight="1" x14ac:dyDescent="0.3">
      <c r="A76" s="155" t="s">
        <v>112</v>
      </c>
      <c r="B76" s="141" t="s">
        <v>117</v>
      </c>
      <c r="C76" s="142" t="s">
        <v>190</v>
      </c>
      <c r="D76" s="305" t="s">
        <v>191</v>
      </c>
      <c r="E76" s="306"/>
      <c r="F76" s="307"/>
      <c r="G76" s="308">
        <f t="shared" si="95"/>
        <v>0</v>
      </c>
      <c r="H76" s="309"/>
      <c r="I76" s="310"/>
      <c r="J76" s="311">
        <f t="shared" si="96"/>
        <v>0</v>
      </c>
      <c r="K76" s="312"/>
      <c r="L76" s="307"/>
      <c r="M76" s="313">
        <f t="shared" si="97"/>
        <v>0</v>
      </c>
      <c r="N76" s="144"/>
      <c r="O76" s="307"/>
      <c r="P76" s="313">
        <f t="shared" si="98"/>
        <v>0</v>
      </c>
      <c r="Q76" s="312"/>
      <c r="R76" s="307"/>
      <c r="S76" s="313">
        <f t="shared" si="99"/>
        <v>0</v>
      </c>
      <c r="T76" s="144"/>
      <c r="U76" s="307"/>
      <c r="V76" s="313">
        <f t="shared" si="100"/>
        <v>0</v>
      </c>
      <c r="W76" s="312"/>
      <c r="X76" s="307"/>
      <c r="Y76" s="313">
        <f t="shared" si="101"/>
        <v>0</v>
      </c>
      <c r="Z76" s="144"/>
      <c r="AA76" s="307"/>
      <c r="AB76" s="313">
        <f t="shared" si="102"/>
        <v>0</v>
      </c>
      <c r="AC76" s="148">
        <f t="shared" si="91"/>
        <v>0</v>
      </c>
      <c r="AD76" s="149">
        <f t="shared" si="92"/>
        <v>0</v>
      </c>
      <c r="AE76" s="265">
        <f t="shared" si="93"/>
        <v>0</v>
      </c>
      <c r="AF76" s="138" t="e">
        <f t="shared" si="94"/>
        <v>#DIV/0!</v>
      </c>
      <c r="AG76" s="139"/>
      <c r="AH76" s="112"/>
      <c r="AI76" s="112"/>
    </row>
    <row r="77" spans="1:35" ht="27.75" customHeight="1" x14ac:dyDescent="0.3">
      <c r="A77" s="113" t="s">
        <v>109</v>
      </c>
      <c r="B77" s="114" t="s">
        <v>192</v>
      </c>
      <c r="C77" s="115" t="s">
        <v>193</v>
      </c>
      <c r="D77" s="116"/>
      <c r="E77" s="117">
        <f t="shared" ref="E77:AB77" si="103">SUM(E78:E80)</f>
        <v>0</v>
      </c>
      <c r="F77" s="118">
        <f t="shared" si="103"/>
        <v>0</v>
      </c>
      <c r="G77" s="119">
        <f t="shared" si="103"/>
        <v>0</v>
      </c>
      <c r="H77" s="120">
        <f t="shared" si="103"/>
        <v>0</v>
      </c>
      <c r="I77" s="118">
        <f t="shared" si="103"/>
        <v>0</v>
      </c>
      <c r="J77" s="153">
        <f t="shared" si="103"/>
        <v>0</v>
      </c>
      <c r="K77" s="166">
        <f t="shared" si="103"/>
        <v>0</v>
      </c>
      <c r="L77" s="118">
        <f t="shared" si="103"/>
        <v>0</v>
      </c>
      <c r="M77" s="153">
        <f t="shared" si="103"/>
        <v>0</v>
      </c>
      <c r="N77" s="117">
        <f t="shared" si="103"/>
        <v>0</v>
      </c>
      <c r="O77" s="118">
        <f t="shared" si="103"/>
        <v>0</v>
      </c>
      <c r="P77" s="153">
        <f t="shared" si="103"/>
        <v>0</v>
      </c>
      <c r="Q77" s="166">
        <f t="shared" si="103"/>
        <v>0</v>
      </c>
      <c r="R77" s="118">
        <f t="shared" si="103"/>
        <v>0</v>
      </c>
      <c r="S77" s="153">
        <f t="shared" si="103"/>
        <v>0</v>
      </c>
      <c r="T77" s="117">
        <f t="shared" si="103"/>
        <v>0</v>
      </c>
      <c r="U77" s="118">
        <f t="shared" si="103"/>
        <v>0</v>
      </c>
      <c r="V77" s="153">
        <f t="shared" si="103"/>
        <v>0</v>
      </c>
      <c r="W77" s="166">
        <f t="shared" si="103"/>
        <v>0</v>
      </c>
      <c r="X77" s="118">
        <f t="shared" si="103"/>
        <v>0</v>
      </c>
      <c r="Y77" s="153">
        <f t="shared" si="103"/>
        <v>0</v>
      </c>
      <c r="Z77" s="117">
        <f t="shared" si="103"/>
        <v>0</v>
      </c>
      <c r="AA77" s="118">
        <f t="shared" si="103"/>
        <v>0</v>
      </c>
      <c r="AB77" s="153">
        <f t="shared" si="103"/>
        <v>0</v>
      </c>
      <c r="AC77" s="121">
        <f t="shared" si="91"/>
        <v>0</v>
      </c>
      <c r="AD77" s="122">
        <f t="shared" si="92"/>
        <v>0</v>
      </c>
      <c r="AE77" s="122">
        <f t="shared" si="93"/>
        <v>0</v>
      </c>
      <c r="AF77" s="167" t="e">
        <f t="shared" si="94"/>
        <v>#DIV/0!</v>
      </c>
      <c r="AG77" s="168"/>
      <c r="AH77" s="126"/>
      <c r="AI77" s="126"/>
    </row>
    <row r="78" spans="1:35" ht="30" customHeight="1" x14ac:dyDescent="0.3">
      <c r="A78" s="127" t="s">
        <v>112</v>
      </c>
      <c r="B78" s="128" t="s">
        <v>113</v>
      </c>
      <c r="C78" s="314" t="s">
        <v>194</v>
      </c>
      <c r="D78" s="130" t="s">
        <v>195</v>
      </c>
      <c r="E78" s="131"/>
      <c r="F78" s="132"/>
      <c r="G78" s="133">
        <f t="shared" ref="G78:G80" si="104">E78*F78</f>
        <v>0</v>
      </c>
      <c r="H78" s="134"/>
      <c r="I78" s="132"/>
      <c r="J78" s="154">
        <f t="shared" ref="J78:J80" si="105">H78*I78</f>
        <v>0</v>
      </c>
      <c r="K78" s="173"/>
      <c r="L78" s="132"/>
      <c r="M78" s="154">
        <f t="shared" ref="M78:M80" si="106">K78*L78</f>
        <v>0</v>
      </c>
      <c r="N78" s="131"/>
      <c r="O78" s="132"/>
      <c r="P78" s="154">
        <f t="shared" ref="P78:P80" si="107">N78*O78</f>
        <v>0</v>
      </c>
      <c r="Q78" s="173"/>
      <c r="R78" s="132"/>
      <c r="S78" s="154">
        <f t="shared" ref="S78:S80" si="108">Q78*R78</f>
        <v>0</v>
      </c>
      <c r="T78" s="131"/>
      <c r="U78" s="132"/>
      <c r="V78" s="154">
        <f t="shared" ref="V78:V80" si="109">T78*U78</f>
        <v>0</v>
      </c>
      <c r="W78" s="173"/>
      <c r="X78" s="132"/>
      <c r="Y78" s="154">
        <f t="shared" ref="Y78:Y80" si="110">W78*X78</f>
        <v>0</v>
      </c>
      <c r="Z78" s="131"/>
      <c r="AA78" s="132"/>
      <c r="AB78" s="154">
        <f t="shared" ref="AB78:AB80" si="111">Z78*AA78</f>
        <v>0</v>
      </c>
      <c r="AC78" s="135">
        <f t="shared" si="91"/>
        <v>0</v>
      </c>
      <c r="AD78" s="136">
        <f t="shared" si="92"/>
        <v>0</v>
      </c>
      <c r="AE78" s="262">
        <f t="shared" si="93"/>
        <v>0</v>
      </c>
      <c r="AF78" s="138" t="e">
        <f t="shared" si="94"/>
        <v>#DIV/0!</v>
      </c>
      <c r="AG78" s="139"/>
      <c r="AH78" s="112"/>
      <c r="AI78" s="112"/>
    </row>
    <row r="79" spans="1:35" ht="30" customHeight="1" x14ac:dyDescent="0.3">
      <c r="A79" s="127" t="s">
        <v>112</v>
      </c>
      <c r="B79" s="128" t="s">
        <v>116</v>
      </c>
      <c r="C79" s="314" t="s">
        <v>174</v>
      </c>
      <c r="D79" s="130" t="s">
        <v>195</v>
      </c>
      <c r="E79" s="131"/>
      <c r="F79" s="132"/>
      <c r="G79" s="133">
        <f t="shared" si="104"/>
        <v>0</v>
      </c>
      <c r="H79" s="134"/>
      <c r="I79" s="132"/>
      <c r="J79" s="154">
        <f t="shared" si="105"/>
        <v>0</v>
      </c>
      <c r="K79" s="173"/>
      <c r="L79" s="132"/>
      <c r="M79" s="154">
        <f t="shared" si="106"/>
        <v>0</v>
      </c>
      <c r="N79" s="131"/>
      <c r="O79" s="132"/>
      <c r="P79" s="154">
        <f t="shared" si="107"/>
        <v>0</v>
      </c>
      <c r="Q79" s="173"/>
      <c r="R79" s="132"/>
      <c r="S79" s="154">
        <f t="shared" si="108"/>
        <v>0</v>
      </c>
      <c r="T79" s="131"/>
      <c r="U79" s="132"/>
      <c r="V79" s="154">
        <f t="shared" si="109"/>
        <v>0</v>
      </c>
      <c r="W79" s="173"/>
      <c r="X79" s="132"/>
      <c r="Y79" s="154">
        <f t="shared" si="110"/>
        <v>0</v>
      </c>
      <c r="Z79" s="131"/>
      <c r="AA79" s="132"/>
      <c r="AB79" s="154">
        <f t="shared" si="111"/>
        <v>0</v>
      </c>
      <c r="AC79" s="135">
        <f t="shared" si="91"/>
        <v>0</v>
      </c>
      <c r="AD79" s="136">
        <f t="shared" si="92"/>
        <v>0</v>
      </c>
      <c r="AE79" s="262">
        <f t="shared" si="93"/>
        <v>0</v>
      </c>
      <c r="AF79" s="138" t="e">
        <f t="shared" si="94"/>
        <v>#DIV/0!</v>
      </c>
      <c r="AG79" s="139"/>
      <c r="AH79" s="112"/>
      <c r="AI79" s="112"/>
    </row>
    <row r="80" spans="1:35" ht="30" customHeight="1" x14ac:dyDescent="0.3">
      <c r="A80" s="140" t="s">
        <v>112</v>
      </c>
      <c r="B80" s="156" t="s">
        <v>117</v>
      </c>
      <c r="C80" s="315" t="s">
        <v>175</v>
      </c>
      <c r="D80" s="143" t="s">
        <v>195</v>
      </c>
      <c r="E80" s="144"/>
      <c r="F80" s="145"/>
      <c r="G80" s="146">
        <f t="shared" si="104"/>
        <v>0</v>
      </c>
      <c r="H80" s="264"/>
      <c r="I80" s="160"/>
      <c r="J80" s="162">
        <f t="shared" si="105"/>
        <v>0</v>
      </c>
      <c r="K80" s="312"/>
      <c r="L80" s="145"/>
      <c r="M80" s="313">
        <f t="shared" si="106"/>
        <v>0</v>
      </c>
      <c r="N80" s="144"/>
      <c r="O80" s="145"/>
      <c r="P80" s="313">
        <f t="shared" si="107"/>
        <v>0</v>
      </c>
      <c r="Q80" s="312"/>
      <c r="R80" s="145"/>
      <c r="S80" s="313">
        <f t="shared" si="108"/>
        <v>0</v>
      </c>
      <c r="T80" s="144"/>
      <c r="U80" s="145"/>
      <c r="V80" s="313">
        <f t="shared" si="109"/>
        <v>0</v>
      </c>
      <c r="W80" s="312"/>
      <c r="X80" s="145"/>
      <c r="Y80" s="313">
        <f t="shared" si="110"/>
        <v>0</v>
      </c>
      <c r="Z80" s="144"/>
      <c r="AA80" s="145"/>
      <c r="AB80" s="313">
        <f t="shared" si="111"/>
        <v>0</v>
      </c>
      <c r="AC80" s="148">
        <f t="shared" si="91"/>
        <v>0</v>
      </c>
      <c r="AD80" s="149">
        <f t="shared" si="92"/>
        <v>0</v>
      </c>
      <c r="AE80" s="265">
        <f t="shared" si="93"/>
        <v>0</v>
      </c>
      <c r="AF80" s="138" t="e">
        <f t="shared" si="94"/>
        <v>#DIV/0!</v>
      </c>
      <c r="AG80" s="139"/>
      <c r="AH80" s="112"/>
      <c r="AI80" s="112"/>
    </row>
    <row r="81" spans="1:35" ht="15" customHeight="1" x14ac:dyDescent="0.3">
      <c r="A81" s="113" t="s">
        <v>109</v>
      </c>
      <c r="B81" s="114" t="s">
        <v>196</v>
      </c>
      <c r="C81" s="115" t="s">
        <v>197</v>
      </c>
      <c r="D81" s="116"/>
      <c r="E81" s="117">
        <f t="shared" ref="E81:AB81" si="112">SUM(E82:E84)</f>
        <v>0</v>
      </c>
      <c r="F81" s="118">
        <f t="shared" si="112"/>
        <v>0</v>
      </c>
      <c r="G81" s="119">
        <f t="shared" si="112"/>
        <v>0</v>
      </c>
      <c r="H81" s="120">
        <f t="shared" si="112"/>
        <v>0</v>
      </c>
      <c r="I81" s="118">
        <f t="shared" si="112"/>
        <v>0</v>
      </c>
      <c r="J81" s="153">
        <f t="shared" si="112"/>
        <v>0</v>
      </c>
      <c r="K81" s="166">
        <f t="shared" si="112"/>
        <v>0</v>
      </c>
      <c r="L81" s="118">
        <f t="shared" si="112"/>
        <v>0</v>
      </c>
      <c r="M81" s="153">
        <f t="shared" si="112"/>
        <v>0</v>
      </c>
      <c r="N81" s="117">
        <f t="shared" si="112"/>
        <v>0</v>
      </c>
      <c r="O81" s="118">
        <f t="shared" si="112"/>
        <v>0</v>
      </c>
      <c r="P81" s="153">
        <f t="shared" si="112"/>
        <v>0</v>
      </c>
      <c r="Q81" s="166">
        <f t="shared" si="112"/>
        <v>0</v>
      </c>
      <c r="R81" s="118">
        <f t="shared" si="112"/>
        <v>0</v>
      </c>
      <c r="S81" s="153">
        <f t="shared" si="112"/>
        <v>0</v>
      </c>
      <c r="T81" s="117">
        <f t="shared" si="112"/>
        <v>0</v>
      </c>
      <c r="U81" s="118">
        <f t="shared" si="112"/>
        <v>0</v>
      </c>
      <c r="V81" s="153">
        <f t="shared" si="112"/>
        <v>0</v>
      </c>
      <c r="W81" s="166">
        <f t="shared" si="112"/>
        <v>0</v>
      </c>
      <c r="X81" s="118">
        <f t="shared" si="112"/>
        <v>0</v>
      </c>
      <c r="Y81" s="153">
        <f t="shared" si="112"/>
        <v>0</v>
      </c>
      <c r="Z81" s="117">
        <f t="shared" si="112"/>
        <v>0</v>
      </c>
      <c r="AA81" s="118">
        <f t="shared" si="112"/>
        <v>0</v>
      </c>
      <c r="AB81" s="153">
        <f t="shared" si="112"/>
        <v>0</v>
      </c>
      <c r="AC81" s="121">
        <f t="shared" si="91"/>
        <v>0</v>
      </c>
      <c r="AD81" s="122">
        <f t="shared" si="92"/>
        <v>0</v>
      </c>
      <c r="AE81" s="122">
        <f t="shared" si="93"/>
        <v>0</v>
      </c>
      <c r="AF81" s="167" t="e">
        <f t="shared" si="94"/>
        <v>#DIV/0!</v>
      </c>
      <c r="AG81" s="168"/>
      <c r="AH81" s="126"/>
      <c r="AI81" s="126"/>
    </row>
    <row r="82" spans="1:35" ht="41.25" customHeight="1" x14ac:dyDescent="0.3">
      <c r="A82" s="127" t="s">
        <v>112</v>
      </c>
      <c r="B82" s="128" t="s">
        <v>113</v>
      </c>
      <c r="C82" s="314" t="s">
        <v>198</v>
      </c>
      <c r="D82" s="130" t="s">
        <v>199</v>
      </c>
      <c r="E82" s="131"/>
      <c r="F82" s="132"/>
      <c r="G82" s="133">
        <f t="shared" ref="G82:G84" si="113">E82*F82</f>
        <v>0</v>
      </c>
      <c r="H82" s="134"/>
      <c r="I82" s="132"/>
      <c r="J82" s="154">
        <f t="shared" ref="J82:J84" si="114">H82*I82</f>
        <v>0</v>
      </c>
      <c r="K82" s="173"/>
      <c r="L82" s="132"/>
      <c r="M82" s="154">
        <f t="shared" ref="M82:M84" si="115">K82*L82</f>
        <v>0</v>
      </c>
      <c r="N82" s="131"/>
      <c r="O82" s="132"/>
      <c r="P82" s="154">
        <f t="shared" ref="P82:P84" si="116">N82*O82</f>
        <v>0</v>
      </c>
      <c r="Q82" s="173"/>
      <c r="R82" s="132"/>
      <c r="S82" s="154">
        <f t="shared" ref="S82:S84" si="117">Q82*R82</f>
        <v>0</v>
      </c>
      <c r="T82" s="131"/>
      <c r="U82" s="132"/>
      <c r="V82" s="154">
        <f t="shared" ref="V82:V84" si="118">T82*U82</f>
        <v>0</v>
      </c>
      <c r="W82" s="173"/>
      <c r="X82" s="132"/>
      <c r="Y82" s="154">
        <f t="shared" ref="Y82:Y84" si="119">W82*X82</f>
        <v>0</v>
      </c>
      <c r="Z82" s="131"/>
      <c r="AA82" s="132"/>
      <c r="AB82" s="154">
        <f t="shared" ref="AB82:AB84" si="120">Z82*AA82</f>
        <v>0</v>
      </c>
      <c r="AC82" s="135">
        <f t="shared" si="91"/>
        <v>0</v>
      </c>
      <c r="AD82" s="136">
        <f t="shared" si="92"/>
        <v>0</v>
      </c>
      <c r="AE82" s="262">
        <f t="shared" si="93"/>
        <v>0</v>
      </c>
      <c r="AF82" s="138" t="e">
        <f t="shared" si="94"/>
        <v>#DIV/0!</v>
      </c>
      <c r="AG82" s="139"/>
      <c r="AH82" s="112"/>
      <c r="AI82" s="112"/>
    </row>
    <row r="83" spans="1:35" ht="41.25" customHeight="1" x14ac:dyDescent="0.3">
      <c r="A83" s="127" t="s">
        <v>112</v>
      </c>
      <c r="B83" s="128" t="s">
        <v>116</v>
      </c>
      <c r="C83" s="314" t="s">
        <v>200</v>
      </c>
      <c r="D83" s="130" t="s">
        <v>199</v>
      </c>
      <c r="E83" s="131"/>
      <c r="F83" s="132"/>
      <c r="G83" s="133">
        <f t="shared" si="113"/>
        <v>0</v>
      </c>
      <c r="H83" s="134"/>
      <c r="I83" s="132"/>
      <c r="J83" s="154">
        <f t="shared" si="114"/>
        <v>0</v>
      </c>
      <c r="K83" s="173"/>
      <c r="L83" s="132"/>
      <c r="M83" s="154">
        <f t="shared" si="115"/>
        <v>0</v>
      </c>
      <c r="N83" s="131"/>
      <c r="O83" s="132"/>
      <c r="P83" s="154">
        <f t="shared" si="116"/>
        <v>0</v>
      </c>
      <c r="Q83" s="173"/>
      <c r="R83" s="132"/>
      <c r="S83" s="154">
        <f t="shared" si="117"/>
        <v>0</v>
      </c>
      <c r="T83" s="131"/>
      <c r="U83" s="132"/>
      <c r="V83" s="154">
        <f t="shared" si="118"/>
        <v>0</v>
      </c>
      <c r="W83" s="173"/>
      <c r="X83" s="132"/>
      <c r="Y83" s="154">
        <f t="shared" si="119"/>
        <v>0</v>
      </c>
      <c r="Z83" s="131"/>
      <c r="AA83" s="132"/>
      <c r="AB83" s="154">
        <f t="shared" si="120"/>
        <v>0</v>
      </c>
      <c r="AC83" s="135">
        <f t="shared" si="91"/>
        <v>0</v>
      </c>
      <c r="AD83" s="136">
        <f t="shared" si="92"/>
        <v>0</v>
      </c>
      <c r="AE83" s="262">
        <f t="shared" si="93"/>
        <v>0</v>
      </c>
      <c r="AF83" s="138" t="e">
        <f t="shared" si="94"/>
        <v>#DIV/0!</v>
      </c>
      <c r="AG83" s="139"/>
      <c r="AH83" s="112"/>
      <c r="AI83" s="112"/>
    </row>
    <row r="84" spans="1:35" ht="40.5" customHeight="1" x14ac:dyDescent="0.3">
      <c r="A84" s="140" t="s">
        <v>112</v>
      </c>
      <c r="B84" s="156" t="s">
        <v>117</v>
      </c>
      <c r="C84" s="315" t="s">
        <v>201</v>
      </c>
      <c r="D84" s="143" t="s">
        <v>199</v>
      </c>
      <c r="E84" s="144"/>
      <c r="F84" s="145"/>
      <c r="G84" s="146">
        <f t="shared" si="113"/>
        <v>0</v>
      </c>
      <c r="H84" s="264"/>
      <c r="I84" s="160"/>
      <c r="J84" s="162">
        <f t="shared" si="114"/>
        <v>0</v>
      </c>
      <c r="K84" s="312"/>
      <c r="L84" s="145"/>
      <c r="M84" s="313">
        <f t="shared" si="115"/>
        <v>0</v>
      </c>
      <c r="N84" s="144"/>
      <c r="O84" s="145"/>
      <c r="P84" s="313">
        <f t="shared" si="116"/>
        <v>0</v>
      </c>
      <c r="Q84" s="312"/>
      <c r="R84" s="145"/>
      <c r="S84" s="313">
        <f t="shared" si="117"/>
        <v>0</v>
      </c>
      <c r="T84" s="144"/>
      <c r="U84" s="145"/>
      <c r="V84" s="313">
        <f t="shared" si="118"/>
        <v>0</v>
      </c>
      <c r="W84" s="312"/>
      <c r="X84" s="145"/>
      <c r="Y84" s="313">
        <f t="shared" si="119"/>
        <v>0</v>
      </c>
      <c r="Z84" s="144"/>
      <c r="AA84" s="145"/>
      <c r="AB84" s="313">
        <f t="shared" si="120"/>
        <v>0</v>
      </c>
      <c r="AC84" s="148">
        <f t="shared" si="91"/>
        <v>0</v>
      </c>
      <c r="AD84" s="149">
        <f t="shared" si="92"/>
        <v>0</v>
      </c>
      <c r="AE84" s="265">
        <f t="shared" si="93"/>
        <v>0</v>
      </c>
      <c r="AF84" s="138" t="e">
        <f t="shared" si="94"/>
        <v>#DIV/0!</v>
      </c>
      <c r="AG84" s="139"/>
      <c r="AH84" s="112"/>
      <c r="AI84" s="112"/>
    </row>
    <row r="85" spans="1:35" ht="15.75" customHeight="1" x14ac:dyDescent="0.3">
      <c r="A85" s="113" t="s">
        <v>109</v>
      </c>
      <c r="B85" s="114" t="s">
        <v>202</v>
      </c>
      <c r="C85" s="115" t="s">
        <v>203</v>
      </c>
      <c r="D85" s="116"/>
      <c r="E85" s="117">
        <f t="shared" ref="E85:AB85" si="121">SUM(E86:E88)</f>
        <v>0</v>
      </c>
      <c r="F85" s="118">
        <f t="shared" si="121"/>
        <v>0</v>
      </c>
      <c r="G85" s="119">
        <f t="shared" si="121"/>
        <v>0</v>
      </c>
      <c r="H85" s="120">
        <f t="shared" si="121"/>
        <v>0</v>
      </c>
      <c r="I85" s="118">
        <f t="shared" si="121"/>
        <v>0</v>
      </c>
      <c r="J85" s="153">
        <f t="shared" si="121"/>
        <v>0</v>
      </c>
      <c r="K85" s="166">
        <f t="shared" si="121"/>
        <v>0</v>
      </c>
      <c r="L85" s="118">
        <f t="shared" si="121"/>
        <v>0</v>
      </c>
      <c r="M85" s="153">
        <f t="shared" si="121"/>
        <v>0</v>
      </c>
      <c r="N85" s="117">
        <f t="shared" si="121"/>
        <v>0</v>
      </c>
      <c r="O85" s="118">
        <f t="shared" si="121"/>
        <v>0</v>
      </c>
      <c r="P85" s="153">
        <f t="shared" si="121"/>
        <v>0</v>
      </c>
      <c r="Q85" s="166">
        <f t="shared" si="121"/>
        <v>0</v>
      </c>
      <c r="R85" s="118">
        <f t="shared" si="121"/>
        <v>0</v>
      </c>
      <c r="S85" s="153">
        <f t="shared" si="121"/>
        <v>0</v>
      </c>
      <c r="T85" s="117">
        <f t="shared" si="121"/>
        <v>0</v>
      </c>
      <c r="U85" s="118">
        <f t="shared" si="121"/>
        <v>0</v>
      </c>
      <c r="V85" s="153">
        <f t="shared" si="121"/>
        <v>0</v>
      </c>
      <c r="W85" s="166">
        <f t="shared" si="121"/>
        <v>0</v>
      </c>
      <c r="X85" s="118">
        <f t="shared" si="121"/>
        <v>0</v>
      </c>
      <c r="Y85" s="153">
        <f t="shared" si="121"/>
        <v>0</v>
      </c>
      <c r="Z85" s="117">
        <f t="shared" si="121"/>
        <v>0</v>
      </c>
      <c r="AA85" s="118">
        <f t="shared" si="121"/>
        <v>0</v>
      </c>
      <c r="AB85" s="153">
        <f t="shared" si="121"/>
        <v>0</v>
      </c>
      <c r="AC85" s="121">
        <f t="shared" si="91"/>
        <v>0</v>
      </c>
      <c r="AD85" s="122">
        <f t="shared" si="92"/>
        <v>0</v>
      </c>
      <c r="AE85" s="122">
        <f t="shared" si="93"/>
        <v>0</v>
      </c>
      <c r="AF85" s="167" t="e">
        <f t="shared" si="94"/>
        <v>#DIV/0!</v>
      </c>
      <c r="AG85" s="168"/>
      <c r="AH85" s="126"/>
      <c r="AI85" s="126"/>
    </row>
    <row r="86" spans="1:35" ht="30" customHeight="1" x14ac:dyDescent="0.3">
      <c r="A86" s="127" t="s">
        <v>112</v>
      </c>
      <c r="B86" s="128" t="s">
        <v>113</v>
      </c>
      <c r="C86" s="129" t="s">
        <v>204</v>
      </c>
      <c r="D86" s="130" t="s">
        <v>195</v>
      </c>
      <c r="E86" s="131"/>
      <c r="F86" s="132"/>
      <c r="G86" s="133">
        <f t="shared" ref="G86:G88" si="122">E86*F86</f>
        <v>0</v>
      </c>
      <c r="H86" s="134"/>
      <c r="I86" s="132"/>
      <c r="J86" s="154">
        <f t="shared" ref="J86:J88" si="123">H86*I86</f>
        <v>0</v>
      </c>
      <c r="K86" s="173"/>
      <c r="L86" s="132"/>
      <c r="M86" s="154">
        <f t="shared" ref="M86:M88" si="124">K86*L86</f>
        <v>0</v>
      </c>
      <c r="N86" s="131"/>
      <c r="O86" s="132"/>
      <c r="P86" s="154">
        <f t="shared" ref="P86:P88" si="125">N86*O86</f>
        <v>0</v>
      </c>
      <c r="Q86" s="173"/>
      <c r="R86" s="132"/>
      <c r="S86" s="154">
        <f t="shared" ref="S86:S88" si="126">Q86*R86</f>
        <v>0</v>
      </c>
      <c r="T86" s="131"/>
      <c r="U86" s="132"/>
      <c r="V86" s="154">
        <f t="shared" ref="V86:V88" si="127">T86*U86</f>
        <v>0</v>
      </c>
      <c r="W86" s="173"/>
      <c r="X86" s="132"/>
      <c r="Y86" s="154">
        <f t="shared" ref="Y86:Y88" si="128">W86*X86</f>
        <v>0</v>
      </c>
      <c r="Z86" s="131"/>
      <c r="AA86" s="132"/>
      <c r="AB86" s="154">
        <f t="shared" ref="AB86:AB88" si="129">Z86*AA86</f>
        <v>0</v>
      </c>
      <c r="AC86" s="135">
        <f t="shared" si="91"/>
        <v>0</v>
      </c>
      <c r="AD86" s="136">
        <f t="shared" si="92"/>
        <v>0</v>
      </c>
      <c r="AE86" s="262">
        <f t="shared" si="93"/>
        <v>0</v>
      </c>
      <c r="AF86" s="138" t="e">
        <f t="shared" si="94"/>
        <v>#DIV/0!</v>
      </c>
      <c r="AG86" s="139"/>
      <c r="AH86" s="112"/>
      <c r="AI86" s="112"/>
    </row>
    <row r="87" spans="1:35" ht="30" customHeight="1" x14ac:dyDescent="0.3">
      <c r="A87" s="127" t="s">
        <v>112</v>
      </c>
      <c r="B87" s="128" t="s">
        <v>116</v>
      </c>
      <c r="C87" s="129" t="s">
        <v>204</v>
      </c>
      <c r="D87" s="130" t="s">
        <v>195</v>
      </c>
      <c r="E87" s="131"/>
      <c r="F87" s="132"/>
      <c r="G87" s="133">
        <f t="shared" si="122"/>
        <v>0</v>
      </c>
      <c r="H87" s="134"/>
      <c r="I87" s="132"/>
      <c r="J87" s="154">
        <f t="shared" si="123"/>
        <v>0</v>
      </c>
      <c r="K87" s="173"/>
      <c r="L87" s="132"/>
      <c r="M87" s="154">
        <f t="shared" si="124"/>
        <v>0</v>
      </c>
      <c r="N87" s="131"/>
      <c r="O87" s="132"/>
      <c r="P87" s="154">
        <f t="shared" si="125"/>
        <v>0</v>
      </c>
      <c r="Q87" s="173"/>
      <c r="R87" s="132"/>
      <c r="S87" s="154">
        <f t="shared" si="126"/>
        <v>0</v>
      </c>
      <c r="T87" s="131"/>
      <c r="U87" s="132"/>
      <c r="V87" s="154">
        <f t="shared" si="127"/>
        <v>0</v>
      </c>
      <c r="W87" s="173"/>
      <c r="X87" s="132"/>
      <c r="Y87" s="154">
        <f t="shared" si="128"/>
        <v>0</v>
      </c>
      <c r="Z87" s="131"/>
      <c r="AA87" s="132"/>
      <c r="AB87" s="154">
        <f t="shared" si="129"/>
        <v>0</v>
      </c>
      <c r="AC87" s="135">
        <f t="shared" si="91"/>
        <v>0</v>
      </c>
      <c r="AD87" s="136">
        <f t="shared" si="92"/>
        <v>0</v>
      </c>
      <c r="AE87" s="262">
        <f t="shared" si="93"/>
        <v>0</v>
      </c>
      <c r="AF87" s="138" t="e">
        <f t="shared" si="94"/>
        <v>#DIV/0!</v>
      </c>
      <c r="AG87" s="139"/>
      <c r="AH87" s="112"/>
      <c r="AI87" s="112"/>
    </row>
    <row r="88" spans="1:35" ht="30" customHeight="1" x14ac:dyDescent="0.3">
      <c r="A88" s="140" t="s">
        <v>112</v>
      </c>
      <c r="B88" s="141" t="s">
        <v>117</v>
      </c>
      <c r="C88" s="142" t="s">
        <v>204</v>
      </c>
      <c r="D88" s="143" t="s">
        <v>195</v>
      </c>
      <c r="E88" s="144"/>
      <c r="F88" s="145"/>
      <c r="G88" s="146">
        <f t="shared" si="122"/>
        <v>0</v>
      </c>
      <c r="H88" s="264"/>
      <c r="I88" s="160"/>
      <c r="J88" s="162">
        <f t="shared" si="123"/>
        <v>0</v>
      </c>
      <c r="K88" s="312"/>
      <c r="L88" s="145"/>
      <c r="M88" s="313">
        <f t="shared" si="124"/>
        <v>0</v>
      </c>
      <c r="N88" s="144"/>
      <c r="O88" s="145"/>
      <c r="P88" s="313">
        <f t="shared" si="125"/>
        <v>0</v>
      </c>
      <c r="Q88" s="312"/>
      <c r="R88" s="145"/>
      <c r="S88" s="313">
        <f t="shared" si="126"/>
        <v>0</v>
      </c>
      <c r="T88" s="144"/>
      <c r="U88" s="145"/>
      <c r="V88" s="313">
        <f t="shared" si="127"/>
        <v>0</v>
      </c>
      <c r="W88" s="312"/>
      <c r="X88" s="145"/>
      <c r="Y88" s="313">
        <f t="shared" si="128"/>
        <v>0</v>
      </c>
      <c r="Z88" s="144"/>
      <c r="AA88" s="145"/>
      <c r="AB88" s="313">
        <f t="shared" si="129"/>
        <v>0</v>
      </c>
      <c r="AC88" s="148">
        <f t="shared" si="91"/>
        <v>0</v>
      </c>
      <c r="AD88" s="149">
        <f t="shared" si="92"/>
        <v>0</v>
      </c>
      <c r="AE88" s="265">
        <f t="shared" si="93"/>
        <v>0</v>
      </c>
      <c r="AF88" s="138" t="e">
        <f t="shared" si="94"/>
        <v>#DIV/0!</v>
      </c>
      <c r="AG88" s="139"/>
      <c r="AH88" s="112"/>
      <c r="AI88" s="112"/>
    </row>
    <row r="89" spans="1:35" ht="15.75" customHeight="1" x14ac:dyDescent="0.3">
      <c r="A89" s="113" t="s">
        <v>109</v>
      </c>
      <c r="B89" s="114" t="s">
        <v>205</v>
      </c>
      <c r="C89" s="115" t="s">
        <v>206</v>
      </c>
      <c r="D89" s="116"/>
      <c r="E89" s="117">
        <f t="shared" ref="E89:AB89" si="130">SUM(E90:E92)</f>
        <v>4</v>
      </c>
      <c r="F89" s="118">
        <f t="shared" si="130"/>
        <v>4000</v>
      </c>
      <c r="G89" s="119">
        <f t="shared" si="130"/>
        <v>16000</v>
      </c>
      <c r="H89" s="120">
        <f t="shared" si="130"/>
        <v>0</v>
      </c>
      <c r="I89" s="118">
        <f t="shared" si="130"/>
        <v>0</v>
      </c>
      <c r="J89" s="153">
        <f t="shared" si="130"/>
        <v>0</v>
      </c>
      <c r="K89" s="166">
        <f t="shared" si="130"/>
        <v>0</v>
      </c>
      <c r="L89" s="118">
        <f t="shared" si="130"/>
        <v>0</v>
      </c>
      <c r="M89" s="153">
        <f t="shared" si="130"/>
        <v>0</v>
      </c>
      <c r="N89" s="117">
        <f t="shared" si="130"/>
        <v>0</v>
      </c>
      <c r="O89" s="118">
        <f t="shared" si="130"/>
        <v>0</v>
      </c>
      <c r="P89" s="153">
        <f t="shared" si="130"/>
        <v>0</v>
      </c>
      <c r="Q89" s="166">
        <f t="shared" si="130"/>
        <v>0</v>
      </c>
      <c r="R89" s="118">
        <f t="shared" si="130"/>
        <v>0</v>
      </c>
      <c r="S89" s="153">
        <f t="shared" si="130"/>
        <v>0</v>
      </c>
      <c r="T89" s="117">
        <f t="shared" si="130"/>
        <v>0</v>
      </c>
      <c r="U89" s="118">
        <f t="shared" si="130"/>
        <v>0</v>
      </c>
      <c r="V89" s="153">
        <f t="shared" si="130"/>
        <v>0</v>
      </c>
      <c r="W89" s="166">
        <f t="shared" si="130"/>
        <v>0</v>
      </c>
      <c r="X89" s="118">
        <f t="shared" si="130"/>
        <v>0</v>
      </c>
      <c r="Y89" s="153">
        <f t="shared" si="130"/>
        <v>0</v>
      </c>
      <c r="Z89" s="117">
        <f t="shared" si="130"/>
        <v>0</v>
      </c>
      <c r="AA89" s="118">
        <f t="shared" si="130"/>
        <v>0</v>
      </c>
      <c r="AB89" s="153">
        <f t="shared" si="130"/>
        <v>0</v>
      </c>
      <c r="AC89" s="121">
        <f t="shared" si="91"/>
        <v>16000</v>
      </c>
      <c r="AD89" s="122">
        <f t="shared" si="92"/>
        <v>0</v>
      </c>
      <c r="AE89" s="122">
        <f t="shared" si="93"/>
        <v>16000</v>
      </c>
      <c r="AF89" s="167">
        <f t="shared" si="94"/>
        <v>1</v>
      </c>
      <c r="AG89" s="168"/>
      <c r="AH89" s="126"/>
      <c r="AI89" s="126"/>
    </row>
    <row r="90" spans="1:35" ht="30" customHeight="1" x14ac:dyDescent="0.3">
      <c r="A90" s="127" t="s">
        <v>112</v>
      </c>
      <c r="B90" s="128" t="s">
        <v>113</v>
      </c>
      <c r="C90" s="169" t="s">
        <v>207</v>
      </c>
      <c r="D90" s="130" t="s">
        <v>162</v>
      </c>
      <c r="E90" s="239">
        <v>4</v>
      </c>
      <c r="F90" s="316">
        <v>4000</v>
      </c>
      <c r="G90" s="133">
        <f t="shared" ref="G90:G92" si="131">E90*F90</f>
        <v>16000</v>
      </c>
      <c r="H90" s="134">
        <v>0</v>
      </c>
      <c r="I90" s="132">
        <v>0</v>
      </c>
      <c r="J90" s="154">
        <f t="shared" ref="J90:J92" si="132">H90*I90</f>
        <v>0</v>
      </c>
      <c r="K90" s="173"/>
      <c r="L90" s="132"/>
      <c r="M90" s="154">
        <f t="shared" ref="M90:M92" si="133">K90*L90</f>
        <v>0</v>
      </c>
      <c r="N90" s="131"/>
      <c r="O90" s="132"/>
      <c r="P90" s="154">
        <f t="shared" ref="P90:P92" si="134">N90*O90</f>
        <v>0</v>
      </c>
      <c r="Q90" s="173"/>
      <c r="R90" s="132"/>
      <c r="S90" s="154">
        <f t="shared" ref="S90:S92" si="135">Q90*R90</f>
        <v>0</v>
      </c>
      <c r="T90" s="131"/>
      <c r="U90" s="132"/>
      <c r="V90" s="154">
        <f t="shared" ref="V90:V92" si="136">T90*U90</f>
        <v>0</v>
      </c>
      <c r="W90" s="173"/>
      <c r="X90" s="132"/>
      <c r="Y90" s="154">
        <f t="shared" ref="Y90:Y92" si="137">W90*X90</f>
        <v>0</v>
      </c>
      <c r="Z90" s="131"/>
      <c r="AA90" s="132"/>
      <c r="AB90" s="154">
        <f t="shared" ref="AB90:AB92" si="138">Z90*AA90</f>
        <v>0</v>
      </c>
      <c r="AC90" s="135">
        <f t="shared" si="91"/>
        <v>16000</v>
      </c>
      <c r="AD90" s="136">
        <f t="shared" si="92"/>
        <v>0</v>
      </c>
      <c r="AE90" s="262">
        <f t="shared" si="93"/>
        <v>16000</v>
      </c>
      <c r="AF90" s="138">
        <f t="shared" si="94"/>
        <v>1</v>
      </c>
      <c r="AG90" s="139"/>
      <c r="AH90" s="112"/>
      <c r="AI90" s="112"/>
    </row>
    <row r="91" spans="1:35" ht="30" customHeight="1" x14ac:dyDescent="0.3">
      <c r="A91" s="127" t="s">
        <v>112</v>
      </c>
      <c r="B91" s="128" t="s">
        <v>116</v>
      </c>
      <c r="C91" s="129" t="s">
        <v>204</v>
      </c>
      <c r="D91" s="130" t="s">
        <v>195</v>
      </c>
      <c r="E91" s="131"/>
      <c r="F91" s="132"/>
      <c r="G91" s="133">
        <f t="shared" si="131"/>
        <v>0</v>
      </c>
      <c r="H91" s="134"/>
      <c r="I91" s="132"/>
      <c r="J91" s="154">
        <f t="shared" si="132"/>
        <v>0</v>
      </c>
      <c r="K91" s="173"/>
      <c r="L91" s="132"/>
      <c r="M91" s="154">
        <f t="shared" si="133"/>
        <v>0</v>
      </c>
      <c r="N91" s="131"/>
      <c r="O91" s="132"/>
      <c r="P91" s="154">
        <f t="shared" si="134"/>
        <v>0</v>
      </c>
      <c r="Q91" s="173"/>
      <c r="R91" s="132"/>
      <c r="S91" s="154">
        <f t="shared" si="135"/>
        <v>0</v>
      </c>
      <c r="T91" s="131"/>
      <c r="U91" s="132"/>
      <c r="V91" s="154">
        <f t="shared" si="136"/>
        <v>0</v>
      </c>
      <c r="W91" s="173"/>
      <c r="X91" s="132"/>
      <c r="Y91" s="154">
        <f t="shared" si="137"/>
        <v>0</v>
      </c>
      <c r="Z91" s="131"/>
      <c r="AA91" s="132"/>
      <c r="AB91" s="154">
        <f t="shared" si="138"/>
        <v>0</v>
      </c>
      <c r="AC91" s="135">
        <f t="shared" si="91"/>
        <v>0</v>
      </c>
      <c r="AD91" s="136">
        <f t="shared" si="92"/>
        <v>0</v>
      </c>
      <c r="AE91" s="262">
        <f t="shared" si="93"/>
        <v>0</v>
      </c>
      <c r="AF91" s="138" t="e">
        <f t="shared" si="94"/>
        <v>#DIV/0!</v>
      </c>
      <c r="AG91" s="139"/>
      <c r="AH91" s="112"/>
      <c r="AI91" s="112"/>
    </row>
    <row r="92" spans="1:35" ht="30" customHeight="1" x14ac:dyDescent="0.3">
      <c r="A92" s="140" t="s">
        <v>112</v>
      </c>
      <c r="B92" s="141" t="s">
        <v>117</v>
      </c>
      <c r="C92" s="142" t="s">
        <v>204</v>
      </c>
      <c r="D92" s="143" t="s">
        <v>195</v>
      </c>
      <c r="E92" s="144"/>
      <c r="F92" s="145"/>
      <c r="G92" s="146">
        <f t="shared" si="131"/>
        <v>0</v>
      </c>
      <c r="H92" s="264"/>
      <c r="I92" s="160"/>
      <c r="J92" s="162">
        <f t="shared" si="132"/>
        <v>0</v>
      </c>
      <c r="K92" s="312"/>
      <c r="L92" s="145"/>
      <c r="M92" s="313">
        <f t="shared" si="133"/>
        <v>0</v>
      </c>
      <c r="N92" s="144"/>
      <c r="O92" s="145"/>
      <c r="P92" s="313">
        <f t="shared" si="134"/>
        <v>0</v>
      </c>
      <c r="Q92" s="312"/>
      <c r="R92" s="145"/>
      <c r="S92" s="313">
        <f t="shared" si="135"/>
        <v>0</v>
      </c>
      <c r="T92" s="144"/>
      <c r="U92" s="145"/>
      <c r="V92" s="313">
        <f t="shared" si="136"/>
        <v>0</v>
      </c>
      <c r="W92" s="312"/>
      <c r="X92" s="145"/>
      <c r="Y92" s="313">
        <f t="shared" si="137"/>
        <v>0</v>
      </c>
      <c r="Z92" s="144"/>
      <c r="AA92" s="145"/>
      <c r="AB92" s="313">
        <f t="shared" si="138"/>
        <v>0</v>
      </c>
      <c r="AC92" s="148">
        <f t="shared" si="91"/>
        <v>0</v>
      </c>
      <c r="AD92" s="149">
        <f t="shared" si="92"/>
        <v>0</v>
      </c>
      <c r="AE92" s="265">
        <f t="shared" si="93"/>
        <v>0</v>
      </c>
      <c r="AF92" s="182" t="e">
        <f t="shared" si="94"/>
        <v>#DIV/0!</v>
      </c>
      <c r="AG92" s="183"/>
      <c r="AH92" s="112"/>
      <c r="AI92" s="112"/>
    </row>
    <row r="93" spans="1:35" ht="15" customHeight="1" x14ac:dyDescent="0.3">
      <c r="A93" s="268" t="s">
        <v>208</v>
      </c>
      <c r="B93" s="269"/>
      <c r="C93" s="270"/>
      <c r="D93" s="271"/>
      <c r="E93" s="272">
        <f t="shared" ref="E93:AD93" si="139">E89+E85+E81+E77+E73</f>
        <v>110</v>
      </c>
      <c r="F93" s="273">
        <f t="shared" si="139"/>
        <v>19300</v>
      </c>
      <c r="G93" s="274">
        <f t="shared" si="139"/>
        <v>62500</v>
      </c>
      <c r="H93" s="250">
        <f t="shared" si="139"/>
        <v>178.57141999999999</v>
      </c>
      <c r="I93" s="217">
        <f t="shared" si="139"/>
        <v>350</v>
      </c>
      <c r="J93" s="287">
        <f t="shared" si="139"/>
        <v>62499.996999999996</v>
      </c>
      <c r="K93" s="275">
        <f t="shared" si="139"/>
        <v>0</v>
      </c>
      <c r="L93" s="273">
        <f t="shared" si="139"/>
        <v>0</v>
      </c>
      <c r="M93" s="276">
        <f t="shared" si="139"/>
        <v>0</v>
      </c>
      <c r="N93" s="272">
        <f t="shared" si="139"/>
        <v>0</v>
      </c>
      <c r="O93" s="273">
        <f t="shared" si="139"/>
        <v>0</v>
      </c>
      <c r="P93" s="276">
        <f t="shared" si="139"/>
        <v>0</v>
      </c>
      <c r="Q93" s="275">
        <f t="shared" si="139"/>
        <v>0</v>
      </c>
      <c r="R93" s="273">
        <f t="shared" si="139"/>
        <v>0</v>
      </c>
      <c r="S93" s="276">
        <f t="shared" si="139"/>
        <v>0</v>
      </c>
      <c r="T93" s="272">
        <f t="shared" si="139"/>
        <v>0</v>
      </c>
      <c r="U93" s="273">
        <f t="shared" si="139"/>
        <v>0</v>
      </c>
      <c r="V93" s="276">
        <f t="shared" si="139"/>
        <v>0</v>
      </c>
      <c r="W93" s="275">
        <f t="shared" si="139"/>
        <v>0</v>
      </c>
      <c r="X93" s="273">
        <f t="shared" si="139"/>
        <v>0</v>
      </c>
      <c r="Y93" s="276">
        <f t="shared" si="139"/>
        <v>0</v>
      </c>
      <c r="Z93" s="272">
        <f t="shared" si="139"/>
        <v>0</v>
      </c>
      <c r="AA93" s="273">
        <f t="shared" si="139"/>
        <v>0</v>
      </c>
      <c r="AB93" s="276">
        <f t="shared" si="139"/>
        <v>0</v>
      </c>
      <c r="AC93" s="209">
        <f t="shared" si="139"/>
        <v>62500</v>
      </c>
      <c r="AD93" s="216">
        <f t="shared" si="139"/>
        <v>62499.996999999996</v>
      </c>
      <c r="AE93" s="209">
        <f t="shared" si="93"/>
        <v>3.0000000042491592E-3</v>
      </c>
      <c r="AF93" s="218">
        <f t="shared" si="94"/>
        <v>4.800000006798655E-8</v>
      </c>
      <c r="AG93" s="219"/>
      <c r="AH93" s="112"/>
      <c r="AI93" s="112"/>
    </row>
    <row r="94" spans="1:35" ht="15.75" customHeight="1" x14ac:dyDescent="0.3">
      <c r="A94" s="290" t="s">
        <v>107</v>
      </c>
      <c r="B94" s="317" t="s">
        <v>32</v>
      </c>
      <c r="C94" s="222" t="s">
        <v>209</v>
      </c>
      <c r="D94" s="282"/>
      <c r="E94" s="102"/>
      <c r="F94" s="103"/>
      <c r="G94" s="103"/>
      <c r="H94" s="258"/>
      <c r="I94" s="103"/>
      <c r="J94" s="107"/>
      <c r="K94" s="103"/>
      <c r="L94" s="103"/>
      <c r="M94" s="107"/>
      <c r="N94" s="102"/>
      <c r="O94" s="103"/>
      <c r="P94" s="107"/>
      <c r="Q94" s="103"/>
      <c r="R94" s="103"/>
      <c r="S94" s="107"/>
      <c r="T94" s="102"/>
      <c r="U94" s="103"/>
      <c r="V94" s="107"/>
      <c r="W94" s="103"/>
      <c r="X94" s="103"/>
      <c r="Y94" s="107"/>
      <c r="Z94" s="102"/>
      <c r="AA94" s="103"/>
      <c r="AB94" s="107"/>
      <c r="AC94" s="318"/>
      <c r="AD94" s="318"/>
      <c r="AE94" s="319">
        <f t="shared" si="93"/>
        <v>0</v>
      </c>
      <c r="AF94" s="320" t="e">
        <f t="shared" si="94"/>
        <v>#DIV/0!</v>
      </c>
      <c r="AG94" s="321"/>
      <c r="AH94" s="112"/>
      <c r="AI94" s="112"/>
    </row>
    <row r="95" spans="1:35" ht="48" customHeight="1" x14ac:dyDescent="0.3">
      <c r="A95" s="113" t="s">
        <v>109</v>
      </c>
      <c r="B95" s="114" t="s">
        <v>210</v>
      </c>
      <c r="C95" s="228" t="s">
        <v>211</v>
      </c>
      <c r="D95" s="260"/>
      <c r="E95" s="283">
        <f t="shared" ref="E95:AB95" si="140">SUM(E96:E98)</f>
        <v>0</v>
      </c>
      <c r="F95" s="284">
        <f t="shared" si="140"/>
        <v>0</v>
      </c>
      <c r="G95" s="266">
        <f t="shared" si="140"/>
        <v>0</v>
      </c>
      <c r="H95" s="120">
        <f t="shared" si="140"/>
        <v>0</v>
      </c>
      <c r="I95" s="118">
        <f t="shared" si="140"/>
        <v>0</v>
      </c>
      <c r="J95" s="153">
        <f t="shared" si="140"/>
        <v>0</v>
      </c>
      <c r="K95" s="292">
        <f t="shared" si="140"/>
        <v>0</v>
      </c>
      <c r="L95" s="284">
        <f t="shared" si="140"/>
        <v>0</v>
      </c>
      <c r="M95" s="293">
        <f t="shared" si="140"/>
        <v>0</v>
      </c>
      <c r="N95" s="283">
        <f t="shared" si="140"/>
        <v>0</v>
      </c>
      <c r="O95" s="284">
        <f t="shared" si="140"/>
        <v>0</v>
      </c>
      <c r="P95" s="293">
        <f t="shared" si="140"/>
        <v>0</v>
      </c>
      <c r="Q95" s="292">
        <f t="shared" si="140"/>
        <v>0</v>
      </c>
      <c r="R95" s="284">
        <f t="shared" si="140"/>
        <v>0</v>
      </c>
      <c r="S95" s="293">
        <f t="shared" si="140"/>
        <v>0</v>
      </c>
      <c r="T95" s="283">
        <f t="shared" si="140"/>
        <v>0</v>
      </c>
      <c r="U95" s="284">
        <f t="shared" si="140"/>
        <v>0</v>
      </c>
      <c r="V95" s="293">
        <f t="shared" si="140"/>
        <v>0</v>
      </c>
      <c r="W95" s="292">
        <f t="shared" si="140"/>
        <v>0</v>
      </c>
      <c r="X95" s="284">
        <f t="shared" si="140"/>
        <v>0</v>
      </c>
      <c r="Y95" s="293">
        <f t="shared" si="140"/>
        <v>0</v>
      </c>
      <c r="Z95" s="283">
        <f t="shared" si="140"/>
        <v>0</v>
      </c>
      <c r="AA95" s="284">
        <f t="shared" si="140"/>
        <v>0</v>
      </c>
      <c r="AB95" s="293">
        <f t="shared" si="140"/>
        <v>0</v>
      </c>
      <c r="AC95" s="121">
        <f t="shared" ref="AC95:AC99" si="141">G95+M95+S95+Y95</f>
        <v>0</v>
      </c>
      <c r="AD95" s="122">
        <f t="shared" ref="AD95:AD99" si="142">J95+P95+V95+AB95</f>
        <v>0</v>
      </c>
      <c r="AE95" s="122">
        <f t="shared" si="93"/>
        <v>0</v>
      </c>
      <c r="AF95" s="167" t="e">
        <f t="shared" si="94"/>
        <v>#DIV/0!</v>
      </c>
      <c r="AG95" s="168"/>
      <c r="AH95" s="126"/>
      <c r="AI95" s="126"/>
    </row>
    <row r="96" spans="1:35" ht="36" customHeight="1" x14ac:dyDescent="0.3">
      <c r="A96" s="127" t="s">
        <v>112</v>
      </c>
      <c r="B96" s="128" t="s">
        <v>113</v>
      </c>
      <c r="C96" s="129" t="s">
        <v>212</v>
      </c>
      <c r="D96" s="130" t="s">
        <v>213</v>
      </c>
      <c r="E96" s="131"/>
      <c r="F96" s="132"/>
      <c r="G96" s="133">
        <f t="shared" ref="G96:G98" si="143">E96*F96</f>
        <v>0</v>
      </c>
      <c r="H96" s="134"/>
      <c r="I96" s="132"/>
      <c r="J96" s="154">
        <f t="shared" ref="J96:J98" si="144">H96*I96</f>
        <v>0</v>
      </c>
      <c r="K96" s="173"/>
      <c r="L96" s="132"/>
      <c r="M96" s="154">
        <f t="shared" ref="M96:M98" si="145">K96*L96</f>
        <v>0</v>
      </c>
      <c r="N96" s="131"/>
      <c r="O96" s="132"/>
      <c r="P96" s="154">
        <f t="shared" ref="P96:P98" si="146">N96*O96</f>
        <v>0</v>
      </c>
      <c r="Q96" s="173"/>
      <c r="R96" s="132"/>
      <c r="S96" s="154">
        <f t="shared" ref="S96:S98" si="147">Q96*R96</f>
        <v>0</v>
      </c>
      <c r="T96" s="131"/>
      <c r="U96" s="132"/>
      <c r="V96" s="154">
        <f t="shared" ref="V96:V98" si="148">T96*U96</f>
        <v>0</v>
      </c>
      <c r="W96" s="173"/>
      <c r="X96" s="132"/>
      <c r="Y96" s="154">
        <f t="shared" ref="Y96:Y98" si="149">W96*X96</f>
        <v>0</v>
      </c>
      <c r="Z96" s="131"/>
      <c r="AA96" s="132"/>
      <c r="AB96" s="154">
        <f t="shared" ref="AB96:AB98" si="150">Z96*AA96</f>
        <v>0</v>
      </c>
      <c r="AC96" s="135">
        <f t="shared" si="141"/>
        <v>0</v>
      </c>
      <c r="AD96" s="136">
        <f t="shared" si="142"/>
        <v>0</v>
      </c>
      <c r="AE96" s="262">
        <f t="shared" si="93"/>
        <v>0</v>
      </c>
      <c r="AF96" s="138" t="e">
        <f t="shared" si="94"/>
        <v>#DIV/0!</v>
      </c>
      <c r="AG96" s="139"/>
      <c r="AH96" s="112"/>
      <c r="AI96" s="112"/>
    </row>
    <row r="97" spans="1:35" ht="33.75" customHeight="1" x14ac:dyDescent="0.3">
      <c r="A97" s="127" t="s">
        <v>112</v>
      </c>
      <c r="B97" s="128" t="s">
        <v>116</v>
      </c>
      <c r="C97" s="129" t="s">
        <v>212</v>
      </c>
      <c r="D97" s="130" t="s">
        <v>213</v>
      </c>
      <c r="E97" s="131"/>
      <c r="F97" s="132"/>
      <c r="G97" s="133">
        <f t="shared" si="143"/>
        <v>0</v>
      </c>
      <c r="H97" s="134"/>
      <c r="I97" s="132"/>
      <c r="J97" s="154">
        <f t="shared" si="144"/>
        <v>0</v>
      </c>
      <c r="K97" s="173"/>
      <c r="L97" s="132"/>
      <c r="M97" s="154">
        <f t="shared" si="145"/>
        <v>0</v>
      </c>
      <c r="N97" s="131"/>
      <c r="O97" s="132"/>
      <c r="P97" s="154">
        <f t="shared" si="146"/>
        <v>0</v>
      </c>
      <c r="Q97" s="173"/>
      <c r="R97" s="132"/>
      <c r="S97" s="154">
        <f t="shared" si="147"/>
        <v>0</v>
      </c>
      <c r="T97" s="131"/>
      <c r="U97" s="132"/>
      <c r="V97" s="154">
        <f t="shared" si="148"/>
        <v>0</v>
      </c>
      <c r="W97" s="173"/>
      <c r="X97" s="132"/>
      <c r="Y97" s="154">
        <f t="shared" si="149"/>
        <v>0</v>
      </c>
      <c r="Z97" s="131"/>
      <c r="AA97" s="132"/>
      <c r="AB97" s="154">
        <f t="shared" si="150"/>
        <v>0</v>
      </c>
      <c r="AC97" s="135">
        <f t="shared" si="141"/>
        <v>0</v>
      </c>
      <c r="AD97" s="136">
        <f t="shared" si="142"/>
        <v>0</v>
      </c>
      <c r="AE97" s="262">
        <f t="shared" si="93"/>
        <v>0</v>
      </c>
      <c r="AF97" s="138" t="e">
        <f t="shared" si="94"/>
        <v>#DIV/0!</v>
      </c>
      <c r="AG97" s="139"/>
      <c r="AH97" s="112"/>
      <c r="AI97" s="112"/>
    </row>
    <row r="98" spans="1:35" ht="33" customHeight="1" x14ac:dyDescent="0.3">
      <c r="A98" s="155" t="s">
        <v>112</v>
      </c>
      <c r="B98" s="156" t="s">
        <v>117</v>
      </c>
      <c r="C98" s="157" t="s">
        <v>212</v>
      </c>
      <c r="D98" s="158" t="s">
        <v>213</v>
      </c>
      <c r="E98" s="159"/>
      <c r="F98" s="160"/>
      <c r="G98" s="161">
        <f t="shared" si="143"/>
        <v>0</v>
      </c>
      <c r="H98" s="264"/>
      <c r="I98" s="160"/>
      <c r="J98" s="162">
        <f t="shared" si="144"/>
        <v>0</v>
      </c>
      <c r="K98" s="181"/>
      <c r="L98" s="160"/>
      <c r="M98" s="162">
        <f t="shared" si="145"/>
        <v>0</v>
      </c>
      <c r="N98" s="159"/>
      <c r="O98" s="160"/>
      <c r="P98" s="162">
        <f t="shared" si="146"/>
        <v>0</v>
      </c>
      <c r="Q98" s="181"/>
      <c r="R98" s="160"/>
      <c r="S98" s="162">
        <f t="shared" si="147"/>
        <v>0</v>
      </c>
      <c r="T98" s="159"/>
      <c r="U98" s="160"/>
      <c r="V98" s="162">
        <f t="shared" si="148"/>
        <v>0</v>
      </c>
      <c r="W98" s="181"/>
      <c r="X98" s="160"/>
      <c r="Y98" s="162">
        <f t="shared" si="149"/>
        <v>0</v>
      </c>
      <c r="Z98" s="159"/>
      <c r="AA98" s="160"/>
      <c r="AB98" s="162">
        <f t="shared" si="150"/>
        <v>0</v>
      </c>
      <c r="AC98" s="322">
        <f t="shared" si="141"/>
        <v>0</v>
      </c>
      <c r="AD98" s="323">
        <f t="shared" si="142"/>
        <v>0</v>
      </c>
      <c r="AE98" s="324">
        <f t="shared" si="93"/>
        <v>0</v>
      </c>
      <c r="AF98" s="138" t="e">
        <f t="shared" si="94"/>
        <v>#DIV/0!</v>
      </c>
      <c r="AG98" s="139"/>
      <c r="AH98" s="112"/>
      <c r="AI98" s="112"/>
    </row>
    <row r="99" spans="1:35" ht="15" customHeight="1" x14ac:dyDescent="0.3">
      <c r="A99" s="268" t="s">
        <v>214</v>
      </c>
      <c r="B99" s="269"/>
      <c r="C99" s="270"/>
      <c r="D99" s="271"/>
      <c r="E99" s="272">
        <f t="shared" ref="E99:AB99" si="151">E95</f>
        <v>0</v>
      </c>
      <c r="F99" s="273">
        <f t="shared" si="151"/>
        <v>0</v>
      </c>
      <c r="G99" s="274">
        <f t="shared" si="151"/>
        <v>0</v>
      </c>
      <c r="H99" s="250">
        <f t="shared" si="151"/>
        <v>0</v>
      </c>
      <c r="I99" s="217">
        <f t="shared" si="151"/>
        <v>0</v>
      </c>
      <c r="J99" s="287">
        <f t="shared" si="151"/>
        <v>0</v>
      </c>
      <c r="K99" s="275">
        <f t="shared" si="151"/>
        <v>0</v>
      </c>
      <c r="L99" s="273">
        <f t="shared" si="151"/>
        <v>0</v>
      </c>
      <c r="M99" s="276">
        <f t="shared" si="151"/>
        <v>0</v>
      </c>
      <c r="N99" s="272">
        <f t="shared" si="151"/>
        <v>0</v>
      </c>
      <c r="O99" s="273">
        <f t="shared" si="151"/>
        <v>0</v>
      </c>
      <c r="P99" s="276">
        <f t="shared" si="151"/>
        <v>0</v>
      </c>
      <c r="Q99" s="275">
        <f t="shared" si="151"/>
        <v>0</v>
      </c>
      <c r="R99" s="273">
        <f t="shared" si="151"/>
        <v>0</v>
      </c>
      <c r="S99" s="276">
        <f t="shared" si="151"/>
        <v>0</v>
      </c>
      <c r="T99" s="272">
        <f t="shared" si="151"/>
        <v>0</v>
      </c>
      <c r="U99" s="273">
        <f t="shared" si="151"/>
        <v>0</v>
      </c>
      <c r="V99" s="276">
        <f t="shared" si="151"/>
        <v>0</v>
      </c>
      <c r="W99" s="275">
        <f t="shared" si="151"/>
        <v>0</v>
      </c>
      <c r="X99" s="273">
        <f t="shared" si="151"/>
        <v>0</v>
      </c>
      <c r="Y99" s="276">
        <f t="shared" si="151"/>
        <v>0</v>
      </c>
      <c r="Z99" s="272">
        <f t="shared" si="151"/>
        <v>0</v>
      </c>
      <c r="AA99" s="273">
        <f t="shared" si="151"/>
        <v>0</v>
      </c>
      <c r="AB99" s="276">
        <f t="shared" si="151"/>
        <v>0</v>
      </c>
      <c r="AC99" s="272">
        <f t="shared" si="141"/>
        <v>0</v>
      </c>
      <c r="AD99" s="277">
        <f t="shared" si="142"/>
        <v>0</v>
      </c>
      <c r="AE99" s="276">
        <f t="shared" si="93"/>
        <v>0</v>
      </c>
      <c r="AF99" s="278" t="e">
        <f t="shared" si="94"/>
        <v>#DIV/0!</v>
      </c>
      <c r="AG99" s="279"/>
      <c r="AH99" s="112"/>
      <c r="AI99" s="112"/>
    </row>
    <row r="100" spans="1:35" ht="15.75" customHeight="1" x14ac:dyDescent="0.3">
      <c r="A100" s="290" t="s">
        <v>107</v>
      </c>
      <c r="B100" s="317" t="s">
        <v>33</v>
      </c>
      <c r="C100" s="222" t="s">
        <v>215</v>
      </c>
      <c r="D100" s="325"/>
      <c r="E100" s="326"/>
      <c r="F100" s="327"/>
      <c r="G100" s="327"/>
      <c r="H100" s="258"/>
      <c r="I100" s="103"/>
      <c r="J100" s="107"/>
      <c r="K100" s="327"/>
      <c r="L100" s="327"/>
      <c r="M100" s="328"/>
      <c r="N100" s="326"/>
      <c r="O100" s="327"/>
      <c r="P100" s="328"/>
      <c r="Q100" s="327"/>
      <c r="R100" s="327"/>
      <c r="S100" s="328"/>
      <c r="T100" s="326"/>
      <c r="U100" s="327"/>
      <c r="V100" s="328"/>
      <c r="W100" s="327"/>
      <c r="X100" s="327"/>
      <c r="Y100" s="328"/>
      <c r="Z100" s="326"/>
      <c r="AA100" s="327"/>
      <c r="AB100" s="327"/>
      <c r="AC100" s="108"/>
      <c r="AD100" s="109"/>
      <c r="AE100" s="109"/>
      <c r="AF100" s="110"/>
      <c r="AG100" s="111"/>
      <c r="AH100" s="112"/>
      <c r="AI100" s="112"/>
    </row>
    <row r="101" spans="1:35" ht="24.75" customHeight="1" x14ac:dyDescent="0.3">
      <c r="A101" s="113" t="s">
        <v>109</v>
      </c>
      <c r="B101" s="114" t="s">
        <v>216</v>
      </c>
      <c r="C101" s="329" t="s">
        <v>217</v>
      </c>
      <c r="D101" s="260"/>
      <c r="E101" s="283">
        <f t="shared" ref="E101:AB101" si="152">SUM(E102:E104)</f>
        <v>0</v>
      </c>
      <c r="F101" s="284">
        <f t="shared" si="152"/>
        <v>0</v>
      </c>
      <c r="G101" s="266">
        <f t="shared" si="152"/>
        <v>0</v>
      </c>
      <c r="H101" s="120">
        <f t="shared" si="152"/>
        <v>0</v>
      </c>
      <c r="I101" s="118">
        <f t="shared" si="152"/>
        <v>0</v>
      </c>
      <c r="J101" s="153">
        <f t="shared" si="152"/>
        <v>0</v>
      </c>
      <c r="K101" s="292">
        <f t="shared" si="152"/>
        <v>0</v>
      </c>
      <c r="L101" s="284">
        <f t="shared" si="152"/>
        <v>0</v>
      </c>
      <c r="M101" s="293">
        <f t="shared" si="152"/>
        <v>0</v>
      </c>
      <c r="N101" s="283">
        <f t="shared" si="152"/>
        <v>0</v>
      </c>
      <c r="O101" s="284">
        <f t="shared" si="152"/>
        <v>0</v>
      </c>
      <c r="P101" s="293">
        <f t="shared" si="152"/>
        <v>0</v>
      </c>
      <c r="Q101" s="292">
        <f t="shared" si="152"/>
        <v>0</v>
      </c>
      <c r="R101" s="284">
        <f t="shared" si="152"/>
        <v>0</v>
      </c>
      <c r="S101" s="293">
        <f t="shared" si="152"/>
        <v>0</v>
      </c>
      <c r="T101" s="283">
        <f t="shared" si="152"/>
        <v>0</v>
      </c>
      <c r="U101" s="284">
        <f t="shared" si="152"/>
        <v>0</v>
      </c>
      <c r="V101" s="293">
        <f t="shared" si="152"/>
        <v>0</v>
      </c>
      <c r="W101" s="292">
        <f t="shared" si="152"/>
        <v>0</v>
      </c>
      <c r="X101" s="284">
        <f t="shared" si="152"/>
        <v>0</v>
      </c>
      <c r="Y101" s="293">
        <f t="shared" si="152"/>
        <v>0</v>
      </c>
      <c r="Z101" s="283">
        <f t="shared" si="152"/>
        <v>0</v>
      </c>
      <c r="AA101" s="284">
        <f t="shared" si="152"/>
        <v>0</v>
      </c>
      <c r="AB101" s="293">
        <f t="shared" si="152"/>
        <v>0</v>
      </c>
      <c r="AC101" s="121">
        <f t="shared" ref="AC101:AC113" si="153">G101+M101+S101+Y101</f>
        <v>0</v>
      </c>
      <c r="AD101" s="122">
        <f t="shared" ref="AD101:AD113" si="154">J101+P101+V101+AB101</f>
        <v>0</v>
      </c>
      <c r="AE101" s="122">
        <f t="shared" ref="AE101:AE113" si="155">AC101-AD101</f>
        <v>0</v>
      </c>
      <c r="AF101" s="124" t="e">
        <f t="shared" ref="AF101:AF113" si="156">AE101/AC101</f>
        <v>#DIV/0!</v>
      </c>
      <c r="AG101" s="125"/>
      <c r="AH101" s="126"/>
      <c r="AI101" s="126"/>
    </row>
    <row r="102" spans="1:35" ht="24" customHeight="1" x14ac:dyDescent="0.3">
      <c r="A102" s="127" t="s">
        <v>112</v>
      </c>
      <c r="B102" s="128" t="s">
        <v>113</v>
      </c>
      <c r="C102" s="129" t="s">
        <v>218</v>
      </c>
      <c r="D102" s="130" t="s">
        <v>162</v>
      </c>
      <c r="E102" s="131"/>
      <c r="F102" s="132"/>
      <c r="G102" s="133">
        <f t="shared" ref="G102:G104" si="157">E102*F102</f>
        <v>0</v>
      </c>
      <c r="H102" s="134"/>
      <c r="I102" s="132"/>
      <c r="J102" s="154">
        <f t="shared" ref="J102:J104" si="158">H102*I102</f>
        <v>0</v>
      </c>
      <c r="K102" s="173"/>
      <c r="L102" s="132"/>
      <c r="M102" s="154">
        <f t="shared" ref="M102:M104" si="159">K102*L102</f>
        <v>0</v>
      </c>
      <c r="N102" s="131"/>
      <c r="O102" s="132"/>
      <c r="P102" s="154">
        <f t="shared" ref="P102:P104" si="160">N102*O102</f>
        <v>0</v>
      </c>
      <c r="Q102" s="173"/>
      <c r="R102" s="132"/>
      <c r="S102" s="154">
        <f t="shared" ref="S102:S104" si="161">Q102*R102</f>
        <v>0</v>
      </c>
      <c r="T102" s="131"/>
      <c r="U102" s="132"/>
      <c r="V102" s="154">
        <f t="shared" ref="V102:V104" si="162">T102*U102</f>
        <v>0</v>
      </c>
      <c r="W102" s="173"/>
      <c r="X102" s="132"/>
      <c r="Y102" s="154">
        <f t="shared" ref="Y102:Y104" si="163">W102*X102</f>
        <v>0</v>
      </c>
      <c r="Z102" s="131"/>
      <c r="AA102" s="132"/>
      <c r="AB102" s="154">
        <f t="shared" ref="AB102:AB104" si="164">Z102*AA102</f>
        <v>0</v>
      </c>
      <c r="AC102" s="135">
        <f t="shared" si="153"/>
        <v>0</v>
      </c>
      <c r="AD102" s="136">
        <f t="shared" si="154"/>
        <v>0</v>
      </c>
      <c r="AE102" s="262">
        <f t="shared" si="155"/>
        <v>0</v>
      </c>
      <c r="AF102" s="138" t="e">
        <f t="shared" si="156"/>
        <v>#DIV/0!</v>
      </c>
      <c r="AG102" s="139"/>
      <c r="AH102" s="112"/>
      <c r="AI102" s="112"/>
    </row>
    <row r="103" spans="1:35" ht="18.75" customHeight="1" x14ac:dyDescent="0.3">
      <c r="A103" s="127" t="s">
        <v>112</v>
      </c>
      <c r="B103" s="128" t="s">
        <v>116</v>
      </c>
      <c r="C103" s="129" t="s">
        <v>218</v>
      </c>
      <c r="D103" s="130" t="s">
        <v>162</v>
      </c>
      <c r="E103" s="131"/>
      <c r="F103" s="132"/>
      <c r="G103" s="133">
        <f t="shared" si="157"/>
        <v>0</v>
      </c>
      <c r="H103" s="134"/>
      <c r="I103" s="132"/>
      <c r="J103" s="154">
        <f t="shared" si="158"/>
        <v>0</v>
      </c>
      <c r="K103" s="173"/>
      <c r="L103" s="132"/>
      <c r="M103" s="154">
        <f t="shared" si="159"/>
        <v>0</v>
      </c>
      <c r="N103" s="131"/>
      <c r="O103" s="132"/>
      <c r="P103" s="154">
        <f t="shared" si="160"/>
        <v>0</v>
      </c>
      <c r="Q103" s="173"/>
      <c r="R103" s="132"/>
      <c r="S103" s="154">
        <f t="shared" si="161"/>
        <v>0</v>
      </c>
      <c r="T103" s="131"/>
      <c r="U103" s="132"/>
      <c r="V103" s="154">
        <f t="shared" si="162"/>
        <v>0</v>
      </c>
      <c r="W103" s="173"/>
      <c r="X103" s="132"/>
      <c r="Y103" s="154">
        <f t="shared" si="163"/>
        <v>0</v>
      </c>
      <c r="Z103" s="131"/>
      <c r="AA103" s="132"/>
      <c r="AB103" s="154">
        <f t="shared" si="164"/>
        <v>0</v>
      </c>
      <c r="AC103" s="135">
        <f t="shared" si="153"/>
        <v>0</v>
      </c>
      <c r="AD103" s="136">
        <f t="shared" si="154"/>
        <v>0</v>
      </c>
      <c r="AE103" s="262">
        <f t="shared" si="155"/>
        <v>0</v>
      </c>
      <c r="AF103" s="138" t="e">
        <f t="shared" si="156"/>
        <v>#DIV/0!</v>
      </c>
      <c r="AG103" s="139"/>
      <c r="AH103" s="112"/>
      <c r="AI103" s="112"/>
    </row>
    <row r="104" spans="1:35" ht="21.75" customHeight="1" x14ac:dyDescent="0.3">
      <c r="A104" s="140" t="s">
        <v>112</v>
      </c>
      <c r="B104" s="141" t="s">
        <v>117</v>
      </c>
      <c r="C104" s="142" t="s">
        <v>218</v>
      </c>
      <c r="D104" s="143" t="s">
        <v>162</v>
      </c>
      <c r="E104" s="144"/>
      <c r="F104" s="145"/>
      <c r="G104" s="146">
        <f t="shared" si="157"/>
        <v>0</v>
      </c>
      <c r="H104" s="264"/>
      <c r="I104" s="160"/>
      <c r="J104" s="162">
        <f t="shared" si="158"/>
        <v>0</v>
      </c>
      <c r="K104" s="312"/>
      <c r="L104" s="145"/>
      <c r="M104" s="313">
        <f t="shared" si="159"/>
        <v>0</v>
      </c>
      <c r="N104" s="144"/>
      <c r="O104" s="145"/>
      <c r="P104" s="313">
        <f t="shared" si="160"/>
        <v>0</v>
      </c>
      <c r="Q104" s="312"/>
      <c r="R104" s="145"/>
      <c r="S104" s="313">
        <f t="shared" si="161"/>
        <v>0</v>
      </c>
      <c r="T104" s="144"/>
      <c r="U104" s="145"/>
      <c r="V104" s="313">
        <f t="shared" si="162"/>
        <v>0</v>
      </c>
      <c r="W104" s="312"/>
      <c r="X104" s="145"/>
      <c r="Y104" s="313">
        <f t="shared" si="163"/>
        <v>0</v>
      </c>
      <c r="Z104" s="144"/>
      <c r="AA104" s="145"/>
      <c r="AB104" s="313">
        <f t="shared" si="164"/>
        <v>0</v>
      </c>
      <c r="AC104" s="322">
        <f t="shared" si="153"/>
        <v>0</v>
      </c>
      <c r="AD104" s="323">
        <f t="shared" si="154"/>
        <v>0</v>
      </c>
      <c r="AE104" s="324">
        <f t="shared" si="155"/>
        <v>0</v>
      </c>
      <c r="AF104" s="138" t="e">
        <f t="shared" si="156"/>
        <v>#DIV/0!</v>
      </c>
      <c r="AG104" s="139"/>
      <c r="AH104" s="112"/>
      <c r="AI104" s="112"/>
    </row>
    <row r="105" spans="1:35" ht="24.75" customHeight="1" x14ac:dyDescent="0.3">
      <c r="A105" s="113" t="s">
        <v>109</v>
      </c>
      <c r="B105" s="114" t="s">
        <v>219</v>
      </c>
      <c r="C105" s="330" t="s">
        <v>220</v>
      </c>
      <c r="D105" s="116"/>
      <c r="E105" s="117">
        <f t="shared" ref="E105:AB105" si="165">SUM(E106:E108)</f>
        <v>0</v>
      </c>
      <c r="F105" s="118">
        <f t="shared" si="165"/>
        <v>0</v>
      </c>
      <c r="G105" s="119">
        <f t="shared" si="165"/>
        <v>0</v>
      </c>
      <c r="H105" s="120">
        <f t="shared" si="165"/>
        <v>0</v>
      </c>
      <c r="I105" s="118">
        <f t="shared" si="165"/>
        <v>0</v>
      </c>
      <c r="J105" s="153">
        <f t="shared" si="165"/>
        <v>0</v>
      </c>
      <c r="K105" s="166">
        <f t="shared" si="165"/>
        <v>0</v>
      </c>
      <c r="L105" s="118">
        <f t="shared" si="165"/>
        <v>0</v>
      </c>
      <c r="M105" s="153">
        <f t="shared" si="165"/>
        <v>0</v>
      </c>
      <c r="N105" s="117">
        <f t="shared" si="165"/>
        <v>0</v>
      </c>
      <c r="O105" s="118">
        <f t="shared" si="165"/>
        <v>0</v>
      </c>
      <c r="P105" s="153">
        <f t="shared" si="165"/>
        <v>0</v>
      </c>
      <c r="Q105" s="166">
        <f t="shared" si="165"/>
        <v>0</v>
      </c>
      <c r="R105" s="118">
        <f t="shared" si="165"/>
        <v>0</v>
      </c>
      <c r="S105" s="153">
        <f t="shared" si="165"/>
        <v>0</v>
      </c>
      <c r="T105" s="117">
        <f t="shared" si="165"/>
        <v>0</v>
      </c>
      <c r="U105" s="118">
        <f t="shared" si="165"/>
        <v>0</v>
      </c>
      <c r="V105" s="153">
        <f t="shared" si="165"/>
        <v>0</v>
      </c>
      <c r="W105" s="166">
        <f t="shared" si="165"/>
        <v>0</v>
      </c>
      <c r="X105" s="118">
        <f t="shared" si="165"/>
        <v>0</v>
      </c>
      <c r="Y105" s="153">
        <f t="shared" si="165"/>
        <v>0</v>
      </c>
      <c r="Z105" s="117">
        <f t="shared" si="165"/>
        <v>0</v>
      </c>
      <c r="AA105" s="118">
        <f t="shared" si="165"/>
        <v>0</v>
      </c>
      <c r="AB105" s="153">
        <f t="shared" si="165"/>
        <v>0</v>
      </c>
      <c r="AC105" s="121">
        <f t="shared" si="153"/>
        <v>0</v>
      </c>
      <c r="AD105" s="122">
        <f t="shared" si="154"/>
        <v>0</v>
      </c>
      <c r="AE105" s="122">
        <f t="shared" si="155"/>
        <v>0</v>
      </c>
      <c r="AF105" s="167" t="e">
        <f t="shared" si="156"/>
        <v>#DIV/0!</v>
      </c>
      <c r="AG105" s="168"/>
      <c r="AH105" s="126"/>
      <c r="AI105" s="126"/>
    </row>
    <row r="106" spans="1:35" ht="24" customHeight="1" x14ac:dyDescent="0.3">
      <c r="A106" s="127" t="s">
        <v>112</v>
      </c>
      <c r="B106" s="128" t="s">
        <v>113</v>
      </c>
      <c r="C106" s="129" t="s">
        <v>218</v>
      </c>
      <c r="D106" s="130" t="s">
        <v>162</v>
      </c>
      <c r="E106" s="131"/>
      <c r="F106" s="132"/>
      <c r="G106" s="133">
        <f t="shared" ref="G106:G108" si="166">E106*F106</f>
        <v>0</v>
      </c>
      <c r="H106" s="134"/>
      <c r="I106" s="132"/>
      <c r="J106" s="154">
        <f t="shared" ref="J106:J108" si="167">H106*I106</f>
        <v>0</v>
      </c>
      <c r="K106" s="173"/>
      <c r="L106" s="132"/>
      <c r="M106" s="154">
        <f t="shared" ref="M106:M108" si="168">K106*L106</f>
        <v>0</v>
      </c>
      <c r="N106" s="131"/>
      <c r="O106" s="132"/>
      <c r="P106" s="154">
        <f t="shared" ref="P106:P108" si="169">N106*O106</f>
        <v>0</v>
      </c>
      <c r="Q106" s="173"/>
      <c r="R106" s="132"/>
      <c r="S106" s="154">
        <f t="shared" ref="S106:S108" si="170">Q106*R106</f>
        <v>0</v>
      </c>
      <c r="T106" s="131"/>
      <c r="U106" s="132"/>
      <c r="V106" s="154">
        <f t="shared" ref="V106:V108" si="171">T106*U106</f>
        <v>0</v>
      </c>
      <c r="W106" s="173"/>
      <c r="X106" s="132"/>
      <c r="Y106" s="154">
        <f t="shared" ref="Y106:Y108" si="172">W106*X106</f>
        <v>0</v>
      </c>
      <c r="Z106" s="131"/>
      <c r="AA106" s="132"/>
      <c r="AB106" s="154">
        <f t="shared" ref="AB106:AB108" si="173">Z106*AA106</f>
        <v>0</v>
      </c>
      <c r="AC106" s="135">
        <f t="shared" si="153"/>
        <v>0</v>
      </c>
      <c r="AD106" s="136">
        <f t="shared" si="154"/>
        <v>0</v>
      </c>
      <c r="AE106" s="262">
        <f t="shared" si="155"/>
        <v>0</v>
      </c>
      <c r="AF106" s="138" t="e">
        <f t="shared" si="156"/>
        <v>#DIV/0!</v>
      </c>
      <c r="AG106" s="139"/>
      <c r="AH106" s="112"/>
      <c r="AI106" s="112"/>
    </row>
    <row r="107" spans="1:35" ht="18.75" customHeight="1" x14ac:dyDescent="0.3">
      <c r="A107" s="127" t="s">
        <v>112</v>
      </c>
      <c r="B107" s="128" t="s">
        <v>116</v>
      </c>
      <c r="C107" s="129" t="s">
        <v>218</v>
      </c>
      <c r="D107" s="130" t="s">
        <v>162</v>
      </c>
      <c r="E107" s="131"/>
      <c r="F107" s="132"/>
      <c r="G107" s="133">
        <f t="shared" si="166"/>
        <v>0</v>
      </c>
      <c r="H107" s="134"/>
      <c r="I107" s="132"/>
      <c r="J107" s="154">
        <f t="shared" si="167"/>
        <v>0</v>
      </c>
      <c r="K107" s="173"/>
      <c r="L107" s="132"/>
      <c r="M107" s="154">
        <f t="shared" si="168"/>
        <v>0</v>
      </c>
      <c r="N107" s="131"/>
      <c r="O107" s="132"/>
      <c r="P107" s="154">
        <f t="shared" si="169"/>
        <v>0</v>
      </c>
      <c r="Q107" s="173"/>
      <c r="R107" s="132"/>
      <c r="S107" s="154">
        <f t="shared" si="170"/>
        <v>0</v>
      </c>
      <c r="T107" s="131"/>
      <c r="U107" s="132"/>
      <c r="V107" s="154">
        <f t="shared" si="171"/>
        <v>0</v>
      </c>
      <c r="W107" s="173"/>
      <c r="X107" s="132"/>
      <c r="Y107" s="154">
        <f t="shared" si="172"/>
        <v>0</v>
      </c>
      <c r="Z107" s="131"/>
      <c r="AA107" s="132"/>
      <c r="AB107" s="154">
        <f t="shared" si="173"/>
        <v>0</v>
      </c>
      <c r="AC107" s="135">
        <f t="shared" si="153"/>
        <v>0</v>
      </c>
      <c r="AD107" s="136">
        <f t="shared" si="154"/>
        <v>0</v>
      </c>
      <c r="AE107" s="262">
        <f t="shared" si="155"/>
        <v>0</v>
      </c>
      <c r="AF107" s="138" t="e">
        <f t="shared" si="156"/>
        <v>#DIV/0!</v>
      </c>
      <c r="AG107" s="139"/>
      <c r="AH107" s="112"/>
      <c r="AI107" s="112"/>
    </row>
    <row r="108" spans="1:35" ht="21.75" customHeight="1" x14ac:dyDescent="0.3">
      <c r="A108" s="140" t="s">
        <v>112</v>
      </c>
      <c r="B108" s="141" t="s">
        <v>117</v>
      </c>
      <c r="C108" s="142" t="s">
        <v>218</v>
      </c>
      <c r="D108" s="143" t="s">
        <v>162</v>
      </c>
      <c r="E108" s="144"/>
      <c r="F108" s="145"/>
      <c r="G108" s="146">
        <f t="shared" si="166"/>
        <v>0</v>
      </c>
      <c r="H108" s="264"/>
      <c r="I108" s="160"/>
      <c r="J108" s="162">
        <f t="shared" si="167"/>
        <v>0</v>
      </c>
      <c r="K108" s="312"/>
      <c r="L108" s="145"/>
      <c r="M108" s="313">
        <f t="shared" si="168"/>
        <v>0</v>
      </c>
      <c r="N108" s="144"/>
      <c r="O108" s="145"/>
      <c r="P108" s="313">
        <f t="shared" si="169"/>
        <v>0</v>
      </c>
      <c r="Q108" s="312"/>
      <c r="R108" s="145"/>
      <c r="S108" s="313">
        <f t="shared" si="170"/>
        <v>0</v>
      </c>
      <c r="T108" s="144"/>
      <c r="U108" s="145"/>
      <c r="V108" s="313">
        <f t="shared" si="171"/>
        <v>0</v>
      </c>
      <c r="W108" s="312"/>
      <c r="X108" s="145"/>
      <c r="Y108" s="313">
        <f t="shared" si="172"/>
        <v>0</v>
      </c>
      <c r="Z108" s="144"/>
      <c r="AA108" s="145"/>
      <c r="AB108" s="313">
        <f t="shared" si="173"/>
        <v>0</v>
      </c>
      <c r="AC108" s="322">
        <f t="shared" si="153"/>
        <v>0</v>
      </c>
      <c r="AD108" s="323">
        <f t="shared" si="154"/>
        <v>0</v>
      </c>
      <c r="AE108" s="324">
        <f t="shared" si="155"/>
        <v>0</v>
      </c>
      <c r="AF108" s="138" t="e">
        <f t="shared" si="156"/>
        <v>#DIV/0!</v>
      </c>
      <c r="AG108" s="139"/>
      <c r="AH108" s="112"/>
      <c r="AI108" s="112"/>
    </row>
    <row r="109" spans="1:35" ht="24.75" customHeight="1" x14ac:dyDescent="0.3">
      <c r="A109" s="113" t="s">
        <v>109</v>
      </c>
      <c r="B109" s="114" t="s">
        <v>221</v>
      </c>
      <c r="C109" s="330" t="s">
        <v>222</v>
      </c>
      <c r="D109" s="116"/>
      <c r="E109" s="117">
        <f t="shared" ref="E109:AB109" si="174">SUM(E110:E112)</f>
        <v>0</v>
      </c>
      <c r="F109" s="118">
        <f t="shared" si="174"/>
        <v>0</v>
      </c>
      <c r="G109" s="119">
        <f t="shared" si="174"/>
        <v>0</v>
      </c>
      <c r="H109" s="120">
        <f t="shared" si="174"/>
        <v>0</v>
      </c>
      <c r="I109" s="118">
        <f t="shared" si="174"/>
        <v>0</v>
      </c>
      <c r="J109" s="153">
        <f t="shared" si="174"/>
        <v>0</v>
      </c>
      <c r="K109" s="166">
        <f t="shared" si="174"/>
        <v>0</v>
      </c>
      <c r="L109" s="118">
        <f t="shared" si="174"/>
        <v>0</v>
      </c>
      <c r="M109" s="153">
        <f t="shared" si="174"/>
        <v>0</v>
      </c>
      <c r="N109" s="117">
        <f t="shared" si="174"/>
        <v>0</v>
      </c>
      <c r="O109" s="118">
        <f t="shared" si="174"/>
        <v>0</v>
      </c>
      <c r="P109" s="153">
        <f t="shared" si="174"/>
        <v>0</v>
      </c>
      <c r="Q109" s="166">
        <f t="shared" si="174"/>
        <v>0</v>
      </c>
      <c r="R109" s="118">
        <f t="shared" si="174"/>
        <v>0</v>
      </c>
      <c r="S109" s="153">
        <f t="shared" si="174"/>
        <v>0</v>
      </c>
      <c r="T109" s="117">
        <f t="shared" si="174"/>
        <v>0</v>
      </c>
      <c r="U109" s="118">
        <f t="shared" si="174"/>
        <v>0</v>
      </c>
      <c r="V109" s="153">
        <f t="shared" si="174"/>
        <v>0</v>
      </c>
      <c r="W109" s="166">
        <f t="shared" si="174"/>
        <v>0</v>
      </c>
      <c r="X109" s="118">
        <f t="shared" si="174"/>
        <v>0</v>
      </c>
      <c r="Y109" s="153">
        <f t="shared" si="174"/>
        <v>0</v>
      </c>
      <c r="Z109" s="117">
        <f t="shared" si="174"/>
        <v>0</v>
      </c>
      <c r="AA109" s="118">
        <f t="shared" si="174"/>
        <v>0</v>
      </c>
      <c r="AB109" s="153">
        <f t="shared" si="174"/>
        <v>0</v>
      </c>
      <c r="AC109" s="121">
        <f t="shared" si="153"/>
        <v>0</v>
      </c>
      <c r="AD109" s="122">
        <f t="shared" si="154"/>
        <v>0</v>
      </c>
      <c r="AE109" s="122">
        <f t="shared" si="155"/>
        <v>0</v>
      </c>
      <c r="AF109" s="167" t="e">
        <f t="shared" si="156"/>
        <v>#DIV/0!</v>
      </c>
      <c r="AG109" s="168"/>
      <c r="AH109" s="126"/>
      <c r="AI109" s="126"/>
    </row>
    <row r="110" spans="1:35" ht="24" customHeight="1" x14ac:dyDescent="0.3">
      <c r="A110" s="127" t="s">
        <v>112</v>
      </c>
      <c r="B110" s="128" t="s">
        <v>113</v>
      </c>
      <c r="C110" s="129" t="s">
        <v>218</v>
      </c>
      <c r="D110" s="130" t="s">
        <v>162</v>
      </c>
      <c r="E110" s="131"/>
      <c r="F110" s="132"/>
      <c r="G110" s="133">
        <f t="shared" ref="G110:G112" si="175">E110*F110</f>
        <v>0</v>
      </c>
      <c r="H110" s="134"/>
      <c r="I110" s="132"/>
      <c r="J110" s="154">
        <f t="shared" ref="J110:J112" si="176">H110*I110</f>
        <v>0</v>
      </c>
      <c r="K110" s="173"/>
      <c r="L110" s="132"/>
      <c r="M110" s="154">
        <f t="shared" ref="M110:M112" si="177">K110*L110</f>
        <v>0</v>
      </c>
      <c r="N110" s="131"/>
      <c r="O110" s="132"/>
      <c r="P110" s="154">
        <f t="shared" ref="P110:P112" si="178">N110*O110</f>
        <v>0</v>
      </c>
      <c r="Q110" s="173"/>
      <c r="R110" s="132"/>
      <c r="S110" s="154">
        <f t="shared" ref="S110:S112" si="179">Q110*R110</f>
        <v>0</v>
      </c>
      <c r="T110" s="131"/>
      <c r="U110" s="132"/>
      <c r="V110" s="154">
        <f t="shared" ref="V110:V112" si="180">T110*U110</f>
        <v>0</v>
      </c>
      <c r="W110" s="173"/>
      <c r="X110" s="132"/>
      <c r="Y110" s="154">
        <f t="shared" ref="Y110:Y112" si="181">W110*X110</f>
        <v>0</v>
      </c>
      <c r="Z110" s="131"/>
      <c r="AA110" s="132"/>
      <c r="AB110" s="154">
        <f t="shared" ref="AB110:AB112" si="182">Z110*AA110</f>
        <v>0</v>
      </c>
      <c r="AC110" s="135">
        <f t="shared" si="153"/>
        <v>0</v>
      </c>
      <c r="AD110" s="136">
        <f t="shared" si="154"/>
        <v>0</v>
      </c>
      <c r="AE110" s="262">
        <f t="shared" si="155"/>
        <v>0</v>
      </c>
      <c r="AF110" s="138" t="e">
        <f t="shared" si="156"/>
        <v>#DIV/0!</v>
      </c>
      <c r="AG110" s="139"/>
      <c r="AH110" s="112"/>
      <c r="AI110" s="112"/>
    </row>
    <row r="111" spans="1:35" ht="18.75" customHeight="1" x14ac:dyDescent="0.3">
      <c r="A111" s="127" t="s">
        <v>112</v>
      </c>
      <c r="B111" s="128" t="s">
        <v>116</v>
      </c>
      <c r="C111" s="129" t="s">
        <v>218</v>
      </c>
      <c r="D111" s="130" t="s">
        <v>162</v>
      </c>
      <c r="E111" s="131"/>
      <c r="F111" s="132"/>
      <c r="G111" s="133">
        <f t="shared" si="175"/>
        <v>0</v>
      </c>
      <c r="H111" s="134"/>
      <c r="I111" s="132"/>
      <c r="J111" s="154">
        <f t="shared" si="176"/>
        <v>0</v>
      </c>
      <c r="K111" s="173"/>
      <c r="L111" s="132"/>
      <c r="M111" s="154">
        <f t="shared" si="177"/>
        <v>0</v>
      </c>
      <c r="N111" s="131"/>
      <c r="O111" s="132"/>
      <c r="P111" s="154">
        <f t="shared" si="178"/>
        <v>0</v>
      </c>
      <c r="Q111" s="173"/>
      <c r="R111" s="132"/>
      <c r="S111" s="154">
        <f t="shared" si="179"/>
        <v>0</v>
      </c>
      <c r="T111" s="131"/>
      <c r="U111" s="132"/>
      <c r="V111" s="154">
        <f t="shared" si="180"/>
        <v>0</v>
      </c>
      <c r="W111" s="173"/>
      <c r="X111" s="132"/>
      <c r="Y111" s="154">
        <f t="shared" si="181"/>
        <v>0</v>
      </c>
      <c r="Z111" s="131"/>
      <c r="AA111" s="132"/>
      <c r="AB111" s="154">
        <f t="shared" si="182"/>
        <v>0</v>
      </c>
      <c r="AC111" s="135">
        <f t="shared" si="153"/>
        <v>0</v>
      </c>
      <c r="AD111" s="136">
        <f t="shared" si="154"/>
        <v>0</v>
      </c>
      <c r="AE111" s="262">
        <f t="shared" si="155"/>
        <v>0</v>
      </c>
      <c r="AF111" s="138" t="e">
        <f t="shared" si="156"/>
        <v>#DIV/0!</v>
      </c>
      <c r="AG111" s="139"/>
      <c r="AH111" s="112"/>
      <c r="AI111" s="112"/>
    </row>
    <row r="112" spans="1:35" ht="21.75" customHeight="1" x14ac:dyDescent="0.3">
      <c r="A112" s="155" t="s">
        <v>112</v>
      </c>
      <c r="B112" s="156" t="s">
        <v>117</v>
      </c>
      <c r="C112" s="157" t="s">
        <v>218</v>
      </c>
      <c r="D112" s="158" t="s">
        <v>162</v>
      </c>
      <c r="E112" s="159"/>
      <c r="F112" s="160"/>
      <c r="G112" s="161">
        <f t="shared" si="175"/>
        <v>0</v>
      </c>
      <c r="H112" s="264"/>
      <c r="I112" s="160"/>
      <c r="J112" s="162">
        <f t="shared" si="176"/>
        <v>0</v>
      </c>
      <c r="K112" s="181"/>
      <c r="L112" s="160"/>
      <c r="M112" s="162">
        <f t="shared" si="177"/>
        <v>0</v>
      </c>
      <c r="N112" s="159"/>
      <c r="O112" s="160"/>
      <c r="P112" s="162">
        <f t="shared" si="178"/>
        <v>0</v>
      </c>
      <c r="Q112" s="181"/>
      <c r="R112" s="160"/>
      <c r="S112" s="162">
        <f t="shared" si="179"/>
        <v>0</v>
      </c>
      <c r="T112" s="159"/>
      <c r="U112" s="160"/>
      <c r="V112" s="162">
        <f t="shared" si="180"/>
        <v>0</v>
      </c>
      <c r="W112" s="181"/>
      <c r="X112" s="160"/>
      <c r="Y112" s="162">
        <f t="shared" si="181"/>
        <v>0</v>
      </c>
      <c r="Z112" s="159"/>
      <c r="AA112" s="160"/>
      <c r="AB112" s="162">
        <f t="shared" si="182"/>
        <v>0</v>
      </c>
      <c r="AC112" s="148">
        <f t="shared" si="153"/>
        <v>0</v>
      </c>
      <c r="AD112" s="149">
        <f t="shared" si="154"/>
        <v>0</v>
      </c>
      <c r="AE112" s="265">
        <f t="shared" si="155"/>
        <v>0</v>
      </c>
      <c r="AF112" s="182" t="e">
        <f t="shared" si="156"/>
        <v>#DIV/0!</v>
      </c>
      <c r="AG112" s="183"/>
      <c r="AH112" s="112"/>
      <c r="AI112" s="112"/>
    </row>
    <row r="113" spans="1:35" ht="15" customHeight="1" x14ac:dyDescent="0.3">
      <c r="A113" s="268" t="s">
        <v>223</v>
      </c>
      <c r="B113" s="269"/>
      <c r="C113" s="270"/>
      <c r="D113" s="271"/>
      <c r="E113" s="272">
        <f t="shared" ref="E113:AB113" si="183">E109+E105+E101</f>
        <v>0</v>
      </c>
      <c r="F113" s="273">
        <f t="shared" si="183"/>
        <v>0</v>
      </c>
      <c r="G113" s="274">
        <f t="shared" si="183"/>
        <v>0</v>
      </c>
      <c r="H113" s="331">
        <f t="shared" si="183"/>
        <v>0</v>
      </c>
      <c r="I113" s="273">
        <f t="shared" si="183"/>
        <v>0</v>
      </c>
      <c r="J113" s="276">
        <f t="shared" si="183"/>
        <v>0</v>
      </c>
      <c r="K113" s="275">
        <f t="shared" si="183"/>
        <v>0</v>
      </c>
      <c r="L113" s="273">
        <f t="shared" si="183"/>
        <v>0</v>
      </c>
      <c r="M113" s="276">
        <f t="shared" si="183"/>
        <v>0</v>
      </c>
      <c r="N113" s="272">
        <f t="shared" si="183"/>
        <v>0</v>
      </c>
      <c r="O113" s="273">
        <f t="shared" si="183"/>
        <v>0</v>
      </c>
      <c r="P113" s="276">
        <f t="shared" si="183"/>
        <v>0</v>
      </c>
      <c r="Q113" s="275">
        <f t="shared" si="183"/>
        <v>0</v>
      </c>
      <c r="R113" s="273">
        <f t="shared" si="183"/>
        <v>0</v>
      </c>
      <c r="S113" s="276">
        <f t="shared" si="183"/>
        <v>0</v>
      </c>
      <c r="T113" s="272">
        <f t="shared" si="183"/>
        <v>0</v>
      </c>
      <c r="U113" s="273">
        <f t="shared" si="183"/>
        <v>0</v>
      </c>
      <c r="V113" s="276">
        <f t="shared" si="183"/>
        <v>0</v>
      </c>
      <c r="W113" s="275">
        <f t="shared" si="183"/>
        <v>0</v>
      </c>
      <c r="X113" s="273">
        <f t="shared" si="183"/>
        <v>0</v>
      </c>
      <c r="Y113" s="276">
        <f t="shared" si="183"/>
        <v>0</v>
      </c>
      <c r="Z113" s="272">
        <f t="shared" si="183"/>
        <v>0</v>
      </c>
      <c r="AA113" s="273">
        <f t="shared" si="183"/>
        <v>0</v>
      </c>
      <c r="AB113" s="276">
        <f t="shared" si="183"/>
        <v>0</v>
      </c>
      <c r="AC113" s="209">
        <f t="shared" si="153"/>
        <v>0</v>
      </c>
      <c r="AD113" s="216">
        <f t="shared" si="154"/>
        <v>0</v>
      </c>
      <c r="AE113" s="287">
        <f t="shared" si="155"/>
        <v>0</v>
      </c>
      <c r="AF113" s="332" t="e">
        <f t="shared" si="156"/>
        <v>#DIV/0!</v>
      </c>
      <c r="AG113" s="289"/>
      <c r="AH113" s="112"/>
      <c r="AI113" s="112"/>
    </row>
    <row r="114" spans="1:35" ht="15.75" customHeight="1" x14ac:dyDescent="0.3">
      <c r="A114" s="333" t="s">
        <v>107</v>
      </c>
      <c r="B114" s="334" t="s">
        <v>34</v>
      </c>
      <c r="C114" s="222" t="s">
        <v>224</v>
      </c>
      <c r="D114" s="282"/>
      <c r="E114" s="102"/>
      <c r="F114" s="103"/>
      <c r="G114" s="103"/>
      <c r="H114" s="258"/>
      <c r="I114" s="103"/>
      <c r="J114" s="107"/>
      <c r="K114" s="103"/>
      <c r="L114" s="103"/>
      <c r="M114" s="107"/>
      <c r="N114" s="102"/>
      <c r="O114" s="103"/>
      <c r="P114" s="107"/>
      <c r="Q114" s="103"/>
      <c r="R114" s="103"/>
      <c r="S114" s="107"/>
      <c r="T114" s="102"/>
      <c r="U114" s="103"/>
      <c r="V114" s="107"/>
      <c r="W114" s="103"/>
      <c r="X114" s="103"/>
      <c r="Y114" s="107"/>
      <c r="Z114" s="102"/>
      <c r="AA114" s="103"/>
      <c r="AB114" s="103"/>
      <c r="AC114" s="108"/>
      <c r="AD114" s="109"/>
      <c r="AE114" s="109"/>
      <c r="AF114" s="110"/>
      <c r="AG114" s="111"/>
      <c r="AH114" s="112"/>
      <c r="AI114" s="112"/>
    </row>
    <row r="115" spans="1:35" ht="15.75" customHeight="1" x14ac:dyDescent="0.3">
      <c r="A115" s="113" t="s">
        <v>109</v>
      </c>
      <c r="B115" s="114" t="s">
        <v>225</v>
      </c>
      <c r="C115" s="329" t="s">
        <v>226</v>
      </c>
      <c r="D115" s="260"/>
      <c r="E115" s="283">
        <f t="shared" ref="E115:AB115" si="184">SUM(E116:E125)</f>
        <v>4</v>
      </c>
      <c r="F115" s="284">
        <f t="shared" si="184"/>
        <v>16</v>
      </c>
      <c r="G115" s="266">
        <f t="shared" si="184"/>
        <v>64</v>
      </c>
      <c r="H115" s="335">
        <f t="shared" si="184"/>
        <v>0</v>
      </c>
      <c r="I115" s="284">
        <f t="shared" si="184"/>
        <v>0</v>
      </c>
      <c r="J115" s="293">
        <f t="shared" si="184"/>
        <v>0</v>
      </c>
      <c r="K115" s="292">
        <f t="shared" si="184"/>
        <v>0</v>
      </c>
      <c r="L115" s="284">
        <f t="shared" si="184"/>
        <v>0</v>
      </c>
      <c r="M115" s="293">
        <f t="shared" si="184"/>
        <v>0</v>
      </c>
      <c r="N115" s="283">
        <f t="shared" si="184"/>
        <v>0</v>
      </c>
      <c r="O115" s="284">
        <f t="shared" si="184"/>
        <v>0</v>
      </c>
      <c r="P115" s="293">
        <f t="shared" si="184"/>
        <v>0</v>
      </c>
      <c r="Q115" s="292">
        <f t="shared" si="184"/>
        <v>0</v>
      </c>
      <c r="R115" s="284">
        <f t="shared" si="184"/>
        <v>0</v>
      </c>
      <c r="S115" s="293">
        <f t="shared" si="184"/>
        <v>0</v>
      </c>
      <c r="T115" s="283">
        <f t="shared" si="184"/>
        <v>0</v>
      </c>
      <c r="U115" s="284">
        <f t="shared" si="184"/>
        <v>0</v>
      </c>
      <c r="V115" s="293">
        <f t="shared" si="184"/>
        <v>0</v>
      </c>
      <c r="W115" s="292">
        <f t="shared" si="184"/>
        <v>0</v>
      </c>
      <c r="X115" s="284">
        <f t="shared" si="184"/>
        <v>0</v>
      </c>
      <c r="Y115" s="293">
        <f t="shared" si="184"/>
        <v>0</v>
      </c>
      <c r="Z115" s="283">
        <f t="shared" si="184"/>
        <v>0</v>
      </c>
      <c r="AA115" s="284">
        <f t="shared" si="184"/>
        <v>0</v>
      </c>
      <c r="AB115" s="293">
        <f t="shared" si="184"/>
        <v>0</v>
      </c>
      <c r="AC115" s="121">
        <f t="shared" ref="AC115:AC126" si="185">G115+M115+S115+Y115</f>
        <v>64</v>
      </c>
      <c r="AD115" s="122">
        <f t="shared" ref="AD115:AD126" si="186">J115+P115+V115+AB115</f>
        <v>0</v>
      </c>
      <c r="AE115" s="122">
        <f t="shared" ref="AE115:AE126" si="187">AC115-AD115</f>
        <v>64</v>
      </c>
      <c r="AF115" s="124">
        <f t="shared" ref="AF115:AF126" si="188">AE115/AC115</f>
        <v>1</v>
      </c>
      <c r="AG115" s="125"/>
      <c r="AH115" s="126"/>
      <c r="AI115" s="126"/>
    </row>
    <row r="116" spans="1:35" ht="15.75" customHeight="1" x14ac:dyDescent="0.3">
      <c r="A116" s="127" t="s">
        <v>112</v>
      </c>
      <c r="B116" s="128" t="s">
        <v>113</v>
      </c>
      <c r="C116" s="129" t="s">
        <v>227</v>
      </c>
      <c r="D116" s="130" t="s">
        <v>162</v>
      </c>
      <c r="E116" s="131"/>
      <c r="F116" s="132"/>
      <c r="G116" s="133">
        <f t="shared" ref="G116:G125" si="189">E116*F116</f>
        <v>0</v>
      </c>
      <c r="H116" s="134"/>
      <c r="I116" s="132"/>
      <c r="J116" s="154">
        <f t="shared" ref="J116:J125" si="190">H116*I116</f>
        <v>0</v>
      </c>
      <c r="K116" s="173"/>
      <c r="L116" s="132"/>
      <c r="M116" s="154">
        <f t="shared" ref="M116:M125" si="191">K116*L116</f>
        <v>0</v>
      </c>
      <c r="N116" s="131"/>
      <c r="O116" s="132"/>
      <c r="P116" s="154">
        <f t="shared" ref="P116:P125" si="192">N116*O116</f>
        <v>0</v>
      </c>
      <c r="Q116" s="173"/>
      <c r="R116" s="132"/>
      <c r="S116" s="154">
        <f t="shared" ref="S116:S125" si="193">Q116*R116</f>
        <v>0</v>
      </c>
      <c r="T116" s="131"/>
      <c r="U116" s="132"/>
      <c r="V116" s="154">
        <f t="shared" ref="V116:V125" si="194">T116*U116</f>
        <v>0</v>
      </c>
      <c r="W116" s="173"/>
      <c r="X116" s="132"/>
      <c r="Y116" s="154">
        <f t="shared" ref="Y116:Y125" si="195">W116*X116</f>
        <v>0</v>
      </c>
      <c r="Z116" s="131"/>
      <c r="AA116" s="132"/>
      <c r="AB116" s="154">
        <f t="shared" ref="AB116:AB125" si="196">Z116*AA116</f>
        <v>0</v>
      </c>
      <c r="AC116" s="135">
        <f t="shared" si="185"/>
        <v>0</v>
      </c>
      <c r="AD116" s="136">
        <f t="shared" si="186"/>
        <v>0</v>
      </c>
      <c r="AE116" s="262">
        <f t="shared" si="187"/>
        <v>0</v>
      </c>
      <c r="AF116" s="138" t="e">
        <f t="shared" si="188"/>
        <v>#DIV/0!</v>
      </c>
      <c r="AG116" s="139"/>
      <c r="AH116" s="112"/>
      <c r="AI116" s="112"/>
    </row>
    <row r="117" spans="1:35" ht="15.75" customHeight="1" x14ac:dyDescent="0.3">
      <c r="A117" s="127" t="s">
        <v>112</v>
      </c>
      <c r="B117" s="128" t="s">
        <v>116</v>
      </c>
      <c r="C117" s="129" t="s">
        <v>228</v>
      </c>
      <c r="D117" s="130" t="s">
        <v>162</v>
      </c>
      <c r="E117" s="131"/>
      <c r="F117" s="132"/>
      <c r="G117" s="133">
        <f t="shared" si="189"/>
        <v>0</v>
      </c>
      <c r="H117" s="134"/>
      <c r="I117" s="132"/>
      <c r="J117" s="154">
        <f t="shared" si="190"/>
        <v>0</v>
      </c>
      <c r="K117" s="173"/>
      <c r="L117" s="132"/>
      <c r="M117" s="154">
        <f t="shared" si="191"/>
        <v>0</v>
      </c>
      <c r="N117" s="131"/>
      <c r="O117" s="132"/>
      <c r="P117" s="154">
        <f t="shared" si="192"/>
        <v>0</v>
      </c>
      <c r="Q117" s="173"/>
      <c r="R117" s="132"/>
      <c r="S117" s="154">
        <f t="shared" si="193"/>
        <v>0</v>
      </c>
      <c r="T117" s="131"/>
      <c r="U117" s="132"/>
      <c r="V117" s="154">
        <f t="shared" si="194"/>
        <v>0</v>
      </c>
      <c r="W117" s="173"/>
      <c r="X117" s="132"/>
      <c r="Y117" s="154">
        <f t="shared" si="195"/>
        <v>0</v>
      </c>
      <c r="Z117" s="131"/>
      <c r="AA117" s="132"/>
      <c r="AB117" s="154">
        <f t="shared" si="196"/>
        <v>0</v>
      </c>
      <c r="AC117" s="135">
        <f t="shared" si="185"/>
        <v>0</v>
      </c>
      <c r="AD117" s="136">
        <f t="shared" si="186"/>
        <v>0</v>
      </c>
      <c r="AE117" s="262">
        <f t="shared" si="187"/>
        <v>0</v>
      </c>
      <c r="AF117" s="138" t="e">
        <f t="shared" si="188"/>
        <v>#DIV/0!</v>
      </c>
      <c r="AG117" s="139"/>
      <c r="AH117" s="112"/>
      <c r="AI117" s="112"/>
    </row>
    <row r="118" spans="1:35" ht="15.75" customHeight="1" x14ac:dyDescent="0.3">
      <c r="A118" s="127" t="s">
        <v>112</v>
      </c>
      <c r="B118" s="128" t="s">
        <v>117</v>
      </c>
      <c r="C118" s="129" t="s">
        <v>229</v>
      </c>
      <c r="D118" s="130" t="s">
        <v>162</v>
      </c>
      <c r="E118" s="131"/>
      <c r="F118" s="132"/>
      <c r="G118" s="133">
        <f t="shared" si="189"/>
        <v>0</v>
      </c>
      <c r="H118" s="134"/>
      <c r="I118" s="132"/>
      <c r="J118" s="154">
        <f t="shared" si="190"/>
        <v>0</v>
      </c>
      <c r="K118" s="173"/>
      <c r="L118" s="132"/>
      <c r="M118" s="154">
        <f t="shared" si="191"/>
        <v>0</v>
      </c>
      <c r="N118" s="131"/>
      <c r="O118" s="132"/>
      <c r="P118" s="154">
        <f t="shared" si="192"/>
        <v>0</v>
      </c>
      <c r="Q118" s="173"/>
      <c r="R118" s="132"/>
      <c r="S118" s="154">
        <f t="shared" si="193"/>
        <v>0</v>
      </c>
      <c r="T118" s="131"/>
      <c r="U118" s="132"/>
      <c r="V118" s="154">
        <f t="shared" si="194"/>
        <v>0</v>
      </c>
      <c r="W118" s="173"/>
      <c r="X118" s="132"/>
      <c r="Y118" s="154">
        <f t="shared" si="195"/>
        <v>0</v>
      </c>
      <c r="Z118" s="131"/>
      <c r="AA118" s="132"/>
      <c r="AB118" s="154">
        <f t="shared" si="196"/>
        <v>0</v>
      </c>
      <c r="AC118" s="135">
        <f t="shared" si="185"/>
        <v>0</v>
      </c>
      <c r="AD118" s="136">
        <f t="shared" si="186"/>
        <v>0</v>
      </c>
      <c r="AE118" s="262">
        <f t="shared" si="187"/>
        <v>0</v>
      </c>
      <c r="AF118" s="138" t="e">
        <f t="shared" si="188"/>
        <v>#DIV/0!</v>
      </c>
      <c r="AG118" s="139"/>
      <c r="AH118" s="112"/>
      <c r="AI118" s="112"/>
    </row>
    <row r="119" spans="1:35" ht="15.75" customHeight="1" x14ac:dyDescent="0.3">
      <c r="A119" s="127" t="s">
        <v>112</v>
      </c>
      <c r="B119" s="128" t="s">
        <v>125</v>
      </c>
      <c r="C119" s="129" t="s">
        <v>230</v>
      </c>
      <c r="D119" s="130" t="s">
        <v>162</v>
      </c>
      <c r="E119" s="130">
        <v>4</v>
      </c>
      <c r="F119" s="170">
        <v>16</v>
      </c>
      <c r="G119" s="133">
        <f t="shared" si="189"/>
        <v>64</v>
      </c>
      <c r="H119" s="134">
        <v>0</v>
      </c>
      <c r="I119" s="132">
        <v>0</v>
      </c>
      <c r="J119" s="154">
        <f t="shared" si="190"/>
        <v>0</v>
      </c>
      <c r="K119" s="173"/>
      <c r="L119" s="132"/>
      <c r="M119" s="154">
        <f t="shared" si="191"/>
        <v>0</v>
      </c>
      <c r="N119" s="131"/>
      <c r="O119" s="132"/>
      <c r="P119" s="154">
        <f t="shared" si="192"/>
        <v>0</v>
      </c>
      <c r="Q119" s="173"/>
      <c r="R119" s="132"/>
      <c r="S119" s="154">
        <f t="shared" si="193"/>
        <v>0</v>
      </c>
      <c r="T119" s="131"/>
      <c r="U119" s="132"/>
      <c r="V119" s="154">
        <f t="shared" si="194"/>
        <v>0</v>
      </c>
      <c r="W119" s="173"/>
      <c r="X119" s="132"/>
      <c r="Y119" s="154">
        <f t="shared" si="195"/>
        <v>0</v>
      </c>
      <c r="Z119" s="131"/>
      <c r="AA119" s="132"/>
      <c r="AB119" s="154">
        <f t="shared" si="196"/>
        <v>0</v>
      </c>
      <c r="AC119" s="135">
        <f t="shared" si="185"/>
        <v>64</v>
      </c>
      <c r="AD119" s="136">
        <f t="shared" si="186"/>
        <v>0</v>
      </c>
      <c r="AE119" s="262">
        <f t="shared" si="187"/>
        <v>64</v>
      </c>
      <c r="AF119" s="138">
        <f t="shared" si="188"/>
        <v>1</v>
      </c>
      <c r="AG119" s="139"/>
      <c r="AH119" s="112"/>
      <c r="AI119" s="112"/>
    </row>
    <row r="120" spans="1:35" ht="15.75" customHeight="1" x14ac:dyDescent="0.3">
      <c r="A120" s="127" t="s">
        <v>112</v>
      </c>
      <c r="B120" s="336" t="s">
        <v>129</v>
      </c>
      <c r="C120" s="129" t="s">
        <v>231</v>
      </c>
      <c r="D120" s="130" t="s">
        <v>162</v>
      </c>
      <c r="E120" s="131"/>
      <c r="F120" s="132"/>
      <c r="G120" s="133">
        <f t="shared" si="189"/>
        <v>0</v>
      </c>
      <c r="H120" s="134"/>
      <c r="I120" s="132"/>
      <c r="J120" s="154">
        <f t="shared" si="190"/>
        <v>0</v>
      </c>
      <c r="K120" s="173"/>
      <c r="L120" s="132"/>
      <c r="M120" s="154">
        <f t="shared" si="191"/>
        <v>0</v>
      </c>
      <c r="N120" s="131"/>
      <c r="O120" s="132"/>
      <c r="P120" s="154">
        <f t="shared" si="192"/>
        <v>0</v>
      </c>
      <c r="Q120" s="173"/>
      <c r="R120" s="132"/>
      <c r="S120" s="154">
        <f t="shared" si="193"/>
        <v>0</v>
      </c>
      <c r="T120" s="131"/>
      <c r="U120" s="132"/>
      <c r="V120" s="154">
        <f t="shared" si="194"/>
        <v>0</v>
      </c>
      <c r="W120" s="173"/>
      <c r="X120" s="132"/>
      <c r="Y120" s="154">
        <f t="shared" si="195"/>
        <v>0</v>
      </c>
      <c r="Z120" s="131"/>
      <c r="AA120" s="132"/>
      <c r="AB120" s="154">
        <f t="shared" si="196"/>
        <v>0</v>
      </c>
      <c r="AC120" s="135">
        <f t="shared" si="185"/>
        <v>0</v>
      </c>
      <c r="AD120" s="136">
        <f t="shared" si="186"/>
        <v>0</v>
      </c>
      <c r="AE120" s="262">
        <f t="shared" si="187"/>
        <v>0</v>
      </c>
      <c r="AF120" s="138" t="e">
        <f t="shared" si="188"/>
        <v>#DIV/0!</v>
      </c>
      <c r="AG120" s="139"/>
      <c r="AH120" s="112"/>
      <c r="AI120" s="112"/>
    </row>
    <row r="121" spans="1:35" ht="15.75" customHeight="1" x14ac:dyDescent="0.3">
      <c r="A121" s="127" t="s">
        <v>112</v>
      </c>
      <c r="B121" s="128" t="s">
        <v>131</v>
      </c>
      <c r="C121" s="129" t="s">
        <v>232</v>
      </c>
      <c r="D121" s="130" t="s">
        <v>162</v>
      </c>
      <c r="E121" s="131"/>
      <c r="F121" s="132"/>
      <c r="G121" s="133">
        <f t="shared" si="189"/>
        <v>0</v>
      </c>
      <c r="H121" s="134"/>
      <c r="I121" s="132"/>
      <c r="J121" s="154">
        <f t="shared" si="190"/>
        <v>0</v>
      </c>
      <c r="K121" s="173"/>
      <c r="L121" s="132"/>
      <c r="M121" s="154">
        <f t="shared" si="191"/>
        <v>0</v>
      </c>
      <c r="N121" s="131"/>
      <c r="O121" s="132"/>
      <c r="P121" s="154">
        <f t="shared" si="192"/>
        <v>0</v>
      </c>
      <c r="Q121" s="173"/>
      <c r="R121" s="132"/>
      <c r="S121" s="154">
        <f t="shared" si="193"/>
        <v>0</v>
      </c>
      <c r="T121" s="131"/>
      <c r="U121" s="132"/>
      <c r="V121" s="154">
        <f t="shared" si="194"/>
        <v>0</v>
      </c>
      <c r="W121" s="173"/>
      <c r="X121" s="132"/>
      <c r="Y121" s="154">
        <f t="shared" si="195"/>
        <v>0</v>
      </c>
      <c r="Z121" s="131"/>
      <c r="AA121" s="132"/>
      <c r="AB121" s="154">
        <f t="shared" si="196"/>
        <v>0</v>
      </c>
      <c r="AC121" s="135">
        <f t="shared" si="185"/>
        <v>0</v>
      </c>
      <c r="AD121" s="136">
        <f t="shared" si="186"/>
        <v>0</v>
      </c>
      <c r="AE121" s="262">
        <f t="shared" si="187"/>
        <v>0</v>
      </c>
      <c r="AF121" s="138" t="e">
        <f t="shared" si="188"/>
        <v>#DIV/0!</v>
      </c>
      <c r="AG121" s="139"/>
      <c r="AH121" s="112"/>
      <c r="AI121" s="112"/>
    </row>
    <row r="122" spans="1:35" ht="15.75" customHeight="1" x14ac:dyDescent="0.3">
      <c r="A122" s="127" t="s">
        <v>112</v>
      </c>
      <c r="B122" s="128" t="s">
        <v>133</v>
      </c>
      <c r="C122" s="129" t="s">
        <v>233</v>
      </c>
      <c r="D122" s="130" t="s">
        <v>162</v>
      </c>
      <c r="E122" s="131"/>
      <c r="F122" s="132"/>
      <c r="G122" s="133">
        <f t="shared" si="189"/>
        <v>0</v>
      </c>
      <c r="H122" s="134"/>
      <c r="I122" s="132"/>
      <c r="J122" s="154">
        <f t="shared" si="190"/>
        <v>0</v>
      </c>
      <c r="K122" s="173"/>
      <c r="L122" s="132"/>
      <c r="M122" s="154">
        <f t="shared" si="191"/>
        <v>0</v>
      </c>
      <c r="N122" s="131"/>
      <c r="O122" s="132"/>
      <c r="P122" s="154">
        <f t="shared" si="192"/>
        <v>0</v>
      </c>
      <c r="Q122" s="173"/>
      <c r="R122" s="132"/>
      <c r="S122" s="154">
        <f t="shared" si="193"/>
        <v>0</v>
      </c>
      <c r="T122" s="131"/>
      <c r="U122" s="132"/>
      <c r="V122" s="154">
        <f t="shared" si="194"/>
        <v>0</v>
      </c>
      <c r="W122" s="173"/>
      <c r="X122" s="132"/>
      <c r="Y122" s="154">
        <f t="shared" si="195"/>
        <v>0</v>
      </c>
      <c r="Z122" s="131"/>
      <c r="AA122" s="132"/>
      <c r="AB122" s="154">
        <f t="shared" si="196"/>
        <v>0</v>
      </c>
      <c r="AC122" s="135">
        <f t="shared" si="185"/>
        <v>0</v>
      </c>
      <c r="AD122" s="136">
        <f t="shared" si="186"/>
        <v>0</v>
      </c>
      <c r="AE122" s="262">
        <f t="shared" si="187"/>
        <v>0</v>
      </c>
      <c r="AF122" s="138" t="e">
        <f t="shared" si="188"/>
        <v>#DIV/0!</v>
      </c>
      <c r="AG122" s="139"/>
      <c r="AH122" s="112"/>
      <c r="AI122" s="112"/>
    </row>
    <row r="123" spans="1:35" ht="15.75" customHeight="1" x14ac:dyDescent="0.3">
      <c r="A123" s="127" t="s">
        <v>112</v>
      </c>
      <c r="B123" s="128" t="s">
        <v>135</v>
      </c>
      <c r="C123" s="129" t="s">
        <v>234</v>
      </c>
      <c r="D123" s="130" t="s">
        <v>162</v>
      </c>
      <c r="E123" s="131"/>
      <c r="F123" s="132"/>
      <c r="G123" s="133">
        <f t="shared" si="189"/>
        <v>0</v>
      </c>
      <c r="H123" s="134"/>
      <c r="I123" s="132"/>
      <c r="J123" s="154">
        <f t="shared" si="190"/>
        <v>0</v>
      </c>
      <c r="K123" s="173"/>
      <c r="L123" s="132"/>
      <c r="M123" s="154">
        <f t="shared" si="191"/>
        <v>0</v>
      </c>
      <c r="N123" s="131"/>
      <c r="O123" s="132"/>
      <c r="P123" s="154">
        <f t="shared" si="192"/>
        <v>0</v>
      </c>
      <c r="Q123" s="173"/>
      <c r="R123" s="132"/>
      <c r="S123" s="154">
        <f t="shared" si="193"/>
        <v>0</v>
      </c>
      <c r="T123" s="131"/>
      <c r="U123" s="132"/>
      <c r="V123" s="154">
        <f t="shared" si="194"/>
        <v>0</v>
      </c>
      <c r="W123" s="173"/>
      <c r="X123" s="132"/>
      <c r="Y123" s="154">
        <f t="shared" si="195"/>
        <v>0</v>
      </c>
      <c r="Z123" s="131"/>
      <c r="AA123" s="132"/>
      <c r="AB123" s="154">
        <f t="shared" si="196"/>
        <v>0</v>
      </c>
      <c r="AC123" s="135">
        <f t="shared" si="185"/>
        <v>0</v>
      </c>
      <c r="AD123" s="136">
        <f t="shared" si="186"/>
        <v>0</v>
      </c>
      <c r="AE123" s="262">
        <f t="shared" si="187"/>
        <v>0</v>
      </c>
      <c r="AF123" s="138" t="e">
        <f t="shared" si="188"/>
        <v>#DIV/0!</v>
      </c>
      <c r="AG123" s="139"/>
      <c r="AH123" s="112"/>
      <c r="AI123" s="112"/>
    </row>
    <row r="124" spans="1:35" ht="15.75" customHeight="1" x14ac:dyDescent="0.3">
      <c r="A124" s="140" t="s">
        <v>112</v>
      </c>
      <c r="B124" s="141" t="s">
        <v>137</v>
      </c>
      <c r="C124" s="142" t="s">
        <v>235</v>
      </c>
      <c r="D124" s="130" t="s">
        <v>162</v>
      </c>
      <c r="E124" s="144"/>
      <c r="F124" s="145"/>
      <c r="G124" s="133">
        <f t="shared" si="189"/>
        <v>0</v>
      </c>
      <c r="H124" s="147"/>
      <c r="I124" s="145"/>
      <c r="J124" s="154">
        <f t="shared" si="190"/>
        <v>0</v>
      </c>
      <c r="K124" s="173"/>
      <c r="L124" s="132"/>
      <c r="M124" s="154">
        <f t="shared" si="191"/>
        <v>0</v>
      </c>
      <c r="N124" s="131"/>
      <c r="O124" s="132"/>
      <c r="P124" s="154">
        <f t="shared" si="192"/>
        <v>0</v>
      </c>
      <c r="Q124" s="173"/>
      <c r="R124" s="132"/>
      <c r="S124" s="154">
        <f t="shared" si="193"/>
        <v>0</v>
      </c>
      <c r="T124" s="131"/>
      <c r="U124" s="132"/>
      <c r="V124" s="154">
        <f t="shared" si="194"/>
        <v>0</v>
      </c>
      <c r="W124" s="173"/>
      <c r="X124" s="132"/>
      <c r="Y124" s="154">
        <f t="shared" si="195"/>
        <v>0</v>
      </c>
      <c r="Z124" s="131"/>
      <c r="AA124" s="132"/>
      <c r="AB124" s="154">
        <f t="shared" si="196"/>
        <v>0</v>
      </c>
      <c r="AC124" s="135">
        <f t="shared" si="185"/>
        <v>0</v>
      </c>
      <c r="AD124" s="136">
        <f t="shared" si="186"/>
        <v>0</v>
      </c>
      <c r="AE124" s="262">
        <f t="shared" si="187"/>
        <v>0</v>
      </c>
      <c r="AF124" s="138" t="e">
        <f t="shared" si="188"/>
        <v>#DIV/0!</v>
      </c>
      <c r="AG124" s="139"/>
      <c r="AH124" s="112"/>
      <c r="AI124" s="112"/>
    </row>
    <row r="125" spans="1:35" ht="15.75" customHeight="1" x14ac:dyDescent="0.3">
      <c r="A125" s="155" t="s">
        <v>112</v>
      </c>
      <c r="B125" s="156" t="s">
        <v>139</v>
      </c>
      <c r="C125" s="157" t="s">
        <v>236</v>
      </c>
      <c r="D125" s="158" t="s">
        <v>162</v>
      </c>
      <c r="E125" s="159"/>
      <c r="F125" s="160"/>
      <c r="G125" s="161">
        <f t="shared" si="189"/>
        <v>0</v>
      </c>
      <c r="H125" s="264"/>
      <c r="I125" s="160"/>
      <c r="J125" s="162">
        <f t="shared" si="190"/>
        <v>0</v>
      </c>
      <c r="K125" s="181"/>
      <c r="L125" s="160"/>
      <c r="M125" s="162">
        <f t="shared" si="191"/>
        <v>0</v>
      </c>
      <c r="N125" s="159"/>
      <c r="O125" s="160"/>
      <c r="P125" s="162">
        <f t="shared" si="192"/>
        <v>0</v>
      </c>
      <c r="Q125" s="181"/>
      <c r="R125" s="160"/>
      <c r="S125" s="162">
        <f t="shared" si="193"/>
        <v>0</v>
      </c>
      <c r="T125" s="159"/>
      <c r="U125" s="160"/>
      <c r="V125" s="162">
        <f t="shared" si="194"/>
        <v>0</v>
      </c>
      <c r="W125" s="181"/>
      <c r="X125" s="160"/>
      <c r="Y125" s="162">
        <f t="shared" si="195"/>
        <v>0</v>
      </c>
      <c r="Z125" s="159"/>
      <c r="AA125" s="160"/>
      <c r="AB125" s="162">
        <f t="shared" si="196"/>
        <v>0</v>
      </c>
      <c r="AC125" s="148">
        <f t="shared" si="185"/>
        <v>0</v>
      </c>
      <c r="AD125" s="149">
        <f t="shared" si="186"/>
        <v>0</v>
      </c>
      <c r="AE125" s="265">
        <f t="shared" si="187"/>
        <v>0</v>
      </c>
      <c r="AF125" s="138" t="e">
        <f t="shared" si="188"/>
        <v>#DIV/0!</v>
      </c>
      <c r="AG125" s="139"/>
      <c r="AH125" s="112"/>
      <c r="AI125" s="112"/>
    </row>
    <row r="126" spans="1:35" ht="15" customHeight="1" x14ac:dyDescent="0.3">
      <c r="A126" s="268" t="s">
        <v>237</v>
      </c>
      <c r="B126" s="269"/>
      <c r="C126" s="270"/>
      <c r="D126" s="271"/>
      <c r="E126" s="272">
        <f t="shared" ref="E126:AB126" si="197">E115</f>
        <v>4</v>
      </c>
      <c r="F126" s="273">
        <f t="shared" si="197"/>
        <v>16</v>
      </c>
      <c r="G126" s="274">
        <f t="shared" si="197"/>
        <v>64</v>
      </c>
      <c r="H126" s="250">
        <f t="shared" si="197"/>
        <v>0</v>
      </c>
      <c r="I126" s="217">
        <f t="shared" si="197"/>
        <v>0</v>
      </c>
      <c r="J126" s="287">
        <f t="shared" si="197"/>
        <v>0</v>
      </c>
      <c r="K126" s="275">
        <f t="shared" si="197"/>
        <v>0</v>
      </c>
      <c r="L126" s="273">
        <f t="shared" si="197"/>
        <v>0</v>
      </c>
      <c r="M126" s="276">
        <f t="shared" si="197"/>
        <v>0</v>
      </c>
      <c r="N126" s="272">
        <f t="shared" si="197"/>
        <v>0</v>
      </c>
      <c r="O126" s="273">
        <f t="shared" si="197"/>
        <v>0</v>
      </c>
      <c r="P126" s="276">
        <f t="shared" si="197"/>
        <v>0</v>
      </c>
      <c r="Q126" s="275">
        <f t="shared" si="197"/>
        <v>0</v>
      </c>
      <c r="R126" s="273">
        <f t="shared" si="197"/>
        <v>0</v>
      </c>
      <c r="S126" s="276">
        <f t="shared" si="197"/>
        <v>0</v>
      </c>
      <c r="T126" s="272">
        <f t="shared" si="197"/>
        <v>0</v>
      </c>
      <c r="U126" s="273">
        <f t="shared" si="197"/>
        <v>0</v>
      </c>
      <c r="V126" s="276">
        <f t="shared" si="197"/>
        <v>0</v>
      </c>
      <c r="W126" s="275">
        <f t="shared" si="197"/>
        <v>0</v>
      </c>
      <c r="X126" s="273">
        <f t="shared" si="197"/>
        <v>0</v>
      </c>
      <c r="Y126" s="276">
        <f t="shared" si="197"/>
        <v>0</v>
      </c>
      <c r="Z126" s="272">
        <f t="shared" si="197"/>
        <v>0</v>
      </c>
      <c r="AA126" s="273">
        <f t="shared" si="197"/>
        <v>0</v>
      </c>
      <c r="AB126" s="276">
        <f t="shared" si="197"/>
        <v>0</v>
      </c>
      <c r="AC126" s="272">
        <f t="shared" si="185"/>
        <v>64</v>
      </c>
      <c r="AD126" s="277">
        <f t="shared" si="186"/>
        <v>0</v>
      </c>
      <c r="AE126" s="276">
        <f t="shared" si="187"/>
        <v>64</v>
      </c>
      <c r="AF126" s="337">
        <f t="shared" si="188"/>
        <v>1</v>
      </c>
      <c r="AG126" s="279"/>
      <c r="AH126" s="112"/>
      <c r="AI126" s="112"/>
    </row>
    <row r="127" spans="1:35" ht="30" customHeight="1" x14ac:dyDescent="0.3">
      <c r="A127" s="333" t="s">
        <v>107</v>
      </c>
      <c r="B127" s="334" t="s">
        <v>35</v>
      </c>
      <c r="C127" s="338" t="s">
        <v>238</v>
      </c>
      <c r="D127" s="339"/>
      <c r="E127" s="340"/>
      <c r="F127" s="341"/>
      <c r="G127" s="341"/>
      <c r="H127" s="342"/>
      <c r="I127" s="341"/>
      <c r="J127" s="341"/>
      <c r="K127" s="341"/>
      <c r="L127" s="341"/>
      <c r="M127" s="343"/>
      <c r="N127" s="340"/>
      <c r="O127" s="341"/>
      <c r="P127" s="343"/>
      <c r="Q127" s="341"/>
      <c r="R127" s="341"/>
      <c r="S127" s="343"/>
      <c r="T127" s="340"/>
      <c r="U127" s="341"/>
      <c r="V127" s="343"/>
      <c r="W127" s="341"/>
      <c r="X127" s="341"/>
      <c r="Y127" s="343"/>
      <c r="Z127" s="340"/>
      <c r="AA127" s="341"/>
      <c r="AB127" s="341"/>
      <c r="AC127" s="326"/>
      <c r="AD127" s="327"/>
      <c r="AE127" s="327"/>
      <c r="AF127" s="344"/>
      <c r="AG127" s="345"/>
      <c r="AH127" s="112"/>
      <c r="AI127" s="112"/>
    </row>
    <row r="128" spans="1:35" ht="30" customHeight="1" x14ac:dyDescent="0.3">
      <c r="A128" s="346" t="s">
        <v>112</v>
      </c>
      <c r="B128" s="347" t="s">
        <v>113</v>
      </c>
      <c r="C128" s="348" t="s">
        <v>239</v>
      </c>
      <c r="D128" s="349" t="s">
        <v>240</v>
      </c>
      <c r="E128" s="350">
        <v>8</v>
      </c>
      <c r="F128" s="351">
        <v>600</v>
      </c>
      <c r="G128" s="352">
        <f t="shared" ref="G128:G131" si="198">E128*F128</f>
        <v>4800</v>
      </c>
      <c r="H128" s="350">
        <v>8</v>
      </c>
      <c r="I128" s="351">
        <v>600</v>
      </c>
      <c r="J128" s="353">
        <f t="shared" ref="J128:J131" si="199">H128*I128</f>
        <v>4800</v>
      </c>
      <c r="K128" s="354"/>
      <c r="L128" s="355"/>
      <c r="M128" s="353">
        <f t="shared" ref="M128:M131" si="200">K128*L128</f>
        <v>0</v>
      </c>
      <c r="N128" s="356"/>
      <c r="O128" s="355"/>
      <c r="P128" s="353">
        <f t="shared" ref="P128:P131" si="201">N128*O128</f>
        <v>0</v>
      </c>
      <c r="Q128" s="354"/>
      <c r="R128" s="355"/>
      <c r="S128" s="353">
        <f t="shared" ref="S128:S131" si="202">Q128*R128</f>
        <v>0</v>
      </c>
      <c r="T128" s="356"/>
      <c r="U128" s="355"/>
      <c r="V128" s="353">
        <f t="shared" ref="V128:V131" si="203">T128*U128</f>
        <v>0</v>
      </c>
      <c r="W128" s="354"/>
      <c r="X128" s="355"/>
      <c r="Y128" s="353">
        <f t="shared" ref="Y128:Y131" si="204">W128*X128</f>
        <v>0</v>
      </c>
      <c r="Z128" s="356"/>
      <c r="AA128" s="355"/>
      <c r="AB128" s="353">
        <f t="shared" ref="AB128:AB131" si="205">Z128*AA128</f>
        <v>0</v>
      </c>
      <c r="AC128" s="357">
        <f t="shared" ref="AC128:AC132" si="206">G128+M128+S128+Y128</f>
        <v>4800</v>
      </c>
      <c r="AD128" s="358">
        <f t="shared" ref="AD128:AD132" si="207">J128+P128+V128+AB128</f>
        <v>4800</v>
      </c>
      <c r="AE128" s="359">
        <f t="shared" ref="AE128:AE132" si="208">AC128-AD128</f>
        <v>0</v>
      </c>
      <c r="AF128" s="360">
        <f t="shared" ref="AF128:AF132" si="209">AE128/AC128</f>
        <v>0</v>
      </c>
      <c r="AG128" s="361"/>
      <c r="AH128" s="112"/>
      <c r="AI128" s="112"/>
    </row>
    <row r="129" spans="1:35" ht="30" customHeight="1" x14ac:dyDescent="0.3">
      <c r="A129" s="230" t="s">
        <v>112</v>
      </c>
      <c r="B129" s="362" t="s">
        <v>116</v>
      </c>
      <c r="C129" s="363" t="s">
        <v>241</v>
      </c>
      <c r="D129" s="364" t="s">
        <v>240</v>
      </c>
      <c r="E129" s="365">
        <v>1</v>
      </c>
      <c r="F129" s="366">
        <v>17000</v>
      </c>
      <c r="G129" s="133">
        <f t="shared" si="198"/>
        <v>17000</v>
      </c>
      <c r="H129" s="365">
        <v>1</v>
      </c>
      <c r="I129" s="366">
        <v>17000</v>
      </c>
      <c r="J129" s="154">
        <f t="shared" si="199"/>
        <v>17000</v>
      </c>
      <c r="K129" s="173"/>
      <c r="L129" s="132"/>
      <c r="M129" s="154">
        <f t="shared" si="200"/>
        <v>0</v>
      </c>
      <c r="N129" s="131"/>
      <c r="O129" s="132"/>
      <c r="P129" s="154">
        <f t="shared" si="201"/>
        <v>0</v>
      </c>
      <c r="Q129" s="173"/>
      <c r="R129" s="132"/>
      <c r="S129" s="154">
        <f t="shared" si="202"/>
        <v>0</v>
      </c>
      <c r="T129" s="131"/>
      <c r="U129" s="132"/>
      <c r="V129" s="154">
        <f t="shared" si="203"/>
        <v>0</v>
      </c>
      <c r="W129" s="173"/>
      <c r="X129" s="132"/>
      <c r="Y129" s="154">
        <f t="shared" si="204"/>
        <v>0</v>
      </c>
      <c r="Z129" s="131"/>
      <c r="AA129" s="132"/>
      <c r="AB129" s="154">
        <f t="shared" si="205"/>
        <v>0</v>
      </c>
      <c r="AC129" s="135">
        <f t="shared" si="206"/>
        <v>17000</v>
      </c>
      <c r="AD129" s="136">
        <f t="shared" si="207"/>
        <v>17000</v>
      </c>
      <c r="AE129" s="262">
        <f t="shared" si="208"/>
        <v>0</v>
      </c>
      <c r="AF129" s="367">
        <f t="shared" si="209"/>
        <v>0</v>
      </c>
      <c r="AG129" s="368"/>
      <c r="AH129" s="112"/>
      <c r="AI129" s="112"/>
    </row>
    <row r="130" spans="1:35" ht="30" customHeight="1" x14ac:dyDescent="0.3">
      <c r="A130" s="127" t="s">
        <v>112</v>
      </c>
      <c r="B130" s="369" t="s">
        <v>117</v>
      </c>
      <c r="C130" s="297" t="s">
        <v>242</v>
      </c>
      <c r="D130" s="370" t="s">
        <v>243</v>
      </c>
      <c r="E130" s="371">
        <v>1</v>
      </c>
      <c r="F130" s="372">
        <v>7500</v>
      </c>
      <c r="G130" s="133">
        <f t="shared" si="198"/>
        <v>7500</v>
      </c>
      <c r="H130" s="131">
        <v>1</v>
      </c>
      <c r="I130" s="178">
        <v>7564</v>
      </c>
      <c r="J130" s="154">
        <f t="shared" si="199"/>
        <v>7564</v>
      </c>
      <c r="K130" s="173"/>
      <c r="L130" s="132"/>
      <c r="M130" s="154">
        <f t="shared" si="200"/>
        <v>0</v>
      </c>
      <c r="N130" s="131"/>
      <c r="O130" s="132"/>
      <c r="P130" s="154">
        <f t="shared" si="201"/>
        <v>0</v>
      </c>
      <c r="Q130" s="173"/>
      <c r="R130" s="132"/>
      <c r="S130" s="154">
        <f t="shared" si="202"/>
        <v>0</v>
      </c>
      <c r="T130" s="131"/>
      <c r="U130" s="132"/>
      <c r="V130" s="154">
        <f t="shared" si="203"/>
        <v>0</v>
      </c>
      <c r="W130" s="173"/>
      <c r="X130" s="132"/>
      <c r="Y130" s="154">
        <f t="shared" si="204"/>
        <v>0</v>
      </c>
      <c r="Z130" s="131"/>
      <c r="AA130" s="132"/>
      <c r="AB130" s="154">
        <f t="shared" si="205"/>
        <v>0</v>
      </c>
      <c r="AC130" s="135">
        <f t="shared" si="206"/>
        <v>7500</v>
      </c>
      <c r="AD130" s="136">
        <f t="shared" si="207"/>
        <v>7564</v>
      </c>
      <c r="AE130" s="262">
        <f t="shared" si="208"/>
        <v>-64</v>
      </c>
      <c r="AF130" s="367">
        <f t="shared" si="209"/>
        <v>-8.5333333333333337E-3</v>
      </c>
      <c r="AG130" s="368"/>
      <c r="AH130" s="112"/>
      <c r="AI130" s="112"/>
    </row>
    <row r="131" spans="1:35" ht="30" customHeight="1" x14ac:dyDescent="0.3">
      <c r="A131" s="155" t="s">
        <v>112</v>
      </c>
      <c r="B131" s="373" t="s">
        <v>125</v>
      </c>
      <c r="C131" s="374" t="s">
        <v>244</v>
      </c>
      <c r="D131" s="375" t="s">
        <v>243</v>
      </c>
      <c r="E131" s="376">
        <v>1</v>
      </c>
      <c r="F131" s="377">
        <v>10000</v>
      </c>
      <c r="G131" s="161">
        <f t="shared" si="198"/>
        <v>10000</v>
      </c>
      <c r="H131" s="376">
        <v>1</v>
      </c>
      <c r="I131" s="377">
        <v>10000</v>
      </c>
      <c r="J131" s="162">
        <f t="shared" si="199"/>
        <v>10000</v>
      </c>
      <c r="K131" s="181"/>
      <c r="L131" s="160"/>
      <c r="M131" s="162">
        <f t="shared" si="200"/>
        <v>0</v>
      </c>
      <c r="N131" s="159"/>
      <c r="O131" s="160"/>
      <c r="P131" s="162">
        <f t="shared" si="201"/>
        <v>0</v>
      </c>
      <c r="Q131" s="181"/>
      <c r="R131" s="160"/>
      <c r="S131" s="162">
        <f t="shared" si="202"/>
        <v>0</v>
      </c>
      <c r="T131" s="159"/>
      <c r="U131" s="160"/>
      <c r="V131" s="162">
        <f t="shared" si="203"/>
        <v>0</v>
      </c>
      <c r="W131" s="181"/>
      <c r="X131" s="160"/>
      <c r="Y131" s="162">
        <f t="shared" si="204"/>
        <v>0</v>
      </c>
      <c r="Z131" s="159"/>
      <c r="AA131" s="160"/>
      <c r="AB131" s="162">
        <f t="shared" si="205"/>
        <v>0</v>
      </c>
      <c r="AC131" s="148">
        <f t="shared" si="206"/>
        <v>10000</v>
      </c>
      <c r="AD131" s="149">
        <f t="shared" si="207"/>
        <v>10000</v>
      </c>
      <c r="AE131" s="265">
        <f t="shared" si="208"/>
        <v>0</v>
      </c>
      <c r="AF131" s="367">
        <f t="shared" si="209"/>
        <v>0</v>
      </c>
      <c r="AG131" s="368"/>
      <c r="AH131" s="112"/>
      <c r="AI131" s="112"/>
    </row>
    <row r="132" spans="1:35" ht="15" customHeight="1" x14ac:dyDescent="0.3">
      <c r="A132" s="378" t="s">
        <v>245</v>
      </c>
      <c r="B132" s="379"/>
      <c r="C132" s="380"/>
      <c r="D132" s="381"/>
      <c r="E132" s="382">
        <f t="shared" ref="E132:AB132" si="210">SUM(E128:E131)</f>
        <v>11</v>
      </c>
      <c r="F132" s="383">
        <f t="shared" si="210"/>
        <v>35100</v>
      </c>
      <c r="G132" s="384">
        <f t="shared" si="210"/>
        <v>39300</v>
      </c>
      <c r="H132" s="211">
        <f t="shared" si="210"/>
        <v>11</v>
      </c>
      <c r="I132" s="212">
        <f t="shared" si="210"/>
        <v>35164</v>
      </c>
      <c r="J132" s="385">
        <f t="shared" si="210"/>
        <v>39364</v>
      </c>
      <c r="K132" s="386">
        <f t="shared" si="210"/>
        <v>0</v>
      </c>
      <c r="L132" s="383">
        <f t="shared" si="210"/>
        <v>0</v>
      </c>
      <c r="M132" s="387">
        <f t="shared" si="210"/>
        <v>0</v>
      </c>
      <c r="N132" s="382">
        <f t="shared" si="210"/>
        <v>0</v>
      </c>
      <c r="O132" s="383">
        <f t="shared" si="210"/>
        <v>0</v>
      </c>
      <c r="P132" s="387">
        <f t="shared" si="210"/>
        <v>0</v>
      </c>
      <c r="Q132" s="386">
        <f t="shared" si="210"/>
        <v>0</v>
      </c>
      <c r="R132" s="383">
        <f t="shared" si="210"/>
        <v>0</v>
      </c>
      <c r="S132" s="387">
        <f t="shared" si="210"/>
        <v>0</v>
      </c>
      <c r="T132" s="382">
        <f t="shared" si="210"/>
        <v>0</v>
      </c>
      <c r="U132" s="383">
        <f t="shared" si="210"/>
        <v>0</v>
      </c>
      <c r="V132" s="387">
        <f t="shared" si="210"/>
        <v>0</v>
      </c>
      <c r="W132" s="386">
        <f t="shared" si="210"/>
        <v>0</v>
      </c>
      <c r="X132" s="383">
        <f t="shared" si="210"/>
        <v>0</v>
      </c>
      <c r="Y132" s="387">
        <f t="shared" si="210"/>
        <v>0</v>
      </c>
      <c r="Z132" s="382">
        <f t="shared" si="210"/>
        <v>0</v>
      </c>
      <c r="AA132" s="383">
        <f t="shared" si="210"/>
        <v>0</v>
      </c>
      <c r="AB132" s="387">
        <f t="shared" si="210"/>
        <v>0</v>
      </c>
      <c r="AC132" s="272">
        <f t="shared" si="206"/>
        <v>39300</v>
      </c>
      <c r="AD132" s="277">
        <f t="shared" si="207"/>
        <v>39364</v>
      </c>
      <c r="AE132" s="276">
        <f t="shared" si="208"/>
        <v>-64</v>
      </c>
      <c r="AF132" s="337">
        <f t="shared" si="209"/>
        <v>-1.6284987277353689E-3</v>
      </c>
      <c r="AG132" s="279"/>
      <c r="AH132" s="112"/>
      <c r="AI132" s="112"/>
    </row>
    <row r="133" spans="1:35" ht="15" customHeight="1" x14ac:dyDescent="0.3">
      <c r="A133" s="333" t="s">
        <v>107</v>
      </c>
      <c r="B133" s="388" t="s">
        <v>36</v>
      </c>
      <c r="C133" s="222" t="s">
        <v>246</v>
      </c>
      <c r="D133" s="389"/>
      <c r="E133" s="102"/>
      <c r="F133" s="103"/>
      <c r="G133" s="103"/>
      <c r="H133" s="258"/>
      <c r="I133" s="103"/>
      <c r="J133" s="107"/>
      <c r="K133" s="103"/>
      <c r="L133" s="103"/>
      <c r="M133" s="107"/>
      <c r="N133" s="102"/>
      <c r="O133" s="103"/>
      <c r="P133" s="107"/>
      <c r="Q133" s="103"/>
      <c r="R133" s="103"/>
      <c r="S133" s="107"/>
      <c r="T133" s="102"/>
      <c r="U133" s="103"/>
      <c r="V133" s="107"/>
      <c r="W133" s="103"/>
      <c r="X133" s="103"/>
      <c r="Y133" s="107"/>
      <c r="Z133" s="102"/>
      <c r="AA133" s="103"/>
      <c r="AB133" s="103"/>
      <c r="AC133" s="326"/>
      <c r="AD133" s="327"/>
      <c r="AE133" s="327"/>
      <c r="AF133" s="344"/>
      <c r="AG133" s="345"/>
      <c r="AH133" s="112"/>
      <c r="AI133" s="112"/>
    </row>
    <row r="134" spans="1:35" ht="30" customHeight="1" x14ac:dyDescent="0.3">
      <c r="A134" s="390" t="s">
        <v>112</v>
      </c>
      <c r="B134" s="391" t="s">
        <v>113</v>
      </c>
      <c r="C134" s="392" t="s">
        <v>247</v>
      </c>
      <c r="D134" s="393"/>
      <c r="E134" s="394"/>
      <c r="F134" s="395"/>
      <c r="G134" s="396">
        <f t="shared" ref="G134:G135" si="211">E134*F134</f>
        <v>0</v>
      </c>
      <c r="H134" s="397"/>
      <c r="I134" s="355"/>
      <c r="J134" s="353">
        <f t="shared" ref="J134:J135" si="212">H134*I134</f>
        <v>0</v>
      </c>
      <c r="K134" s="398"/>
      <c r="L134" s="395"/>
      <c r="M134" s="399">
        <f t="shared" ref="M134:M135" si="213">K134*L134</f>
        <v>0</v>
      </c>
      <c r="N134" s="394"/>
      <c r="O134" s="395"/>
      <c r="P134" s="399">
        <f t="shared" ref="P134:P135" si="214">N134*O134</f>
        <v>0</v>
      </c>
      <c r="Q134" s="398"/>
      <c r="R134" s="395"/>
      <c r="S134" s="399">
        <f t="shared" ref="S134:S135" si="215">Q134*R134</f>
        <v>0</v>
      </c>
      <c r="T134" s="394"/>
      <c r="U134" s="395"/>
      <c r="V134" s="399">
        <f t="shared" ref="V134:V135" si="216">T134*U134</f>
        <v>0</v>
      </c>
      <c r="W134" s="398"/>
      <c r="X134" s="395"/>
      <c r="Y134" s="399">
        <f t="shared" ref="Y134:Y135" si="217">W134*X134</f>
        <v>0</v>
      </c>
      <c r="Z134" s="394"/>
      <c r="AA134" s="395"/>
      <c r="AB134" s="399">
        <f t="shared" ref="AB134:AB135" si="218">Z134*AA134</f>
        <v>0</v>
      </c>
      <c r="AC134" s="357">
        <f t="shared" ref="AC134:AC136" si="219">G134+M134+S134+Y134</f>
        <v>0</v>
      </c>
      <c r="AD134" s="358">
        <f t="shared" ref="AD134:AD136" si="220">J134+P134+V134+AB134</f>
        <v>0</v>
      </c>
      <c r="AE134" s="359">
        <f t="shared" ref="AE134:AE136" si="221">AC134-AD134</f>
        <v>0</v>
      </c>
      <c r="AF134" s="360" t="e">
        <f t="shared" ref="AF134:AF136" si="222">AE134/AC134</f>
        <v>#DIV/0!</v>
      </c>
      <c r="AG134" s="361"/>
      <c r="AH134" s="112"/>
      <c r="AI134" s="112"/>
    </row>
    <row r="135" spans="1:35" ht="30" customHeight="1" x14ac:dyDescent="0.3">
      <c r="A135" s="400" t="s">
        <v>112</v>
      </c>
      <c r="B135" s="391" t="s">
        <v>116</v>
      </c>
      <c r="C135" s="401" t="s">
        <v>248</v>
      </c>
      <c r="D135" s="143"/>
      <c r="E135" s="144"/>
      <c r="F135" s="145"/>
      <c r="G135" s="133">
        <f t="shared" si="211"/>
        <v>0</v>
      </c>
      <c r="H135" s="147"/>
      <c r="I135" s="145"/>
      <c r="J135" s="154">
        <f t="shared" si="212"/>
        <v>0</v>
      </c>
      <c r="K135" s="312"/>
      <c r="L135" s="145"/>
      <c r="M135" s="313">
        <f t="shared" si="213"/>
        <v>0</v>
      </c>
      <c r="N135" s="144"/>
      <c r="O135" s="145"/>
      <c r="P135" s="313">
        <f t="shared" si="214"/>
        <v>0</v>
      </c>
      <c r="Q135" s="312"/>
      <c r="R135" s="145"/>
      <c r="S135" s="313">
        <f t="shared" si="215"/>
        <v>0</v>
      </c>
      <c r="T135" s="144"/>
      <c r="U135" s="145"/>
      <c r="V135" s="313">
        <f t="shared" si="216"/>
        <v>0</v>
      </c>
      <c r="W135" s="312"/>
      <c r="X135" s="145"/>
      <c r="Y135" s="313">
        <f t="shared" si="217"/>
        <v>0</v>
      </c>
      <c r="Z135" s="144"/>
      <c r="AA135" s="145"/>
      <c r="AB135" s="313">
        <f t="shared" si="218"/>
        <v>0</v>
      </c>
      <c r="AC135" s="148">
        <f t="shared" si="219"/>
        <v>0</v>
      </c>
      <c r="AD135" s="149">
        <f t="shared" si="220"/>
        <v>0</v>
      </c>
      <c r="AE135" s="265">
        <f t="shared" si="221"/>
        <v>0</v>
      </c>
      <c r="AF135" s="367" t="e">
        <f t="shared" si="222"/>
        <v>#DIV/0!</v>
      </c>
      <c r="AG135" s="368"/>
      <c r="AH135" s="112"/>
      <c r="AI135" s="112"/>
    </row>
    <row r="136" spans="1:35" ht="15" customHeight="1" x14ac:dyDescent="0.3">
      <c r="A136" s="268" t="s">
        <v>249</v>
      </c>
      <c r="B136" s="269"/>
      <c r="C136" s="270"/>
      <c r="D136" s="271"/>
      <c r="E136" s="272">
        <f t="shared" ref="E136:AB136" si="223">SUM(E134:E135)</f>
        <v>0</v>
      </c>
      <c r="F136" s="273">
        <f t="shared" si="223"/>
        <v>0</v>
      </c>
      <c r="G136" s="274">
        <f t="shared" si="223"/>
        <v>0</v>
      </c>
      <c r="H136" s="250">
        <f t="shared" si="223"/>
        <v>0</v>
      </c>
      <c r="I136" s="217">
        <f t="shared" si="223"/>
        <v>0</v>
      </c>
      <c r="J136" s="287">
        <f t="shared" si="223"/>
        <v>0</v>
      </c>
      <c r="K136" s="275">
        <f t="shared" si="223"/>
        <v>0</v>
      </c>
      <c r="L136" s="273">
        <f t="shared" si="223"/>
        <v>0</v>
      </c>
      <c r="M136" s="276">
        <f t="shared" si="223"/>
        <v>0</v>
      </c>
      <c r="N136" s="272">
        <f t="shared" si="223"/>
        <v>0</v>
      </c>
      <c r="O136" s="273">
        <f t="shared" si="223"/>
        <v>0</v>
      </c>
      <c r="P136" s="276">
        <f t="shared" si="223"/>
        <v>0</v>
      </c>
      <c r="Q136" s="275">
        <f t="shared" si="223"/>
        <v>0</v>
      </c>
      <c r="R136" s="273">
        <f t="shared" si="223"/>
        <v>0</v>
      </c>
      <c r="S136" s="276">
        <f t="shared" si="223"/>
        <v>0</v>
      </c>
      <c r="T136" s="272">
        <f t="shared" si="223"/>
        <v>0</v>
      </c>
      <c r="U136" s="273">
        <f t="shared" si="223"/>
        <v>0</v>
      </c>
      <c r="V136" s="276">
        <f t="shared" si="223"/>
        <v>0</v>
      </c>
      <c r="W136" s="275">
        <f t="shared" si="223"/>
        <v>0</v>
      </c>
      <c r="X136" s="273">
        <f t="shared" si="223"/>
        <v>0</v>
      </c>
      <c r="Y136" s="276">
        <f t="shared" si="223"/>
        <v>0</v>
      </c>
      <c r="Z136" s="272">
        <f t="shared" si="223"/>
        <v>0</v>
      </c>
      <c r="AA136" s="273">
        <f t="shared" si="223"/>
        <v>0</v>
      </c>
      <c r="AB136" s="276">
        <f t="shared" si="223"/>
        <v>0</v>
      </c>
      <c r="AC136" s="209">
        <f t="shared" si="219"/>
        <v>0</v>
      </c>
      <c r="AD136" s="216">
        <f t="shared" si="220"/>
        <v>0</v>
      </c>
      <c r="AE136" s="287">
        <f t="shared" si="221"/>
        <v>0</v>
      </c>
      <c r="AF136" s="402" t="e">
        <f t="shared" si="222"/>
        <v>#DIV/0!</v>
      </c>
      <c r="AG136" s="403"/>
      <c r="AH136" s="112"/>
      <c r="AI136" s="112"/>
    </row>
    <row r="137" spans="1:35" ht="54.75" customHeight="1" x14ac:dyDescent="0.3">
      <c r="A137" s="404" t="s">
        <v>107</v>
      </c>
      <c r="B137" s="388" t="s">
        <v>37</v>
      </c>
      <c r="C137" s="222" t="s">
        <v>250</v>
      </c>
      <c r="D137" s="389"/>
      <c r="E137" s="102"/>
      <c r="F137" s="103"/>
      <c r="G137" s="103"/>
      <c r="H137" s="258"/>
      <c r="I137" s="103"/>
      <c r="J137" s="107"/>
      <c r="K137" s="103"/>
      <c r="L137" s="103"/>
      <c r="M137" s="107"/>
      <c r="N137" s="102"/>
      <c r="O137" s="103"/>
      <c r="P137" s="107"/>
      <c r="Q137" s="103"/>
      <c r="R137" s="103"/>
      <c r="S137" s="107"/>
      <c r="T137" s="102"/>
      <c r="U137" s="103"/>
      <c r="V137" s="107"/>
      <c r="W137" s="103"/>
      <c r="X137" s="103"/>
      <c r="Y137" s="107"/>
      <c r="Z137" s="102"/>
      <c r="AA137" s="103"/>
      <c r="AB137" s="107"/>
      <c r="AC137" s="326"/>
      <c r="AD137" s="327"/>
      <c r="AE137" s="327"/>
      <c r="AF137" s="344"/>
      <c r="AG137" s="345"/>
      <c r="AH137" s="112"/>
      <c r="AI137" s="112"/>
    </row>
    <row r="138" spans="1:35" ht="30" customHeight="1" x14ac:dyDescent="0.3">
      <c r="A138" s="390" t="s">
        <v>112</v>
      </c>
      <c r="B138" s="391" t="s">
        <v>113</v>
      </c>
      <c r="C138" s="392" t="s">
        <v>251</v>
      </c>
      <c r="D138" s="393" t="s">
        <v>252</v>
      </c>
      <c r="E138" s="394"/>
      <c r="F138" s="395"/>
      <c r="G138" s="396">
        <f t="shared" ref="G138:G139" si="224">E138*F138</f>
        <v>0</v>
      </c>
      <c r="H138" s="397"/>
      <c r="I138" s="355"/>
      <c r="J138" s="353">
        <f t="shared" ref="J138:J139" si="225">H138*I138</f>
        <v>0</v>
      </c>
      <c r="K138" s="398"/>
      <c r="L138" s="395"/>
      <c r="M138" s="399">
        <f t="shared" ref="M138:M139" si="226">K138*L138</f>
        <v>0</v>
      </c>
      <c r="N138" s="394"/>
      <c r="O138" s="395"/>
      <c r="P138" s="399">
        <f t="shared" ref="P138:P139" si="227">N138*O138</f>
        <v>0</v>
      </c>
      <c r="Q138" s="398"/>
      <c r="R138" s="395"/>
      <c r="S138" s="399">
        <f t="shared" ref="S138:S139" si="228">Q138*R138</f>
        <v>0</v>
      </c>
      <c r="T138" s="394"/>
      <c r="U138" s="395"/>
      <c r="V138" s="399">
        <f t="shared" ref="V138:V139" si="229">T138*U138</f>
        <v>0</v>
      </c>
      <c r="W138" s="398"/>
      <c r="X138" s="395"/>
      <c r="Y138" s="399">
        <f t="shared" ref="Y138:Y139" si="230">W138*X138</f>
        <v>0</v>
      </c>
      <c r="Z138" s="394"/>
      <c r="AA138" s="395"/>
      <c r="AB138" s="399">
        <f t="shared" ref="AB138:AB139" si="231">Z138*AA138</f>
        <v>0</v>
      </c>
      <c r="AC138" s="357">
        <f t="shared" ref="AC138:AC140" si="232">G138+M138+S138+Y138</f>
        <v>0</v>
      </c>
      <c r="AD138" s="358">
        <f t="shared" ref="AD138:AD140" si="233">J138+P138+V138+AB138</f>
        <v>0</v>
      </c>
      <c r="AE138" s="359">
        <f t="shared" ref="AE138:AE140" si="234">AC138-AD138</f>
        <v>0</v>
      </c>
      <c r="AF138" s="367" t="e">
        <f t="shared" ref="AF138:AF140" si="235">AE138/AC138</f>
        <v>#DIV/0!</v>
      </c>
      <c r="AG138" s="368"/>
      <c r="AH138" s="112"/>
      <c r="AI138" s="112"/>
    </row>
    <row r="139" spans="1:35" ht="30" customHeight="1" x14ac:dyDescent="0.3">
      <c r="A139" s="400" t="s">
        <v>112</v>
      </c>
      <c r="B139" s="391" t="s">
        <v>116</v>
      </c>
      <c r="C139" s="401" t="s">
        <v>251</v>
      </c>
      <c r="D139" s="143" t="s">
        <v>252</v>
      </c>
      <c r="E139" s="144"/>
      <c r="F139" s="145"/>
      <c r="G139" s="133">
        <f t="shared" si="224"/>
        <v>0</v>
      </c>
      <c r="H139" s="147"/>
      <c r="I139" s="145"/>
      <c r="J139" s="154">
        <f t="shared" si="225"/>
        <v>0</v>
      </c>
      <c r="K139" s="312"/>
      <c r="L139" s="145"/>
      <c r="M139" s="313">
        <f t="shared" si="226"/>
        <v>0</v>
      </c>
      <c r="N139" s="144"/>
      <c r="O139" s="145"/>
      <c r="P139" s="313">
        <f t="shared" si="227"/>
        <v>0</v>
      </c>
      <c r="Q139" s="312"/>
      <c r="R139" s="145"/>
      <c r="S139" s="313">
        <f t="shared" si="228"/>
        <v>0</v>
      </c>
      <c r="T139" s="144"/>
      <c r="U139" s="145"/>
      <c r="V139" s="313">
        <f t="shared" si="229"/>
        <v>0</v>
      </c>
      <c r="W139" s="312"/>
      <c r="X139" s="145"/>
      <c r="Y139" s="313">
        <f t="shared" si="230"/>
        <v>0</v>
      </c>
      <c r="Z139" s="144"/>
      <c r="AA139" s="145"/>
      <c r="AB139" s="313">
        <f t="shared" si="231"/>
        <v>0</v>
      </c>
      <c r="AC139" s="148">
        <f t="shared" si="232"/>
        <v>0</v>
      </c>
      <c r="AD139" s="149">
        <f t="shared" si="233"/>
        <v>0</v>
      </c>
      <c r="AE139" s="265">
        <f t="shared" si="234"/>
        <v>0</v>
      </c>
      <c r="AF139" s="367" t="e">
        <f t="shared" si="235"/>
        <v>#DIV/0!</v>
      </c>
      <c r="AG139" s="368"/>
      <c r="AH139" s="112"/>
      <c r="AI139" s="112"/>
    </row>
    <row r="140" spans="1:35" ht="42" customHeight="1" x14ac:dyDescent="0.3">
      <c r="A140" s="579" t="s">
        <v>253</v>
      </c>
      <c r="B140" s="571"/>
      <c r="C140" s="572"/>
      <c r="D140" s="405"/>
      <c r="E140" s="406">
        <f t="shared" ref="E140:AB140" si="236">SUM(E138:E139)</f>
        <v>0</v>
      </c>
      <c r="F140" s="407">
        <f t="shared" si="236"/>
        <v>0</v>
      </c>
      <c r="G140" s="408">
        <f t="shared" si="236"/>
        <v>0</v>
      </c>
      <c r="H140" s="409">
        <f t="shared" si="236"/>
        <v>0</v>
      </c>
      <c r="I140" s="410">
        <f t="shared" si="236"/>
        <v>0</v>
      </c>
      <c r="J140" s="410">
        <f t="shared" si="236"/>
        <v>0</v>
      </c>
      <c r="K140" s="411">
        <f t="shared" si="236"/>
        <v>0</v>
      </c>
      <c r="L140" s="407">
        <f t="shared" si="236"/>
        <v>0</v>
      </c>
      <c r="M140" s="407">
        <f t="shared" si="236"/>
        <v>0</v>
      </c>
      <c r="N140" s="406">
        <f t="shared" si="236"/>
        <v>0</v>
      </c>
      <c r="O140" s="407">
        <f t="shared" si="236"/>
        <v>0</v>
      </c>
      <c r="P140" s="407">
        <f t="shared" si="236"/>
        <v>0</v>
      </c>
      <c r="Q140" s="411">
        <f t="shared" si="236"/>
        <v>0</v>
      </c>
      <c r="R140" s="407">
        <f t="shared" si="236"/>
        <v>0</v>
      </c>
      <c r="S140" s="407">
        <f t="shared" si="236"/>
        <v>0</v>
      </c>
      <c r="T140" s="406">
        <f t="shared" si="236"/>
        <v>0</v>
      </c>
      <c r="U140" s="407">
        <f t="shared" si="236"/>
        <v>0</v>
      </c>
      <c r="V140" s="407">
        <f t="shared" si="236"/>
        <v>0</v>
      </c>
      <c r="W140" s="411">
        <f t="shared" si="236"/>
        <v>0</v>
      </c>
      <c r="X140" s="407">
        <f t="shared" si="236"/>
        <v>0</v>
      </c>
      <c r="Y140" s="407">
        <f t="shared" si="236"/>
        <v>0</v>
      </c>
      <c r="Z140" s="406">
        <f t="shared" si="236"/>
        <v>0</v>
      </c>
      <c r="AA140" s="407">
        <f t="shared" si="236"/>
        <v>0</v>
      </c>
      <c r="AB140" s="407">
        <f t="shared" si="236"/>
        <v>0</v>
      </c>
      <c r="AC140" s="209">
        <f t="shared" si="232"/>
        <v>0</v>
      </c>
      <c r="AD140" s="216">
        <f t="shared" si="233"/>
        <v>0</v>
      </c>
      <c r="AE140" s="287">
        <f t="shared" si="234"/>
        <v>0</v>
      </c>
      <c r="AF140" s="412" t="e">
        <f t="shared" si="235"/>
        <v>#DIV/0!</v>
      </c>
      <c r="AG140" s="413"/>
      <c r="AH140" s="112"/>
      <c r="AI140" s="112"/>
    </row>
    <row r="141" spans="1:35" ht="15.75" customHeight="1" x14ac:dyDescent="0.3">
      <c r="A141" s="280" t="s">
        <v>107</v>
      </c>
      <c r="B141" s="334" t="s">
        <v>38</v>
      </c>
      <c r="C141" s="338" t="s">
        <v>254</v>
      </c>
      <c r="D141" s="414"/>
      <c r="E141" s="415"/>
      <c r="F141" s="416"/>
      <c r="G141" s="416"/>
      <c r="H141" s="417"/>
      <c r="I141" s="416"/>
      <c r="J141" s="416"/>
      <c r="K141" s="416"/>
      <c r="L141" s="416"/>
      <c r="M141" s="418"/>
      <c r="N141" s="415"/>
      <c r="O141" s="416"/>
      <c r="P141" s="418"/>
      <c r="Q141" s="416"/>
      <c r="R141" s="416"/>
      <c r="S141" s="418"/>
      <c r="T141" s="415"/>
      <c r="U141" s="416"/>
      <c r="V141" s="418"/>
      <c r="W141" s="416"/>
      <c r="X141" s="416"/>
      <c r="Y141" s="418"/>
      <c r="Z141" s="415"/>
      <c r="AA141" s="416"/>
      <c r="AB141" s="418"/>
      <c r="AC141" s="415"/>
      <c r="AD141" s="416"/>
      <c r="AE141" s="416"/>
      <c r="AF141" s="344"/>
      <c r="AG141" s="345"/>
      <c r="AH141" s="112"/>
      <c r="AI141" s="112"/>
    </row>
    <row r="142" spans="1:35" ht="30" customHeight="1" x14ac:dyDescent="0.3">
      <c r="A142" s="346" t="s">
        <v>112</v>
      </c>
      <c r="B142" s="347" t="s">
        <v>113</v>
      </c>
      <c r="C142" s="419" t="s">
        <v>255</v>
      </c>
      <c r="D142" s="420" t="s">
        <v>240</v>
      </c>
      <c r="E142" s="421">
        <v>3</v>
      </c>
      <c r="F142" s="422">
        <v>930</v>
      </c>
      <c r="G142" s="352">
        <f t="shared" ref="G142:G144" si="237">E142*F142</f>
        <v>2790</v>
      </c>
      <c r="H142" s="397">
        <v>2</v>
      </c>
      <c r="I142" s="355">
        <v>1395</v>
      </c>
      <c r="J142" s="353">
        <f t="shared" ref="J142:J144" si="238">H142*I142</f>
        <v>2790</v>
      </c>
      <c r="K142" s="354"/>
      <c r="L142" s="355"/>
      <c r="M142" s="353">
        <f t="shared" ref="M142:M144" si="239">K142*L142</f>
        <v>0</v>
      </c>
      <c r="N142" s="356"/>
      <c r="O142" s="355"/>
      <c r="P142" s="353">
        <f t="shared" ref="P142:P144" si="240">N142*O142</f>
        <v>0</v>
      </c>
      <c r="Q142" s="354"/>
      <c r="R142" s="355"/>
      <c r="S142" s="353">
        <f t="shared" ref="S142:S144" si="241">Q142*R142</f>
        <v>0</v>
      </c>
      <c r="T142" s="356"/>
      <c r="U142" s="355"/>
      <c r="V142" s="353">
        <f t="shared" ref="V142:V144" si="242">T142*U142</f>
        <v>0</v>
      </c>
      <c r="W142" s="354"/>
      <c r="X142" s="355"/>
      <c r="Y142" s="353">
        <f t="shared" ref="Y142:Y144" si="243">W142*X142</f>
        <v>0</v>
      </c>
      <c r="Z142" s="356"/>
      <c r="AA142" s="355"/>
      <c r="AB142" s="352">
        <f t="shared" ref="AB142:AB144" si="244">Z142*AA142</f>
        <v>0</v>
      </c>
      <c r="AC142" s="357">
        <f t="shared" ref="AC142:AC145" si="245">G142+M142+S142+Y142</f>
        <v>2790</v>
      </c>
      <c r="AD142" s="423">
        <f t="shared" ref="AD142:AD145" si="246">J142+P142+V142+AB142</f>
        <v>2790</v>
      </c>
      <c r="AE142" s="424">
        <f t="shared" ref="AE142:AE145" si="247">AC142-AD142</f>
        <v>0</v>
      </c>
      <c r="AF142" s="425">
        <f t="shared" ref="AF142:AF145" si="248">AE142/AC142</f>
        <v>0</v>
      </c>
      <c r="AG142" s="368"/>
      <c r="AH142" s="112"/>
      <c r="AI142" s="112"/>
    </row>
    <row r="143" spans="1:35" ht="30" customHeight="1" x14ac:dyDescent="0.3">
      <c r="A143" s="127" t="s">
        <v>112</v>
      </c>
      <c r="B143" s="426" t="s">
        <v>116</v>
      </c>
      <c r="C143" s="427" t="s">
        <v>256</v>
      </c>
      <c r="D143" s="428" t="s">
        <v>257</v>
      </c>
      <c r="E143" s="131"/>
      <c r="F143" s="132"/>
      <c r="G143" s="133">
        <f t="shared" si="237"/>
        <v>0</v>
      </c>
      <c r="H143" s="134"/>
      <c r="I143" s="132"/>
      <c r="J143" s="154">
        <f t="shared" si="238"/>
        <v>0</v>
      </c>
      <c r="K143" s="173"/>
      <c r="L143" s="132"/>
      <c r="M143" s="154">
        <f t="shared" si="239"/>
        <v>0</v>
      </c>
      <c r="N143" s="131"/>
      <c r="O143" s="132"/>
      <c r="P143" s="154">
        <f t="shared" si="240"/>
        <v>0</v>
      </c>
      <c r="Q143" s="173"/>
      <c r="R143" s="132"/>
      <c r="S143" s="154">
        <f t="shared" si="241"/>
        <v>0</v>
      </c>
      <c r="T143" s="131"/>
      <c r="U143" s="132"/>
      <c r="V143" s="154">
        <f t="shared" si="242"/>
        <v>0</v>
      </c>
      <c r="W143" s="173"/>
      <c r="X143" s="132"/>
      <c r="Y143" s="154">
        <f t="shared" si="243"/>
        <v>0</v>
      </c>
      <c r="Z143" s="131"/>
      <c r="AA143" s="132"/>
      <c r="AB143" s="133">
        <f t="shared" si="244"/>
        <v>0</v>
      </c>
      <c r="AC143" s="135">
        <f t="shared" si="245"/>
        <v>0</v>
      </c>
      <c r="AD143" s="429">
        <f t="shared" si="246"/>
        <v>0</v>
      </c>
      <c r="AE143" s="430">
        <f t="shared" si="247"/>
        <v>0</v>
      </c>
      <c r="AF143" s="425" t="e">
        <f t="shared" si="248"/>
        <v>#DIV/0!</v>
      </c>
      <c r="AG143" s="368"/>
      <c r="AH143" s="112"/>
      <c r="AI143" s="112"/>
    </row>
    <row r="144" spans="1:35" ht="30" customHeight="1" x14ac:dyDescent="0.3">
      <c r="A144" s="155" t="s">
        <v>112</v>
      </c>
      <c r="B144" s="431" t="s">
        <v>117</v>
      </c>
      <c r="C144" s="432" t="s">
        <v>258</v>
      </c>
      <c r="D144" s="433" t="s">
        <v>257</v>
      </c>
      <c r="E144" s="159"/>
      <c r="F144" s="160"/>
      <c r="G144" s="161">
        <f t="shared" si="237"/>
        <v>0</v>
      </c>
      <c r="H144" s="264"/>
      <c r="I144" s="160"/>
      <c r="J144" s="162">
        <f t="shared" si="238"/>
        <v>0</v>
      </c>
      <c r="K144" s="181"/>
      <c r="L144" s="160"/>
      <c r="M144" s="162">
        <f t="shared" si="239"/>
        <v>0</v>
      </c>
      <c r="N144" s="159"/>
      <c r="O144" s="160"/>
      <c r="P144" s="162">
        <f t="shared" si="240"/>
        <v>0</v>
      </c>
      <c r="Q144" s="181"/>
      <c r="R144" s="160"/>
      <c r="S144" s="162">
        <f t="shared" si="241"/>
        <v>0</v>
      </c>
      <c r="T144" s="159"/>
      <c r="U144" s="160"/>
      <c r="V144" s="162">
        <f t="shared" si="242"/>
        <v>0</v>
      </c>
      <c r="W144" s="181"/>
      <c r="X144" s="160"/>
      <c r="Y144" s="162">
        <f t="shared" si="243"/>
        <v>0</v>
      </c>
      <c r="Z144" s="159"/>
      <c r="AA144" s="160"/>
      <c r="AB144" s="161">
        <f t="shared" si="244"/>
        <v>0</v>
      </c>
      <c r="AC144" s="322">
        <f t="shared" si="245"/>
        <v>0</v>
      </c>
      <c r="AD144" s="434">
        <f t="shared" si="246"/>
        <v>0</v>
      </c>
      <c r="AE144" s="430">
        <f t="shared" si="247"/>
        <v>0</v>
      </c>
      <c r="AF144" s="425" t="e">
        <f t="shared" si="248"/>
        <v>#DIV/0!</v>
      </c>
      <c r="AG144" s="368"/>
      <c r="AH144" s="112"/>
      <c r="AI144" s="112"/>
    </row>
    <row r="145" spans="1:35" ht="15.75" customHeight="1" x14ac:dyDescent="0.3">
      <c r="A145" s="580" t="s">
        <v>259</v>
      </c>
      <c r="B145" s="560"/>
      <c r="C145" s="561"/>
      <c r="D145" s="435"/>
      <c r="E145" s="436">
        <f t="shared" ref="E145:AB145" si="249">SUM(E142:E144)</f>
        <v>3</v>
      </c>
      <c r="F145" s="437">
        <f t="shared" si="249"/>
        <v>930</v>
      </c>
      <c r="G145" s="438">
        <f t="shared" si="249"/>
        <v>2790</v>
      </c>
      <c r="H145" s="439">
        <f t="shared" si="249"/>
        <v>2</v>
      </c>
      <c r="I145" s="440">
        <f t="shared" si="249"/>
        <v>1395</v>
      </c>
      <c r="J145" s="440">
        <f t="shared" si="249"/>
        <v>2790</v>
      </c>
      <c r="K145" s="441">
        <f t="shared" si="249"/>
        <v>0</v>
      </c>
      <c r="L145" s="437">
        <f t="shared" si="249"/>
        <v>0</v>
      </c>
      <c r="M145" s="437">
        <f t="shared" si="249"/>
        <v>0</v>
      </c>
      <c r="N145" s="436">
        <f t="shared" si="249"/>
        <v>0</v>
      </c>
      <c r="O145" s="437">
        <f t="shared" si="249"/>
        <v>0</v>
      </c>
      <c r="P145" s="437">
        <f t="shared" si="249"/>
        <v>0</v>
      </c>
      <c r="Q145" s="441">
        <f t="shared" si="249"/>
        <v>0</v>
      </c>
      <c r="R145" s="437">
        <f t="shared" si="249"/>
        <v>0</v>
      </c>
      <c r="S145" s="437">
        <f t="shared" si="249"/>
        <v>0</v>
      </c>
      <c r="T145" s="436">
        <f t="shared" si="249"/>
        <v>0</v>
      </c>
      <c r="U145" s="437">
        <f t="shared" si="249"/>
        <v>0</v>
      </c>
      <c r="V145" s="437">
        <f t="shared" si="249"/>
        <v>0</v>
      </c>
      <c r="W145" s="441">
        <f t="shared" si="249"/>
        <v>0</v>
      </c>
      <c r="X145" s="437">
        <f t="shared" si="249"/>
        <v>0</v>
      </c>
      <c r="Y145" s="437">
        <f t="shared" si="249"/>
        <v>0</v>
      </c>
      <c r="Z145" s="436">
        <f t="shared" si="249"/>
        <v>0</v>
      </c>
      <c r="AA145" s="437">
        <f t="shared" si="249"/>
        <v>0</v>
      </c>
      <c r="AB145" s="437">
        <f t="shared" si="249"/>
        <v>0</v>
      </c>
      <c r="AC145" s="442">
        <f t="shared" si="245"/>
        <v>2790</v>
      </c>
      <c r="AD145" s="443">
        <f t="shared" si="246"/>
        <v>2790</v>
      </c>
      <c r="AE145" s="444">
        <f t="shared" si="247"/>
        <v>0</v>
      </c>
      <c r="AF145" s="445">
        <f t="shared" si="248"/>
        <v>0</v>
      </c>
      <c r="AG145" s="413"/>
      <c r="AH145" s="112"/>
      <c r="AI145" s="112"/>
    </row>
    <row r="146" spans="1:35" ht="15" customHeight="1" x14ac:dyDescent="0.3">
      <c r="A146" s="280" t="s">
        <v>107</v>
      </c>
      <c r="B146" s="334" t="s">
        <v>39</v>
      </c>
      <c r="C146" s="338" t="s">
        <v>260</v>
      </c>
      <c r="D146" s="339"/>
      <c r="E146" s="340"/>
      <c r="F146" s="341"/>
      <c r="G146" s="341"/>
      <c r="H146" s="342"/>
      <c r="I146" s="341"/>
      <c r="J146" s="343"/>
      <c r="K146" s="341"/>
      <c r="L146" s="341"/>
      <c r="M146" s="343"/>
      <c r="N146" s="340"/>
      <c r="O146" s="341"/>
      <c r="P146" s="343"/>
      <c r="Q146" s="341"/>
      <c r="R146" s="341"/>
      <c r="S146" s="343"/>
      <c r="T146" s="340"/>
      <c r="U146" s="341"/>
      <c r="V146" s="343"/>
      <c r="W146" s="341"/>
      <c r="X146" s="341"/>
      <c r="Y146" s="343"/>
      <c r="Z146" s="340"/>
      <c r="AA146" s="341"/>
      <c r="AB146" s="343"/>
      <c r="AC146" s="415"/>
      <c r="AD146" s="416"/>
      <c r="AE146" s="446"/>
      <c r="AF146" s="447"/>
      <c r="AG146" s="448"/>
      <c r="AH146" s="112"/>
      <c r="AI146" s="112"/>
    </row>
    <row r="147" spans="1:35" ht="30" customHeight="1" x14ac:dyDescent="0.3">
      <c r="A147" s="346" t="s">
        <v>112</v>
      </c>
      <c r="B147" s="347" t="s">
        <v>113</v>
      </c>
      <c r="C147" s="419" t="s">
        <v>261</v>
      </c>
      <c r="D147" s="349" t="s">
        <v>262</v>
      </c>
      <c r="E147" s="350">
        <v>4</v>
      </c>
      <c r="F147" s="351">
        <v>3250</v>
      </c>
      <c r="G147" s="352">
        <f t="shared" ref="G147:G150" si="250">E147*F147</f>
        <v>13000</v>
      </c>
      <c r="H147" s="350">
        <v>4</v>
      </c>
      <c r="I147" s="351">
        <v>3250</v>
      </c>
      <c r="J147" s="353">
        <f t="shared" ref="J147:J150" si="251">H147*I147</f>
        <v>13000</v>
      </c>
      <c r="K147" s="354"/>
      <c r="L147" s="355"/>
      <c r="M147" s="353">
        <f t="shared" ref="M147:M150" si="252">K147*L147</f>
        <v>0</v>
      </c>
      <c r="N147" s="356"/>
      <c r="O147" s="355"/>
      <c r="P147" s="353">
        <f t="shared" ref="P147:P150" si="253">N147*O147</f>
        <v>0</v>
      </c>
      <c r="Q147" s="354"/>
      <c r="R147" s="355"/>
      <c r="S147" s="353">
        <f t="shared" ref="S147:S150" si="254">Q147*R147</f>
        <v>0</v>
      </c>
      <c r="T147" s="356"/>
      <c r="U147" s="355"/>
      <c r="V147" s="353">
        <f t="shared" ref="V147:V150" si="255">T147*U147</f>
        <v>0</v>
      </c>
      <c r="W147" s="354"/>
      <c r="X147" s="355"/>
      <c r="Y147" s="353">
        <f t="shared" ref="Y147:Y150" si="256">W147*X147</f>
        <v>0</v>
      </c>
      <c r="Z147" s="356"/>
      <c r="AA147" s="355"/>
      <c r="AB147" s="352">
        <f t="shared" ref="AB147:AB150" si="257">Z147*AA147</f>
        <v>0</v>
      </c>
      <c r="AC147" s="357">
        <f t="shared" ref="AC147:AC151" si="258">G147+M147+S147+Y147</f>
        <v>13000</v>
      </c>
      <c r="AD147" s="423">
        <f t="shared" ref="AD147:AD151" si="259">J147+P147+V147+AB147</f>
        <v>13000</v>
      </c>
      <c r="AE147" s="357">
        <f t="shared" ref="AE147:AE151" si="260">AC147-AD147</f>
        <v>0</v>
      </c>
      <c r="AF147" s="360">
        <f t="shared" ref="AF147:AF151" si="261">AE147/AC147</f>
        <v>0</v>
      </c>
      <c r="AG147" s="361"/>
      <c r="AH147" s="112"/>
      <c r="AI147" s="112"/>
    </row>
    <row r="148" spans="1:35" ht="30" customHeight="1" x14ac:dyDescent="0.3">
      <c r="A148" s="127" t="s">
        <v>112</v>
      </c>
      <c r="B148" s="426" t="s">
        <v>116</v>
      </c>
      <c r="C148" s="427" t="s">
        <v>263</v>
      </c>
      <c r="D148" s="428"/>
      <c r="E148" s="449"/>
      <c r="F148" s="450"/>
      <c r="G148" s="133">
        <f t="shared" si="250"/>
        <v>0</v>
      </c>
      <c r="H148" s="134"/>
      <c r="I148" s="132"/>
      <c r="J148" s="154">
        <f t="shared" si="251"/>
        <v>0</v>
      </c>
      <c r="K148" s="173"/>
      <c r="L148" s="132"/>
      <c r="M148" s="154">
        <f t="shared" si="252"/>
        <v>0</v>
      </c>
      <c r="N148" s="131"/>
      <c r="O148" s="132"/>
      <c r="P148" s="154">
        <f t="shared" si="253"/>
        <v>0</v>
      </c>
      <c r="Q148" s="173"/>
      <c r="R148" s="132"/>
      <c r="S148" s="154">
        <f t="shared" si="254"/>
        <v>0</v>
      </c>
      <c r="T148" s="131"/>
      <c r="U148" s="132"/>
      <c r="V148" s="154">
        <f t="shared" si="255"/>
        <v>0</v>
      </c>
      <c r="W148" s="173"/>
      <c r="X148" s="132"/>
      <c r="Y148" s="154">
        <f t="shared" si="256"/>
        <v>0</v>
      </c>
      <c r="Z148" s="131"/>
      <c r="AA148" s="132"/>
      <c r="AB148" s="133">
        <f t="shared" si="257"/>
        <v>0</v>
      </c>
      <c r="AC148" s="135">
        <f t="shared" si="258"/>
        <v>0</v>
      </c>
      <c r="AD148" s="429">
        <f t="shared" si="259"/>
        <v>0</v>
      </c>
      <c r="AE148" s="135">
        <f t="shared" si="260"/>
        <v>0</v>
      </c>
      <c r="AF148" s="367" t="e">
        <f t="shared" si="261"/>
        <v>#DIV/0!</v>
      </c>
      <c r="AG148" s="368"/>
      <c r="AH148" s="112"/>
      <c r="AI148" s="112"/>
    </row>
    <row r="149" spans="1:35" ht="30" customHeight="1" x14ac:dyDescent="0.3">
      <c r="A149" s="127" t="s">
        <v>112</v>
      </c>
      <c r="B149" s="426" t="s">
        <v>117</v>
      </c>
      <c r="C149" s="427" t="s">
        <v>264</v>
      </c>
      <c r="D149" s="370" t="s">
        <v>243</v>
      </c>
      <c r="E149" s="371">
        <v>1</v>
      </c>
      <c r="F149" s="372">
        <v>12000</v>
      </c>
      <c r="G149" s="133">
        <f t="shared" si="250"/>
        <v>12000</v>
      </c>
      <c r="H149" s="371">
        <v>1</v>
      </c>
      <c r="I149" s="372">
        <v>12000</v>
      </c>
      <c r="J149" s="154">
        <f t="shared" si="251"/>
        <v>12000</v>
      </c>
      <c r="K149" s="173"/>
      <c r="L149" s="132"/>
      <c r="M149" s="154">
        <f t="shared" si="252"/>
        <v>0</v>
      </c>
      <c r="N149" s="131"/>
      <c r="O149" s="132"/>
      <c r="P149" s="154">
        <f t="shared" si="253"/>
        <v>0</v>
      </c>
      <c r="Q149" s="173"/>
      <c r="R149" s="132"/>
      <c r="S149" s="154">
        <f t="shared" si="254"/>
        <v>0</v>
      </c>
      <c r="T149" s="131"/>
      <c r="U149" s="132"/>
      <c r="V149" s="154">
        <f t="shared" si="255"/>
        <v>0</v>
      </c>
      <c r="W149" s="173"/>
      <c r="X149" s="132"/>
      <c r="Y149" s="154">
        <f t="shared" si="256"/>
        <v>0</v>
      </c>
      <c r="Z149" s="131"/>
      <c r="AA149" s="132"/>
      <c r="AB149" s="133">
        <f t="shared" si="257"/>
        <v>0</v>
      </c>
      <c r="AC149" s="135">
        <f t="shared" si="258"/>
        <v>12000</v>
      </c>
      <c r="AD149" s="429">
        <f t="shared" si="259"/>
        <v>12000</v>
      </c>
      <c r="AE149" s="135">
        <f t="shared" si="260"/>
        <v>0</v>
      </c>
      <c r="AF149" s="367">
        <f t="shared" si="261"/>
        <v>0</v>
      </c>
      <c r="AG149" s="368"/>
      <c r="AH149" s="112"/>
      <c r="AI149" s="112"/>
    </row>
    <row r="150" spans="1:35" ht="30" customHeight="1" x14ac:dyDescent="0.3">
      <c r="A150" s="155" t="s">
        <v>112</v>
      </c>
      <c r="B150" s="431" t="s">
        <v>125</v>
      </c>
      <c r="C150" s="374" t="s">
        <v>265</v>
      </c>
      <c r="D150" s="375" t="s">
        <v>115</v>
      </c>
      <c r="E150" s="376">
        <v>4</v>
      </c>
      <c r="F150" s="377">
        <v>12000</v>
      </c>
      <c r="G150" s="161">
        <f t="shared" si="250"/>
        <v>48000</v>
      </c>
      <c r="H150" s="159">
        <v>4</v>
      </c>
      <c r="I150" s="160">
        <v>12102.48</v>
      </c>
      <c r="J150" s="451">
        <f t="shared" si="251"/>
        <v>48409.919999999998</v>
      </c>
      <c r="K150" s="181"/>
      <c r="L150" s="160"/>
      <c r="M150" s="162">
        <f t="shared" si="252"/>
        <v>0</v>
      </c>
      <c r="N150" s="159"/>
      <c r="O150" s="160"/>
      <c r="P150" s="162">
        <f t="shared" si="253"/>
        <v>0</v>
      </c>
      <c r="Q150" s="181"/>
      <c r="R150" s="160"/>
      <c r="S150" s="162">
        <f t="shared" si="254"/>
        <v>0</v>
      </c>
      <c r="T150" s="159"/>
      <c r="U150" s="160"/>
      <c r="V150" s="162">
        <f t="shared" si="255"/>
        <v>0</v>
      </c>
      <c r="W150" s="181"/>
      <c r="X150" s="160"/>
      <c r="Y150" s="162">
        <f t="shared" si="256"/>
        <v>0</v>
      </c>
      <c r="Z150" s="159"/>
      <c r="AA150" s="160"/>
      <c r="AB150" s="161">
        <f t="shared" si="257"/>
        <v>0</v>
      </c>
      <c r="AC150" s="322">
        <f t="shared" si="258"/>
        <v>48000</v>
      </c>
      <c r="AD150" s="434">
        <f t="shared" si="259"/>
        <v>48409.919999999998</v>
      </c>
      <c r="AE150" s="322">
        <f t="shared" si="260"/>
        <v>-409.91999999999825</v>
      </c>
      <c r="AF150" s="452">
        <f t="shared" si="261"/>
        <v>-8.5399999999999643E-3</v>
      </c>
      <c r="AG150" s="453"/>
      <c r="AH150" s="112"/>
      <c r="AI150" s="112"/>
    </row>
    <row r="151" spans="1:35" ht="15" customHeight="1" x14ac:dyDescent="0.3">
      <c r="A151" s="580" t="s">
        <v>266</v>
      </c>
      <c r="B151" s="560"/>
      <c r="C151" s="561"/>
      <c r="D151" s="381"/>
      <c r="E151" s="436">
        <f t="shared" ref="E151:AB151" si="262">SUM(E147:E150)</f>
        <v>9</v>
      </c>
      <c r="F151" s="437">
        <f t="shared" si="262"/>
        <v>27250</v>
      </c>
      <c r="G151" s="438">
        <f t="shared" si="262"/>
        <v>73000</v>
      </c>
      <c r="H151" s="439">
        <f t="shared" si="262"/>
        <v>9</v>
      </c>
      <c r="I151" s="440">
        <f t="shared" si="262"/>
        <v>27352.48</v>
      </c>
      <c r="J151" s="440">
        <f t="shared" si="262"/>
        <v>73409.919999999998</v>
      </c>
      <c r="K151" s="441">
        <f t="shared" si="262"/>
        <v>0</v>
      </c>
      <c r="L151" s="437">
        <f t="shared" si="262"/>
        <v>0</v>
      </c>
      <c r="M151" s="437">
        <f t="shared" si="262"/>
        <v>0</v>
      </c>
      <c r="N151" s="436">
        <f t="shared" si="262"/>
        <v>0</v>
      </c>
      <c r="O151" s="437">
        <f t="shared" si="262"/>
        <v>0</v>
      </c>
      <c r="P151" s="437">
        <f t="shared" si="262"/>
        <v>0</v>
      </c>
      <c r="Q151" s="441">
        <f t="shared" si="262"/>
        <v>0</v>
      </c>
      <c r="R151" s="437">
        <f t="shared" si="262"/>
        <v>0</v>
      </c>
      <c r="S151" s="437">
        <f t="shared" si="262"/>
        <v>0</v>
      </c>
      <c r="T151" s="436">
        <f t="shared" si="262"/>
        <v>0</v>
      </c>
      <c r="U151" s="437">
        <f t="shared" si="262"/>
        <v>0</v>
      </c>
      <c r="V151" s="437">
        <f t="shared" si="262"/>
        <v>0</v>
      </c>
      <c r="W151" s="441">
        <f t="shared" si="262"/>
        <v>0</v>
      </c>
      <c r="X151" s="437">
        <f t="shared" si="262"/>
        <v>0</v>
      </c>
      <c r="Y151" s="437">
        <f t="shared" si="262"/>
        <v>0</v>
      </c>
      <c r="Z151" s="436">
        <f t="shared" si="262"/>
        <v>0</v>
      </c>
      <c r="AA151" s="437">
        <f t="shared" si="262"/>
        <v>0</v>
      </c>
      <c r="AB151" s="437">
        <f t="shared" si="262"/>
        <v>0</v>
      </c>
      <c r="AC151" s="442">
        <f t="shared" si="258"/>
        <v>73000</v>
      </c>
      <c r="AD151" s="443">
        <f t="shared" si="259"/>
        <v>73409.919999999998</v>
      </c>
      <c r="AE151" s="213">
        <f t="shared" si="260"/>
        <v>-409.91999999999825</v>
      </c>
      <c r="AF151" s="454">
        <f t="shared" si="261"/>
        <v>-5.6153424657534009E-3</v>
      </c>
      <c r="AG151" s="455"/>
      <c r="AH151" s="112"/>
      <c r="AI151" s="112"/>
    </row>
    <row r="152" spans="1:35" ht="15" customHeight="1" x14ac:dyDescent="0.3">
      <c r="A152" s="456" t="s">
        <v>107</v>
      </c>
      <c r="B152" s="334" t="s">
        <v>267</v>
      </c>
      <c r="C152" s="222" t="s">
        <v>268</v>
      </c>
      <c r="D152" s="325"/>
      <c r="E152" s="326"/>
      <c r="F152" s="327"/>
      <c r="G152" s="327"/>
      <c r="H152" s="457"/>
      <c r="I152" s="327"/>
      <c r="J152" s="327"/>
      <c r="K152" s="327"/>
      <c r="L152" s="327"/>
      <c r="M152" s="328"/>
      <c r="N152" s="326"/>
      <c r="O152" s="327"/>
      <c r="P152" s="328"/>
      <c r="Q152" s="327"/>
      <c r="R152" s="327"/>
      <c r="S152" s="328"/>
      <c r="T152" s="326"/>
      <c r="U152" s="327"/>
      <c r="V152" s="328"/>
      <c r="W152" s="327"/>
      <c r="X152" s="327"/>
      <c r="Y152" s="328"/>
      <c r="Z152" s="326"/>
      <c r="AA152" s="327"/>
      <c r="AB152" s="328"/>
      <c r="AC152" s="326"/>
      <c r="AD152" s="327"/>
      <c r="AE152" s="416"/>
      <c r="AF152" s="447"/>
      <c r="AG152" s="448"/>
      <c r="AH152" s="112"/>
      <c r="AI152" s="112"/>
    </row>
    <row r="153" spans="1:35" ht="30" customHeight="1" x14ac:dyDescent="0.3">
      <c r="A153" s="113" t="s">
        <v>109</v>
      </c>
      <c r="B153" s="114" t="s">
        <v>269</v>
      </c>
      <c r="C153" s="329" t="s">
        <v>270</v>
      </c>
      <c r="D153" s="260"/>
      <c r="E153" s="283">
        <f t="shared" ref="E153:AB153" si="263">SUM(E154:E156)</f>
        <v>0</v>
      </c>
      <c r="F153" s="284">
        <f t="shared" si="263"/>
        <v>0</v>
      </c>
      <c r="G153" s="266">
        <f t="shared" si="263"/>
        <v>0</v>
      </c>
      <c r="H153" s="120">
        <f t="shared" si="263"/>
        <v>0</v>
      </c>
      <c r="I153" s="118">
        <f t="shared" si="263"/>
        <v>0</v>
      </c>
      <c r="J153" s="153">
        <f t="shared" si="263"/>
        <v>0</v>
      </c>
      <c r="K153" s="292">
        <f t="shared" si="263"/>
        <v>0</v>
      </c>
      <c r="L153" s="284">
        <f t="shared" si="263"/>
        <v>0</v>
      </c>
      <c r="M153" s="293">
        <f t="shared" si="263"/>
        <v>0</v>
      </c>
      <c r="N153" s="283">
        <f t="shared" si="263"/>
        <v>0</v>
      </c>
      <c r="O153" s="284">
        <f t="shared" si="263"/>
        <v>0</v>
      </c>
      <c r="P153" s="293">
        <f t="shared" si="263"/>
        <v>0</v>
      </c>
      <c r="Q153" s="292">
        <f t="shared" si="263"/>
        <v>0</v>
      </c>
      <c r="R153" s="284">
        <f t="shared" si="263"/>
        <v>0</v>
      </c>
      <c r="S153" s="293">
        <f t="shared" si="263"/>
        <v>0</v>
      </c>
      <c r="T153" s="283">
        <f t="shared" si="263"/>
        <v>0</v>
      </c>
      <c r="U153" s="284">
        <f t="shared" si="263"/>
        <v>0</v>
      </c>
      <c r="V153" s="293">
        <f t="shared" si="263"/>
        <v>0</v>
      </c>
      <c r="W153" s="292">
        <f t="shared" si="263"/>
        <v>0</v>
      </c>
      <c r="X153" s="284">
        <f t="shared" si="263"/>
        <v>0</v>
      </c>
      <c r="Y153" s="293">
        <f t="shared" si="263"/>
        <v>0</v>
      </c>
      <c r="Z153" s="283">
        <f t="shared" si="263"/>
        <v>0</v>
      </c>
      <c r="AA153" s="284">
        <f t="shared" si="263"/>
        <v>0</v>
      </c>
      <c r="AB153" s="293">
        <f t="shared" si="263"/>
        <v>0</v>
      </c>
      <c r="AC153" s="121">
        <f t="shared" ref="AC153:AC176" si="264">G153+M153+S153+Y153</f>
        <v>0</v>
      </c>
      <c r="AD153" s="458">
        <f t="shared" ref="AD153:AD176" si="265">J153+P153+V153+AB153</f>
        <v>0</v>
      </c>
      <c r="AE153" s="459">
        <f t="shared" ref="AE153:AE177" si="266">AC153-AD153</f>
        <v>0</v>
      </c>
      <c r="AF153" s="460" t="e">
        <f t="shared" ref="AF153:AF177" si="267">AE153/AC153</f>
        <v>#DIV/0!</v>
      </c>
      <c r="AG153" s="461"/>
      <c r="AH153" s="126"/>
      <c r="AI153" s="126"/>
    </row>
    <row r="154" spans="1:35" ht="30" customHeight="1" x14ac:dyDescent="0.3">
      <c r="A154" s="127" t="s">
        <v>112</v>
      </c>
      <c r="B154" s="128" t="s">
        <v>113</v>
      </c>
      <c r="C154" s="129" t="s">
        <v>271</v>
      </c>
      <c r="D154" s="130" t="s">
        <v>162</v>
      </c>
      <c r="E154" s="131"/>
      <c r="F154" s="132"/>
      <c r="G154" s="133">
        <f t="shared" ref="G154:G156" si="268">E154*F154</f>
        <v>0</v>
      </c>
      <c r="H154" s="134"/>
      <c r="I154" s="132"/>
      <c r="J154" s="154">
        <f t="shared" ref="J154:J156" si="269">H154*I154</f>
        <v>0</v>
      </c>
      <c r="K154" s="173"/>
      <c r="L154" s="132"/>
      <c r="M154" s="154">
        <f t="shared" ref="M154:M156" si="270">K154*L154</f>
        <v>0</v>
      </c>
      <c r="N154" s="131"/>
      <c r="O154" s="132"/>
      <c r="P154" s="154">
        <f t="shared" ref="P154:P156" si="271">N154*O154</f>
        <v>0</v>
      </c>
      <c r="Q154" s="173"/>
      <c r="R154" s="132"/>
      <c r="S154" s="154">
        <f t="shared" ref="S154:S156" si="272">Q154*R154</f>
        <v>0</v>
      </c>
      <c r="T154" s="131"/>
      <c r="U154" s="132"/>
      <c r="V154" s="154">
        <f t="shared" ref="V154:V156" si="273">T154*U154</f>
        <v>0</v>
      </c>
      <c r="W154" s="173"/>
      <c r="X154" s="132"/>
      <c r="Y154" s="154">
        <f t="shared" ref="Y154:Y156" si="274">W154*X154</f>
        <v>0</v>
      </c>
      <c r="Z154" s="131"/>
      <c r="AA154" s="132"/>
      <c r="AB154" s="154">
        <f t="shared" ref="AB154:AB156" si="275">Z154*AA154</f>
        <v>0</v>
      </c>
      <c r="AC154" s="135">
        <f t="shared" si="264"/>
        <v>0</v>
      </c>
      <c r="AD154" s="429">
        <f t="shared" si="265"/>
        <v>0</v>
      </c>
      <c r="AE154" s="135">
        <f t="shared" si="266"/>
        <v>0</v>
      </c>
      <c r="AF154" s="367" t="e">
        <f t="shared" si="267"/>
        <v>#DIV/0!</v>
      </c>
      <c r="AG154" s="368"/>
      <c r="AH154" s="112"/>
      <c r="AI154" s="112"/>
    </row>
    <row r="155" spans="1:35" ht="30" customHeight="1" x14ac:dyDescent="0.3">
      <c r="A155" s="127" t="s">
        <v>112</v>
      </c>
      <c r="B155" s="128" t="s">
        <v>116</v>
      </c>
      <c r="C155" s="129" t="s">
        <v>271</v>
      </c>
      <c r="D155" s="130" t="s">
        <v>162</v>
      </c>
      <c r="E155" s="131"/>
      <c r="F155" s="132"/>
      <c r="G155" s="133">
        <f t="shared" si="268"/>
        <v>0</v>
      </c>
      <c r="H155" s="134"/>
      <c r="I155" s="132"/>
      <c r="J155" s="154">
        <f t="shared" si="269"/>
        <v>0</v>
      </c>
      <c r="K155" s="173"/>
      <c r="L155" s="132"/>
      <c r="M155" s="154">
        <f t="shared" si="270"/>
        <v>0</v>
      </c>
      <c r="N155" s="131"/>
      <c r="O155" s="132"/>
      <c r="P155" s="154">
        <f t="shared" si="271"/>
        <v>0</v>
      </c>
      <c r="Q155" s="173"/>
      <c r="R155" s="132"/>
      <c r="S155" s="154">
        <f t="shared" si="272"/>
        <v>0</v>
      </c>
      <c r="T155" s="131"/>
      <c r="U155" s="132"/>
      <c r="V155" s="154">
        <f t="shared" si="273"/>
        <v>0</v>
      </c>
      <c r="W155" s="173"/>
      <c r="X155" s="132"/>
      <c r="Y155" s="154">
        <f t="shared" si="274"/>
        <v>0</v>
      </c>
      <c r="Z155" s="131"/>
      <c r="AA155" s="132"/>
      <c r="AB155" s="154">
        <f t="shared" si="275"/>
        <v>0</v>
      </c>
      <c r="AC155" s="135">
        <f t="shared" si="264"/>
        <v>0</v>
      </c>
      <c r="AD155" s="429">
        <f t="shared" si="265"/>
        <v>0</v>
      </c>
      <c r="AE155" s="135">
        <f t="shared" si="266"/>
        <v>0</v>
      </c>
      <c r="AF155" s="367" t="e">
        <f t="shared" si="267"/>
        <v>#DIV/0!</v>
      </c>
      <c r="AG155" s="368"/>
      <c r="AH155" s="112"/>
      <c r="AI155" s="112"/>
    </row>
    <row r="156" spans="1:35" ht="30" customHeight="1" x14ac:dyDescent="0.3">
      <c r="A156" s="140" t="s">
        <v>112</v>
      </c>
      <c r="B156" s="141" t="s">
        <v>117</v>
      </c>
      <c r="C156" s="142" t="s">
        <v>271</v>
      </c>
      <c r="D156" s="143" t="s">
        <v>162</v>
      </c>
      <c r="E156" s="144"/>
      <c r="F156" s="145"/>
      <c r="G156" s="146">
        <f t="shared" si="268"/>
        <v>0</v>
      </c>
      <c r="H156" s="147"/>
      <c r="I156" s="145"/>
      <c r="J156" s="313">
        <f t="shared" si="269"/>
        <v>0</v>
      </c>
      <c r="K156" s="312"/>
      <c r="L156" s="145"/>
      <c r="M156" s="313">
        <f t="shared" si="270"/>
        <v>0</v>
      </c>
      <c r="N156" s="144"/>
      <c r="O156" s="145"/>
      <c r="P156" s="313">
        <f t="shared" si="271"/>
        <v>0</v>
      </c>
      <c r="Q156" s="312"/>
      <c r="R156" s="145"/>
      <c r="S156" s="313">
        <f t="shared" si="272"/>
        <v>0</v>
      </c>
      <c r="T156" s="144"/>
      <c r="U156" s="145"/>
      <c r="V156" s="313">
        <f t="shared" si="273"/>
        <v>0</v>
      </c>
      <c r="W156" s="312"/>
      <c r="X156" s="145"/>
      <c r="Y156" s="313">
        <f t="shared" si="274"/>
        <v>0</v>
      </c>
      <c r="Z156" s="144"/>
      <c r="AA156" s="145"/>
      <c r="AB156" s="313">
        <f t="shared" si="275"/>
        <v>0</v>
      </c>
      <c r="AC156" s="322">
        <f t="shared" si="264"/>
        <v>0</v>
      </c>
      <c r="AD156" s="434">
        <f t="shared" si="265"/>
        <v>0</v>
      </c>
      <c r="AE156" s="148">
        <f t="shared" si="266"/>
        <v>0</v>
      </c>
      <c r="AF156" s="462" t="e">
        <f t="shared" si="267"/>
        <v>#DIV/0!</v>
      </c>
      <c r="AG156" s="463"/>
      <c r="AH156" s="112"/>
      <c r="AI156" s="112"/>
    </row>
    <row r="157" spans="1:35" ht="15" customHeight="1" x14ac:dyDescent="0.3">
      <c r="A157" s="113" t="s">
        <v>109</v>
      </c>
      <c r="B157" s="114" t="s">
        <v>272</v>
      </c>
      <c r="C157" s="330" t="s">
        <v>273</v>
      </c>
      <c r="D157" s="116"/>
      <c r="E157" s="117">
        <f t="shared" ref="E157:AB157" si="276">SUM(E158:E160)</f>
        <v>0</v>
      </c>
      <c r="F157" s="118">
        <f t="shared" si="276"/>
        <v>0</v>
      </c>
      <c r="G157" s="119">
        <f t="shared" si="276"/>
        <v>0</v>
      </c>
      <c r="H157" s="120">
        <f t="shared" si="276"/>
        <v>0</v>
      </c>
      <c r="I157" s="118">
        <f t="shared" si="276"/>
        <v>0</v>
      </c>
      <c r="J157" s="153">
        <f t="shared" si="276"/>
        <v>0</v>
      </c>
      <c r="K157" s="166">
        <f t="shared" si="276"/>
        <v>0</v>
      </c>
      <c r="L157" s="118">
        <f t="shared" si="276"/>
        <v>0</v>
      </c>
      <c r="M157" s="153">
        <f t="shared" si="276"/>
        <v>0</v>
      </c>
      <c r="N157" s="117">
        <f t="shared" si="276"/>
        <v>0</v>
      </c>
      <c r="O157" s="118">
        <f t="shared" si="276"/>
        <v>0</v>
      </c>
      <c r="P157" s="153">
        <f t="shared" si="276"/>
        <v>0</v>
      </c>
      <c r="Q157" s="166">
        <f t="shared" si="276"/>
        <v>0</v>
      </c>
      <c r="R157" s="118">
        <f t="shared" si="276"/>
        <v>0</v>
      </c>
      <c r="S157" s="153">
        <f t="shared" si="276"/>
        <v>0</v>
      </c>
      <c r="T157" s="117">
        <f t="shared" si="276"/>
        <v>0</v>
      </c>
      <c r="U157" s="118">
        <f t="shared" si="276"/>
        <v>0</v>
      </c>
      <c r="V157" s="153">
        <f t="shared" si="276"/>
        <v>0</v>
      </c>
      <c r="W157" s="166">
        <f t="shared" si="276"/>
        <v>0</v>
      </c>
      <c r="X157" s="118">
        <f t="shared" si="276"/>
        <v>0</v>
      </c>
      <c r="Y157" s="153">
        <f t="shared" si="276"/>
        <v>0</v>
      </c>
      <c r="Z157" s="117">
        <f t="shared" si="276"/>
        <v>0</v>
      </c>
      <c r="AA157" s="118">
        <f t="shared" si="276"/>
        <v>0</v>
      </c>
      <c r="AB157" s="153">
        <f t="shared" si="276"/>
        <v>0</v>
      </c>
      <c r="AC157" s="121">
        <f t="shared" si="264"/>
        <v>0</v>
      </c>
      <c r="AD157" s="458">
        <f t="shared" si="265"/>
        <v>0</v>
      </c>
      <c r="AE157" s="459">
        <f t="shared" si="266"/>
        <v>0</v>
      </c>
      <c r="AF157" s="460" t="e">
        <f t="shared" si="267"/>
        <v>#DIV/0!</v>
      </c>
      <c r="AG157" s="461"/>
      <c r="AH157" s="126"/>
      <c r="AI157" s="126"/>
    </row>
    <row r="158" spans="1:35" ht="30" customHeight="1" x14ac:dyDescent="0.3">
      <c r="A158" s="127" t="s">
        <v>112</v>
      </c>
      <c r="B158" s="128" t="s">
        <v>113</v>
      </c>
      <c r="C158" s="129" t="s">
        <v>274</v>
      </c>
      <c r="D158" s="130" t="s">
        <v>162</v>
      </c>
      <c r="E158" s="131"/>
      <c r="F158" s="132"/>
      <c r="G158" s="133">
        <f t="shared" ref="G158:G160" si="277">E158*F158</f>
        <v>0</v>
      </c>
      <c r="H158" s="134"/>
      <c r="I158" s="132"/>
      <c r="J158" s="154">
        <f t="shared" ref="J158:J160" si="278">H158*I158</f>
        <v>0</v>
      </c>
      <c r="K158" s="173"/>
      <c r="L158" s="132"/>
      <c r="M158" s="154">
        <f t="shared" ref="M158:M160" si="279">K158*L158</f>
        <v>0</v>
      </c>
      <c r="N158" s="131"/>
      <c r="O158" s="132"/>
      <c r="P158" s="154">
        <f t="shared" ref="P158:P160" si="280">N158*O158</f>
        <v>0</v>
      </c>
      <c r="Q158" s="173"/>
      <c r="R158" s="132"/>
      <c r="S158" s="154">
        <f t="shared" ref="S158:S160" si="281">Q158*R158</f>
        <v>0</v>
      </c>
      <c r="T158" s="131"/>
      <c r="U158" s="132"/>
      <c r="V158" s="154">
        <f t="shared" ref="V158:V160" si="282">T158*U158</f>
        <v>0</v>
      </c>
      <c r="W158" s="173"/>
      <c r="X158" s="132"/>
      <c r="Y158" s="154">
        <f t="shared" ref="Y158:Y160" si="283">W158*X158</f>
        <v>0</v>
      </c>
      <c r="Z158" s="131"/>
      <c r="AA158" s="132"/>
      <c r="AB158" s="154">
        <f t="shared" ref="AB158:AB160" si="284">Z158*AA158</f>
        <v>0</v>
      </c>
      <c r="AC158" s="135">
        <f t="shared" si="264"/>
        <v>0</v>
      </c>
      <c r="AD158" s="429">
        <f t="shared" si="265"/>
        <v>0</v>
      </c>
      <c r="AE158" s="135">
        <f t="shared" si="266"/>
        <v>0</v>
      </c>
      <c r="AF158" s="367" t="e">
        <f t="shared" si="267"/>
        <v>#DIV/0!</v>
      </c>
      <c r="AG158" s="368"/>
      <c r="AH158" s="112"/>
      <c r="AI158" s="112"/>
    </row>
    <row r="159" spans="1:35" ht="30" customHeight="1" x14ac:dyDescent="0.3">
      <c r="A159" s="127" t="s">
        <v>112</v>
      </c>
      <c r="B159" s="128" t="s">
        <v>116</v>
      </c>
      <c r="C159" s="129" t="s">
        <v>274</v>
      </c>
      <c r="D159" s="130" t="s">
        <v>162</v>
      </c>
      <c r="E159" s="131"/>
      <c r="F159" s="132"/>
      <c r="G159" s="133">
        <f t="shared" si="277"/>
        <v>0</v>
      </c>
      <c r="H159" s="134"/>
      <c r="I159" s="132"/>
      <c r="J159" s="154">
        <f t="shared" si="278"/>
        <v>0</v>
      </c>
      <c r="K159" s="173"/>
      <c r="L159" s="132"/>
      <c r="M159" s="154">
        <f t="shared" si="279"/>
        <v>0</v>
      </c>
      <c r="N159" s="131"/>
      <c r="O159" s="132"/>
      <c r="P159" s="154">
        <f t="shared" si="280"/>
        <v>0</v>
      </c>
      <c r="Q159" s="173"/>
      <c r="R159" s="132"/>
      <c r="S159" s="154">
        <f t="shared" si="281"/>
        <v>0</v>
      </c>
      <c r="T159" s="131"/>
      <c r="U159" s="132"/>
      <c r="V159" s="154">
        <f t="shared" si="282"/>
        <v>0</v>
      </c>
      <c r="W159" s="173"/>
      <c r="X159" s="132"/>
      <c r="Y159" s="154">
        <f t="shared" si="283"/>
        <v>0</v>
      </c>
      <c r="Z159" s="131"/>
      <c r="AA159" s="132"/>
      <c r="AB159" s="154">
        <f t="shared" si="284"/>
        <v>0</v>
      </c>
      <c r="AC159" s="135">
        <f t="shared" si="264"/>
        <v>0</v>
      </c>
      <c r="AD159" s="429">
        <f t="shared" si="265"/>
        <v>0</v>
      </c>
      <c r="AE159" s="135">
        <f t="shared" si="266"/>
        <v>0</v>
      </c>
      <c r="AF159" s="367" t="e">
        <f t="shared" si="267"/>
        <v>#DIV/0!</v>
      </c>
      <c r="AG159" s="368"/>
      <c r="AH159" s="112"/>
      <c r="AI159" s="112"/>
    </row>
    <row r="160" spans="1:35" ht="30" customHeight="1" x14ac:dyDescent="0.3">
      <c r="A160" s="140" t="s">
        <v>112</v>
      </c>
      <c r="B160" s="141" t="s">
        <v>117</v>
      </c>
      <c r="C160" s="142" t="s">
        <v>274</v>
      </c>
      <c r="D160" s="143" t="s">
        <v>162</v>
      </c>
      <c r="E160" s="144"/>
      <c r="F160" s="145"/>
      <c r="G160" s="146">
        <f t="shared" si="277"/>
        <v>0</v>
      </c>
      <c r="H160" s="147"/>
      <c r="I160" s="145"/>
      <c r="J160" s="313">
        <f t="shared" si="278"/>
        <v>0</v>
      </c>
      <c r="K160" s="312"/>
      <c r="L160" s="145"/>
      <c r="M160" s="313">
        <f t="shared" si="279"/>
        <v>0</v>
      </c>
      <c r="N160" s="144"/>
      <c r="O160" s="145"/>
      <c r="P160" s="313">
        <f t="shared" si="280"/>
        <v>0</v>
      </c>
      <c r="Q160" s="312"/>
      <c r="R160" s="145"/>
      <c r="S160" s="313">
        <f t="shared" si="281"/>
        <v>0</v>
      </c>
      <c r="T160" s="144"/>
      <c r="U160" s="145"/>
      <c r="V160" s="313">
        <f t="shared" si="282"/>
        <v>0</v>
      </c>
      <c r="W160" s="312"/>
      <c r="X160" s="145"/>
      <c r="Y160" s="313">
        <f t="shared" si="283"/>
        <v>0</v>
      </c>
      <c r="Z160" s="144"/>
      <c r="AA160" s="145"/>
      <c r="AB160" s="313">
        <f t="shared" si="284"/>
        <v>0</v>
      </c>
      <c r="AC160" s="148">
        <f t="shared" si="264"/>
        <v>0</v>
      </c>
      <c r="AD160" s="464">
        <f t="shared" si="265"/>
        <v>0</v>
      </c>
      <c r="AE160" s="148">
        <f t="shared" si="266"/>
        <v>0</v>
      </c>
      <c r="AF160" s="462" t="e">
        <f t="shared" si="267"/>
        <v>#DIV/0!</v>
      </c>
      <c r="AG160" s="463"/>
      <c r="AH160" s="112"/>
      <c r="AI160" s="112"/>
    </row>
    <row r="161" spans="1:35" ht="15" customHeight="1" x14ac:dyDescent="0.3">
      <c r="A161" s="113" t="s">
        <v>109</v>
      </c>
      <c r="B161" s="114" t="s">
        <v>275</v>
      </c>
      <c r="C161" s="330" t="s">
        <v>276</v>
      </c>
      <c r="D161" s="116"/>
      <c r="E161" s="117">
        <f t="shared" ref="E161:AB161" si="285">SUM(E162:E166)</f>
        <v>0</v>
      </c>
      <c r="F161" s="118">
        <f t="shared" si="285"/>
        <v>0</v>
      </c>
      <c r="G161" s="119">
        <f t="shared" si="285"/>
        <v>0</v>
      </c>
      <c r="H161" s="120">
        <f t="shared" si="285"/>
        <v>0</v>
      </c>
      <c r="I161" s="118">
        <f t="shared" si="285"/>
        <v>0</v>
      </c>
      <c r="J161" s="153">
        <f t="shared" si="285"/>
        <v>0</v>
      </c>
      <c r="K161" s="166">
        <f t="shared" si="285"/>
        <v>0</v>
      </c>
      <c r="L161" s="118">
        <f t="shared" si="285"/>
        <v>0</v>
      </c>
      <c r="M161" s="153">
        <f t="shared" si="285"/>
        <v>0</v>
      </c>
      <c r="N161" s="117">
        <f t="shared" si="285"/>
        <v>0</v>
      </c>
      <c r="O161" s="118">
        <f t="shared" si="285"/>
        <v>0</v>
      </c>
      <c r="P161" s="153">
        <f t="shared" si="285"/>
        <v>0</v>
      </c>
      <c r="Q161" s="166">
        <f t="shared" si="285"/>
        <v>0</v>
      </c>
      <c r="R161" s="118">
        <f t="shared" si="285"/>
        <v>0</v>
      </c>
      <c r="S161" s="153">
        <f t="shared" si="285"/>
        <v>0</v>
      </c>
      <c r="T161" s="117">
        <f t="shared" si="285"/>
        <v>0</v>
      </c>
      <c r="U161" s="118">
        <f t="shared" si="285"/>
        <v>0</v>
      </c>
      <c r="V161" s="153">
        <f t="shared" si="285"/>
        <v>0</v>
      </c>
      <c r="W161" s="166">
        <f t="shared" si="285"/>
        <v>0</v>
      </c>
      <c r="X161" s="118">
        <f t="shared" si="285"/>
        <v>0</v>
      </c>
      <c r="Y161" s="153">
        <f t="shared" si="285"/>
        <v>0</v>
      </c>
      <c r="Z161" s="117">
        <f t="shared" si="285"/>
        <v>0</v>
      </c>
      <c r="AA161" s="118">
        <f t="shared" si="285"/>
        <v>0</v>
      </c>
      <c r="AB161" s="119">
        <f t="shared" si="285"/>
        <v>0</v>
      </c>
      <c r="AC161" s="459">
        <f t="shared" si="264"/>
        <v>0</v>
      </c>
      <c r="AD161" s="465">
        <f t="shared" si="265"/>
        <v>0</v>
      </c>
      <c r="AE161" s="459">
        <f t="shared" si="266"/>
        <v>0</v>
      </c>
      <c r="AF161" s="460" t="e">
        <f t="shared" si="267"/>
        <v>#DIV/0!</v>
      </c>
      <c r="AG161" s="461"/>
      <c r="AH161" s="126"/>
      <c r="AI161" s="126"/>
    </row>
    <row r="162" spans="1:35" ht="30" customHeight="1" x14ac:dyDescent="0.3">
      <c r="A162" s="127" t="s">
        <v>112</v>
      </c>
      <c r="B162" s="128" t="s">
        <v>113</v>
      </c>
      <c r="C162" s="129" t="s">
        <v>277</v>
      </c>
      <c r="D162" s="130" t="s">
        <v>278</v>
      </c>
      <c r="E162" s="131"/>
      <c r="F162" s="132"/>
      <c r="G162" s="133">
        <f t="shared" ref="G162:G166" si="286">E162*F162</f>
        <v>0</v>
      </c>
      <c r="H162" s="134"/>
      <c r="I162" s="132"/>
      <c r="J162" s="154">
        <f t="shared" ref="J162:J166" si="287">H162*I162</f>
        <v>0</v>
      </c>
      <c r="K162" s="173"/>
      <c r="L162" s="132"/>
      <c r="M162" s="154">
        <f t="shared" ref="M162:M166" si="288">K162*L162</f>
        <v>0</v>
      </c>
      <c r="N162" s="131"/>
      <c r="O162" s="132"/>
      <c r="P162" s="154">
        <f t="shared" ref="P162:P166" si="289">N162*O162</f>
        <v>0</v>
      </c>
      <c r="Q162" s="173"/>
      <c r="R162" s="132"/>
      <c r="S162" s="154">
        <f t="shared" ref="S162:S166" si="290">Q162*R162</f>
        <v>0</v>
      </c>
      <c r="T162" s="131"/>
      <c r="U162" s="132"/>
      <c r="V162" s="154">
        <f t="shared" ref="V162:V166" si="291">T162*U162</f>
        <v>0</v>
      </c>
      <c r="W162" s="173"/>
      <c r="X162" s="132"/>
      <c r="Y162" s="154">
        <f t="shared" ref="Y162:Y166" si="292">W162*X162</f>
        <v>0</v>
      </c>
      <c r="Z162" s="131"/>
      <c r="AA162" s="132"/>
      <c r="AB162" s="133">
        <f t="shared" ref="AB162:AB166" si="293">Z162*AA162</f>
        <v>0</v>
      </c>
      <c r="AC162" s="135">
        <f t="shared" si="264"/>
        <v>0</v>
      </c>
      <c r="AD162" s="429">
        <f t="shared" si="265"/>
        <v>0</v>
      </c>
      <c r="AE162" s="135">
        <f t="shared" si="266"/>
        <v>0</v>
      </c>
      <c r="AF162" s="367" t="e">
        <f t="shared" si="267"/>
        <v>#DIV/0!</v>
      </c>
      <c r="AG162" s="368"/>
      <c r="AH162" s="112"/>
      <c r="AI162" s="112"/>
    </row>
    <row r="163" spans="1:35" ht="30" customHeight="1" x14ac:dyDescent="0.3">
      <c r="A163" s="127" t="s">
        <v>112</v>
      </c>
      <c r="B163" s="128" t="s">
        <v>116</v>
      </c>
      <c r="C163" s="129" t="s">
        <v>279</v>
      </c>
      <c r="D163" s="130" t="s">
        <v>278</v>
      </c>
      <c r="E163" s="131"/>
      <c r="F163" s="132"/>
      <c r="G163" s="133">
        <f t="shared" si="286"/>
        <v>0</v>
      </c>
      <c r="H163" s="134"/>
      <c r="I163" s="132"/>
      <c r="J163" s="154">
        <f t="shared" si="287"/>
        <v>0</v>
      </c>
      <c r="K163" s="173"/>
      <c r="L163" s="132"/>
      <c r="M163" s="154">
        <f t="shared" si="288"/>
        <v>0</v>
      </c>
      <c r="N163" s="131"/>
      <c r="O163" s="132"/>
      <c r="P163" s="154">
        <f t="shared" si="289"/>
        <v>0</v>
      </c>
      <c r="Q163" s="173"/>
      <c r="R163" s="132"/>
      <c r="S163" s="154">
        <f t="shared" si="290"/>
        <v>0</v>
      </c>
      <c r="T163" s="131"/>
      <c r="U163" s="132"/>
      <c r="V163" s="154">
        <f t="shared" si="291"/>
        <v>0</v>
      </c>
      <c r="W163" s="173"/>
      <c r="X163" s="132"/>
      <c r="Y163" s="154">
        <f t="shared" si="292"/>
        <v>0</v>
      </c>
      <c r="Z163" s="131"/>
      <c r="AA163" s="132"/>
      <c r="AB163" s="133">
        <f t="shared" si="293"/>
        <v>0</v>
      </c>
      <c r="AC163" s="135">
        <f t="shared" si="264"/>
        <v>0</v>
      </c>
      <c r="AD163" s="429">
        <f t="shared" si="265"/>
        <v>0</v>
      </c>
      <c r="AE163" s="135">
        <f t="shared" si="266"/>
        <v>0</v>
      </c>
      <c r="AF163" s="367" t="e">
        <f t="shared" si="267"/>
        <v>#DIV/0!</v>
      </c>
      <c r="AG163" s="368"/>
      <c r="AH163" s="112"/>
      <c r="AI163" s="112"/>
    </row>
    <row r="164" spans="1:35" ht="30" customHeight="1" x14ac:dyDescent="0.3">
      <c r="A164" s="127" t="s">
        <v>112</v>
      </c>
      <c r="B164" s="128" t="s">
        <v>117</v>
      </c>
      <c r="C164" s="129" t="s">
        <v>280</v>
      </c>
      <c r="D164" s="130" t="s">
        <v>278</v>
      </c>
      <c r="E164" s="131"/>
      <c r="F164" s="132"/>
      <c r="G164" s="133">
        <f t="shared" si="286"/>
        <v>0</v>
      </c>
      <c r="H164" s="134"/>
      <c r="I164" s="132"/>
      <c r="J164" s="154">
        <f t="shared" si="287"/>
        <v>0</v>
      </c>
      <c r="K164" s="173"/>
      <c r="L164" s="132"/>
      <c r="M164" s="154">
        <f t="shared" si="288"/>
        <v>0</v>
      </c>
      <c r="N164" s="131"/>
      <c r="O164" s="132"/>
      <c r="P164" s="154">
        <f t="shared" si="289"/>
        <v>0</v>
      </c>
      <c r="Q164" s="173"/>
      <c r="R164" s="132"/>
      <c r="S164" s="154">
        <f t="shared" si="290"/>
        <v>0</v>
      </c>
      <c r="T164" s="131"/>
      <c r="U164" s="132"/>
      <c r="V164" s="154">
        <f t="shared" si="291"/>
        <v>0</v>
      </c>
      <c r="W164" s="173"/>
      <c r="X164" s="132"/>
      <c r="Y164" s="154">
        <f t="shared" si="292"/>
        <v>0</v>
      </c>
      <c r="Z164" s="131"/>
      <c r="AA164" s="132"/>
      <c r="AB164" s="133">
        <f t="shared" si="293"/>
        <v>0</v>
      </c>
      <c r="AC164" s="135">
        <f t="shared" si="264"/>
        <v>0</v>
      </c>
      <c r="AD164" s="429">
        <f t="shared" si="265"/>
        <v>0</v>
      </c>
      <c r="AE164" s="135">
        <f t="shared" si="266"/>
        <v>0</v>
      </c>
      <c r="AF164" s="367" t="e">
        <f t="shared" si="267"/>
        <v>#DIV/0!</v>
      </c>
      <c r="AG164" s="368"/>
      <c r="AH164" s="112"/>
      <c r="AI164" s="112"/>
    </row>
    <row r="165" spans="1:35" ht="30" customHeight="1" x14ac:dyDescent="0.3">
      <c r="A165" s="127" t="s">
        <v>112</v>
      </c>
      <c r="B165" s="128" t="s">
        <v>125</v>
      </c>
      <c r="C165" s="129" t="s">
        <v>281</v>
      </c>
      <c r="D165" s="130" t="s">
        <v>278</v>
      </c>
      <c r="E165" s="131"/>
      <c r="F165" s="132"/>
      <c r="G165" s="133">
        <f t="shared" si="286"/>
        <v>0</v>
      </c>
      <c r="H165" s="134"/>
      <c r="I165" s="132"/>
      <c r="J165" s="154">
        <f t="shared" si="287"/>
        <v>0</v>
      </c>
      <c r="K165" s="173"/>
      <c r="L165" s="132"/>
      <c r="M165" s="154">
        <f t="shared" si="288"/>
        <v>0</v>
      </c>
      <c r="N165" s="131"/>
      <c r="O165" s="132"/>
      <c r="P165" s="154">
        <f t="shared" si="289"/>
        <v>0</v>
      </c>
      <c r="Q165" s="173"/>
      <c r="R165" s="132"/>
      <c r="S165" s="154">
        <f t="shared" si="290"/>
        <v>0</v>
      </c>
      <c r="T165" s="131"/>
      <c r="U165" s="132"/>
      <c r="V165" s="154">
        <f t="shared" si="291"/>
        <v>0</v>
      </c>
      <c r="W165" s="173"/>
      <c r="X165" s="132"/>
      <c r="Y165" s="154">
        <f t="shared" si="292"/>
        <v>0</v>
      </c>
      <c r="Z165" s="131"/>
      <c r="AA165" s="132"/>
      <c r="AB165" s="133">
        <f t="shared" si="293"/>
        <v>0</v>
      </c>
      <c r="AC165" s="135">
        <f t="shared" si="264"/>
        <v>0</v>
      </c>
      <c r="AD165" s="429">
        <f t="shared" si="265"/>
        <v>0</v>
      </c>
      <c r="AE165" s="135">
        <f t="shared" si="266"/>
        <v>0</v>
      </c>
      <c r="AF165" s="367" t="e">
        <f t="shared" si="267"/>
        <v>#DIV/0!</v>
      </c>
      <c r="AG165" s="368"/>
      <c r="AH165" s="112"/>
      <c r="AI165" s="112"/>
    </row>
    <row r="166" spans="1:35" ht="30" customHeight="1" x14ac:dyDescent="0.3">
      <c r="A166" s="155" t="s">
        <v>112</v>
      </c>
      <c r="B166" s="156" t="s">
        <v>129</v>
      </c>
      <c r="C166" s="157" t="s">
        <v>282</v>
      </c>
      <c r="D166" s="158" t="s">
        <v>278</v>
      </c>
      <c r="E166" s="159"/>
      <c r="F166" s="160"/>
      <c r="G166" s="161">
        <f t="shared" si="286"/>
        <v>0</v>
      </c>
      <c r="H166" s="264"/>
      <c r="I166" s="160"/>
      <c r="J166" s="162">
        <f t="shared" si="287"/>
        <v>0</v>
      </c>
      <c r="K166" s="181"/>
      <c r="L166" s="160"/>
      <c r="M166" s="162">
        <f t="shared" si="288"/>
        <v>0</v>
      </c>
      <c r="N166" s="159"/>
      <c r="O166" s="160"/>
      <c r="P166" s="162">
        <f t="shared" si="289"/>
        <v>0</v>
      </c>
      <c r="Q166" s="181"/>
      <c r="R166" s="160"/>
      <c r="S166" s="162">
        <f t="shared" si="290"/>
        <v>0</v>
      </c>
      <c r="T166" s="159"/>
      <c r="U166" s="160"/>
      <c r="V166" s="162">
        <f t="shared" si="291"/>
        <v>0</v>
      </c>
      <c r="W166" s="181"/>
      <c r="X166" s="160"/>
      <c r="Y166" s="162">
        <f t="shared" si="292"/>
        <v>0</v>
      </c>
      <c r="Z166" s="159"/>
      <c r="AA166" s="160"/>
      <c r="AB166" s="161">
        <f t="shared" si="293"/>
        <v>0</v>
      </c>
      <c r="AC166" s="148">
        <f t="shared" si="264"/>
        <v>0</v>
      </c>
      <c r="AD166" s="464">
        <f t="shared" si="265"/>
        <v>0</v>
      </c>
      <c r="AE166" s="148">
        <f t="shared" si="266"/>
        <v>0</v>
      </c>
      <c r="AF166" s="462" t="e">
        <f t="shared" si="267"/>
        <v>#DIV/0!</v>
      </c>
      <c r="AG166" s="463"/>
      <c r="AH166" s="112"/>
      <c r="AI166" s="112"/>
    </row>
    <row r="167" spans="1:35" ht="15" customHeight="1" x14ac:dyDescent="0.3">
      <c r="A167" s="113" t="s">
        <v>109</v>
      </c>
      <c r="B167" s="114" t="s">
        <v>283</v>
      </c>
      <c r="C167" s="330" t="s">
        <v>268</v>
      </c>
      <c r="D167" s="116"/>
      <c r="E167" s="117">
        <f t="shared" ref="E167:AB167" si="294">SUM(E168:E175)</f>
        <v>12</v>
      </c>
      <c r="F167" s="118">
        <f t="shared" si="294"/>
        <v>91115</v>
      </c>
      <c r="G167" s="119">
        <f t="shared" si="294"/>
        <v>136625</v>
      </c>
      <c r="H167" s="120">
        <f t="shared" si="294"/>
        <v>12</v>
      </c>
      <c r="I167" s="118">
        <f t="shared" si="294"/>
        <v>91012.5</v>
      </c>
      <c r="J167" s="153">
        <f t="shared" si="294"/>
        <v>136215</v>
      </c>
      <c r="K167" s="166">
        <f t="shared" si="294"/>
        <v>0</v>
      </c>
      <c r="L167" s="118">
        <f t="shared" si="294"/>
        <v>0</v>
      </c>
      <c r="M167" s="153">
        <f t="shared" si="294"/>
        <v>0</v>
      </c>
      <c r="N167" s="117">
        <f t="shared" si="294"/>
        <v>0</v>
      </c>
      <c r="O167" s="118">
        <f t="shared" si="294"/>
        <v>0</v>
      </c>
      <c r="P167" s="153">
        <f t="shared" si="294"/>
        <v>0</v>
      </c>
      <c r="Q167" s="166">
        <f t="shared" si="294"/>
        <v>0</v>
      </c>
      <c r="R167" s="118">
        <f t="shared" si="294"/>
        <v>0</v>
      </c>
      <c r="S167" s="153">
        <f t="shared" si="294"/>
        <v>0</v>
      </c>
      <c r="T167" s="117">
        <f t="shared" si="294"/>
        <v>0</v>
      </c>
      <c r="U167" s="118">
        <f t="shared" si="294"/>
        <v>0</v>
      </c>
      <c r="V167" s="153">
        <f t="shared" si="294"/>
        <v>0</v>
      </c>
      <c r="W167" s="166">
        <f t="shared" si="294"/>
        <v>0</v>
      </c>
      <c r="X167" s="118">
        <f t="shared" si="294"/>
        <v>0</v>
      </c>
      <c r="Y167" s="153">
        <f t="shared" si="294"/>
        <v>0</v>
      </c>
      <c r="Z167" s="117">
        <f t="shared" si="294"/>
        <v>0</v>
      </c>
      <c r="AA167" s="118">
        <f t="shared" si="294"/>
        <v>0</v>
      </c>
      <c r="AB167" s="119">
        <f t="shared" si="294"/>
        <v>0</v>
      </c>
      <c r="AC167" s="459">
        <f t="shared" si="264"/>
        <v>136625</v>
      </c>
      <c r="AD167" s="465">
        <f t="shared" si="265"/>
        <v>136215</v>
      </c>
      <c r="AE167" s="459">
        <f t="shared" si="266"/>
        <v>410</v>
      </c>
      <c r="AF167" s="460">
        <f t="shared" si="267"/>
        <v>3.0009149130832569E-3</v>
      </c>
      <c r="AG167" s="461"/>
      <c r="AH167" s="126"/>
      <c r="AI167" s="126"/>
    </row>
    <row r="168" spans="1:35" ht="30" customHeight="1" x14ac:dyDescent="0.3">
      <c r="A168" s="127" t="s">
        <v>112</v>
      </c>
      <c r="B168" s="128" t="s">
        <v>113</v>
      </c>
      <c r="C168" s="302" t="s">
        <v>284</v>
      </c>
      <c r="D168" s="238" t="s">
        <v>243</v>
      </c>
      <c r="E168" s="170">
        <v>1</v>
      </c>
      <c r="F168" s="171">
        <v>34125</v>
      </c>
      <c r="G168" s="466">
        <f t="shared" ref="G168:G173" si="295">E168*F168</f>
        <v>34125</v>
      </c>
      <c r="H168" s="170">
        <v>1</v>
      </c>
      <c r="I168" s="171">
        <v>34125</v>
      </c>
      <c r="J168" s="154">
        <f t="shared" ref="J168:J175" si="296">H168*I168</f>
        <v>34125</v>
      </c>
      <c r="K168" s="173"/>
      <c r="L168" s="132"/>
      <c r="M168" s="154">
        <f t="shared" ref="M168:M172" si="297">K168*L168</f>
        <v>0</v>
      </c>
      <c r="N168" s="131"/>
      <c r="O168" s="132"/>
      <c r="P168" s="154">
        <f t="shared" ref="P168:P172" si="298">N168*O168</f>
        <v>0</v>
      </c>
      <c r="Q168" s="173"/>
      <c r="R168" s="132"/>
      <c r="S168" s="154">
        <f t="shared" ref="S168:S172" si="299">Q168*R168</f>
        <v>0</v>
      </c>
      <c r="T168" s="131"/>
      <c r="U168" s="132"/>
      <c r="V168" s="154">
        <f t="shared" ref="V168:V172" si="300">T168*U168</f>
        <v>0</v>
      </c>
      <c r="W168" s="173"/>
      <c r="X168" s="132"/>
      <c r="Y168" s="154">
        <f t="shared" ref="Y168:Y172" si="301">W168*X168</f>
        <v>0</v>
      </c>
      <c r="Z168" s="131"/>
      <c r="AA168" s="132"/>
      <c r="AB168" s="133">
        <f t="shared" ref="AB168:AB172" si="302">Z168*AA168</f>
        <v>0</v>
      </c>
      <c r="AC168" s="135">
        <f t="shared" si="264"/>
        <v>34125</v>
      </c>
      <c r="AD168" s="429">
        <f t="shared" si="265"/>
        <v>34125</v>
      </c>
      <c r="AE168" s="135">
        <f t="shared" si="266"/>
        <v>0</v>
      </c>
      <c r="AF168" s="367">
        <f t="shared" si="267"/>
        <v>0</v>
      </c>
      <c r="AG168" s="368"/>
      <c r="AH168" s="112"/>
      <c r="AI168" s="112"/>
    </row>
    <row r="169" spans="1:35" ht="30" customHeight="1" x14ac:dyDescent="0.3">
      <c r="A169" s="127" t="s">
        <v>112</v>
      </c>
      <c r="B169" s="128" t="s">
        <v>116</v>
      </c>
      <c r="C169" s="302" t="s">
        <v>285</v>
      </c>
      <c r="D169" s="238" t="s">
        <v>243</v>
      </c>
      <c r="E169" s="170">
        <v>1</v>
      </c>
      <c r="F169" s="171">
        <v>7200</v>
      </c>
      <c r="G169" s="466">
        <f t="shared" si="295"/>
        <v>7200</v>
      </c>
      <c r="H169" s="170">
        <v>1</v>
      </c>
      <c r="I169" s="171">
        <v>7200</v>
      </c>
      <c r="J169" s="154">
        <f t="shared" si="296"/>
        <v>7200</v>
      </c>
      <c r="K169" s="173"/>
      <c r="L169" s="132"/>
      <c r="M169" s="154">
        <f t="shared" si="297"/>
        <v>0</v>
      </c>
      <c r="N169" s="131"/>
      <c r="O169" s="132"/>
      <c r="P169" s="154">
        <f t="shared" si="298"/>
        <v>0</v>
      </c>
      <c r="Q169" s="173"/>
      <c r="R169" s="132"/>
      <c r="S169" s="154">
        <f t="shared" si="299"/>
        <v>0</v>
      </c>
      <c r="T169" s="131"/>
      <c r="U169" s="132"/>
      <c r="V169" s="154">
        <f t="shared" si="300"/>
        <v>0</v>
      </c>
      <c r="W169" s="173"/>
      <c r="X169" s="132"/>
      <c r="Y169" s="154">
        <f t="shared" si="301"/>
        <v>0</v>
      </c>
      <c r="Z169" s="131"/>
      <c r="AA169" s="132"/>
      <c r="AB169" s="133">
        <f t="shared" si="302"/>
        <v>0</v>
      </c>
      <c r="AC169" s="135">
        <f t="shared" si="264"/>
        <v>7200</v>
      </c>
      <c r="AD169" s="429">
        <f t="shared" si="265"/>
        <v>7200</v>
      </c>
      <c r="AE169" s="135">
        <f t="shared" si="266"/>
        <v>0</v>
      </c>
      <c r="AF169" s="367">
        <f t="shared" si="267"/>
        <v>0</v>
      </c>
      <c r="AG169" s="368"/>
      <c r="AH169" s="112"/>
      <c r="AI169" s="112"/>
    </row>
    <row r="170" spans="1:35" ht="30" customHeight="1" x14ac:dyDescent="0.3">
      <c r="A170" s="127" t="s">
        <v>112</v>
      </c>
      <c r="B170" s="128" t="s">
        <v>117</v>
      </c>
      <c r="C170" s="129" t="s">
        <v>286</v>
      </c>
      <c r="D170" s="238" t="s">
        <v>115</v>
      </c>
      <c r="E170" s="170">
        <v>4</v>
      </c>
      <c r="F170" s="171">
        <v>170</v>
      </c>
      <c r="G170" s="466">
        <f t="shared" si="295"/>
        <v>680</v>
      </c>
      <c r="H170" s="134">
        <v>4</v>
      </c>
      <c r="I170" s="178">
        <v>67.5</v>
      </c>
      <c r="J170" s="154">
        <f t="shared" si="296"/>
        <v>270</v>
      </c>
      <c r="K170" s="173"/>
      <c r="L170" s="132"/>
      <c r="M170" s="154">
        <f t="shared" si="297"/>
        <v>0</v>
      </c>
      <c r="N170" s="131"/>
      <c r="O170" s="132"/>
      <c r="P170" s="154">
        <f t="shared" si="298"/>
        <v>0</v>
      </c>
      <c r="Q170" s="173"/>
      <c r="R170" s="132"/>
      <c r="S170" s="154">
        <f t="shared" si="299"/>
        <v>0</v>
      </c>
      <c r="T170" s="131"/>
      <c r="U170" s="132"/>
      <c r="V170" s="154">
        <f t="shared" si="300"/>
        <v>0</v>
      </c>
      <c r="W170" s="173"/>
      <c r="X170" s="132"/>
      <c r="Y170" s="154">
        <f t="shared" si="301"/>
        <v>0</v>
      </c>
      <c r="Z170" s="131"/>
      <c r="AA170" s="132"/>
      <c r="AB170" s="133">
        <f t="shared" si="302"/>
        <v>0</v>
      </c>
      <c r="AC170" s="135">
        <f t="shared" si="264"/>
        <v>680</v>
      </c>
      <c r="AD170" s="429">
        <f t="shared" si="265"/>
        <v>270</v>
      </c>
      <c r="AE170" s="135">
        <f t="shared" si="266"/>
        <v>410</v>
      </c>
      <c r="AF170" s="367">
        <f t="shared" si="267"/>
        <v>0.6029411764705882</v>
      </c>
      <c r="AG170" s="368"/>
      <c r="AH170" s="112"/>
      <c r="AI170" s="112"/>
    </row>
    <row r="171" spans="1:35" ht="30" customHeight="1" x14ac:dyDescent="0.3">
      <c r="A171" s="127" t="s">
        <v>112</v>
      </c>
      <c r="B171" s="193" t="s">
        <v>125</v>
      </c>
      <c r="C171" s="467" t="s">
        <v>287</v>
      </c>
      <c r="D171" s="238" t="s">
        <v>115</v>
      </c>
      <c r="E171" s="170">
        <v>4</v>
      </c>
      <c r="F171" s="171">
        <v>15000</v>
      </c>
      <c r="G171" s="466">
        <f t="shared" si="295"/>
        <v>60000</v>
      </c>
      <c r="H171" s="170">
        <v>4</v>
      </c>
      <c r="I171" s="171">
        <v>15000</v>
      </c>
      <c r="J171" s="154">
        <f t="shared" si="296"/>
        <v>60000</v>
      </c>
      <c r="K171" s="173"/>
      <c r="L171" s="132"/>
      <c r="M171" s="154">
        <f t="shared" si="297"/>
        <v>0</v>
      </c>
      <c r="N171" s="131"/>
      <c r="O171" s="132"/>
      <c r="P171" s="154">
        <f t="shared" si="298"/>
        <v>0</v>
      </c>
      <c r="Q171" s="173"/>
      <c r="R171" s="132"/>
      <c r="S171" s="154">
        <f t="shared" si="299"/>
        <v>0</v>
      </c>
      <c r="T171" s="131"/>
      <c r="U171" s="132"/>
      <c r="V171" s="154">
        <f t="shared" si="300"/>
        <v>0</v>
      </c>
      <c r="W171" s="173"/>
      <c r="X171" s="132"/>
      <c r="Y171" s="154">
        <f t="shared" si="301"/>
        <v>0</v>
      </c>
      <c r="Z171" s="131"/>
      <c r="AA171" s="132"/>
      <c r="AB171" s="133">
        <f t="shared" si="302"/>
        <v>0</v>
      </c>
      <c r="AC171" s="135">
        <f t="shared" si="264"/>
        <v>60000</v>
      </c>
      <c r="AD171" s="429">
        <f t="shared" si="265"/>
        <v>60000</v>
      </c>
      <c r="AE171" s="135">
        <f t="shared" si="266"/>
        <v>0</v>
      </c>
      <c r="AF171" s="367">
        <f t="shared" si="267"/>
        <v>0</v>
      </c>
      <c r="AG171" s="368"/>
      <c r="AH171" s="112"/>
      <c r="AI171" s="112"/>
    </row>
    <row r="172" spans="1:35" ht="30" customHeight="1" x14ac:dyDescent="0.3">
      <c r="A172" s="127" t="s">
        <v>112</v>
      </c>
      <c r="B172" s="193" t="s">
        <v>127</v>
      </c>
      <c r="C172" s="467" t="s">
        <v>288</v>
      </c>
      <c r="D172" s="241" t="s">
        <v>243</v>
      </c>
      <c r="E172" s="468">
        <v>1</v>
      </c>
      <c r="F172" s="469">
        <v>6000</v>
      </c>
      <c r="G172" s="466">
        <f t="shared" si="295"/>
        <v>6000</v>
      </c>
      <c r="H172" s="468">
        <v>1</v>
      </c>
      <c r="I172" s="469">
        <v>6000</v>
      </c>
      <c r="J172" s="154">
        <f t="shared" si="296"/>
        <v>6000</v>
      </c>
      <c r="K172" s="173"/>
      <c r="L172" s="132"/>
      <c r="M172" s="154">
        <f t="shared" si="297"/>
        <v>0</v>
      </c>
      <c r="N172" s="131"/>
      <c r="O172" s="132"/>
      <c r="P172" s="154">
        <f t="shared" si="298"/>
        <v>0</v>
      </c>
      <c r="Q172" s="173"/>
      <c r="R172" s="132"/>
      <c r="S172" s="154">
        <f t="shared" si="299"/>
        <v>0</v>
      </c>
      <c r="T172" s="131"/>
      <c r="U172" s="132"/>
      <c r="V172" s="154">
        <f t="shared" si="300"/>
        <v>0</v>
      </c>
      <c r="W172" s="173"/>
      <c r="X172" s="132"/>
      <c r="Y172" s="154">
        <f t="shared" si="301"/>
        <v>0</v>
      </c>
      <c r="Z172" s="131"/>
      <c r="AA172" s="132"/>
      <c r="AB172" s="133">
        <f t="shared" si="302"/>
        <v>0</v>
      </c>
      <c r="AC172" s="135">
        <f t="shared" si="264"/>
        <v>6000</v>
      </c>
      <c r="AD172" s="429">
        <f t="shared" si="265"/>
        <v>6000</v>
      </c>
      <c r="AE172" s="135">
        <f t="shared" si="266"/>
        <v>0</v>
      </c>
      <c r="AF172" s="367">
        <f t="shared" si="267"/>
        <v>0</v>
      </c>
      <c r="AG172" s="368"/>
      <c r="AH172" s="112"/>
      <c r="AI172" s="112"/>
    </row>
    <row r="173" spans="1:35" ht="30" customHeight="1" x14ac:dyDescent="0.3">
      <c r="A173" s="127" t="s">
        <v>112</v>
      </c>
      <c r="B173" s="193" t="s">
        <v>129</v>
      </c>
      <c r="C173" s="467" t="s">
        <v>289</v>
      </c>
      <c r="D173" s="241" t="s">
        <v>243</v>
      </c>
      <c r="E173" s="468">
        <v>1</v>
      </c>
      <c r="F173" s="469">
        <v>28620</v>
      </c>
      <c r="G173" s="470">
        <f t="shared" si="295"/>
        <v>28620</v>
      </c>
      <c r="H173" s="468">
        <v>1</v>
      </c>
      <c r="I173" s="469">
        <v>28620</v>
      </c>
      <c r="J173" s="154">
        <f t="shared" si="296"/>
        <v>28620</v>
      </c>
      <c r="K173" s="312"/>
      <c r="L173" s="145"/>
      <c r="M173" s="313"/>
      <c r="N173" s="144"/>
      <c r="O173" s="145"/>
      <c r="P173" s="313"/>
      <c r="Q173" s="312"/>
      <c r="R173" s="145"/>
      <c r="S173" s="313"/>
      <c r="T173" s="144"/>
      <c r="U173" s="145"/>
      <c r="V173" s="313"/>
      <c r="W173" s="312"/>
      <c r="X173" s="145"/>
      <c r="Y173" s="313"/>
      <c r="Z173" s="144"/>
      <c r="AA173" s="145"/>
      <c r="AB173" s="146"/>
      <c r="AC173" s="135">
        <f t="shared" si="264"/>
        <v>28620</v>
      </c>
      <c r="AD173" s="429">
        <f t="shared" si="265"/>
        <v>28620</v>
      </c>
      <c r="AE173" s="135">
        <f t="shared" si="266"/>
        <v>0</v>
      </c>
      <c r="AF173" s="367">
        <f t="shared" si="267"/>
        <v>0</v>
      </c>
      <c r="AG173" s="463"/>
      <c r="AH173" s="112"/>
      <c r="AI173" s="112"/>
    </row>
    <row r="174" spans="1:35" ht="30" customHeight="1" x14ac:dyDescent="0.3">
      <c r="A174" s="140"/>
      <c r="B174" s="141"/>
      <c r="C174" s="129"/>
      <c r="D174" s="143"/>
      <c r="E174" s="144"/>
      <c r="F174" s="145"/>
      <c r="G174" s="146"/>
      <c r="H174" s="147"/>
      <c r="I174" s="145"/>
      <c r="J174" s="154">
        <f t="shared" si="296"/>
        <v>0</v>
      </c>
      <c r="K174" s="312"/>
      <c r="L174" s="145"/>
      <c r="M174" s="313"/>
      <c r="N174" s="144"/>
      <c r="O174" s="145"/>
      <c r="P174" s="313"/>
      <c r="Q174" s="312"/>
      <c r="R174" s="145"/>
      <c r="S174" s="313"/>
      <c r="T174" s="144"/>
      <c r="U174" s="145"/>
      <c r="V174" s="313"/>
      <c r="W174" s="312"/>
      <c r="X174" s="145"/>
      <c r="Y174" s="313"/>
      <c r="Z174" s="144"/>
      <c r="AA174" s="145"/>
      <c r="AB174" s="146"/>
      <c r="AC174" s="135">
        <f t="shared" si="264"/>
        <v>0</v>
      </c>
      <c r="AD174" s="429">
        <f t="shared" si="265"/>
        <v>0</v>
      </c>
      <c r="AE174" s="135">
        <f t="shared" si="266"/>
        <v>0</v>
      </c>
      <c r="AF174" s="367" t="e">
        <f t="shared" si="267"/>
        <v>#DIV/0!</v>
      </c>
      <c r="AG174" s="463"/>
      <c r="AH174" s="112"/>
      <c r="AI174" s="112"/>
    </row>
    <row r="175" spans="1:35" ht="30" customHeight="1" x14ac:dyDescent="0.3">
      <c r="A175" s="155" t="s">
        <v>112</v>
      </c>
      <c r="B175" s="156" t="s">
        <v>131</v>
      </c>
      <c r="C175" s="129" t="s">
        <v>290</v>
      </c>
      <c r="D175" s="158"/>
      <c r="E175" s="159"/>
      <c r="F175" s="160"/>
      <c r="G175" s="161">
        <f>E175*F175</f>
        <v>0</v>
      </c>
      <c r="H175" s="264"/>
      <c r="I175" s="160"/>
      <c r="J175" s="162">
        <f t="shared" si="296"/>
        <v>0</v>
      </c>
      <c r="K175" s="181"/>
      <c r="L175" s="160"/>
      <c r="M175" s="162">
        <f>K175*L175</f>
        <v>0</v>
      </c>
      <c r="N175" s="159"/>
      <c r="O175" s="160"/>
      <c r="P175" s="162">
        <f>N175*O175</f>
        <v>0</v>
      </c>
      <c r="Q175" s="181"/>
      <c r="R175" s="160"/>
      <c r="S175" s="162">
        <f>Q175*R175</f>
        <v>0</v>
      </c>
      <c r="T175" s="159"/>
      <c r="U175" s="160"/>
      <c r="V175" s="162">
        <f>T175*U175</f>
        <v>0</v>
      </c>
      <c r="W175" s="181"/>
      <c r="X175" s="160"/>
      <c r="Y175" s="162">
        <f>W175*X175</f>
        <v>0</v>
      </c>
      <c r="Z175" s="159"/>
      <c r="AA175" s="160"/>
      <c r="AB175" s="161">
        <f>Z175*AA175</f>
        <v>0</v>
      </c>
      <c r="AC175" s="322">
        <f t="shared" si="264"/>
        <v>0</v>
      </c>
      <c r="AD175" s="434">
        <f t="shared" si="265"/>
        <v>0</v>
      </c>
      <c r="AE175" s="322">
        <f t="shared" si="266"/>
        <v>0</v>
      </c>
      <c r="AF175" s="452" t="e">
        <f t="shared" si="267"/>
        <v>#DIV/0!</v>
      </c>
      <c r="AG175" s="453"/>
      <c r="AH175" s="112"/>
      <c r="AI175" s="112"/>
    </row>
    <row r="176" spans="1:35" ht="15.75" customHeight="1" x14ac:dyDescent="0.3">
      <c r="A176" s="581" t="s">
        <v>291</v>
      </c>
      <c r="B176" s="571"/>
      <c r="C176" s="574"/>
      <c r="D176" s="471"/>
      <c r="E176" s="472">
        <f t="shared" ref="E176:AB176" si="303">E167+E161+E157+E153</f>
        <v>12</v>
      </c>
      <c r="F176" s="472">
        <f t="shared" si="303"/>
        <v>91115</v>
      </c>
      <c r="G176" s="472">
        <f t="shared" si="303"/>
        <v>136625</v>
      </c>
      <c r="H176" s="409">
        <f t="shared" si="303"/>
        <v>12</v>
      </c>
      <c r="I176" s="472">
        <f t="shared" si="303"/>
        <v>91012.5</v>
      </c>
      <c r="J176" s="472">
        <f t="shared" si="303"/>
        <v>136215</v>
      </c>
      <c r="K176" s="473">
        <f t="shared" si="303"/>
        <v>0</v>
      </c>
      <c r="L176" s="472">
        <f t="shared" si="303"/>
        <v>0</v>
      </c>
      <c r="M176" s="472">
        <f t="shared" si="303"/>
        <v>0</v>
      </c>
      <c r="N176" s="472">
        <f t="shared" si="303"/>
        <v>0</v>
      </c>
      <c r="O176" s="472">
        <f t="shared" si="303"/>
        <v>0</v>
      </c>
      <c r="P176" s="472">
        <f t="shared" si="303"/>
        <v>0</v>
      </c>
      <c r="Q176" s="473">
        <f t="shared" si="303"/>
        <v>0</v>
      </c>
      <c r="R176" s="472">
        <f t="shared" si="303"/>
        <v>0</v>
      </c>
      <c r="S176" s="472">
        <f t="shared" si="303"/>
        <v>0</v>
      </c>
      <c r="T176" s="472">
        <f t="shared" si="303"/>
        <v>0</v>
      </c>
      <c r="U176" s="472">
        <f t="shared" si="303"/>
        <v>0</v>
      </c>
      <c r="V176" s="472">
        <f t="shared" si="303"/>
        <v>0</v>
      </c>
      <c r="W176" s="473">
        <f t="shared" si="303"/>
        <v>0</v>
      </c>
      <c r="X176" s="472">
        <f t="shared" si="303"/>
        <v>0</v>
      </c>
      <c r="Y176" s="472">
        <f t="shared" si="303"/>
        <v>0</v>
      </c>
      <c r="Z176" s="472">
        <f t="shared" si="303"/>
        <v>0</v>
      </c>
      <c r="AA176" s="472">
        <f t="shared" si="303"/>
        <v>0</v>
      </c>
      <c r="AB176" s="472">
        <f t="shared" si="303"/>
        <v>0</v>
      </c>
      <c r="AC176" s="442">
        <f t="shared" si="264"/>
        <v>136625</v>
      </c>
      <c r="AD176" s="443">
        <f t="shared" si="265"/>
        <v>136215</v>
      </c>
      <c r="AE176" s="213">
        <f t="shared" si="266"/>
        <v>410</v>
      </c>
      <c r="AF176" s="474">
        <f t="shared" si="267"/>
        <v>3.0009149130832569E-3</v>
      </c>
      <c r="AG176" s="475"/>
      <c r="AH176" s="112"/>
      <c r="AI176" s="112"/>
    </row>
    <row r="177" spans="1:35" ht="15.75" customHeight="1" x14ac:dyDescent="0.3">
      <c r="A177" s="476" t="s">
        <v>292</v>
      </c>
      <c r="B177" s="477"/>
      <c r="C177" s="478"/>
      <c r="D177" s="479"/>
      <c r="E177" s="480"/>
      <c r="F177" s="480"/>
      <c r="G177" s="481">
        <f>G33+G47+G61+G71+G93+G99+G113+G126+G132+G136+G140+G145+G151+G176</f>
        <v>607061.31000000006</v>
      </c>
      <c r="H177" s="482"/>
      <c r="I177" s="483"/>
      <c r="J177" s="481">
        <f>J33+J47+J61+J71+J93+J99+J113+J126+J132+J136+J140+J145+J151+J176</f>
        <v>607061.30700000003</v>
      </c>
      <c r="K177" s="480"/>
      <c r="L177" s="480"/>
      <c r="M177" s="481">
        <f>M33+M47+M61+M71+M93+M99+M113+M126+M132+M136+M140+M145+M151+M176</f>
        <v>0</v>
      </c>
      <c r="N177" s="480"/>
      <c r="O177" s="480"/>
      <c r="P177" s="481">
        <f>P33+P47+P61+P71+P93+P99+P113+P126+P132+P136+P140+P145+P151+P176</f>
        <v>0</v>
      </c>
      <c r="Q177" s="480"/>
      <c r="R177" s="480"/>
      <c r="S177" s="481">
        <f>S33+S47+S61+S71+S93+S99+S113+S126+S132+S136+S140+S145+S151+S176</f>
        <v>0</v>
      </c>
      <c r="T177" s="480"/>
      <c r="U177" s="480"/>
      <c r="V177" s="481">
        <f>V33+V47+V61+V71+V93+V99+V113+V126+V132+V136+V140+V145+V151+V176</f>
        <v>0</v>
      </c>
      <c r="W177" s="480"/>
      <c r="X177" s="480"/>
      <c r="Y177" s="481">
        <f>Y33+Y47+Y61+Y71+Y93+Y99+Y113+Y126+Y132+Y136+Y140+Y145+Y151+Y176</f>
        <v>0</v>
      </c>
      <c r="Z177" s="480"/>
      <c r="AA177" s="480"/>
      <c r="AB177" s="481">
        <f t="shared" ref="AB177:AD177" si="304">AB33+AB47+AB61+AB71+AB93+AB99+AB113+AB126+AB132+AB136+AB140+AB145+AB151+AB176</f>
        <v>0</v>
      </c>
      <c r="AC177" s="481">
        <f t="shared" si="304"/>
        <v>607061.31000000006</v>
      </c>
      <c r="AD177" s="481">
        <f t="shared" si="304"/>
        <v>607061.30700000003</v>
      </c>
      <c r="AE177" s="481">
        <f t="shared" si="266"/>
        <v>3.0000000260770321E-3</v>
      </c>
      <c r="AF177" s="484">
        <f t="shared" si="267"/>
        <v>4.9418402666396769E-9</v>
      </c>
      <c r="AG177" s="485"/>
      <c r="AH177" s="486"/>
      <c r="AI177" s="486"/>
    </row>
    <row r="178" spans="1:35" ht="15.75" customHeight="1" x14ac:dyDescent="0.35">
      <c r="A178" s="582"/>
      <c r="B178" s="560"/>
      <c r="C178" s="561"/>
      <c r="D178" s="487"/>
      <c r="E178" s="488"/>
      <c r="F178" s="488"/>
      <c r="G178" s="488"/>
      <c r="H178" s="489"/>
      <c r="I178" s="488"/>
      <c r="J178" s="488"/>
      <c r="K178" s="488"/>
      <c r="L178" s="488"/>
      <c r="M178" s="488"/>
      <c r="N178" s="488"/>
      <c r="O178" s="488"/>
      <c r="P178" s="488"/>
      <c r="Q178" s="488"/>
      <c r="R178" s="488"/>
      <c r="S178" s="488"/>
      <c r="T178" s="488"/>
      <c r="U178" s="488"/>
      <c r="V178" s="488"/>
      <c r="W178" s="488"/>
      <c r="X178" s="488"/>
      <c r="Y178" s="488"/>
      <c r="Z178" s="488"/>
      <c r="AA178" s="488"/>
      <c r="AB178" s="488"/>
      <c r="AC178" s="490"/>
      <c r="AD178" s="490"/>
      <c r="AE178" s="490"/>
      <c r="AF178" s="491"/>
      <c r="AG178" s="492"/>
      <c r="AH178" s="4"/>
      <c r="AI178" s="4"/>
    </row>
    <row r="179" spans="1:35" ht="15.75" customHeight="1" x14ac:dyDescent="0.35">
      <c r="A179" s="583" t="s">
        <v>293</v>
      </c>
      <c r="B179" s="571"/>
      <c r="C179" s="572"/>
      <c r="D179" s="493"/>
      <c r="E179" s="494"/>
      <c r="F179" s="494"/>
      <c r="G179" s="494">
        <f>Фінансування!C20-Витрати!G177</f>
        <v>0</v>
      </c>
      <c r="H179" s="495"/>
      <c r="I179" s="494"/>
      <c r="J179" s="494">
        <f>Фінансування!C21-Витрати!J177</f>
        <v>3.0000000260770321E-3</v>
      </c>
      <c r="K179" s="494"/>
      <c r="L179" s="494"/>
      <c r="M179" s="494"/>
      <c r="N179" s="494"/>
      <c r="O179" s="494"/>
      <c r="P179" s="494"/>
      <c r="Q179" s="494"/>
      <c r="R179" s="494"/>
      <c r="S179" s="494"/>
      <c r="T179" s="494"/>
      <c r="U179" s="494"/>
      <c r="V179" s="494"/>
      <c r="W179" s="494"/>
      <c r="X179" s="494"/>
      <c r="Y179" s="494"/>
      <c r="Z179" s="494"/>
      <c r="AA179" s="494"/>
      <c r="AB179" s="494"/>
      <c r="AC179" s="494">
        <f>Фінансування!N20-Витрати!AC177</f>
        <v>0</v>
      </c>
      <c r="AD179" s="494">
        <f>Фінансування!N21-Витрати!AD177</f>
        <v>3.0000000260770321E-3</v>
      </c>
      <c r="AE179" s="496"/>
      <c r="AF179" s="497"/>
      <c r="AG179" s="498"/>
      <c r="AH179" s="4"/>
      <c r="AI179" s="4"/>
    </row>
    <row r="180" spans="1:35" ht="15.75" customHeight="1" x14ac:dyDescent="0.3">
      <c r="A180" s="20"/>
      <c r="B180" s="499"/>
      <c r="C180" s="500"/>
      <c r="D180" s="20"/>
      <c r="E180" s="20"/>
      <c r="F180" s="20"/>
      <c r="G180" s="20"/>
      <c r="H180" s="58"/>
      <c r="I180" s="20"/>
      <c r="J180" s="20"/>
      <c r="K180" s="501"/>
      <c r="L180" s="501"/>
      <c r="M180" s="501"/>
      <c r="N180" s="501"/>
      <c r="O180" s="501"/>
      <c r="P180" s="501"/>
      <c r="Q180" s="501"/>
      <c r="R180" s="501"/>
      <c r="S180" s="501"/>
      <c r="T180" s="501"/>
      <c r="U180" s="501"/>
      <c r="V180" s="501"/>
      <c r="W180" s="501"/>
      <c r="X180" s="501"/>
      <c r="Y180" s="501"/>
      <c r="Z180" s="501"/>
      <c r="AA180" s="501"/>
      <c r="AB180" s="501"/>
      <c r="AC180" s="502"/>
      <c r="AD180" s="502"/>
      <c r="AE180" s="502"/>
      <c r="AF180" s="502"/>
      <c r="AG180" s="503"/>
    </row>
    <row r="181" spans="1:35" ht="15.75" customHeight="1" x14ac:dyDescent="0.3">
      <c r="A181" s="20"/>
      <c r="B181" s="499"/>
      <c r="C181" s="500"/>
      <c r="D181" s="20"/>
      <c r="E181" s="20"/>
      <c r="F181" s="20"/>
      <c r="G181" s="20"/>
      <c r="H181" s="5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15"/>
      <c r="AD181" s="15"/>
      <c r="AE181" s="15"/>
      <c r="AF181" s="15"/>
      <c r="AG181" s="59"/>
    </row>
    <row r="182" spans="1:35" ht="15.75" customHeight="1" x14ac:dyDescent="0.3">
      <c r="A182" s="20"/>
      <c r="B182" s="499"/>
      <c r="C182" s="500"/>
      <c r="D182" s="20"/>
      <c r="E182" s="20"/>
      <c r="F182" s="20"/>
      <c r="G182" s="20"/>
      <c r="H182" s="58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15"/>
      <c r="AD182" s="15"/>
      <c r="AE182" s="15"/>
      <c r="AF182" s="15"/>
      <c r="AG182" s="59"/>
    </row>
    <row r="183" spans="1:35" ht="15.75" customHeight="1" x14ac:dyDescent="0.3">
      <c r="A183" s="20"/>
      <c r="B183" s="499"/>
      <c r="C183" s="500"/>
      <c r="D183" s="20"/>
      <c r="E183" s="20"/>
      <c r="F183" s="20"/>
      <c r="G183" s="20"/>
      <c r="H183" s="58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15"/>
      <c r="AD183" s="15"/>
      <c r="AE183" s="15"/>
      <c r="AF183" s="15"/>
      <c r="AG183" s="59"/>
    </row>
    <row r="184" spans="1:35" ht="15.75" customHeight="1" x14ac:dyDescent="0.35">
      <c r="A184" s="20"/>
      <c r="B184" s="499"/>
      <c r="C184" s="56" t="s">
        <v>294</v>
      </c>
      <c r="D184" s="504"/>
      <c r="E184" s="504"/>
      <c r="G184" s="504"/>
      <c r="H184" s="505"/>
      <c r="I184" s="504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15"/>
      <c r="AD184" s="15"/>
      <c r="AE184" s="15"/>
      <c r="AF184" s="15"/>
      <c r="AG184" s="59"/>
    </row>
    <row r="185" spans="1:35" ht="15.75" customHeight="1" x14ac:dyDescent="0.35">
      <c r="A185" s="20"/>
      <c r="B185" s="499"/>
      <c r="D185" s="56" t="s">
        <v>45</v>
      </c>
      <c r="G185" s="56" t="s">
        <v>46</v>
      </c>
      <c r="H185" s="19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15"/>
      <c r="AD185" s="15"/>
      <c r="AE185" s="15"/>
      <c r="AF185" s="15"/>
      <c r="AG185" s="59"/>
    </row>
    <row r="186" spans="1:35" ht="15.75" customHeight="1" x14ac:dyDescent="0.3">
      <c r="A186" s="20"/>
      <c r="B186" s="499"/>
      <c r="C186" s="500"/>
      <c r="D186" s="20"/>
      <c r="E186" s="20"/>
      <c r="F186" s="20"/>
      <c r="G186" s="20"/>
      <c r="H186" s="58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15"/>
      <c r="AD186" s="15"/>
      <c r="AE186" s="15"/>
      <c r="AF186" s="15"/>
      <c r="AG186" s="59"/>
    </row>
    <row r="187" spans="1:35" ht="15.75" customHeight="1" x14ac:dyDescent="0.3">
      <c r="A187" s="20"/>
      <c r="B187" s="499"/>
      <c r="C187" s="500"/>
      <c r="D187" s="20"/>
      <c r="E187" s="20"/>
      <c r="F187" s="20"/>
      <c r="G187" s="20"/>
      <c r="H187" s="58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15"/>
      <c r="AD187" s="15"/>
      <c r="AE187" s="15"/>
      <c r="AF187" s="15"/>
      <c r="AG187" s="59"/>
    </row>
    <row r="188" spans="1:35" ht="15.75" customHeight="1" x14ac:dyDescent="0.35">
      <c r="A188" s="56"/>
      <c r="B188" s="506"/>
      <c r="C188" s="507"/>
      <c r="H188" s="19"/>
      <c r="AG188" s="507"/>
    </row>
    <row r="189" spans="1:35" ht="15.75" customHeight="1" x14ac:dyDescent="0.35">
      <c r="A189" s="56"/>
      <c r="B189" s="506"/>
      <c r="C189" s="507"/>
      <c r="H189" s="19"/>
      <c r="AG189" s="507"/>
    </row>
    <row r="190" spans="1:35" ht="15.75" customHeight="1" x14ac:dyDescent="0.35">
      <c r="A190" s="56"/>
      <c r="B190" s="506"/>
      <c r="C190" s="507"/>
      <c r="H190" s="19"/>
      <c r="AG190" s="507"/>
    </row>
    <row r="191" spans="1:35" ht="15.75" customHeight="1" x14ac:dyDescent="0.35">
      <c r="A191" s="56"/>
      <c r="B191" s="506"/>
      <c r="C191" s="507"/>
      <c r="H191" s="19"/>
      <c r="AG191" s="507"/>
    </row>
    <row r="192" spans="1:35" ht="15.75" customHeight="1" x14ac:dyDescent="0.35">
      <c r="A192" s="56"/>
      <c r="B192" s="506"/>
      <c r="C192" s="507"/>
      <c r="H192" s="19"/>
      <c r="AG192" s="507"/>
    </row>
    <row r="193" spans="1:33" ht="15.75" customHeight="1" x14ac:dyDescent="0.35">
      <c r="A193" s="56"/>
      <c r="B193" s="506"/>
      <c r="C193" s="507"/>
      <c r="H193" s="19"/>
      <c r="AG193" s="507"/>
    </row>
    <row r="194" spans="1:33" ht="15.75" customHeight="1" x14ac:dyDescent="0.35">
      <c r="A194" s="56"/>
      <c r="B194" s="506"/>
      <c r="C194" s="507"/>
      <c r="H194" s="19"/>
      <c r="AG194" s="507"/>
    </row>
    <row r="195" spans="1:33" ht="15.75" customHeight="1" x14ac:dyDescent="0.35">
      <c r="A195" s="56"/>
      <c r="B195" s="506"/>
      <c r="C195" s="507"/>
      <c r="H195" s="19"/>
      <c r="AG195" s="507"/>
    </row>
    <row r="196" spans="1:33" ht="15.75" customHeight="1" x14ac:dyDescent="0.35">
      <c r="A196" s="56"/>
      <c r="B196" s="506"/>
      <c r="C196" s="507"/>
      <c r="H196" s="19"/>
      <c r="AG196" s="507"/>
    </row>
    <row r="197" spans="1:33" ht="15.75" customHeight="1" x14ac:dyDescent="0.35">
      <c r="A197" s="56"/>
      <c r="B197" s="506"/>
      <c r="C197" s="507"/>
      <c r="H197" s="19"/>
      <c r="AG197" s="507"/>
    </row>
    <row r="198" spans="1:33" ht="15.75" customHeight="1" x14ac:dyDescent="0.35">
      <c r="A198" s="56"/>
      <c r="B198" s="506"/>
      <c r="C198" s="507"/>
      <c r="H198" s="19"/>
      <c r="AG198" s="507"/>
    </row>
    <row r="199" spans="1:33" ht="15.75" customHeight="1" x14ac:dyDescent="0.35">
      <c r="A199" s="56"/>
      <c r="B199" s="506"/>
      <c r="C199" s="507"/>
      <c r="H199" s="19"/>
      <c r="AG199" s="507"/>
    </row>
    <row r="200" spans="1:33" ht="15.75" customHeight="1" x14ac:dyDescent="0.35">
      <c r="A200" s="56"/>
      <c r="B200" s="506"/>
      <c r="C200" s="507"/>
      <c r="H200" s="19"/>
      <c r="AG200" s="507"/>
    </row>
    <row r="201" spans="1:33" ht="15.75" customHeight="1" x14ac:dyDescent="0.35">
      <c r="A201" s="56"/>
      <c r="B201" s="506"/>
      <c r="C201" s="507"/>
      <c r="H201" s="19"/>
      <c r="AG201" s="507"/>
    </row>
    <row r="202" spans="1:33" ht="15.75" customHeight="1" x14ac:dyDescent="0.35">
      <c r="A202" s="56"/>
      <c r="B202" s="506"/>
      <c r="C202" s="507"/>
      <c r="H202" s="19"/>
      <c r="AG202" s="507"/>
    </row>
    <row r="203" spans="1:33" ht="15.75" customHeight="1" x14ac:dyDescent="0.35">
      <c r="A203" s="56"/>
      <c r="B203" s="506"/>
      <c r="C203" s="507"/>
      <c r="H203" s="19"/>
      <c r="AG203" s="507"/>
    </row>
    <row r="204" spans="1:33" ht="15.75" customHeight="1" x14ac:dyDescent="0.35">
      <c r="A204" s="56"/>
      <c r="B204" s="506"/>
      <c r="C204" s="507"/>
      <c r="H204" s="19"/>
      <c r="AG204" s="507"/>
    </row>
    <row r="205" spans="1:33" ht="15.75" customHeight="1" x14ac:dyDescent="0.35">
      <c r="A205" s="56"/>
      <c r="B205" s="506"/>
      <c r="C205" s="507"/>
      <c r="H205" s="19"/>
      <c r="AG205" s="507"/>
    </row>
    <row r="206" spans="1:33" ht="15.75" customHeight="1" x14ac:dyDescent="0.35">
      <c r="A206" s="56"/>
      <c r="B206" s="506"/>
      <c r="C206" s="507"/>
      <c r="H206" s="19"/>
      <c r="AG206" s="507"/>
    </row>
    <row r="207" spans="1:33" ht="15.75" customHeight="1" x14ac:dyDescent="0.35">
      <c r="A207" s="56"/>
      <c r="B207" s="506"/>
      <c r="C207" s="507"/>
      <c r="H207" s="19"/>
      <c r="AG207" s="507"/>
    </row>
    <row r="208" spans="1:33" ht="15.75" customHeight="1" x14ac:dyDescent="0.35">
      <c r="A208" s="56"/>
      <c r="B208" s="506"/>
      <c r="C208" s="507"/>
      <c r="H208" s="19"/>
      <c r="AG208" s="507"/>
    </row>
    <row r="209" spans="1:33" ht="15.75" customHeight="1" x14ac:dyDescent="0.35">
      <c r="A209" s="56"/>
      <c r="B209" s="506"/>
      <c r="C209" s="507"/>
      <c r="H209" s="19"/>
      <c r="AG209" s="507"/>
    </row>
    <row r="210" spans="1:33" ht="15.75" customHeight="1" x14ac:dyDescent="0.35">
      <c r="A210" s="56"/>
      <c r="B210" s="506"/>
      <c r="C210" s="507"/>
      <c r="H210" s="19"/>
      <c r="AG210" s="507"/>
    </row>
    <row r="211" spans="1:33" ht="15.75" customHeight="1" x14ac:dyDescent="0.35">
      <c r="A211" s="56"/>
      <c r="B211" s="506"/>
      <c r="C211" s="507"/>
      <c r="H211" s="19"/>
      <c r="AG211" s="507"/>
    </row>
    <row r="212" spans="1:33" ht="15.75" customHeight="1" x14ac:dyDescent="0.35">
      <c r="A212" s="56"/>
      <c r="B212" s="506"/>
      <c r="C212" s="507"/>
      <c r="H212" s="19"/>
      <c r="AG212" s="507"/>
    </row>
    <row r="213" spans="1:33" ht="15.75" customHeight="1" x14ac:dyDescent="0.35">
      <c r="A213" s="56"/>
      <c r="B213" s="506"/>
      <c r="C213" s="507"/>
      <c r="H213" s="19"/>
      <c r="AG213" s="507"/>
    </row>
    <row r="214" spans="1:33" ht="15.75" customHeight="1" x14ac:dyDescent="0.35">
      <c r="A214" s="56"/>
      <c r="B214" s="506"/>
      <c r="C214" s="507"/>
      <c r="H214" s="19"/>
      <c r="AG214" s="507"/>
    </row>
    <row r="215" spans="1:33" ht="15.75" customHeight="1" x14ac:dyDescent="0.35">
      <c r="A215" s="56"/>
      <c r="B215" s="506"/>
      <c r="C215" s="507"/>
      <c r="H215" s="19"/>
      <c r="AG215" s="507"/>
    </row>
    <row r="216" spans="1:33" ht="15.75" customHeight="1" x14ac:dyDescent="0.35">
      <c r="A216" s="56"/>
      <c r="B216" s="506"/>
      <c r="C216" s="507"/>
      <c r="H216" s="19"/>
      <c r="AG216" s="507"/>
    </row>
    <row r="217" spans="1:33" ht="15.75" customHeight="1" x14ac:dyDescent="0.35">
      <c r="A217" s="56"/>
      <c r="B217" s="506"/>
      <c r="C217" s="507"/>
      <c r="H217" s="19"/>
      <c r="AG217" s="507"/>
    </row>
    <row r="218" spans="1:33" ht="15.75" customHeight="1" x14ac:dyDescent="0.35">
      <c r="A218" s="56"/>
      <c r="B218" s="506"/>
      <c r="C218" s="507"/>
      <c r="H218" s="19"/>
      <c r="AG218" s="507"/>
    </row>
    <row r="219" spans="1:33" ht="15.75" customHeight="1" x14ac:dyDescent="0.35">
      <c r="A219" s="56"/>
      <c r="B219" s="506"/>
      <c r="C219" s="507"/>
      <c r="H219" s="19"/>
      <c r="AG219" s="507"/>
    </row>
    <row r="220" spans="1:33" ht="15.75" customHeight="1" x14ac:dyDescent="0.35">
      <c r="A220" s="56"/>
      <c r="B220" s="506"/>
      <c r="C220" s="507"/>
      <c r="H220" s="19"/>
      <c r="AG220" s="507"/>
    </row>
    <row r="221" spans="1:33" ht="15.75" customHeight="1" x14ac:dyDescent="0.35">
      <c r="A221" s="56"/>
      <c r="B221" s="506"/>
      <c r="C221" s="507"/>
      <c r="H221" s="19"/>
      <c r="AG221" s="507"/>
    </row>
    <row r="222" spans="1:33" ht="15.75" customHeight="1" x14ac:dyDescent="0.35">
      <c r="A222" s="56"/>
      <c r="B222" s="506"/>
      <c r="C222" s="507"/>
      <c r="H222" s="19"/>
      <c r="AG222" s="507"/>
    </row>
    <row r="223" spans="1:33" ht="15.75" customHeight="1" x14ac:dyDescent="0.35">
      <c r="A223" s="56"/>
      <c r="B223" s="506"/>
      <c r="C223" s="507"/>
      <c r="H223" s="19"/>
      <c r="AG223" s="507"/>
    </row>
    <row r="224" spans="1:33" ht="15.75" customHeight="1" x14ac:dyDescent="0.35">
      <c r="A224" s="56"/>
      <c r="B224" s="506"/>
      <c r="C224" s="507"/>
      <c r="H224" s="19"/>
      <c r="AG224" s="507"/>
    </row>
    <row r="225" spans="1:33" ht="15.75" customHeight="1" x14ac:dyDescent="0.35">
      <c r="A225" s="56"/>
      <c r="B225" s="506"/>
      <c r="C225" s="507"/>
      <c r="H225" s="19"/>
      <c r="AG225" s="507"/>
    </row>
    <row r="226" spans="1:33" ht="15.75" customHeight="1" x14ac:dyDescent="0.35">
      <c r="A226" s="56"/>
      <c r="B226" s="506"/>
      <c r="C226" s="507"/>
      <c r="H226" s="19"/>
      <c r="AG226" s="507"/>
    </row>
    <row r="227" spans="1:33" ht="15.75" customHeight="1" x14ac:dyDescent="0.35">
      <c r="A227" s="56"/>
      <c r="B227" s="506"/>
      <c r="C227" s="507"/>
      <c r="H227" s="19"/>
      <c r="AG227" s="507"/>
    </row>
    <row r="228" spans="1:33" ht="15.75" customHeight="1" x14ac:dyDescent="0.35">
      <c r="A228" s="56"/>
      <c r="B228" s="506"/>
      <c r="C228" s="507"/>
      <c r="H228" s="19"/>
      <c r="AG228" s="507"/>
    </row>
    <row r="229" spans="1:33" ht="15.75" customHeight="1" x14ac:dyDescent="0.35">
      <c r="A229" s="56"/>
      <c r="B229" s="506"/>
      <c r="C229" s="507"/>
      <c r="H229" s="19"/>
      <c r="AG229" s="507"/>
    </row>
    <row r="230" spans="1:33" ht="15.75" customHeight="1" x14ac:dyDescent="0.35">
      <c r="A230" s="56"/>
      <c r="B230" s="506"/>
      <c r="C230" s="507"/>
      <c r="H230" s="19"/>
      <c r="AG230" s="507"/>
    </row>
    <row r="231" spans="1:33" ht="15.75" customHeight="1" x14ac:dyDescent="0.35">
      <c r="A231" s="56"/>
      <c r="B231" s="506"/>
      <c r="C231" s="507"/>
      <c r="H231" s="19"/>
      <c r="AG231" s="507"/>
    </row>
    <row r="232" spans="1:33" ht="15.75" customHeight="1" x14ac:dyDescent="0.35">
      <c r="A232" s="56"/>
      <c r="B232" s="506"/>
      <c r="C232" s="507"/>
      <c r="H232" s="19"/>
      <c r="AG232" s="507"/>
    </row>
    <row r="233" spans="1:33" ht="15.75" customHeight="1" x14ac:dyDescent="0.35">
      <c r="A233" s="56"/>
      <c r="B233" s="506"/>
      <c r="C233" s="507"/>
      <c r="H233" s="19"/>
      <c r="AG233" s="507"/>
    </row>
    <row r="234" spans="1:33" ht="15.75" customHeight="1" x14ac:dyDescent="0.35">
      <c r="A234" s="56"/>
      <c r="B234" s="506"/>
      <c r="C234" s="507"/>
      <c r="H234" s="19"/>
      <c r="AG234" s="507"/>
    </row>
    <row r="235" spans="1:33" ht="15.75" customHeight="1" x14ac:dyDescent="0.35">
      <c r="A235" s="56"/>
      <c r="B235" s="506"/>
      <c r="C235" s="507"/>
      <c r="H235" s="19"/>
      <c r="AG235" s="507"/>
    </row>
    <row r="236" spans="1:33" ht="15.75" customHeight="1" x14ac:dyDescent="0.35">
      <c r="A236" s="56"/>
      <c r="B236" s="506"/>
      <c r="C236" s="507"/>
      <c r="H236" s="19"/>
      <c r="AG236" s="507"/>
    </row>
    <row r="237" spans="1:33" ht="15.75" customHeight="1" x14ac:dyDescent="0.35">
      <c r="A237" s="56"/>
      <c r="B237" s="506"/>
      <c r="C237" s="507"/>
      <c r="H237" s="19"/>
      <c r="AG237" s="507"/>
    </row>
    <row r="238" spans="1:33" ht="15.75" customHeight="1" x14ac:dyDescent="0.35">
      <c r="A238" s="56"/>
      <c r="B238" s="506"/>
      <c r="C238" s="507"/>
      <c r="H238" s="19"/>
      <c r="AG238" s="507"/>
    </row>
    <row r="239" spans="1:33" ht="15.75" customHeight="1" x14ac:dyDescent="0.35">
      <c r="A239" s="56"/>
      <c r="B239" s="506"/>
      <c r="C239" s="507"/>
      <c r="H239" s="19"/>
      <c r="AG239" s="507"/>
    </row>
    <row r="240" spans="1:33" ht="15.75" customHeight="1" x14ac:dyDescent="0.35">
      <c r="A240" s="56"/>
      <c r="B240" s="506"/>
      <c r="C240" s="507"/>
      <c r="H240" s="19"/>
      <c r="AG240" s="507"/>
    </row>
    <row r="241" spans="1:33" ht="15.75" customHeight="1" x14ac:dyDescent="0.35">
      <c r="A241" s="56"/>
      <c r="B241" s="506"/>
      <c r="C241" s="507"/>
      <c r="H241" s="19"/>
      <c r="AG241" s="507"/>
    </row>
    <row r="242" spans="1:33" ht="15.75" customHeight="1" x14ac:dyDescent="0.35">
      <c r="A242" s="56"/>
      <c r="B242" s="506"/>
      <c r="C242" s="507"/>
      <c r="H242" s="19"/>
      <c r="AG242" s="507"/>
    </row>
    <row r="243" spans="1:33" ht="15.75" customHeight="1" x14ac:dyDescent="0.35">
      <c r="A243" s="56"/>
      <c r="B243" s="506"/>
      <c r="C243" s="507"/>
      <c r="H243" s="19"/>
      <c r="AG243" s="507"/>
    </row>
    <row r="244" spans="1:33" ht="15.75" customHeight="1" x14ac:dyDescent="0.35">
      <c r="A244" s="56"/>
      <c r="B244" s="506"/>
      <c r="C244" s="507"/>
      <c r="H244" s="19"/>
      <c r="AG244" s="507"/>
    </row>
    <row r="245" spans="1:33" ht="15.75" customHeight="1" x14ac:dyDescent="0.35">
      <c r="A245" s="56"/>
      <c r="B245" s="506"/>
      <c r="C245" s="507"/>
      <c r="H245" s="19"/>
      <c r="AG245" s="507"/>
    </row>
    <row r="246" spans="1:33" ht="15.75" customHeight="1" x14ac:dyDescent="0.35">
      <c r="A246" s="56"/>
      <c r="B246" s="506"/>
      <c r="C246" s="507"/>
      <c r="H246" s="19"/>
      <c r="AG246" s="507"/>
    </row>
    <row r="247" spans="1:33" ht="15.75" customHeight="1" x14ac:dyDescent="0.35">
      <c r="A247" s="56"/>
      <c r="B247" s="506"/>
      <c r="C247" s="507"/>
      <c r="H247" s="19"/>
      <c r="AG247" s="507"/>
    </row>
    <row r="248" spans="1:33" ht="15.75" customHeight="1" x14ac:dyDescent="0.35">
      <c r="A248" s="56"/>
      <c r="B248" s="506"/>
      <c r="C248" s="507"/>
      <c r="H248" s="19"/>
      <c r="AG248" s="507"/>
    </row>
    <row r="249" spans="1:33" ht="15.75" customHeight="1" x14ac:dyDescent="0.35">
      <c r="A249" s="56"/>
      <c r="B249" s="506"/>
      <c r="C249" s="507"/>
      <c r="H249" s="19"/>
      <c r="AG249" s="507"/>
    </row>
    <row r="250" spans="1:33" ht="15.75" customHeight="1" x14ac:dyDescent="0.35">
      <c r="A250" s="56"/>
      <c r="B250" s="506"/>
      <c r="C250" s="507"/>
      <c r="H250" s="19"/>
      <c r="AG250" s="507"/>
    </row>
    <row r="251" spans="1:33" ht="15.75" customHeight="1" x14ac:dyDescent="0.35">
      <c r="A251" s="56"/>
      <c r="B251" s="506"/>
      <c r="C251" s="507"/>
      <c r="H251" s="19"/>
      <c r="AG251" s="507"/>
    </row>
    <row r="252" spans="1:33" ht="15.75" customHeight="1" x14ac:dyDescent="0.35">
      <c r="A252" s="56"/>
      <c r="B252" s="506"/>
      <c r="C252" s="507"/>
      <c r="H252" s="19"/>
      <c r="AG252" s="507"/>
    </row>
    <row r="253" spans="1:33" ht="15.75" customHeight="1" x14ac:dyDescent="0.35">
      <c r="A253" s="56"/>
      <c r="B253" s="506"/>
      <c r="C253" s="507"/>
      <c r="H253" s="19"/>
      <c r="AG253" s="507"/>
    </row>
    <row r="254" spans="1:33" ht="15.75" customHeight="1" x14ac:dyDescent="0.35">
      <c r="A254" s="56"/>
      <c r="B254" s="506"/>
      <c r="C254" s="507"/>
      <c r="H254" s="19"/>
      <c r="AG254" s="507"/>
    </row>
    <row r="255" spans="1:33" ht="15.75" customHeight="1" x14ac:dyDescent="0.35">
      <c r="A255" s="56"/>
      <c r="B255" s="506"/>
      <c r="C255" s="507"/>
      <c r="H255" s="19"/>
      <c r="AG255" s="507"/>
    </row>
    <row r="256" spans="1:33" ht="15.75" customHeight="1" x14ac:dyDescent="0.35">
      <c r="A256" s="56"/>
      <c r="B256" s="506"/>
      <c r="C256" s="507"/>
      <c r="H256" s="19"/>
      <c r="AG256" s="507"/>
    </row>
    <row r="257" spans="1:33" ht="15.75" customHeight="1" x14ac:dyDescent="0.35">
      <c r="A257" s="56"/>
      <c r="B257" s="506"/>
      <c r="C257" s="507"/>
      <c r="H257" s="19"/>
      <c r="AG257" s="507"/>
    </row>
    <row r="258" spans="1:33" ht="15.75" customHeight="1" x14ac:dyDescent="0.35">
      <c r="A258" s="56"/>
      <c r="B258" s="506"/>
      <c r="C258" s="507"/>
      <c r="H258" s="19"/>
      <c r="AG258" s="507"/>
    </row>
    <row r="259" spans="1:33" ht="15.75" customHeight="1" x14ac:dyDescent="0.35">
      <c r="A259" s="56"/>
      <c r="B259" s="506"/>
      <c r="C259" s="507"/>
      <c r="H259" s="19"/>
      <c r="AG259" s="507"/>
    </row>
    <row r="260" spans="1:33" ht="15.75" customHeight="1" x14ac:dyDescent="0.35">
      <c r="A260" s="56"/>
      <c r="B260" s="506"/>
      <c r="C260" s="507"/>
      <c r="H260" s="19"/>
      <c r="AG260" s="507"/>
    </row>
    <row r="261" spans="1:33" ht="15.75" customHeight="1" x14ac:dyDescent="0.35">
      <c r="A261" s="56"/>
      <c r="B261" s="506"/>
      <c r="C261" s="507"/>
      <c r="H261" s="19"/>
      <c r="AG261" s="507"/>
    </row>
    <row r="262" spans="1:33" ht="15.75" customHeight="1" x14ac:dyDescent="0.35">
      <c r="A262" s="56"/>
      <c r="B262" s="506"/>
      <c r="C262" s="507"/>
      <c r="H262" s="19"/>
      <c r="AG262" s="507"/>
    </row>
    <row r="263" spans="1:33" ht="15.75" customHeight="1" x14ac:dyDescent="0.35">
      <c r="A263" s="56"/>
      <c r="B263" s="506"/>
      <c r="C263" s="507"/>
      <c r="H263" s="19"/>
      <c r="AG263" s="507"/>
    </row>
    <row r="264" spans="1:33" ht="15.75" customHeight="1" x14ac:dyDescent="0.35">
      <c r="A264" s="56"/>
      <c r="B264" s="506"/>
      <c r="C264" s="507"/>
      <c r="H264" s="19"/>
      <c r="AG264" s="507"/>
    </row>
    <row r="265" spans="1:33" ht="15.75" customHeight="1" x14ac:dyDescent="0.35">
      <c r="A265" s="56"/>
      <c r="B265" s="506"/>
      <c r="C265" s="507"/>
      <c r="H265" s="19"/>
      <c r="AG265" s="507"/>
    </row>
    <row r="266" spans="1:33" ht="15.75" customHeight="1" x14ac:dyDescent="0.35">
      <c r="A266" s="56"/>
      <c r="B266" s="506"/>
      <c r="C266" s="507"/>
      <c r="H266" s="19"/>
      <c r="AG266" s="507"/>
    </row>
    <row r="267" spans="1:33" ht="15.75" customHeight="1" x14ac:dyDescent="0.35">
      <c r="A267" s="56"/>
      <c r="B267" s="506"/>
      <c r="C267" s="507"/>
      <c r="H267" s="19"/>
      <c r="AG267" s="507"/>
    </row>
    <row r="268" spans="1:33" ht="15.75" customHeight="1" x14ac:dyDescent="0.35">
      <c r="A268" s="56"/>
      <c r="B268" s="506"/>
      <c r="C268" s="507"/>
      <c r="H268" s="19"/>
      <c r="AG268" s="507"/>
    </row>
    <row r="269" spans="1:33" ht="15.75" customHeight="1" x14ac:dyDescent="0.35">
      <c r="A269" s="56"/>
      <c r="B269" s="506"/>
      <c r="C269" s="507"/>
      <c r="H269" s="19"/>
      <c r="AG269" s="507"/>
    </row>
    <row r="270" spans="1:33" ht="15.75" customHeight="1" x14ac:dyDescent="0.35">
      <c r="A270" s="56"/>
      <c r="B270" s="506"/>
      <c r="C270" s="507"/>
      <c r="H270" s="19"/>
      <c r="AG270" s="507"/>
    </row>
    <row r="271" spans="1:33" ht="15.75" customHeight="1" x14ac:dyDescent="0.35">
      <c r="A271" s="56"/>
      <c r="B271" s="506"/>
      <c r="C271" s="507"/>
      <c r="H271" s="19"/>
      <c r="AG271" s="507"/>
    </row>
    <row r="272" spans="1:33" ht="15.75" customHeight="1" x14ac:dyDescent="0.35">
      <c r="A272" s="56"/>
      <c r="B272" s="506"/>
      <c r="C272" s="507"/>
      <c r="H272" s="19"/>
      <c r="AG272" s="507"/>
    </row>
    <row r="273" spans="1:33" ht="15.75" customHeight="1" x14ac:dyDescent="0.35">
      <c r="A273" s="56"/>
      <c r="B273" s="506"/>
      <c r="C273" s="507"/>
      <c r="H273" s="19"/>
      <c r="AG273" s="507"/>
    </row>
    <row r="274" spans="1:33" ht="15.75" customHeight="1" x14ac:dyDescent="0.35">
      <c r="A274" s="56"/>
      <c r="B274" s="506"/>
      <c r="C274" s="507"/>
      <c r="H274" s="19"/>
      <c r="AG274" s="507"/>
    </row>
    <row r="275" spans="1:33" ht="15.75" customHeight="1" x14ac:dyDescent="0.35">
      <c r="A275" s="56"/>
      <c r="B275" s="506"/>
      <c r="C275" s="507"/>
      <c r="H275" s="19"/>
      <c r="AG275" s="507"/>
    </row>
    <row r="276" spans="1:33" ht="15.75" customHeight="1" x14ac:dyDescent="0.35">
      <c r="A276" s="56"/>
      <c r="B276" s="506"/>
      <c r="C276" s="507"/>
      <c r="H276" s="19"/>
      <c r="AG276" s="507"/>
    </row>
    <row r="277" spans="1:33" ht="15.75" customHeight="1" x14ac:dyDescent="0.35">
      <c r="A277" s="56"/>
      <c r="B277" s="506"/>
      <c r="C277" s="507"/>
      <c r="H277" s="19"/>
      <c r="AG277" s="507"/>
    </row>
    <row r="278" spans="1:33" ht="15.75" customHeight="1" x14ac:dyDescent="0.35">
      <c r="A278" s="56"/>
      <c r="B278" s="506"/>
      <c r="C278" s="507"/>
      <c r="H278" s="19"/>
      <c r="AG278" s="507"/>
    </row>
    <row r="279" spans="1:33" ht="15.75" customHeight="1" x14ac:dyDescent="0.35">
      <c r="A279" s="56"/>
      <c r="B279" s="506"/>
      <c r="C279" s="507"/>
      <c r="H279" s="19"/>
      <c r="AG279" s="507"/>
    </row>
    <row r="280" spans="1:33" ht="15.75" customHeight="1" x14ac:dyDescent="0.35">
      <c r="A280" s="56"/>
      <c r="B280" s="506"/>
      <c r="C280" s="507"/>
      <c r="H280" s="19"/>
      <c r="AG280" s="507"/>
    </row>
    <row r="281" spans="1:33" ht="15.75" customHeight="1" x14ac:dyDescent="0.35">
      <c r="A281" s="56"/>
      <c r="B281" s="506"/>
      <c r="C281" s="507"/>
      <c r="H281" s="19"/>
      <c r="AG281" s="507"/>
    </row>
    <row r="282" spans="1:33" ht="15.75" customHeight="1" x14ac:dyDescent="0.35">
      <c r="A282" s="56"/>
      <c r="B282" s="506"/>
      <c r="C282" s="507"/>
      <c r="H282" s="19"/>
      <c r="AG282" s="507"/>
    </row>
    <row r="283" spans="1:33" ht="15.75" customHeight="1" x14ac:dyDescent="0.35">
      <c r="A283" s="56"/>
      <c r="B283" s="506"/>
      <c r="C283" s="507"/>
      <c r="H283" s="19"/>
      <c r="AG283" s="507"/>
    </row>
    <row r="284" spans="1:33" ht="15.75" customHeight="1" x14ac:dyDescent="0.35">
      <c r="A284" s="56"/>
      <c r="B284" s="506"/>
      <c r="C284" s="507"/>
      <c r="H284" s="19"/>
      <c r="AG284" s="507"/>
    </row>
    <row r="285" spans="1:33" ht="15.75" customHeight="1" x14ac:dyDescent="0.35">
      <c r="A285" s="56"/>
      <c r="B285" s="506"/>
      <c r="C285" s="507"/>
      <c r="H285" s="19"/>
      <c r="AG285" s="507"/>
    </row>
    <row r="286" spans="1:33" ht="15.75" customHeight="1" x14ac:dyDescent="0.35">
      <c r="A286" s="56"/>
      <c r="B286" s="506"/>
      <c r="C286" s="507"/>
      <c r="H286" s="19"/>
      <c r="AG286" s="507"/>
    </row>
    <row r="287" spans="1:33" ht="15.75" customHeight="1" x14ac:dyDescent="0.35">
      <c r="A287" s="56"/>
      <c r="B287" s="506"/>
      <c r="C287" s="507"/>
      <c r="H287" s="19"/>
      <c r="AG287" s="507"/>
    </row>
    <row r="288" spans="1:33" ht="15.75" customHeight="1" x14ac:dyDescent="0.35">
      <c r="A288" s="56"/>
      <c r="B288" s="506"/>
      <c r="C288" s="507"/>
      <c r="H288" s="19"/>
      <c r="AG288" s="507"/>
    </row>
    <row r="289" spans="1:33" ht="15.75" customHeight="1" x14ac:dyDescent="0.35">
      <c r="A289" s="56"/>
      <c r="B289" s="506"/>
      <c r="C289" s="507"/>
      <c r="H289" s="19"/>
      <c r="AG289" s="507"/>
    </row>
    <row r="290" spans="1:33" ht="15.75" customHeight="1" x14ac:dyDescent="0.35">
      <c r="A290" s="56"/>
      <c r="B290" s="506"/>
      <c r="C290" s="507"/>
      <c r="H290" s="19"/>
      <c r="AG290" s="507"/>
    </row>
    <row r="291" spans="1:33" ht="15.75" customHeight="1" x14ac:dyDescent="0.35">
      <c r="A291" s="56"/>
      <c r="B291" s="506"/>
      <c r="C291" s="507"/>
      <c r="H291" s="19"/>
      <c r="AG291" s="507"/>
    </row>
    <row r="292" spans="1:33" ht="15.75" customHeight="1" x14ac:dyDescent="0.35">
      <c r="A292" s="56"/>
      <c r="B292" s="506"/>
      <c r="C292" s="507"/>
      <c r="H292" s="19"/>
      <c r="AG292" s="507"/>
    </row>
    <row r="293" spans="1:33" ht="15.75" customHeight="1" x14ac:dyDescent="0.35">
      <c r="A293" s="56"/>
      <c r="B293" s="506"/>
      <c r="C293" s="507"/>
      <c r="H293" s="19"/>
      <c r="AG293" s="507"/>
    </row>
    <row r="294" spans="1:33" ht="15.75" customHeight="1" x14ac:dyDescent="0.35">
      <c r="A294" s="56"/>
      <c r="B294" s="506"/>
      <c r="C294" s="507"/>
      <c r="H294" s="19"/>
      <c r="AG294" s="507"/>
    </row>
    <row r="295" spans="1:33" ht="15.75" customHeight="1" x14ac:dyDescent="0.35">
      <c r="A295" s="56"/>
      <c r="B295" s="506"/>
      <c r="C295" s="507"/>
      <c r="H295" s="19"/>
      <c r="AG295" s="507"/>
    </row>
    <row r="296" spans="1:33" ht="15.75" customHeight="1" x14ac:dyDescent="0.35">
      <c r="A296" s="56"/>
      <c r="B296" s="506"/>
      <c r="C296" s="507"/>
      <c r="H296" s="19"/>
      <c r="AG296" s="507"/>
    </row>
    <row r="297" spans="1:33" ht="15.75" customHeight="1" x14ac:dyDescent="0.35">
      <c r="A297" s="56"/>
      <c r="B297" s="506"/>
      <c r="C297" s="507"/>
      <c r="H297" s="19"/>
      <c r="AG297" s="507"/>
    </row>
    <row r="298" spans="1:33" ht="15.75" customHeight="1" x14ac:dyDescent="0.35">
      <c r="A298" s="56"/>
      <c r="B298" s="506"/>
      <c r="C298" s="507"/>
      <c r="H298" s="19"/>
      <c r="AG298" s="507"/>
    </row>
    <row r="299" spans="1:33" ht="15.75" customHeight="1" x14ac:dyDescent="0.35">
      <c r="A299" s="56"/>
      <c r="B299" s="506"/>
      <c r="C299" s="507"/>
      <c r="H299" s="19"/>
      <c r="AG299" s="507"/>
    </row>
    <row r="300" spans="1:33" ht="15.75" customHeight="1" x14ac:dyDescent="0.35">
      <c r="A300" s="56"/>
      <c r="B300" s="506"/>
      <c r="C300" s="507"/>
      <c r="H300" s="19"/>
      <c r="AG300" s="507"/>
    </row>
    <row r="301" spans="1:33" ht="15.75" customHeight="1" x14ac:dyDescent="0.35">
      <c r="A301" s="56"/>
      <c r="B301" s="506"/>
      <c r="C301" s="507"/>
      <c r="H301" s="19"/>
      <c r="AG301" s="507"/>
    </row>
    <row r="302" spans="1:33" ht="15.75" customHeight="1" x14ac:dyDescent="0.35">
      <c r="A302" s="56"/>
      <c r="B302" s="506"/>
      <c r="C302" s="507"/>
      <c r="H302" s="19"/>
      <c r="AG302" s="507"/>
    </row>
    <row r="303" spans="1:33" ht="15.75" customHeight="1" x14ac:dyDescent="0.35">
      <c r="A303" s="56"/>
      <c r="B303" s="506"/>
      <c r="C303" s="507"/>
      <c r="H303" s="19"/>
      <c r="AG303" s="507"/>
    </row>
    <row r="304" spans="1:33" ht="15.75" customHeight="1" x14ac:dyDescent="0.35">
      <c r="A304" s="56"/>
      <c r="B304" s="506"/>
      <c r="C304" s="507"/>
      <c r="H304" s="19"/>
      <c r="AG304" s="507"/>
    </row>
    <row r="305" spans="1:33" ht="15.75" customHeight="1" x14ac:dyDescent="0.35">
      <c r="A305" s="56"/>
      <c r="B305" s="506"/>
      <c r="C305" s="507"/>
      <c r="H305" s="19"/>
      <c r="AG305" s="507"/>
    </row>
    <row r="306" spans="1:33" ht="15.75" customHeight="1" x14ac:dyDescent="0.35">
      <c r="A306" s="56"/>
      <c r="B306" s="506"/>
      <c r="C306" s="507"/>
      <c r="H306" s="19"/>
      <c r="AG306" s="507"/>
    </row>
    <row r="307" spans="1:33" ht="15.75" customHeight="1" x14ac:dyDescent="0.35">
      <c r="A307" s="56"/>
      <c r="B307" s="506"/>
      <c r="C307" s="507"/>
      <c r="H307" s="19"/>
      <c r="AG307" s="507"/>
    </row>
    <row r="308" spans="1:33" ht="15.75" customHeight="1" x14ac:dyDescent="0.35">
      <c r="A308" s="56"/>
      <c r="B308" s="506"/>
      <c r="C308" s="507"/>
      <c r="H308" s="19"/>
      <c r="AG308" s="507"/>
    </row>
    <row r="309" spans="1:33" ht="15.75" customHeight="1" x14ac:dyDescent="0.35">
      <c r="A309" s="56"/>
      <c r="B309" s="506"/>
      <c r="C309" s="507"/>
      <c r="H309" s="19"/>
      <c r="AG309" s="507"/>
    </row>
    <row r="310" spans="1:33" ht="15.75" customHeight="1" x14ac:dyDescent="0.35">
      <c r="A310" s="56"/>
      <c r="B310" s="506"/>
      <c r="C310" s="507"/>
      <c r="H310" s="19"/>
      <c r="AG310" s="507"/>
    </row>
    <row r="311" spans="1:33" ht="15.75" customHeight="1" x14ac:dyDescent="0.35">
      <c r="A311" s="56"/>
      <c r="B311" s="506"/>
      <c r="C311" s="507"/>
      <c r="H311" s="19"/>
      <c r="AG311" s="507"/>
    </row>
    <row r="312" spans="1:33" ht="15.75" customHeight="1" x14ac:dyDescent="0.35">
      <c r="A312" s="56"/>
      <c r="B312" s="506"/>
      <c r="C312" s="507"/>
      <c r="H312" s="19"/>
      <c r="AG312" s="507"/>
    </row>
    <row r="313" spans="1:33" ht="15.75" customHeight="1" x14ac:dyDescent="0.35">
      <c r="A313" s="56"/>
      <c r="B313" s="506"/>
      <c r="C313" s="507"/>
      <c r="H313" s="19"/>
      <c r="AG313" s="507"/>
    </row>
    <row r="314" spans="1:33" ht="15.75" customHeight="1" x14ac:dyDescent="0.35">
      <c r="A314" s="56"/>
      <c r="B314" s="506"/>
      <c r="C314" s="507"/>
      <c r="H314" s="19"/>
      <c r="AG314" s="507"/>
    </row>
    <row r="315" spans="1:33" ht="15.75" customHeight="1" x14ac:dyDescent="0.35">
      <c r="A315" s="56"/>
      <c r="B315" s="506"/>
      <c r="C315" s="507"/>
      <c r="H315" s="19"/>
      <c r="AG315" s="507"/>
    </row>
    <row r="316" spans="1:33" ht="15.75" customHeight="1" x14ac:dyDescent="0.35">
      <c r="A316" s="56"/>
      <c r="B316" s="506"/>
      <c r="C316" s="507"/>
      <c r="H316" s="19"/>
      <c r="AG316" s="507"/>
    </row>
    <row r="317" spans="1:33" ht="15.75" customHeight="1" x14ac:dyDescent="0.35">
      <c r="A317" s="56"/>
      <c r="B317" s="506"/>
      <c r="C317" s="507"/>
      <c r="H317" s="19"/>
      <c r="AG317" s="507"/>
    </row>
    <row r="318" spans="1:33" ht="15.75" customHeight="1" x14ac:dyDescent="0.35">
      <c r="A318" s="56"/>
      <c r="B318" s="506"/>
      <c r="C318" s="507"/>
      <c r="H318" s="19"/>
      <c r="AG318" s="507"/>
    </row>
    <row r="319" spans="1:33" ht="15.75" customHeight="1" x14ac:dyDescent="0.35">
      <c r="A319" s="56"/>
      <c r="B319" s="506"/>
      <c r="C319" s="507"/>
      <c r="H319" s="19"/>
      <c r="AG319" s="507"/>
    </row>
    <row r="320" spans="1:33" ht="15.75" customHeight="1" x14ac:dyDescent="0.35">
      <c r="A320" s="56"/>
      <c r="B320" s="506"/>
      <c r="C320" s="507"/>
      <c r="H320" s="19"/>
      <c r="AG320" s="507"/>
    </row>
    <row r="321" spans="1:33" ht="15.75" customHeight="1" x14ac:dyDescent="0.35">
      <c r="A321" s="56"/>
      <c r="B321" s="506"/>
      <c r="C321" s="507"/>
      <c r="H321" s="19"/>
      <c r="AG321" s="507"/>
    </row>
    <row r="322" spans="1:33" ht="15.75" customHeight="1" x14ac:dyDescent="0.35">
      <c r="A322" s="56"/>
      <c r="B322" s="506"/>
      <c r="C322" s="507"/>
      <c r="H322" s="19"/>
      <c r="AG322" s="507"/>
    </row>
    <row r="323" spans="1:33" ht="15.75" customHeight="1" x14ac:dyDescent="0.35">
      <c r="A323" s="56"/>
      <c r="B323" s="506"/>
      <c r="C323" s="507"/>
      <c r="H323" s="19"/>
      <c r="AG323" s="507"/>
    </row>
    <row r="324" spans="1:33" ht="15.75" customHeight="1" x14ac:dyDescent="0.35">
      <c r="A324" s="56"/>
      <c r="B324" s="506"/>
      <c r="C324" s="507"/>
      <c r="H324" s="19"/>
      <c r="AG324" s="507"/>
    </row>
    <row r="325" spans="1:33" ht="15.75" customHeight="1" x14ac:dyDescent="0.35">
      <c r="A325" s="56"/>
      <c r="B325" s="506"/>
      <c r="C325" s="507"/>
      <c r="H325" s="19"/>
      <c r="AG325" s="507"/>
    </row>
    <row r="326" spans="1:33" ht="15.75" customHeight="1" x14ac:dyDescent="0.35">
      <c r="A326" s="56"/>
      <c r="B326" s="506"/>
      <c r="C326" s="507"/>
      <c r="H326" s="19"/>
      <c r="AG326" s="507"/>
    </row>
    <row r="327" spans="1:33" ht="15.75" customHeight="1" x14ac:dyDescent="0.35">
      <c r="A327" s="56"/>
      <c r="B327" s="506"/>
      <c r="C327" s="507"/>
      <c r="H327" s="19"/>
      <c r="AG327" s="507"/>
    </row>
    <row r="328" spans="1:33" ht="15.75" customHeight="1" x14ac:dyDescent="0.35">
      <c r="A328" s="56"/>
      <c r="B328" s="506"/>
      <c r="C328" s="507"/>
      <c r="H328" s="19"/>
      <c r="AG328" s="507"/>
    </row>
    <row r="329" spans="1:33" ht="15.75" customHeight="1" x14ac:dyDescent="0.35">
      <c r="A329" s="56"/>
      <c r="B329" s="506"/>
      <c r="C329" s="507"/>
      <c r="H329" s="19"/>
      <c r="AG329" s="507"/>
    </row>
    <row r="330" spans="1:33" ht="15.75" customHeight="1" x14ac:dyDescent="0.35">
      <c r="A330" s="56"/>
      <c r="B330" s="506"/>
      <c r="C330" s="507"/>
      <c r="H330" s="19"/>
      <c r="AG330" s="507"/>
    </row>
    <row r="331" spans="1:33" ht="15.75" customHeight="1" x14ac:dyDescent="0.35">
      <c r="A331" s="56"/>
      <c r="B331" s="506"/>
      <c r="C331" s="507"/>
      <c r="H331" s="19"/>
      <c r="AG331" s="507"/>
    </row>
    <row r="332" spans="1:33" ht="15.75" customHeight="1" x14ac:dyDescent="0.35">
      <c r="A332" s="56"/>
      <c r="B332" s="506"/>
      <c r="C332" s="507"/>
      <c r="H332" s="19"/>
      <c r="AG332" s="507"/>
    </row>
    <row r="333" spans="1:33" ht="15.75" customHeight="1" x14ac:dyDescent="0.35">
      <c r="A333" s="56"/>
      <c r="B333" s="506"/>
      <c r="C333" s="507"/>
      <c r="H333" s="19"/>
      <c r="AG333" s="507"/>
    </row>
    <row r="334" spans="1:33" ht="15.75" customHeight="1" x14ac:dyDescent="0.35">
      <c r="A334" s="56"/>
      <c r="B334" s="506"/>
      <c r="C334" s="507"/>
      <c r="H334" s="19"/>
      <c r="AG334" s="507"/>
    </row>
    <row r="335" spans="1:33" ht="15.75" customHeight="1" x14ac:dyDescent="0.35">
      <c r="A335" s="56"/>
      <c r="B335" s="506"/>
      <c r="C335" s="507"/>
      <c r="H335" s="19"/>
      <c r="AG335" s="507"/>
    </row>
    <row r="336" spans="1:33" ht="15.75" customHeight="1" x14ac:dyDescent="0.35">
      <c r="A336" s="56"/>
      <c r="B336" s="506"/>
      <c r="C336" s="507"/>
      <c r="H336" s="19"/>
      <c r="AG336" s="507"/>
    </row>
    <row r="337" spans="1:33" ht="15.75" customHeight="1" x14ac:dyDescent="0.35">
      <c r="A337" s="56"/>
      <c r="B337" s="506"/>
      <c r="C337" s="507"/>
      <c r="H337" s="19"/>
      <c r="AG337" s="507"/>
    </row>
    <row r="338" spans="1:33" ht="15.75" customHeight="1" x14ac:dyDescent="0.35">
      <c r="A338" s="56"/>
      <c r="B338" s="506"/>
      <c r="C338" s="507"/>
      <c r="H338" s="19"/>
      <c r="AG338" s="507"/>
    </row>
    <row r="339" spans="1:33" ht="15.75" customHeight="1" x14ac:dyDescent="0.35">
      <c r="A339" s="56"/>
      <c r="B339" s="506"/>
      <c r="C339" s="507"/>
      <c r="H339" s="19"/>
      <c r="AG339" s="507"/>
    </row>
    <row r="340" spans="1:33" ht="15.75" customHeight="1" x14ac:dyDescent="0.35">
      <c r="A340" s="56"/>
      <c r="B340" s="506"/>
      <c r="C340" s="507"/>
      <c r="H340" s="19"/>
      <c r="AG340" s="507"/>
    </row>
    <row r="341" spans="1:33" ht="15.75" customHeight="1" x14ac:dyDescent="0.35">
      <c r="A341" s="56"/>
      <c r="B341" s="506"/>
      <c r="C341" s="507"/>
      <c r="H341" s="19"/>
      <c r="AG341" s="507"/>
    </row>
    <row r="342" spans="1:33" ht="15.75" customHeight="1" x14ac:dyDescent="0.35">
      <c r="A342" s="56"/>
      <c r="B342" s="506"/>
      <c r="C342" s="507"/>
      <c r="H342" s="19"/>
      <c r="AG342" s="507"/>
    </row>
    <row r="343" spans="1:33" ht="15.75" customHeight="1" x14ac:dyDescent="0.35">
      <c r="A343" s="56"/>
      <c r="B343" s="506"/>
      <c r="C343" s="507"/>
      <c r="H343" s="19"/>
      <c r="AG343" s="507"/>
    </row>
    <row r="344" spans="1:33" ht="15.75" customHeight="1" x14ac:dyDescent="0.35">
      <c r="A344" s="56"/>
      <c r="B344" s="506"/>
      <c r="C344" s="507"/>
      <c r="H344" s="19"/>
      <c r="AG344" s="507"/>
    </row>
    <row r="345" spans="1:33" ht="15.75" customHeight="1" x14ac:dyDescent="0.35">
      <c r="A345" s="56"/>
      <c r="B345" s="506"/>
      <c r="C345" s="507"/>
      <c r="H345" s="19"/>
      <c r="AG345" s="507"/>
    </row>
    <row r="346" spans="1:33" ht="15.75" customHeight="1" x14ac:dyDescent="0.35">
      <c r="A346" s="56"/>
      <c r="B346" s="506"/>
      <c r="C346" s="507"/>
      <c r="H346" s="19"/>
      <c r="AG346" s="507"/>
    </row>
    <row r="347" spans="1:33" ht="15.75" customHeight="1" x14ac:dyDescent="0.35">
      <c r="A347" s="56"/>
      <c r="B347" s="506"/>
      <c r="C347" s="507"/>
      <c r="H347" s="19"/>
      <c r="AG347" s="507"/>
    </row>
    <row r="348" spans="1:33" ht="15.75" customHeight="1" x14ac:dyDescent="0.35">
      <c r="A348" s="56"/>
      <c r="B348" s="506"/>
      <c r="C348" s="507"/>
      <c r="H348" s="19"/>
      <c r="AG348" s="507"/>
    </row>
    <row r="349" spans="1:33" ht="15.75" customHeight="1" x14ac:dyDescent="0.35">
      <c r="A349" s="56"/>
      <c r="B349" s="506"/>
      <c r="C349" s="507"/>
      <c r="H349" s="19"/>
      <c r="AG349" s="507"/>
    </row>
    <row r="350" spans="1:33" ht="15.75" customHeight="1" x14ac:dyDescent="0.35">
      <c r="A350" s="56"/>
      <c r="B350" s="506"/>
      <c r="C350" s="507"/>
      <c r="H350" s="19"/>
      <c r="AG350" s="507"/>
    </row>
    <row r="351" spans="1:33" ht="15.75" customHeight="1" x14ac:dyDescent="0.35">
      <c r="A351" s="56"/>
      <c r="B351" s="506"/>
      <c r="C351" s="507"/>
      <c r="H351" s="19"/>
      <c r="AG351" s="507"/>
    </row>
    <row r="352" spans="1:33" ht="15.75" customHeight="1" x14ac:dyDescent="0.35">
      <c r="A352" s="56"/>
      <c r="B352" s="506"/>
      <c r="C352" s="507"/>
      <c r="H352" s="19"/>
      <c r="AG352" s="507"/>
    </row>
    <row r="353" spans="1:33" ht="15.75" customHeight="1" x14ac:dyDescent="0.35">
      <c r="A353" s="56"/>
      <c r="B353" s="506"/>
      <c r="C353" s="507"/>
      <c r="H353" s="19"/>
      <c r="AG353" s="507"/>
    </row>
    <row r="354" spans="1:33" ht="15.75" customHeight="1" x14ac:dyDescent="0.35">
      <c r="A354" s="56"/>
      <c r="B354" s="506"/>
      <c r="C354" s="507"/>
      <c r="H354" s="19"/>
      <c r="AG354" s="507"/>
    </row>
    <row r="355" spans="1:33" ht="15.75" customHeight="1" x14ac:dyDescent="0.35">
      <c r="A355" s="56"/>
      <c r="B355" s="506"/>
      <c r="C355" s="507"/>
      <c r="H355" s="19"/>
      <c r="AG355" s="507"/>
    </row>
    <row r="356" spans="1:33" ht="15.75" customHeight="1" x14ac:dyDescent="0.35">
      <c r="A356" s="56"/>
      <c r="B356" s="506"/>
      <c r="C356" s="507"/>
      <c r="H356" s="19"/>
      <c r="AG356" s="507"/>
    </row>
    <row r="357" spans="1:33" ht="15.75" customHeight="1" x14ac:dyDescent="0.35">
      <c r="A357" s="56"/>
      <c r="B357" s="506"/>
      <c r="C357" s="507"/>
      <c r="H357" s="19"/>
      <c r="AG357" s="507"/>
    </row>
    <row r="358" spans="1:33" ht="15.75" customHeight="1" x14ac:dyDescent="0.35">
      <c r="A358" s="56"/>
      <c r="B358" s="506"/>
      <c r="C358" s="507"/>
      <c r="H358" s="19"/>
      <c r="AG358" s="507"/>
    </row>
    <row r="359" spans="1:33" ht="15.75" customHeight="1" x14ac:dyDescent="0.35">
      <c r="A359" s="56"/>
      <c r="B359" s="506"/>
      <c r="C359" s="507"/>
      <c r="H359" s="19"/>
      <c r="AG359" s="507"/>
    </row>
    <row r="360" spans="1:33" ht="15.75" customHeight="1" x14ac:dyDescent="0.35">
      <c r="A360" s="56"/>
      <c r="B360" s="506"/>
      <c r="C360" s="507"/>
      <c r="H360" s="19"/>
      <c r="AG360" s="507"/>
    </row>
    <row r="361" spans="1:33" ht="15.75" customHeight="1" x14ac:dyDescent="0.35">
      <c r="A361" s="56"/>
      <c r="B361" s="506"/>
      <c r="C361" s="507"/>
      <c r="H361" s="19"/>
      <c r="AG361" s="507"/>
    </row>
    <row r="362" spans="1:33" ht="15.75" customHeight="1" x14ac:dyDescent="0.35">
      <c r="A362" s="56"/>
      <c r="B362" s="506"/>
      <c r="C362" s="507"/>
      <c r="H362" s="19"/>
      <c r="AG362" s="507"/>
    </row>
    <row r="363" spans="1:33" ht="15.75" customHeight="1" x14ac:dyDescent="0.35">
      <c r="A363" s="56"/>
      <c r="B363" s="506"/>
      <c r="C363" s="507"/>
      <c r="H363" s="19"/>
      <c r="AG363" s="507"/>
    </row>
    <row r="364" spans="1:33" ht="15.75" customHeight="1" x14ac:dyDescent="0.35">
      <c r="A364" s="56"/>
      <c r="B364" s="506"/>
      <c r="C364" s="507"/>
      <c r="H364" s="19"/>
      <c r="AG364" s="507"/>
    </row>
    <row r="365" spans="1:33" ht="15.75" customHeight="1" x14ac:dyDescent="0.35">
      <c r="A365" s="56"/>
      <c r="B365" s="506"/>
      <c r="C365" s="507"/>
      <c r="H365" s="19"/>
      <c r="AG365" s="507"/>
    </row>
    <row r="366" spans="1:33" ht="15.75" customHeight="1" x14ac:dyDescent="0.35">
      <c r="A366" s="56"/>
      <c r="B366" s="506"/>
      <c r="C366" s="507"/>
      <c r="H366" s="19"/>
      <c r="AG366" s="507"/>
    </row>
    <row r="367" spans="1:33" ht="15.75" customHeight="1" x14ac:dyDescent="0.35">
      <c r="A367" s="56"/>
      <c r="B367" s="506"/>
      <c r="C367" s="507"/>
      <c r="H367" s="19"/>
      <c r="AG367" s="507"/>
    </row>
    <row r="368" spans="1:33" ht="15.75" customHeight="1" x14ac:dyDescent="0.35">
      <c r="A368" s="56"/>
      <c r="B368" s="506"/>
      <c r="C368" s="507"/>
      <c r="H368" s="19"/>
      <c r="AG368" s="507"/>
    </row>
    <row r="369" spans="1:33" ht="15.75" customHeight="1" x14ac:dyDescent="0.35">
      <c r="A369" s="56"/>
      <c r="B369" s="506"/>
      <c r="C369" s="507"/>
      <c r="H369" s="19"/>
      <c r="AG369" s="507"/>
    </row>
    <row r="370" spans="1:33" ht="15.75" customHeight="1" x14ac:dyDescent="0.35">
      <c r="A370" s="56"/>
      <c r="B370" s="506"/>
      <c r="C370" s="507"/>
      <c r="H370" s="19"/>
      <c r="AG370" s="507"/>
    </row>
    <row r="371" spans="1:33" ht="15.75" customHeight="1" x14ac:dyDescent="0.35">
      <c r="A371" s="56"/>
      <c r="B371" s="506"/>
      <c r="C371" s="507"/>
      <c r="H371" s="19"/>
      <c r="AG371" s="507"/>
    </row>
    <row r="372" spans="1:33" ht="15.75" customHeight="1" x14ac:dyDescent="0.35">
      <c r="A372" s="56"/>
      <c r="B372" s="506"/>
      <c r="C372" s="507"/>
      <c r="H372" s="19"/>
      <c r="AG372" s="507"/>
    </row>
    <row r="373" spans="1:33" ht="15.75" customHeight="1" x14ac:dyDescent="0.35">
      <c r="A373" s="56"/>
      <c r="B373" s="506"/>
      <c r="C373" s="507"/>
      <c r="H373" s="19"/>
      <c r="AG373" s="507"/>
    </row>
    <row r="374" spans="1:33" ht="15.75" customHeight="1" x14ac:dyDescent="0.35">
      <c r="A374" s="56"/>
      <c r="B374" s="506"/>
      <c r="C374" s="507"/>
      <c r="H374" s="19"/>
      <c r="AG374" s="507"/>
    </row>
    <row r="375" spans="1:33" ht="15.75" customHeight="1" x14ac:dyDescent="0.35">
      <c r="A375" s="56"/>
      <c r="B375" s="506"/>
      <c r="C375" s="507"/>
      <c r="H375" s="19"/>
      <c r="AG375" s="507"/>
    </row>
    <row r="376" spans="1:33" ht="15.75" customHeight="1" x14ac:dyDescent="0.35">
      <c r="A376" s="56"/>
      <c r="B376" s="506"/>
      <c r="C376" s="507"/>
      <c r="H376" s="19"/>
      <c r="AG376" s="507"/>
    </row>
    <row r="377" spans="1:33" ht="15.75" customHeight="1" x14ac:dyDescent="0.35">
      <c r="A377" s="56"/>
      <c r="B377" s="506"/>
      <c r="C377" s="507"/>
      <c r="H377" s="19"/>
      <c r="AG377" s="507"/>
    </row>
    <row r="378" spans="1:33" ht="15.75" customHeight="1" x14ac:dyDescent="0.35">
      <c r="A378" s="56"/>
      <c r="B378" s="506"/>
      <c r="C378" s="507"/>
      <c r="H378" s="19"/>
      <c r="AG378" s="507"/>
    </row>
    <row r="379" spans="1:33" ht="15.75" customHeight="1" x14ac:dyDescent="0.35">
      <c r="A379" s="56"/>
      <c r="B379" s="506"/>
      <c r="C379" s="507"/>
      <c r="H379" s="19"/>
      <c r="AG379" s="507"/>
    </row>
    <row r="380" spans="1:33" ht="15.75" customHeight="1" x14ac:dyDescent="0.35">
      <c r="A380" s="56"/>
      <c r="B380" s="506"/>
      <c r="C380" s="507"/>
      <c r="H380" s="19"/>
      <c r="AG380" s="507"/>
    </row>
    <row r="381" spans="1:33" ht="15.75" customHeight="1" x14ac:dyDescent="0.35">
      <c r="A381" s="56"/>
      <c r="B381" s="506"/>
      <c r="C381" s="507"/>
      <c r="H381" s="19"/>
      <c r="AG381" s="507"/>
    </row>
    <row r="382" spans="1:33" ht="15.75" customHeight="1" x14ac:dyDescent="0.35">
      <c r="A382" s="56"/>
      <c r="B382" s="506"/>
      <c r="C382" s="507"/>
      <c r="H382" s="19"/>
      <c r="AG382" s="507"/>
    </row>
    <row r="383" spans="1:33" ht="15.75" customHeight="1" x14ac:dyDescent="0.35">
      <c r="A383" s="56"/>
      <c r="B383" s="506"/>
      <c r="C383" s="507"/>
      <c r="H383" s="19"/>
      <c r="AG383" s="507"/>
    </row>
    <row r="384" spans="1:33" ht="15.75" customHeight="1" x14ac:dyDescent="0.35">
      <c r="A384" s="56"/>
      <c r="B384" s="506"/>
      <c r="C384" s="507"/>
      <c r="H384" s="19"/>
      <c r="AG384" s="507"/>
    </row>
    <row r="385" spans="1:33" ht="15.75" customHeight="1" x14ac:dyDescent="0.35">
      <c r="A385" s="56"/>
      <c r="B385" s="506"/>
      <c r="C385" s="507"/>
      <c r="H385" s="19"/>
      <c r="AG385" s="507"/>
    </row>
    <row r="386" spans="1:33" ht="15.75" customHeight="1" x14ac:dyDescent="0.3">
      <c r="H386" s="19"/>
    </row>
    <row r="387" spans="1:33" ht="15.75" customHeight="1" x14ac:dyDescent="0.3">
      <c r="H387" s="19"/>
    </row>
    <row r="388" spans="1:33" ht="15.75" customHeight="1" x14ac:dyDescent="0.3">
      <c r="H388" s="19"/>
    </row>
    <row r="389" spans="1:33" ht="15.75" customHeight="1" x14ac:dyDescent="0.3">
      <c r="H389" s="19"/>
    </row>
    <row r="390" spans="1:33" ht="15.75" customHeight="1" x14ac:dyDescent="0.3">
      <c r="H390" s="19"/>
    </row>
    <row r="391" spans="1:33" ht="15.75" customHeight="1" x14ac:dyDescent="0.3">
      <c r="H391" s="19"/>
    </row>
    <row r="392" spans="1:33" ht="15.75" customHeight="1" x14ac:dyDescent="0.3">
      <c r="H392" s="19"/>
    </row>
    <row r="393" spans="1:33" ht="15.75" customHeight="1" x14ac:dyDescent="0.3">
      <c r="H393" s="19"/>
    </row>
    <row r="394" spans="1:33" ht="15.75" customHeight="1" x14ac:dyDescent="0.3">
      <c r="H394" s="19"/>
    </row>
    <row r="395" spans="1:33" ht="15.75" customHeight="1" x14ac:dyDescent="0.3">
      <c r="H395" s="19"/>
    </row>
    <row r="396" spans="1:33" ht="15.75" customHeight="1" x14ac:dyDescent="0.3">
      <c r="H396" s="19"/>
    </row>
    <row r="397" spans="1:33" ht="15.75" customHeight="1" x14ac:dyDescent="0.3">
      <c r="H397" s="19"/>
    </row>
    <row r="398" spans="1:33" ht="15.75" customHeight="1" x14ac:dyDescent="0.3">
      <c r="H398" s="19"/>
    </row>
    <row r="399" spans="1:33" ht="15.75" customHeight="1" x14ac:dyDescent="0.3">
      <c r="H399" s="19"/>
    </row>
    <row r="400" spans="1:33" ht="15.75" customHeight="1" x14ac:dyDescent="0.3">
      <c r="H400" s="19"/>
    </row>
    <row r="401" spans="8:8" ht="15.75" customHeight="1" x14ac:dyDescent="0.3">
      <c r="H401" s="19"/>
    </row>
    <row r="402" spans="8:8" ht="15.75" customHeight="1" x14ac:dyDescent="0.3">
      <c r="H402" s="19"/>
    </row>
    <row r="403" spans="8:8" ht="15.75" customHeight="1" x14ac:dyDescent="0.3">
      <c r="H403" s="19"/>
    </row>
    <row r="404" spans="8:8" ht="15.75" customHeight="1" x14ac:dyDescent="0.3">
      <c r="H404" s="19"/>
    </row>
    <row r="405" spans="8:8" ht="15.75" customHeight="1" x14ac:dyDescent="0.3">
      <c r="H405" s="19"/>
    </row>
    <row r="406" spans="8:8" ht="15.75" customHeight="1" x14ac:dyDescent="0.3">
      <c r="H406" s="19"/>
    </row>
    <row r="407" spans="8:8" ht="15.75" customHeight="1" x14ac:dyDescent="0.3">
      <c r="H407" s="19"/>
    </row>
    <row r="408" spans="8:8" ht="15.75" customHeight="1" x14ac:dyDescent="0.3">
      <c r="H408" s="19"/>
    </row>
    <row r="409" spans="8:8" ht="15.75" customHeight="1" x14ac:dyDescent="0.3">
      <c r="H409" s="19"/>
    </row>
    <row r="410" spans="8:8" ht="15.75" customHeight="1" x14ac:dyDescent="0.3">
      <c r="H410" s="19"/>
    </row>
    <row r="411" spans="8:8" ht="15.75" customHeight="1" x14ac:dyDescent="0.3">
      <c r="H411" s="19"/>
    </row>
    <row r="412" spans="8:8" ht="15.75" customHeight="1" x14ac:dyDescent="0.3">
      <c r="H412" s="19"/>
    </row>
    <row r="413" spans="8:8" ht="15.75" customHeight="1" x14ac:dyDescent="0.3">
      <c r="H413" s="19"/>
    </row>
    <row r="414" spans="8:8" ht="15.75" customHeight="1" x14ac:dyDescent="0.3">
      <c r="H414" s="19"/>
    </row>
    <row r="415" spans="8:8" ht="15.75" customHeight="1" x14ac:dyDescent="0.3">
      <c r="H415" s="19"/>
    </row>
    <row r="416" spans="8:8" ht="15.75" customHeight="1" x14ac:dyDescent="0.3">
      <c r="H416" s="19"/>
    </row>
    <row r="417" spans="8:8" ht="15.75" customHeight="1" x14ac:dyDescent="0.3">
      <c r="H417" s="19"/>
    </row>
    <row r="418" spans="8:8" ht="15.75" customHeight="1" x14ac:dyDescent="0.3">
      <c r="H418" s="19"/>
    </row>
    <row r="419" spans="8:8" ht="15.75" customHeight="1" x14ac:dyDescent="0.3">
      <c r="H419" s="19"/>
    </row>
    <row r="420" spans="8:8" ht="15.75" customHeight="1" x14ac:dyDescent="0.3">
      <c r="H420" s="19"/>
    </row>
    <row r="421" spans="8:8" ht="15.75" customHeight="1" x14ac:dyDescent="0.3">
      <c r="H421" s="19"/>
    </row>
    <row r="422" spans="8:8" ht="15.75" customHeight="1" x14ac:dyDescent="0.3">
      <c r="H422" s="19"/>
    </row>
    <row r="423" spans="8:8" ht="15.75" customHeight="1" x14ac:dyDescent="0.3">
      <c r="H423" s="19"/>
    </row>
    <row r="424" spans="8:8" ht="15.75" customHeight="1" x14ac:dyDescent="0.3">
      <c r="H424" s="19"/>
    </row>
    <row r="425" spans="8:8" ht="15.75" customHeight="1" x14ac:dyDescent="0.3">
      <c r="H425" s="19"/>
    </row>
    <row r="426" spans="8:8" ht="15.75" customHeight="1" x14ac:dyDescent="0.3">
      <c r="H426" s="19"/>
    </row>
    <row r="427" spans="8:8" ht="15.75" customHeight="1" x14ac:dyDescent="0.3">
      <c r="H427" s="19"/>
    </row>
    <row r="428" spans="8:8" ht="15.75" customHeight="1" x14ac:dyDescent="0.3">
      <c r="H428" s="19"/>
    </row>
    <row r="429" spans="8:8" ht="15.75" customHeight="1" x14ac:dyDescent="0.3">
      <c r="H429" s="19"/>
    </row>
    <row r="430" spans="8:8" ht="15.75" customHeight="1" x14ac:dyDescent="0.3">
      <c r="H430" s="19"/>
    </row>
    <row r="431" spans="8:8" ht="15.75" customHeight="1" x14ac:dyDescent="0.3">
      <c r="H431" s="19"/>
    </row>
    <row r="432" spans="8:8" ht="15.75" customHeight="1" x14ac:dyDescent="0.3">
      <c r="H432" s="19"/>
    </row>
    <row r="433" spans="8:8" ht="15.75" customHeight="1" x14ac:dyDescent="0.3">
      <c r="H433" s="19"/>
    </row>
    <row r="434" spans="8:8" ht="15.75" customHeight="1" x14ac:dyDescent="0.3">
      <c r="H434" s="19"/>
    </row>
    <row r="435" spans="8:8" ht="15.75" customHeight="1" x14ac:dyDescent="0.3">
      <c r="H435" s="19"/>
    </row>
    <row r="436" spans="8:8" ht="15.75" customHeight="1" x14ac:dyDescent="0.3">
      <c r="H436" s="19"/>
    </row>
    <row r="437" spans="8:8" ht="15.75" customHeight="1" x14ac:dyDescent="0.3">
      <c r="H437" s="19"/>
    </row>
    <row r="438" spans="8:8" ht="15.75" customHeight="1" x14ac:dyDescent="0.3">
      <c r="H438" s="19"/>
    </row>
    <row r="439" spans="8:8" ht="15.75" customHeight="1" x14ac:dyDescent="0.3">
      <c r="H439" s="19"/>
    </row>
    <row r="440" spans="8:8" ht="15.75" customHeight="1" x14ac:dyDescent="0.3">
      <c r="H440" s="19"/>
    </row>
    <row r="441" spans="8:8" ht="15.75" customHeight="1" x14ac:dyDescent="0.3">
      <c r="H441" s="19"/>
    </row>
    <row r="442" spans="8:8" ht="15.75" customHeight="1" x14ac:dyDescent="0.3">
      <c r="H442" s="19"/>
    </row>
    <row r="443" spans="8:8" ht="15.75" customHeight="1" x14ac:dyDescent="0.3">
      <c r="H443" s="19"/>
    </row>
    <row r="444" spans="8:8" ht="15.75" customHeight="1" x14ac:dyDescent="0.3">
      <c r="H444" s="19"/>
    </row>
    <row r="445" spans="8:8" ht="15.75" customHeight="1" x14ac:dyDescent="0.3">
      <c r="H445" s="19"/>
    </row>
    <row r="446" spans="8:8" ht="15.75" customHeight="1" x14ac:dyDescent="0.3">
      <c r="H446" s="19"/>
    </row>
    <row r="447" spans="8:8" ht="15.75" customHeight="1" x14ac:dyDescent="0.3">
      <c r="H447" s="19"/>
    </row>
    <row r="448" spans="8:8" ht="15.75" customHeight="1" x14ac:dyDescent="0.3">
      <c r="H448" s="19"/>
    </row>
    <row r="449" spans="8:8" ht="15.75" customHeight="1" x14ac:dyDescent="0.3">
      <c r="H449" s="19"/>
    </row>
    <row r="450" spans="8:8" ht="15.75" customHeight="1" x14ac:dyDescent="0.3">
      <c r="H450" s="19"/>
    </row>
    <row r="451" spans="8:8" ht="15.75" customHeight="1" x14ac:dyDescent="0.3">
      <c r="H451" s="19"/>
    </row>
    <row r="452" spans="8:8" ht="15.75" customHeight="1" x14ac:dyDescent="0.3">
      <c r="H452" s="19"/>
    </row>
    <row r="453" spans="8:8" ht="15.75" customHeight="1" x14ac:dyDescent="0.3">
      <c r="H453" s="19"/>
    </row>
    <row r="454" spans="8:8" ht="15.75" customHeight="1" x14ac:dyDescent="0.3">
      <c r="H454" s="19"/>
    </row>
    <row r="455" spans="8:8" ht="15.75" customHeight="1" x14ac:dyDescent="0.3">
      <c r="H455" s="19"/>
    </row>
    <row r="456" spans="8:8" ht="15.75" customHeight="1" x14ac:dyDescent="0.3">
      <c r="H456" s="19"/>
    </row>
    <row r="457" spans="8:8" ht="15.75" customHeight="1" x14ac:dyDescent="0.3">
      <c r="H457" s="19"/>
    </row>
    <row r="458" spans="8:8" ht="15.75" customHeight="1" x14ac:dyDescent="0.3">
      <c r="H458" s="19"/>
    </row>
    <row r="459" spans="8:8" ht="15.75" customHeight="1" x14ac:dyDescent="0.3">
      <c r="H459" s="19"/>
    </row>
    <row r="460" spans="8:8" ht="15.75" customHeight="1" x14ac:dyDescent="0.3">
      <c r="H460" s="19"/>
    </row>
    <row r="461" spans="8:8" ht="15.75" customHeight="1" x14ac:dyDescent="0.3">
      <c r="H461" s="19"/>
    </row>
    <row r="462" spans="8:8" ht="15.75" customHeight="1" x14ac:dyDescent="0.3">
      <c r="H462" s="19"/>
    </row>
    <row r="463" spans="8:8" ht="15.75" customHeight="1" x14ac:dyDescent="0.3">
      <c r="H463" s="19"/>
    </row>
    <row r="464" spans="8:8" ht="15.75" customHeight="1" x14ac:dyDescent="0.3">
      <c r="H464" s="19"/>
    </row>
    <row r="465" spans="8:8" ht="15.75" customHeight="1" x14ac:dyDescent="0.3">
      <c r="H465" s="19"/>
    </row>
    <row r="466" spans="8:8" ht="15.75" customHeight="1" x14ac:dyDescent="0.3">
      <c r="H466" s="19"/>
    </row>
    <row r="467" spans="8:8" ht="15.75" customHeight="1" x14ac:dyDescent="0.3">
      <c r="H467" s="19"/>
    </row>
    <row r="468" spans="8:8" ht="15.75" customHeight="1" x14ac:dyDescent="0.3">
      <c r="H468" s="19"/>
    </row>
    <row r="469" spans="8:8" ht="15.75" customHeight="1" x14ac:dyDescent="0.3">
      <c r="H469" s="19"/>
    </row>
    <row r="470" spans="8:8" ht="15.75" customHeight="1" x14ac:dyDescent="0.3">
      <c r="H470" s="19"/>
    </row>
    <row r="471" spans="8:8" ht="15.75" customHeight="1" x14ac:dyDescent="0.3">
      <c r="H471" s="19"/>
    </row>
    <row r="472" spans="8:8" ht="15.75" customHeight="1" x14ac:dyDescent="0.3">
      <c r="H472" s="19"/>
    </row>
    <row r="473" spans="8:8" ht="15.75" customHeight="1" x14ac:dyDescent="0.3">
      <c r="H473" s="19"/>
    </row>
    <row r="474" spans="8:8" ht="15.75" customHeight="1" x14ac:dyDescent="0.3">
      <c r="H474" s="19"/>
    </row>
    <row r="475" spans="8:8" ht="15.75" customHeight="1" x14ac:dyDescent="0.3">
      <c r="H475" s="19"/>
    </row>
    <row r="476" spans="8:8" ht="15.75" customHeight="1" x14ac:dyDescent="0.3">
      <c r="H476" s="19"/>
    </row>
    <row r="477" spans="8:8" ht="15.75" customHeight="1" x14ac:dyDescent="0.3">
      <c r="H477" s="19"/>
    </row>
    <row r="478" spans="8:8" ht="15.75" customHeight="1" x14ac:dyDescent="0.3">
      <c r="H478" s="19"/>
    </row>
    <row r="479" spans="8:8" ht="15.75" customHeight="1" x14ac:dyDescent="0.3">
      <c r="H479" s="19"/>
    </row>
    <row r="480" spans="8:8" ht="15.75" customHeight="1" x14ac:dyDescent="0.3">
      <c r="H480" s="19"/>
    </row>
    <row r="481" spans="8:8" ht="15.75" customHeight="1" x14ac:dyDescent="0.3">
      <c r="H481" s="19"/>
    </row>
    <row r="482" spans="8:8" ht="15.75" customHeight="1" x14ac:dyDescent="0.3">
      <c r="H482" s="19"/>
    </row>
    <row r="483" spans="8:8" ht="15.75" customHeight="1" x14ac:dyDescent="0.3">
      <c r="H483" s="19"/>
    </row>
    <row r="484" spans="8:8" ht="15.75" customHeight="1" x14ac:dyDescent="0.3">
      <c r="H484" s="19"/>
    </row>
    <row r="485" spans="8:8" ht="15.75" customHeight="1" x14ac:dyDescent="0.3">
      <c r="H485" s="19"/>
    </row>
    <row r="486" spans="8:8" ht="15.75" customHeight="1" x14ac:dyDescent="0.3">
      <c r="H486" s="19"/>
    </row>
    <row r="487" spans="8:8" ht="15.75" customHeight="1" x14ac:dyDescent="0.3">
      <c r="H487" s="19"/>
    </row>
    <row r="488" spans="8:8" ht="15.75" customHeight="1" x14ac:dyDescent="0.3">
      <c r="H488" s="19"/>
    </row>
    <row r="489" spans="8:8" ht="15.75" customHeight="1" x14ac:dyDescent="0.3">
      <c r="H489" s="19"/>
    </row>
    <row r="490" spans="8:8" ht="15.75" customHeight="1" x14ac:dyDescent="0.3">
      <c r="H490" s="19"/>
    </row>
    <row r="491" spans="8:8" ht="15.75" customHeight="1" x14ac:dyDescent="0.3">
      <c r="H491" s="19"/>
    </row>
    <row r="492" spans="8:8" ht="15.75" customHeight="1" x14ac:dyDescent="0.3">
      <c r="H492" s="19"/>
    </row>
    <row r="493" spans="8:8" ht="15.75" customHeight="1" x14ac:dyDescent="0.3">
      <c r="H493" s="19"/>
    </row>
    <row r="494" spans="8:8" ht="15.75" customHeight="1" x14ac:dyDescent="0.3">
      <c r="H494" s="19"/>
    </row>
    <row r="495" spans="8:8" ht="15.75" customHeight="1" x14ac:dyDescent="0.3">
      <c r="H495" s="19"/>
    </row>
    <row r="496" spans="8:8" ht="15.75" customHeight="1" x14ac:dyDescent="0.3">
      <c r="H496" s="19"/>
    </row>
    <row r="497" spans="8:8" ht="15.75" customHeight="1" x14ac:dyDescent="0.3">
      <c r="H497" s="19"/>
    </row>
    <row r="498" spans="8:8" ht="15.75" customHeight="1" x14ac:dyDescent="0.3">
      <c r="H498" s="19"/>
    </row>
    <row r="499" spans="8:8" ht="15.75" customHeight="1" x14ac:dyDescent="0.3">
      <c r="H499" s="19"/>
    </row>
    <row r="500" spans="8:8" ht="15.75" customHeight="1" x14ac:dyDescent="0.3">
      <c r="H500" s="19"/>
    </row>
    <row r="501" spans="8:8" ht="15.75" customHeight="1" x14ac:dyDescent="0.3">
      <c r="H501" s="19"/>
    </row>
    <row r="502" spans="8:8" ht="15.75" customHeight="1" x14ac:dyDescent="0.3">
      <c r="H502" s="19"/>
    </row>
    <row r="503" spans="8:8" ht="15.75" customHeight="1" x14ac:dyDescent="0.3">
      <c r="H503" s="19"/>
    </row>
    <row r="504" spans="8:8" ht="15.75" customHeight="1" x14ac:dyDescent="0.3">
      <c r="H504" s="19"/>
    </row>
    <row r="505" spans="8:8" ht="15.75" customHeight="1" x14ac:dyDescent="0.3">
      <c r="H505" s="19"/>
    </row>
    <row r="506" spans="8:8" ht="15.75" customHeight="1" x14ac:dyDescent="0.3">
      <c r="H506" s="19"/>
    </row>
    <row r="507" spans="8:8" ht="15.75" customHeight="1" x14ac:dyDescent="0.3">
      <c r="H507" s="19"/>
    </row>
    <row r="508" spans="8:8" ht="15.75" customHeight="1" x14ac:dyDescent="0.3">
      <c r="H508" s="19"/>
    </row>
    <row r="509" spans="8:8" ht="15.75" customHeight="1" x14ac:dyDescent="0.3">
      <c r="H509" s="19"/>
    </row>
    <row r="510" spans="8:8" ht="15.75" customHeight="1" x14ac:dyDescent="0.3">
      <c r="H510" s="19"/>
    </row>
    <row r="511" spans="8:8" ht="15.75" customHeight="1" x14ac:dyDescent="0.3">
      <c r="H511" s="19"/>
    </row>
    <row r="512" spans="8:8" ht="15.75" customHeight="1" x14ac:dyDescent="0.3">
      <c r="H512" s="19"/>
    </row>
    <row r="513" spans="8:8" ht="15.75" customHeight="1" x14ac:dyDescent="0.3">
      <c r="H513" s="19"/>
    </row>
    <row r="514" spans="8:8" ht="15.75" customHeight="1" x14ac:dyDescent="0.3">
      <c r="H514" s="19"/>
    </row>
    <row r="515" spans="8:8" ht="15.75" customHeight="1" x14ac:dyDescent="0.3">
      <c r="H515" s="19"/>
    </row>
    <row r="516" spans="8:8" ht="15.75" customHeight="1" x14ac:dyDescent="0.3">
      <c r="H516" s="19"/>
    </row>
    <row r="517" spans="8:8" ht="15.75" customHeight="1" x14ac:dyDescent="0.3">
      <c r="H517" s="19"/>
    </row>
    <row r="518" spans="8:8" ht="15.75" customHeight="1" x14ac:dyDescent="0.3">
      <c r="H518" s="19"/>
    </row>
    <row r="519" spans="8:8" ht="15.75" customHeight="1" x14ac:dyDescent="0.3">
      <c r="H519" s="19"/>
    </row>
    <row r="520" spans="8:8" ht="15.75" customHeight="1" x14ac:dyDescent="0.3">
      <c r="H520" s="19"/>
    </row>
    <row r="521" spans="8:8" ht="15.75" customHeight="1" x14ac:dyDescent="0.3">
      <c r="H521" s="19"/>
    </row>
    <row r="522" spans="8:8" ht="15.75" customHeight="1" x14ac:dyDescent="0.3">
      <c r="H522" s="19"/>
    </row>
    <row r="523" spans="8:8" ht="15.75" customHeight="1" x14ac:dyDescent="0.3">
      <c r="H523" s="19"/>
    </row>
    <row r="524" spans="8:8" ht="15.75" customHeight="1" x14ac:dyDescent="0.3">
      <c r="H524" s="19"/>
    </row>
    <row r="525" spans="8:8" ht="15.75" customHeight="1" x14ac:dyDescent="0.3">
      <c r="H525" s="19"/>
    </row>
    <row r="526" spans="8:8" ht="15.75" customHeight="1" x14ac:dyDescent="0.3">
      <c r="H526" s="19"/>
    </row>
    <row r="527" spans="8:8" ht="15.75" customHeight="1" x14ac:dyDescent="0.3">
      <c r="H527" s="19"/>
    </row>
    <row r="528" spans="8:8" ht="15.75" customHeight="1" x14ac:dyDescent="0.3">
      <c r="H528" s="19"/>
    </row>
    <row r="529" spans="8:8" ht="15.75" customHeight="1" x14ac:dyDescent="0.3">
      <c r="H529" s="19"/>
    </row>
    <row r="530" spans="8:8" ht="15.75" customHeight="1" x14ac:dyDescent="0.3">
      <c r="H530" s="19"/>
    </row>
    <row r="531" spans="8:8" ht="15.75" customHeight="1" x14ac:dyDescent="0.3">
      <c r="H531" s="19"/>
    </row>
    <row r="532" spans="8:8" ht="15.75" customHeight="1" x14ac:dyDescent="0.3">
      <c r="H532" s="19"/>
    </row>
    <row r="533" spans="8:8" ht="15.75" customHeight="1" x14ac:dyDescent="0.3">
      <c r="H533" s="19"/>
    </row>
    <row r="534" spans="8:8" ht="15.75" customHeight="1" x14ac:dyDescent="0.3">
      <c r="H534" s="19"/>
    </row>
    <row r="535" spans="8:8" ht="15.75" customHeight="1" x14ac:dyDescent="0.3">
      <c r="H535" s="19"/>
    </row>
    <row r="536" spans="8:8" ht="15.75" customHeight="1" x14ac:dyDescent="0.3">
      <c r="H536" s="19"/>
    </row>
    <row r="537" spans="8:8" ht="15.75" customHeight="1" x14ac:dyDescent="0.3">
      <c r="H537" s="19"/>
    </row>
    <row r="538" spans="8:8" ht="15.75" customHeight="1" x14ac:dyDescent="0.3">
      <c r="H538" s="19"/>
    </row>
    <row r="539" spans="8:8" ht="15.75" customHeight="1" x14ac:dyDescent="0.3">
      <c r="H539" s="19"/>
    </row>
    <row r="540" spans="8:8" ht="15.75" customHeight="1" x14ac:dyDescent="0.3">
      <c r="H540" s="19"/>
    </row>
    <row r="541" spans="8:8" ht="15.75" customHeight="1" x14ac:dyDescent="0.3">
      <c r="H541" s="19"/>
    </row>
    <row r="542" spans="8:8" ht="15.75" customHeight="1" x14ac:dyDescent="0.3">
      <c r="H542" s="19"/>
    </row>
    <row r="543" spans="8:8" ht="15.75" customHeight="1" x14ac:dyDescent="0.3">
      <c r="H543" s="19"/>
    </row>
    <row r="544" spans="8:8" ht="15.75" customHeight="1" x14ac:dyDescent="0.3">
      <c r="H544" s="19"/>
    </row>
    <row r="545" spans="8:8" ht="15.75" customHeight="1" x14ac:dyDescent="0.3">
      <c r="H545" s="19"/>
    </row>
    <row r="546" spans="8:8" ht="15.75" customHeight="1" x14ac:dyDescent="0.3">
      <c r="H546" s="19"/>
    </row>
    <row r="547" spans="8:8" ht="15.75" customHeight="1" x14ac:dyDescent="0.3">
      <c r="H547" s="19"/>
    </row>
    <row r="548" spans="8:8" ht="15.75" customHeight="1" x14ac:dyDescent="0.3">
      <c r="H548" s="19"/>
    </row>
    <row r="549" spans="8:8" ht="15.75" customHeight="1" x14ac:dyDescent="0.3">
      <c r="H549" s="19"/>
    </row>
    <row r="550" spans="8:8" ht="15.75" customHeight="1" x14ac:dyDescent="0.3">
      <c r="H550" s="19"/>
    </row>
    <row r="551" spans="8:8" ht="15.75" customHeight="1" x14ac:dyDescent="0.3">
      <c r="H551" s="19"/>
    </row>
    <row r="552" spans="8:8" ht="15.75" customHeight="1" x14ac:dyDescent="0.3">
      <c r="H552" s="19"/>
    </row>
    <row r="553" spans="8:8" ht="15.75" customHeight="1" x14ac:dyDescent="0.3">
      <c r="H553" s="19"/>
    </row>
    <row r="554" spans="8:8" ht="15.75" customHeight="1" x14ac:dyDescent="0.3">
      <c r="H554" s="19"/>
    </row>
    <row r="555" spans="8:8" ht="15.75" customHeight="1" x14ac:dyDescent="0.3">
      <c r="H555" s="19"/>
    </row>
    <row r="556" spans="8:8" ht="15.75" customHeight="1" x14ac:dyDescent="0.3">
      <c r="H556" s="19"/>
    </row>
    <row r="557" spans="8:8" ht="15.75" customHeight="1" x14ac:dyDescent="0.3">
      <c r="H557" s="19"/>
    </row>
    <row r="558" spans="8:8" ht="15.75" customHeight="1" x14ac:dyDescent="0.3">
      <c r="H558" s="19"/>
    </row>
    <row r="559" spans="8:8" ht="15.75" customHeight="1" x14ac:dyDescent="0.3">
      <c r="H559" s="19"/>
    </row>
    <row r="560" spans="8:8" ht="15.75" customHeight="1" x14ac:dyDescent="0.3">
      <c r="H560" s="19"/>
    </row>
    <row r="561" spans="8:8" ht="15.75" customHeight="1" x14ac:dyDescent="0.3">
      <c r="H561" s="19"/>
    </row>
    <row r="562" spans="8:8" ht="15.75" customHeight="1" x14ac:dyDescent="0.3">
      <c r="H562" s="19"/>
    </row>
    <row r="563" spans="8:8" ht="15.75" customHeight="1" x14ac:dyDescent="0.3">
      <c r="H563" s="19"/>
    </row>
    <row r="564" spans="8:8" ht="15.75" customHeight="1" x14ac:dyDescent="0.3">
      <c r="H564" s="19"/>
    </row>
    <row r="565" spans="8:8" ht="15.75" customHeight="1" x14ac:dyDescent="0.3">
      <c r="H565" s="19"/>
    </row>
    <row r="566" spans="8:8" ht="15.75" customHeight="1" x14ac:dyDescent="0.3">
      <c r="H566" s="19"/>
    </row>
    <row r="567" spans="8:8" ht="15.75" customHeight="1" x14ac:dyDescent="0.3">
      <c r="H567" s="19"/>
    </row>
    <row r="568" spans="8:8" ht="15.75" customHeight="1" x14ac:dyDescent="0.3">
      <c r="H568" s="19"/>
    </row>
    <row r="569" spans="8:8" ht="15.75" customHeight="1" x14ac:dyDescent="0.3">
      <c r="H569" s="19"/>
    </row>
    <row r="570" spans="8:8" ht="15.75" customHeight="1" x14ac:dyDescent="0.3">
      <c r="H570" s="19"/>
    </row>
    <row r="571" spans="8:8" ht="15.75" customHeight="1" x14ac:dyDescent="0.3">
      <c r="H571" s="19"/>
    </row>
    <row r="572" spans="8:8" ht="15.75" customHeight="1" x14ac:dyDescent="0.3">
      <c r="H572" s="19"/>
    </row>
    <row r="573" spans="8:8" ht="15.75" customHeight="1" x14ac:dyDescent="0.3">
      <c r="H573" s="19"/>
    </row>
    <row r="574" spans="8:8" ht="15.75" customHeight="1" x14ac:dyDescent="0.3">
      <c r="H574" s="19"/>
    </row>
    <row r="575" spans="8:8" ht="15.75" customHeight="1" x14ac:dyDescent="0.3">
      <c r="H575" s="19"/>
    </row>
    <row r="576" spans="8:8" ht="15.75" customHeight="1" x14ac:dyDescent="0.3">
      <c r="H576" s="19"/>
    </row>
    <row r="577" spans="8:8" ht="15.75" customHeight="1" x14ac:dyDescent="0.3">
      <c r="H577" s="19"/>
    </row>
    <row r="578" spans="8:8" ht="15.75" customHeight="1" x14ac:dyDescent="0.3">
      <c r="H578" s="19"/>
    </row>
    <row r="579" spans="8:8" ht="15.75" customHeight="1" x14ac:dyDescent="0.3">
      <c r="H579" s="19"/>
    </row>
    <row r="580" spans="8:8" ht="15.75" customHeight="1" x14ac:dyDescent="0.3">
      <c r="H580" s="19"/>
    </row>
    <row r="581" spans="8:8" ht="15.75" customHeight="1" x14ac:dyDescent="0.3">
      <c r="H581" s="19"/>
    </row>
    <row r="582" spans="8:8" ht="15.75" customHeight="1" x14ac:dyDescent="0.3">
      <c r="H582" s="19"/>
    </row>
    <row r="583" spans="8:8" ht="15.75" customHeight="1" x14ac:dyDescent="0.3">
      <c r="H583" s="19"/>
    </row>
    <row r="584" spans="8:8" ht="15.75" customHeight="1" x14ac:dyDescent="0.3">
      <c r="H584" s="19"/>
    </row>
    <row r="585" spans="8:8" ht="15.75" customHeight="1" x14ac:dyDescent="0.3">
      <c r="H585" s="19"/>
    </row>
    <row r="586" spans="8:8" ht="15.75" customHeight="1" x14ac:dyDescent="0.3">
      <c r="H586" s="19"/>
    </row>
    <row r="587" spans="8:8" ht="15.75" customHeight="1" x14ac:dyDescent="0.3">
      <c r="H587" s="19"/>
    </row>
    <row r="588" spans="8:8" ht="15.75" customHeight="1" x14ac:dyDescent="0.3">
      <c r="H588" s="19"/>
    </row>
    <row r="589" spans="8:8" ht="15.75" customHeight="1" x14ac:dyDescent="0.3">
      <c r="H589" s="19"/>
    </row>
    <row r="590" spans="8:8" ht="15.75" customHeight="1" x14ac:dyDescent="0.3">
      <c r="H590" s="19"/>
    </row>
    <row r="591" spans="8:8" ht="15.75" customHeight="1" x14ac:dyDescent="0.3">
      <c r="H591" s="19"/>
    </row>
    <row r="592" spans="8:8" ht="15.75" customHeight="1" x14ac:dyDescent="0.3">
      <c r="H592" s="19"/>
    </row>
    <row r="593" spans="8:8" ht="15.75" customHeight="1" x14ac:dyDescent="0.3">
      <c r="H593" s="19"/>
    </row>
    <row r="594" spans="8:8" ht="15.75" customHeight="1" x14ac:dyDescent="0.3">
      <c r="H594" s="19"/>
    </row>
    <row r="595" spans="8:8" ht="15.75" customHeight="1" x14ac:dyDescent="0.3">
      <c r="H595" s="19"/>
    </row>
    <row r="596" spans="8:8" ht="15.75" customHeight="1" x14ac:dyDescent="0.3">
      <c r="H596" s="19"/>
    </row>
    <row r="597" spans="8:8" ht="15.75" customHeight="1" x14ac:dyDescent="0.3">
      <c r="H597" s="19"/>
    </row>
    <row r="598" spans="8:8" ht="15.75" customHeight="1" x14ac:dyDescent="0.3">
      <c r="H598" s="19"/>
    </row>
    <row r="599" spans="8:8" ht="15.75" customHeight="1" x14ac:dyDescent="0.3">
      <c r="H599" s="19"/>
    </row>
    <row r="600" spans="8:8" ht="15.75" customHeight="1" x14ac:dyDescent="0.3">
      <c r="H600" s="19"/>
    </row>
    <row r="601" spans="8:8" ht="15.75" customHeight="1" x14ac:dyDescent="0.3">
      <c r="H601" s="19"/>
    </row>
    <row r="602" spans="8:8" ht="15.75" customHeight="1" x14ac:dyDescent="0.3">
      <c r="H602" s="19"/>
    </row>
    <row r="603" spans="8:8" ht="15.75" customHeight="1" x14ac:dyDescent="0.3">
      <c r="H603" s="19"/>
    </row>
    <row r="604" spans="8:8" ht="15.75" customHeight="1" x14ac:dyDescent="0.3">
      <c r="H604" s="19"/>
    </row>
    <row r="605" spans="8:8" ht="15.75" customHeight="1" x14ac:dyDescent="0.3">
      <c r="H605" s="19"/>
    </row>
    <row r="606" spans="8:8" ht="15.75" customHeight="1" x14ac:dyDescent="0.3">
      <c r="H606" s="19"/>
    </row>
    <row r="607" spans="8:8" ht="15.75" customHeight="1" x14ac:dyDescent="0.3">
      <c r="H607" s="19"/>
    </row>
    <row r="608" spans="8:8" ht="15.75" customHeight="1" x14ac:dyDescent="0.3">
      <c r="H608" s="19"/>
    </row>
    <row r="609" spans="8:8" ht="15.75" customHeight="1" x14ac:dyDescent="0.3">
      <c r="H609" s="19"/>
    </row>
    <row r="610" spans="8:8" ht="15.75" customHeight="1" x14ac:dyDescent="0.3">
      <c r="H610" s="19"/>
    </row>
    <row r="611" spans="8:8" ht="15.75" customHeight="1" x14ac:dyDescent="0.3">
      <c r="H611" s="19"/>
    </row>
    <row r="612" spans="8:8" ht="15.75" customHeight="1" x14ac:dyDescent="0.3">
      <c r="H612" s="19"/>
    </row>
    <row r="613" spans="8:8" ht="15.75" customHeight="1" x14ac:dyDescent="0.3">
      <c r="H613" s="19"/>
    </row>
    <row r="614" spans="8:8" ht="15.75" customHeight="1" x14ac:dyDescent="0.3">
      <c r="H614" s="19"/>
    </row>
    <row r="615" spans="8:8" ht="15.75" customHeight="1" x14ac:dyDescent="0.3">
      <c r="H615" s="19"/>
    </row>
    <row r="616" spans="8:8" ht="15.75" customHeight="1" x14ac:dyDescent="0.3">
      <c r="H616" s="19"/>
    </row>
    <row r="617" spans="8:8" ht="15.75" customHeight="1" x14ac:dyDescent="0.3">
      <c r="H617" s="19"/>
    </row>
    <row r="618" spans="8:8" ht="15.75" customHeight="1" x14ac:dyDescent="0.3">
      <c r="H618" s="19"/>
    </row>
    <row r="619" spans="8:8" ht="15.75" customHeight="1" x14ac:dyDescent="0.3">
      <c r="H619" s="19"/>
    </row>
    <row r="620" spans="8:8" ht="15.75" customHeight="1" x14ac:dyDescent="0.3">
      <c r="H620" s="19"/>
    </row>
    <row r="621" spans="8:8" ht="15.75" customHeight="1" x14ac:dyDescent="0.3">
      <c r="H621" s="19"/>
    </row>
    <row r="622" spans="8:8" ht="15.75" customHeight="1" x14ac:dyDescent="0.3">
      <c r="H622" s="19"/>
    </row>
    <row r="623" spans="8:8" ht="15.75" customHeight="1" x14ac:dyDescent="0.3">
      <c r="H623" s="19"/>
    </row>
    <row r="624" spans="8:8" ht="15.75" customHeight="1" x14ac:dyDescent="0.3">
      <c r="H624" s="19"/>
    </row>
    <row r="625" spans="8:8" ht="15.75" customHeight="1" x14ac:dyDescent="0.3">
      <c r="H625" s="19"/>
    </row>
    <row r="626" spans="8:8" ht="15.75" customHeight="1" x14ac:dyDescent="0.3">
      <c r="H626" s="19"/>
    </row>
    <row r="627" spans="8:8" ht="15.75" customHeight="1" x14ac:dyDescent="0.3">
      <c r="H627" s="19"/>
    </row>
    <row r="628" spans="8:8" ht="15.75" customHeight="1" x14ac:dyDescent="0.3">
      <c r="H628" s="19"/>
    </row>
    <row r="629" spans="8:8" ht="15.75" customHeight="1" x14ac:dyDescent="0.3">
      <c r="H629" s="19"/>
    </row>
    <row r="630" spans="8:8" ht="15.75" customHeight="1" x14ac:dyDescent="0.3">
      <c r="H630" s="19"/>
    </row>
    <row r="631" spans="8:8" ht="15.75" customHeight="1" x14ac:dyDescent="0.3">
      <c r="H631" s="19"/>
    </row>
    <row r="632" spans="8:8" ht="15.75" customHeight="1" x14ac:dyDescent="0.3">
      <c r="H632" s="19"/>
    </row>
    <row r="633" spans="8:8" ht="15.75" customHeight="1" x14ac:dyDescent="0.3">
      <c r="H633" s="19"/>
    </row>
    <row r="634" spans="8:8" ht="15.75" customHeight="1" x14ac:dyDescent="0.3">
      <c r="H634" s="19"/>
    </row>
    <row r="635" spans="8:8" ht="15.75" customHeight="1" x14ac:dyDescent="0.3">
      <c r="H635" s="19"/>
    </row>
    <row r="636" spans="8:8" ht="15.75" customHeight="1" x14ac:dyDescent="0.3">
      <c r="H636" s="19"/>
    </row>
    <row r="637" spans="8:8" ht="15.75" customHeight="1" x14ac:dyDescent="0.3">
      <c r="H637" s="19"/>
    </row>
    <row r="638" spans="8:8" ht="15.75" customHeight="1" x14ac:dyDescent="0.3">
      <c r="H638" s="19"/>
    </row>
    <row r="639" spans="8:8" ht="15.75" customHeight="1" x14ac:dyDescent="0.3">
      <c r="H639" s="19"/>
    </row>
    <row r="640" spans="8:8" ht="15.75" customHeight="1" x14ac:dyDescent="0.3">
      <c r="H640" s="19"/>
    </row>
    <row r="641" spans="8:8" ht="15.75" customHeight="1" x14ac:dyDescent="0.3">
      <c r="H641" s="19"/>
    </row>
    <row r="642" spans="8:8" ht="15.75" customHeight="1" x14ac:dyDescent="0.3">
      <c r="H642" s="19"/>
    </row>
    <row r="643" spans="8:8" ht="15.75" customHeight="1" x14ac:dyDescent="0.3">
      <c r="H643" s="19"/>
    </row>
    <row r="644" spans="8:8" ht="15.75" customHeight="1" x14ac:dyDescent="0.3">
      <c r="H644" s="19"/>
    </row>
    <row r="645" spans="8:8" ht="15.75" customHeight="1" x14ac:dyDescent="0.3">
      <c r="H645" s="19"/>
    </row>
    <row r="646" spans="8:8" ht="15.75" customHeight="1" x14ac:dyDescent="0.3">
      <c r="H646" s="19"/>
    </row>
    <row r="647" spans="8:8" ht="15.75" customHeight="1" x14ac:dyDescent="0.3">
      <c r="H647" s="19"/>
    </row>
    <row r="648" spans="8:8" ht="15.75" customHeight="1" x14ac:dyDescent="0.3">
      <c r="H648" s="19"/>
    </row>
    <row r="649" spans="8:8" ht="15.75" customHeight="1" x14ac:dyDescent="0.3">
      <c r="H649" s="19"/>
    </row>
    <row r="650" spans="8:8" ht="15.75" customHeight="1" x14ac:dyDescent="0.3">
      <c r="H650" s="19"/>
    </row>
    <row r="651" spans="8:8" ht="15.75" customHeight="1" x14ac:dyDescent="0.3">
      <c r="H651" s="19"/>
    </row>
    <row r="652" spans="8:8" ht="15.75" customHeight="1" x14ac:dyDescent="0.3">
      <c r="H652" s="19"/>
    </row>
    <row r="653" spans="8:8" ht="15.75" customHeight="1" x14ac:dyDescent="0.3">
      <c r="H653" s="19"/>
    </row>
    <row r="654" spans="8:8" ht="15.75" customHeight="1" x14ac:dyDescent="0.3">
      <c r="H654" s="19"/>
    </row>
    <row r="655" spans="8:8" ht="15.75" customHeight="1" x14ac:dyDescent="0.3">
      <c r="H655" s="19"/>
    </row>
    <row r="656" spans="8:8" ht="15.75" customHeight="1" x14ac:dyDescent="0.3">
      <c r="H656" s="19"/>
    </row>
    <row r="657" spans="8:8" ht="15.75" customHeight="1" x14ac:dyDescent="0.3">
      <c r="H657" s="19"/>
    </row>
    <row r="658" spans="8:8" ht="15.75" customHeight="1" x14ac:dyDescent="0.3">
      <c r="H658" s="19"/>
    </row>
    <row r="659" spans="8:8" ht="15.75" customHeight="1" x14ac:dyDescent="0.3">
      <c r="H659" s="19"/>
    </row>
    <row r="660" spans="8:8" ht="15.75" customHeight="1" x14ac:dyDescent="0.3">
      <c r="H660" s="19"/>
    </row>
    <row r="661" spans="8:8" ht="15.75" customHeight="1" x14ac:dyDescent="0.3">
      <c r="H661" s="19"/>
    </row>
    <row r="662" spans="8:8" ht="15.75" customHeight="1" x14ac:dyDescent="0.3">
      <c r="H662" s="19"/>
    </row>
    <row r="663" spans="8:8" ht="15.75" customHeight="1" x14ac:dyDescent="0.3">
      <c r="H663" s="19"/>
    </row>
    <row r="664" spans="8:8" ht="15.75" customHeight="1" x14ac:dyDescent="0.3">
      <c r="H664" s="19"/>
    </row>
    <row r="665" spans="8:8" ht="15.75" customHeight="1" x14ac:dyDescent="0.3">
      <c r="H665" s="19"/>
    </row>
    <row r="666" spans="8:8" ht="15.75" customHeight="1" x14ac:dyDescent="0.3">
      <c r="H666" s="19"/>
    </row>
    <row r="667" spans="8:8" ht="15.75" customHeight="1" x14ac:dyDescent="0.3">
      <c r="H667" s="19"/>
    </row>
    <row r="668" spans="8:8" ht="15.75" customHeight="1" x14ac:dyDescent="0.3">
      <c r="H668" s="19"/>
    </row>
    <row r="669" spans="8:8" ht="15.75" customHeight="1" x14ac:dyDescent="0.3">
      <c r="H669" s="19"/>
    </row>
    <row r="670" spans="8:8" ht="15.75" customHeight="1" x14ac:dyDescent="0.3">
      <c r="H670" s="19"/>
    </row>
    <row r="671" spans="8:8" ht="15.75" customHeight="1" x14ac:dyDescent="0.3">
      <c r="H671" s="19"/>
    </row>
    <row r="672" spans="8:8" ht="15.75" customHeight="1" x14ac:dyDescent="0.3">
      <c r="H672" s="19"/>
    </row>
    <row r="673" spans="8:8" ht="15.75" customHeight="1" x14ac:dyDescent="0.3">
      <c r="H673" s="19"/>
    </row>
    <row r="674" spans="8:8" ht="15.75" customHeight="1" x14ac:dyDescent="0.3">
      <c r="H674" s="19"/>
    </row>
    <row r="675" spans="8:8" ht="15.75" customHeight="1" x14ac:dyDescent="0.3">
      <c r="H675" s="19"/>
    </row>
    <row r="676" spans="8:8" ht="15.75" customHeight="1" x14ac:dyDescent="0.3">
      <c r="H676" s="19"/>
    </row>
    <row r="677" spans="8:8" ht="15.75" customHeight="1" x14ac:dyDescent="0.3">
      <c r="H677" s="19"/>
    </row>
    <row r="678" spans="8:8" ht="15.75" customHeight="1" x14ac:dyDescent="0.3">
      <c r="H678" s="19"/>
    </row>
    <row r="679" spans="8:8" ht="15.75" customHeight="1" x14ac:dyDescent="0.3">
      <c r="H679" s="19"/>
    </row>
    <row r="680" spans="8:8" ht="15.75" customHeight="1" x14ac:dyDescent="0.3">
      <c r="H680" s="19"/>
    </row>
    <row r="681" spans="8:8" ht="15.75" customHeight="1" x14ac:dyDescent="0.3">
      <c r="H681" s="19"/>
    </row>
    <row r="682" spans="8:8" ht="15.75" customHeight="1" x14ac:dyDescent="0.3">
      <c r="H682" s="19"/>
    </row>
    <row r="683" spans="8:8" ht="15.75" customHeight="1" x14ac:dyDescent="0.3">
      <c r="H683" s="19"/>
    </row>
    <row r="684" spans="8:8" ht="15.75" customHeight="1" x14ac:dyDescent="0.3">
      <c r="H684" s="19"/>
    </row>
    <row r="685" spans="8:8" ht="15.75" customHeight="1" x14ac:dyDescent="0.3">
      <c r="H685" s="19"/>
    </row>
    <row r="686" spans="8:8" ht="15.75" customHeight="1" x14ac:dyDescent="0.3">
      <c r="H686" s="19"/>
    </row>
    <row r="687" spans="8:8" ht="15.75" customHeight="1" x14ac:dyDescent="0.3">
      <c r="H687" s="19"/>
    </row>
    <row r="688" spans="8:8" ht="15.75" customHeight="1" x14ac:dyDescent="0.3">
      <c r="H688" s="19"/>
    </row>
    <row r="689" spans="8:8" ht="15.75" customHeight="1" x14ac:dyDescent="0.3">
      <c r="H689" s="19"/>
    </row>
    <row r="690" spans="8:8" ht="15.75" customHeight="1" x14ac:dyDescent="0.3">
      <c r="H690" s="19"/>
    </row>
    <row r="691" spans="8:8" ht="15.75" customHeight="1" x14ac:dyDescent="0.3">
      <c r="H691" s="19"/>
    </row>
    <row r="692" spans="8:8" ht="15.75" customHeight="1" x14ac:dyDescent="0.3">
      <c r="H692" s="19"/>
    </row>
    <row r="693" spans="8:8" ht="15.75" customHeight="1" x14ac:dyDescent="0.3">
      <c r="H693" s="19"/>
    </row>
    <row r="694" spans="8:8" ht="15.75" customHeight="1" x14ac:dyDescent="0.3">
      <c r="H694" s="19"/>
    </row>
    <row r="695" spans="8:8" ht="15.75" customHeight="1" x14ac:dyDescent="0.3">
      <c r="H695" s="19"/>
    </row>
    <row r="696" spans="8:8" ht="15.75" customHeight="1" x14ac:dyDescent="0.3">
      <c r="H696" s="19"/>
    </row>
    <row r="697" spans="8:8" ht="15.75" customHeight="1" x14ac:dyDescent="0.3">
      <c r="H697" s="19"/>
    </row>
    <row r="698" spans="8:8" ht="15.75" customHeight="1" x14ac:dyDescent="0.3">
      <c r="H698" s="19"/>
    </row>
    <row r="699" spans="8:8" ht="15.75" customHeight="1" x14ac:dyDescent="0.3">
      <c r="H699" s="19"/>
    </row>
    <row r="700" spans="8:8" ht="15.75" customHeight="1" x14ac:dyDescent="0.3">
      <c r="H700" s="19"/>
    </row>
    <row r="701" spans="8:8" ht="15.75" customHeight="1" x14ac:dyDescent="0.3">
      <c r="H701" s="19"/>
    </row>
    <row r="702" spans="8:8" ht="15.75" customHeight="1" x14ac:dyDescent="0.3">
      <c r="H702" s="19"/>
    </row>
    <row r="703" spans="8:8" ht="15.75" customHeight="1" x14ac:dyDescent="0.3">
      <c r="H703" s="19"/>
    </row>
    <row r="704" spans="8:8" ht="15.75" customHeight="1" x14ac:dyDescent="0.3">
      <c r="H704" s="19"/>
    </row>
    <row r="705" spans="8:8" ht="15.75" customHeight="1" x14ac:dyDescent="0.3">
      <c r="H705" s="19"/>
    </row>
    <row r="706" spans="8:8" ht="15.75" customHeight="1" x14ac:dyDescent="0.3">
      <c r="H706" s="19"/>
    </row>
    <row r="707" spans="8:8" ht="15.75" customHeight="1" x14ac:dyDescent="0.3">
      <c r="H707" s="19"/>
    </row>
    <row r="708" spans="8:8" ht="15.75" customHeight="1" x14ac:dyDescent="0.3">
      <c r="H708" s="19"/>
    </row>
    <row r="709" spans="8:8" ht="15.75" customHeight="1" x14ac:dyDescent="0.3">
      <c r="H709" s="19"/>
    </row>
    <row r="710" spans="8:8" ht="15.75" customHeight="1" x14ac:dyDescent="0.3">
      <c r="H710" s="19"/>
    </row>
    <row r="711" spans="8:8" ht="15.75" customHeight="1" x14ac:dyDescent="0.3">
      <c r="H711" s="19"/>
    </row>
    <row r="712" spans="8:8" ht="15.75" customHeight="1" x14ac:dyDescent="0.3">
      <c r="H712" s="19"/>
    </row>
    <row r="713" spans="8:8" ht="15.75" customHeight="1" x14ac:dyDescent="0.3">
      <c r="H713" s="19"/>
    </row>
    <row r="714" spans="8:8" ht="15.75" customHeight="1" x14ac:dyDescent="0.3">
      <c r="H714" s="19"/>
    </row>
    <row r="715" spans="8:8" ht="15.75" customHeight="1" x14ac:dyDescent="0.3">
      <c r="H715" s="19"/>
    </row>
    <row r="716" spans="8:8" ht="15.75" customHeight="1" x14ac:dyDescent="0.3">
      <c r="H716" s="19"/>
    </row>
    <row r="717" spans="8:8" ht="15.75" customHeight="1" x14ac:dyDescent="0.3">
      <c r="H717" s="19"/>
    </row>
    <row r="718" spans="8:8" ht="15.75" customHeight="1" x14ac:dyDescent="0.3">
      <c r="H718" s="19"/>
    </row>
    <row r="719" spans="8:8" ht="15.75" customHeight="1" x14ac:dyDescent="0.3">
      <c r="H719" s="19"/>
    </row>
    <row r="720" spans="8:8" ht="15.75" customHeight="1" x14ac:dyDescent="0.3">
      <c r="H720" s="19"/>
    </row>
    <row r="721" spans="8:8" ht="15.75" customHeight="1" x14ac:dyDescent="0.3">
      <c r="H721" s="19"/>
    </row>
    <row r="722" spans="8:8" ht="15.75" customHeight="1" x14ac:dyDescent="0.3">
      <c r="H722" s="19"/>
    </row>
    <row r="723" spans="8:8" ht="15.75" customHeight="1" x14ac:dyDescent="0.3">
      <c r="H723" s="19"/>
    </row>
    <row r="724" spans="8:8" ht="15.75" customHeight="1" x14ac:dyDescent="0.3">
      <c r="H724" s="19"/>
    </row>
    <row r="725" spans="8:8" ht="15.75" customHeight="1" x14ac:dyDescent="0.3">
      <c r="H725" s="19"/>
    </row>
    <row r="726" spans="8:8" ht="15.75" customHeight="1" x14ac:dyDescent="0.3">
      <c r="H726" s="19"/>
    </row>
    <row r="727" spans="8:8" ht="15.75" customHeight="1" x14ac:dyDescent="0.3">
      <c r="H727" s="19"/>
    </row>
    <row r="728" spans="8:8" ht="15.75" customHeight="1" x14ac:dyDescent="0.3">
      <c r="H728" s="19"/>
    </row>
    <row r="729" spans="8:8" ht="15.75" customHeight="1" x14ac:dyDescent="0.3">
      <c r="H729" s="19"/>
    </row>
    <row r="730" spans="8:8" ht="15.75" customHeight="1" x14ac:dyDescent="0.3">
      <c r="H730" s="19"/>
    </row>
    <row r="731" spans="8:8" ht="15.75" customHeight="1" x14ac:dyDescent="0.3">
      <c r="H731" s="19"/>
    </row>
    <row r="732" spans="8:8" ht="15.75" customHeight="1" x14ac:dyDescent="0.3">
      <c r="H732" s="19"/>
    </row>
    <row r="733" spans="8:8" ht="15.75" customHeight="1" x14ac:dyDescent="0.3">
      <c r="H733" s="19"/>
    </row>
    <row r="734" spans="8:8" ht="15.75" customHeight="1" x14ac:dyDescent="0.3">
      <c r="H734" s="19"/>
    </row>
    <row r="735" spans="8:8" ht="15.75" customHeight="1" x14ac:dyDescent="0.3">
      <c r="H735" s="19"/>
    </row>
    <row r="736" spans="8:8" ht="15.75" customHeight="1" x14ac:dyDescent="0.3">
      <c r="H736" s="19"/>
    </row>
    <row r="737" spans="8:8" ht="15.75" customHeight="1" x14ac:dyDescent="0.3">
      <c r="H737" s="19"/>
    </row>
    <row r="738" spans="8:8" ht="15.75" customHeight="1" x14ac:dyDescent="0.3">
      <c r="H738" s="19"/>
    </row>
    <row r="739" spans="8:8" ht="15.75" customHeight="1" x14ac:dyDescent="0.3">
      <c r="H739" s="19"/>
    </row>
    <row r="740" spans="8:8" ht="15.75" customHeight="1" x14ac:dyDescent="0.3">
      <c r="H740" s="19"/>
    </row>
    <row r="741" spans="8:8" ht="15.75" customHeight="1" x14ac:dyDescent="0.3">
      <c r="H741" s="19"/>
    </row>
    <row r="742" spans="8:8" ht="15.75" customHeight="1" x14ac:dyDescent="0.3">
      <c r="H742" s="19"/>
    </row>
    <row r="743" spans="8:8" ht="15.75" customHeight="1" x14ac:dyDescent="0.3">
      <c r="H743" s="19"/>
    </row>
    <row r="744" spans="8:8" ht="15.75" customHeight="1" x14ac:dyDescent="0.3">
      <c r="H744" s="19"/>
    </row>
    <row r="745" spans="8:8" ht="15.75" customHeight="1" x14ac:dyDescent="0.3">
      <c r="H745" s="19"/>
    </row>
    <row r="746" spans="8:8" ht="15.75" customHeight="1" x14ac:dyDescent="0.3">
      <c r="H746" s="19"/>
    </row>
    <row r="747" spans="8:8" ht="15.75" customHeight="1" x14ac:dyDescent="0.3">
      <c r="H747" s="19"/>
    </row>
    <row r="748" spans="8:8" ht="15.75" customHeight="1" x14ac:dyDescent="0.3">
      <c r="H748" s="19"/>
    </row>
    <row r="749" spans="8:8" ht="15.75" customHeight="1" x14ac:dyDescent="0.3">
      <c r="H749" s="19"/>
    </row>
    <row r="750" spans="8:8" ht="15.75" customHeight="1" x14ac:dyDescent="0.3">
      <c r="H750" s="19"/>
    </row>
    <row r="751" spans="8:8" ht="15.75" customHeight="1" x14ac:dyDescent="0.3">
      <c r="H751" s="19"/>
    </row>
    <row r="752" spans="8:8" ht="15.75" customHeight="1" x14ac:dyDescent="0.3">
      <c r="H752" s="19"/>
    </row>
    <row r="753" spans="8:8" ht="15.75" customHeight="1" x14ac:dyDescent="0.3">
      <c r="H753" s="19"/>
    </row>
    <row r="754" spans="8:8" ht="15.75" customHeight="1" x14ac:dyDescent="0.3">
      <c r="H754" s="19"/>
    </row>
    <row r="755" spans="8:8" ht="15.75" customHeight="1" x14ac:dyDescent="0.3">
      <c r="H755" s="19"/>
    </row>
    <row r="756" spans="8:8" ht="15.75" customHeight="1" x14ac:dyDescent="0.3">
      <c r="H756" s="19"/>
    </row>
    <row r="757" spans="8:8" ht="15.75" customHeight="1" x14ac:dyDescent="0.3">
      <c r="H757" s="19"/>
    </row>
    <row r="758" spans="8:8" ht="15.75" customHeight="1" x14ac:dyDescent="0.3">
      <c r="H758" s="19"/>
    </row>
    <row r="759" spans="8:8" ht="15.75" customHeight="1" x14ac:dyDescent="0.3">
      <c r="H759" s="19"/>
    </row>
    <row r="760" spans="8:8" ht="15.75" customHeight="1" x14ac:dyDescent="0.3">
      <c r="H760" s="19"/>
    </row>
    <row r="761" spans="8:8" ht="15.75" customHeight="1" x14ac:dyDescent="0.3">
      <c r="H761" s="19"/>
    </row>
    <row r="762" spans="8:8" ht="15.75" customHeight="1" x14ac:dyDescent="0.3">
      <c r="H762" s="19"/>
    </row>
    <row r="763" spans="8:8" ht="15.75" customHeight="1" x14ac:dyDescent="0.3">
      <c r="H763" s="19"/>
    </row>
    <row r="764" spans="8:8" ht="15.75" customHeight="1" x14ac:dyDescent="0.3">
      <c r="H764" s="19"/>
    </row>
    <row r="765" spans="8:8" ht="15.75" customHeight="1" x14ac:dyDescent="0.3">
      <c r="H765" s="19"/>
    </row>
    <row r="766" spans="8:8" ht="15.75" customHeight="1" x14ac:dyDescent="0.3">
      <c r="H766" s="19"/>
    </row>
    <row r="767" spans="8:8" ht="15.75" customHeight="1" x14ac:dyDescent="0.3">
      <c r="H767" s="19"/>
    </row>
    <row r="768" spans="8:8" ht="15.75" customHeight="1" x14ac:dyDescent="0.3">
      <c r="H768" s="19"/>
    </row>
    <row r="769" spans="8:8" ht="15.75" customHeight="1" x14ac:dyDescent="0.3">
      <c r="H769" s="19"/>
    </row>
    <row r="770" spans="8:8" ht="15.75" customHeight="1" x14ac:dyDescent="0.3">
      <c r="H770" s="19"/>
    </row>
    <row r="771" spans="8:8" ht="15.75" customHeight="1" x14ac:dyDescent="0.3">
      <c r="H771" s="19"/>
    </row>
    <row r="772" spans="8:8" ht="15.75" customHeight="1" x14ac:dyDescent="0.3">
      <c r="H772" s="19"/>
    </row>
    <row r="773" spans="8:8" ht="15.75" customHeight="1" x14ac:dyDescent="0.3">
      <c r="H773" s="19"/>
    </row>
    <row r="774" spans="8:8" ht="15.75" customHeight="1" x14ac:dyDescent="0.3">
      <c r="H774" s="19"/>
    </row>
    <row r="775" spans="8:8" ht="15.75" customHeight="1" x14ac:dyDescent="0.3">
      <c r="H775" s="19"/>
    </row>
    <row r="776" spans="8:8" ht="15.75" customHeight="1" x14ac:dyDescent="0.3">
      <c r="H776" s="19"/>
    </row>
    <row r="777" spans="8:8" ht="15.75" customHeight="1" x14ac:dyDescent="0.3">
      <c r="H777" s="19"/>
    </row>
    <row r="778" spans="8:8" ht="15.75" customHeight="1" x14ac:dyDescent="0.3">
      <c r="H778" s="19"/>
    </row>
    <row r="779" spans="8:8" ht="15.75" customHeight="1" x14ac:dyDescent="0.3">
      <c r="H779" s="19"/>
    </row>
    <row r="780" spans="8:8" ht="15.75" customHeight="1" x14ac:dyDescent="0.3">
      <c r="H780" s="19"/>
    </row>
    <row r="781" spans="8:8" ht="15.75" customHeight="1" x14ac:dyDescent="0.3">
      <c r="H781" s="19"/>
    </row>
    <row r="782" spans="8:8" ht="15.75" customHeight="1" x14ac:dyDescent="0.3">
      <c r="H782" s="19"/>
    </row>
    <row r="783" spans="8:8" ht="15.75" customHeight="1" x14ac:dyDescent="0.3">
      <c r="H783" s="19"/>
    </row>
    <row r="784" spans="8:8" ht="15.75" customHeight="1" x14ac:dyDescent="0.3">
      <c r="H784" s="19"/>
    </row>
    <row r="785" spans="8:8" ht="15.75" customHeight="1" x14ac:dyDescent="0.3">
      <c r="H785" s="19"/>
    </row>
    <row r="786" spans="8:8" ht="15.75" customHeight="1" x14ac:dyDescent="0.3">
      <c r="H786" s="19"/>
    </row>
    <row r="787" spans="8:8" ht="15.75" customHeight="1" x14ac:dyDescent="0.3">
      <c r="H787" s="19"/>
    </row>
    <row r="788" spans="8:8" ht="15.75" customHeight="1" x14ac:dyDescent="0.3">
      <c r="H788" s="19"/>
    </row>
    <row r="789" spans="8:8" ht="15.75" customHeight="1" x14ac:dyDescent="0.3">
      <c r="H789" s="19"/>
    </row>
    <row r="790" spans="8:8" ht="15.75" customHeight="1" x14ac:dyDescent="0.3">
      <c r="H790" s="19"/>
    </row>
    <row r="791" spans="8:8" ht="15.75" customHeight="1" x14ac:dyDescent="0.3">
      <c r="H791" s="19"/>
    </row>
    <row r="792" spans="8:8" ht="15.75" customHeight="1" x14ac:dyDescent="0.3">
      <c r="H792" s="19"/>
    </row>
    <row r="793" spans="8:8" ht="15.75" customHeight="1" x14ac:dyDescent="0.3">
      <c r="H793" s="19"/>
    </row>
    <row r="794" spans="8:8" ht="15.75" customHeight="1" x14ac:dyDescent="0.3">
      <c r="H794" s="19"/>
    </row>
    <row r="795" spans="8:8" ht="15.75" customHeight="1" x14ac:dyDescent="0.3">
      <c r="H795" s="19"/>
    </row>
    <row r="796" spans="8:8" ht="15.75" customHeight="1" x14ac:dyDescent="0.3">
      <c r="H796" s="19"/>
    </row>
    <row r="797" spans="8:8" ht="15.75" customHeight="1" x14ac:dyDescent="0.3">
      <c r="H797" s="19"/>
    </row>
    <row r="798" spans="8:8" ht="15.75" customHeight="1" x14ac:dyDescent="0.3">
      <c r="H798" s="19"/>
    </row>
    <row r="799" spans="8:8" ht="15.75" customHeight="1" x14ac:dyDescent="0.3">
      <c r="H799" s="19"/>
    </row>
    <row r="800" spans="8:8" ht="15.75" customHeight="1" x14ac:dyDescent="0.3">
      <c r="H800" s="19"/>
    </row>
    <row r="801" spans="8:8" ht="15.75" customHeight="1" x14ac:dyDescent="0.3">
      <c r="H801" s="19"/>
    </row>
    <row r="802" spans="8:8" ht="15.75" customHeight="1" x14ac:dyDescent="0.3">
      <c r="H802" s="19"/>
    </row>
    <row r="803" spans="8:8" ht="15.75" customHeight="1" x14ac:dyDescent="0.3">
      <c r="H803" s="19"/>
    </row>
    <row r="804" spans="8:8" ht="15.75" customHeight="1" x14ac:dyDescent="0.3">
      <c r="H804" s="19"/>
    </row>
    <row r="805" spans="8:8" ht="15.75" customHeight="1" x14ac:dyDescent="0.3">
      <c r="H805" s="19"/>
    </row>
    <row r="806" spans="8:8" ht="15.75" customHeight="1" x14ac:dyDescent="0.3">
      <c r="H806" s="19"/>
    </row>
    <row r="807" spans="8:8" ht="15.75" customHeight="1" x14ac:dyDescent="0.3">
      <c r="H807" s="19"/>
    </row>
    <row r="808" spans="8:8" ht="15.75" customHeight="1" x14ac:dyDescent="0.3">
      <c r="H808" s="19"/>
    </row>
    <row r="809" spans="8:8" ht="15.75" customHeight="1" x14ac:dyDescent="0.3">
      <c r="H809" s="19"/>
    </row>
    <row r="810" spans="8:8" ht="15.75" customHeight="1" x14ac:dyDescent="0.3">
      <c r="H810" s="19"/>
    </row>
    <row r="811" spans="8:8" ht="15.75" customHeight="1" x14ac:dyDescent="0.3">
      <c r="H811" s="19"/>
    </row>
    <row r="812" spans="8:8" ht="15.75" customHeight="1" x14ac:dyDescent="0.3">
      <c r="H812" s="19"/>
    </row>
    <row r="813" spans="8:8" ht="15.75" customHeight="1" x14ac:dyDescent="0.3">
      <c r="H813" s="19"/>
    </row>
    <row r="814" spans="8:8" ht="15.75" customHeight="1" x14ac:dyDescent="0.3">
      <c r="H814" s="19"/>
    </row>
    <row r="815" spans="8:8" ht="15.75" customHeight="1" x14ac:dyDescent="0.3">
      <c r="H815" s="19"/>
    </row>
    <row r="816" spans="8:8" ht="15.75" customHeight="1" x14ac:dyDescent="0.3">
      <c r="H816" s="19"/>
    </row>
    <row r="817" spans="8:8" ht="15.75" customHeight="1" x14ac:dyDescent="0.3">
      <c r="H817" s="19"/>
    </row>
    <row r="818" spans="8:8" ht="15.75" customHeight="1" x14ac:dyDescent="0.3">
      <c r="H818" s="19"/>
    </row>
    <row r="819" spans="8:8" ht="15.75" customHeight="1" x14ac:dyDescent="0.3">
      <c r="H819" s="19"/>
    </row>
    <row r="820" spans="8:8" ht="15.75" customHeight="1" x14ac:dyDescent="0.3">
      <c r="H820" s="19"/>
    </row>
    <row r="821" spans="8:8" ht="15.75" customHeight="1" x14ac:dyDescent="0.3">
      <c r="H821" s="19"/>
    </row>
    <row r="822" spans="8:8" ht="15.75" customHeight="1" x14ac:dyDescent="0.3">
      <c r="H822" s="19"/>
    </row>
    <row r="823" spans="8:8" ht="15.75" customHeight="1" x14ac:dyDescent="0.3">
      <c r="H823" s="19"/>
    </row>
    <row r="824" spans="8:8" ht="15.75" customHeight="1" x14ac:dyDescent="0.3">
      <c r="H824" s="19"/>
    </row>
    <row r="825" spans="8:8" ht="15.75" customHeight="1" x14ac:dyDescent="0.3">
      <c r="H825" s="19"/>
    </row>
    <row r="826" spans="8:8" ht="15.75" customHeight="1" x14ac:dyDescent="0.3">
      <c r="H826" s="19"/>
    </row>
    <row r="827" spans="8:8" ht="15.75" customHeight="1" x14ac:dyDescent="0.3">
      <c r="H827" s="19"/>
    </row>
    <row r="828" spans="8:8" ht="15.75" customHeight="1" x14ac:dyDescent="0.3">
      <c r="H828" s="19"/>
    </row>
    <row r="829" spans="8:8" ht="15.75" customHeight="1" x14ac:dyDescent="0.3">
      <c r="H829" s="19"/>
    </row>
    <row r="830" spans="8:8" ht="15.75" customHeight="1" x14ac:dyDescent="0.3">
      <c r="H830" s="19"/>
    </row>
    <row r="831" spans="8:8" ht="15.75" customHeight="1" x14ac:dyDescent="0.3">
      <c r="H831" s="19"/>
    </row>
    <row r="832" spans="8:8" ht="15.75" customHeight="1" x14ac:dyDescent="0.3">
      <c r="H832" s="19"/>
    </row>
    <row r="833" spans="8:8" ht="15.75" customHeight="1" x14ac:dyDescent="0.3">
      <c r="H833" s="19"/>
    </row>
    <row r="834" spans="8:8" ht="15.75" customHeight="1" x14ac:dyDescent="0.3">
      <c r="H834" s="19"/>
    </row>
    <row r="835" spans="8:8" ht="15.75" customHeight="1" x14ac:dyDescent="0.3">
      <c r="H835" s="19"/>
    </row>
    <row r="836" spans="8:8" ht="15.75" customHeight="1" x14ac:dyDescent="0.3">
      <c r="H836" s="19"/>
    </row>
    <row r="837" spans="8:8" ht="15.75" customHeight="1" x14ac:dyDescent="0.3">
      <c r="H837" s="19"/>
    </row>
    <row r="838" spans="8:8" ht="15.75" customHeight="1" x14ac:dyDescent="0.3">
      <c r="H838" s="19"/>
    </row>
    <row r="839" spans="8:8" ht="15.75" customHeight="1" x14ac:dyDescent="0.3">
      <c r="H839" s="19"/>
    </row>
    <row r="840" spans="8:8" ht="15.75" customHeight="1" x14ac:dyDescent="0.3">
      <c r="H840" s="19"/>
    </row>
    <row r="841" spans="8:8" ht="15.75" customHeight="1" x14ac:dyDescent="0.3">
      <c r="H841" s="19"/>
    </row>
    <row r="842" spans="8:8" ht="15.75" customHeight="1" x14ac:dyDescent="0.3">
      <c r="H842" s="19"/>
    </row>
    <row r="843" spans="8:8" ht="15.75" customHeight="1" x14ac:dyDescent="0.3">
      <c r="H843" s="19"/>
    </row>
    <row r="844" spans="8:8" ht="15.75" customHeight="1" x14ac:dyDescent="0.3">
      <c r="H844" s="19"/>
    </row>
    <row r="845" spans="8:8" ht="15.75" customHeight="1" x14ac:dyDescent="0.3">
      <c r="H845" s="19"/>
    </row>
    <row r="846" spans="8:8" ht="15.75" customHeight="1" x14ac:dyDescent="0.3">
      <c r="H846" s="19"/>
    </row>
    <row r="847" spans="8:8" ht="15.75" customHeight="1" x14ac:dyDescent="0.3">
      <c r="H847" s="19"/>
    </row>
    <row r="848" spans="8:8" ht="15.75" customHeight="1" x14ac:dyDescent="0.3">
      <c r="H848" s="19"/>
    </row>
    <row r="849" spans="8:8" ht="15.75" customHeight="1" x14ac:dyDescent="0.3">
      <c r="H849" s="19"/>
    </row>
    <row r="850" spans="8:8" ht="15.75" customHeight="1" x14ac:dyDescent="0.3">
      <c r="H850" s="19"/>
    </row>
    <row r="851" spans="8:8" ht="15.75" customHeight="1" x14ac:dyDescent="0.3">
      <c r="H851" s="19"/>
    </row>
    <row r="852" spans="8:8" ht="15.75" customHeight="1" x14ac:dyDescent="0.3">
      <c r="H852" s="19"/>
    </row>
    <row r="853" spans="8:8" ht="15.75" customHeight="1" x14ac:dyDescent="0.3">
      <c r="H853" s="19"/>
    </row>
    <row r="854" spans="8:8" ht="15.75" customHeight="1" x14ac:dyDescent="0.3">
      <c r="H854" s="19"/>
    </row>
    <row r="855" spans="8:8" ht="15.75" customHeight="1" x14ac:dyDescent="0.3">
      <c r="H855" s="19"/>
    </row>
    <row r="856" spans="8:8" ht="15.75" customHeight="1" x14ac:dyDescent="0.3">
      <c r="H856" s="19"/>
    </row>
    <row r="857" spans="8:8" ht="15.75" customHeight="1" x14ac:dyDescent="0.3">
      <c r="H857" s="19"/>
    </row>
    <row r="858" spans="8:8" ht="15.75" customHeight="1" x14ac:dyDescent="0.3">
      <c r="H858" s="19"/>
    </row>
    <row r="859" spans="8:8" ht="15.75" customHeight="1" x14ac:dyDescent="0.3">
      <c r="H859" s="19"/>
    </row>
    <row r="860" spans="8:8" ht="15.75" customHeight="1" x14ac:dyDescent="0.3">
      <c r="H860" s="19"/>
    </row>
    <row r="861" spans="8:8" ht="15.75" customHeight="1" x14ac:dyDescent="0.3">
      <c r="H861" s="19"/>
    </row>
    <row r="862" spans="8:8" ht="15.75" customHeight="1" x14ac:dyDescent="0.3">
      <c r="H862" s="19"/>
    </row>
    <row r="863" spans="8:8" ht="15.75" customHeight="1" x14ac:dyDescent="0.3">
      <c r="H863" s="19"/>
    </row>
    <row r="864" spans="8:8" ht="15.75" customHeight="1" x14ac:dyDescent="0.3">
      <c r="H864" s="19"/>
    </row>
    <row r="865" spans="8:8" ht="15.75" customHeight="1" x14ac:dyDescent="0.3">
      <c r="H865" s="19"/>
    </row>
    <row r="866" spans="8:8" ht="15.75" customHeight="1" x14ac:dyDescent="0.3">
      <c r="H866" s="19"/>
    </row>
    <row r="867" spans="8:8" ht="15.75" customHeight="1" x14ac:dyDescent="0.3">
      <c r="H867" s="19"/>
    </row>
    <row r="868" spans="8:8" ht="15.75" customHeight="1" x14ac:dyDescent="0.3">
      <c r="H868" s="19"/>
    </row>
    <row r="869" spans="8:8" ht="15.75" customHeight="1" x14ac:dyDescent="0.3">
      <c r="H869" s="19"/>
    </row>
    <row r="870" spans="8:8" ht="15.75" customHeight="1" x14ac:dyDescent="0.3">
      <c r="H870" s="19"/>
    </row>
    <row r="871" spans="8:8" ht="15.75" customHeight="1" x14ac:dyDescent="0.3">
      <c r="H871" s="19"/>
    </row>
    <row r="872" spans="8:8" ht="15.75" customHeight="1" x14ac:dyDescent="0.3">
      <c r="H872" s="19"/>
    </row>
    <row r="873" spans="8:8" ht="15.75" customHeight="1" x14ac:dyDescent="0.3">
      <c r="H873" s="19"/>
    </row>
    <row r="874" spans="8:8" ht="15.75" customHeight="1" x14ac:dyDescent="0.3">
      <c r="H874" s="19"/>
    </row>
    <row r="875" spans="8:8" ht="15.75" customHeight="1" x14ac:dyDescent="0.3">
      <c r="H875" s="19"/>
    </row>
    <row r="876" spans="8:8" ht="15.75" customHeight="1" x14ac:dyDescent="0.3">
      <c r="H876" s="19"/>
    </row>
    <row r="877" spans="8:8" ht="15.75" customHeight="1" x14ac:dyDescent="0.3">
      <c r="H877" s="19"/>
    </row>
    <row r="878" spans="8:8" ht="15.75" customHeight="1" x14ac:dyDescent="0.3">
      <c r="H878" s="19"/>
    </row>
    <row r="879" spans="8:8" ht="15.75" customHeight="1" x14ac:dyDescent="0.3">
      <c r="H879" s="19"/>
    </row>
    <row r="880" spans="8:8" ht="15.75" customHeight="1" x14ac:dyDescent="0.3">
      <c r="H880" s="19"/>
    </row>
    <row r="881" spans="8:8" ht="15.75" customHeight="1" x14ac:dyDescent="0.3">
      <c r="H881" s="19"/>
    </row>
    <row r="882" spans="8:8" ht="15.75" customHeight="1" x14ac:dyDescent="0.3">
      <c r="H882" s="19"/>
    </row>
    <row r="883" spans="8:8" ht="15.75" customHeight="1" x14ac:dyDescent="0.3">
      <c r="H883" s="19"/>
    </row>
    <row r="884" spans="8:8" ht="15.75" customHeight="1" x14ac:dyDescent="0.3">
      <c r="H884" s="19"/>
    </row>
    <row r="885" spans="8:8" ht="15.75" customHeight="1" x14ac:dyDescent="0.3">
      <c r="H885" s="19"/>
    </row>
    <row r="886" spans="8:8" ht="15.75" customHeight="1" x14ac:dyDescent="0.3">
      <c r="H886" s="19"/>
    </row>
    <row r="887" spans="8:8" ht="15.75" customHeight="1" x14ac:dyDescent="0.3">
      <c r="H887" s="19"/>
    </row>
    <row r="888" spans="8:8" ht="15.75" customHeight="1" x14ac:dyDescent="0.3">
      <c r="H888" s="19"/>
    </row>
    <row r="889" spans="8:8" ht="15.75" customHeight="1" x14ac:dyDescent="0.3">
      <c r="H889" s="19"/>
    </row>
    <row r="890" spans="8:8" ht="15.75" customHeight="1" x14ac:dyDescent="0.3">
      <c r="H890" s="19"/>
    </row>
    <row r="891" spans="8:8" ht="15.75" customHeight="1" x14ac:dyDescent="0.3">
      <c r="H891" s="19"/>
    </row>
    <row r="892" spans="8:8" ht="15.75" customHeight="1" x14ac:dyDescent="0.3">
      <c r="H892" s="19"/>
    </row>
    <row r="893" spans="8:8" ht="15.75" customHeight="1" x14ac:dyDescent="0.3">
      <c r="H893" s="19"/>
    </row>
    <row r="894" spans="8:8" ht="15.75" customHeight="1" x14ac:dyDescent="0.3">
      <c r="H894" s="19"/>
    </row>
    <row r="895" spans="8:8" ht="15.75" customHeight="1" x14ac:dyDescent="0.3">
      <c r="H895" s="19"/>
    </row>
    <row r="896" spans="8:8" ht="15.75" customHeight="1" x14ac:dyDescent="0.3">
      <c r="H896" s="19"/>
    </row>
    <row r="897" spans="8:8" ht="15.75" customHeight="1" x14ac:dyDescent="0.3">
      <c r="H897" s="19"/>
    </row>
    <row r="898" spans="8:8" ht="15.75" customHeight="1" x14ac:dyDescent="0.3">
      <c r="H898" s="19"/>
    </row>
    <row r="899" spans="8:8" ht="15.75" customHeight="1" x14ac:dyDescent="0.3">
      <c r="H899" s="19"/>
    </row>
    <row r="900" spans="8:8" ht="15.75" customHeight="1" x14ac:dyDescent="0.3">
      <c r="H900" s="19"/>
    </row>
    <row r="901" spans="8:8" ht="15.75" customHeight="1" x14ac:dyDescent="0.3">
      <c r="H901" s="19"/>
    </row>
    <row r="902" spans="8:8" ht="15.75" customHeight="1" x14ac:dyDescent="0.3">
      <c r="H902" s="19"/>
    </row>
    <row r="903" spans="8:8" ht="15.75" customHeight="1" x14ac:dyDescent="0.3">
      <c r="H903" s="19"/>
    </row>
    <row r="904" spans="8:8" ht="15.75" customHeight="1" x14ac:dyDescent="0.3">
      <c r="H904" s="19"/>
    </row>
    <row r="905" spans="8:8" ht="15.75" customHeight="1" x14ac:dyDescent="0.3">
      <c r="H905" s="19"/>
    </row>
    <row r="906" spans="8:8" ht="15.75" customHeight="1" x14ac:dyDescent="0.3">
      <c r="H906" s="19"/>
    </row>
    <row r="907" spans="8:8" ht="15.75" customHeight="1" x14ac:dyDescent="0.3">
      <c r="H907" s="19"/>
    </row>
    <row r="908" spans="8:8" ht="15.75" customHeight="1" x14ac:dyDescent="0.3">
      <c r="H908" s="19"/>
    </row>
    <row r="909" spans="8:8" ht="15.75" customHeight="1" x14ac:dyDescent="0.3">
      <c r="H909" s="19"/>
    </row>
    <row r="910" spans="8:8" ht="15.75" customHeight="1" x14ac:dyDescent="0.3">
      <c r="H910" s="19"/>
    </row>
    <row r="911" spans="8:8" ht="15.75" customHeight="1" x14ac:dyDescent="0.3">
      <c r="H911" s="19"/>
    </row>
    <row r="912" spans="8:8" ht="15.75" customHeight="1" x14ac:dyDescent="0.3">
      <c r="H912" s="19"/>
    </row>
    <row r="913" spans="8:8" ht="15.75" customHeight="1" x14ac:dyDescent="0.3">
      <c r="H913" s="19"/>
    </row>
    <row r="914" spans="8:8" ht="15.75" customHeight="1" x14ac:dyDescent="0.3">
      <c r="H914" s="19"/>
    </row>
    <row r="915" spans="8:8" ht="15.75" customHeight="1" x14ac:dyDescent="0.3">
      <c r="H915" s="19"/>
    </row>
    <row r="916" spans="8:8" ht="15.75" customHeight="1" x14ac:dyDescent="0.3">
      <c r="H916" s="19"/>
    </row>
    <row r="917" spans="8:8" ht="15.75" customHeight="1" x14ac:dyDescent="0.3">
      <c r="H917" s="19"/>
    </row>
    <row r="918" spans="8:8" ht="15.75" customHeight="1" x14ac:dyDescent="0.3">
      <c r="H918" s="19"/>
    </row>
    <row r="919" spans="8:8" ht="15.75" customHeight="1" x14ac:dyDescent="0.3">
      <c r="H919" s="19"/>
    </row>
    <row r="920" spans="8:8" ht="15.75" customHeight="1" x14ac:dyDescent="0.3">
      <c r="H920" s="19"/>
    </row>
    <row r="921" spans="8:8" ht="15.75" customHeight="1" x14ac:dyDescent="0.3">
      <c r="H921" s="19"/>
    </row>
    <row r="922" spans="8:8" ht="15.75" customHeight="1" x14ac:dyDescent="0.3">
      <c r="H922" s="19"/>
    </row>
    <row r="923" spans="8:8" ht="15.75" customHeight="1" x14ac:dyDescent="0.3">
      <c r="H923" s="19"/>
    </row>
    <row r="924" spans="8:8" ht="15.75" customHeight="1" x14ac:dyDescent="0.3">
      <c r="H924" s="19"/>
    </row>
    <row r="925" spans="8:8" ht="15.75" customHeight="1" x14ac:dyDescent="0.3">
      <c r="H925" s="19"/>
    </row>
    <row r="926" spans="8:8" ht="15.75" customHeight="1" x14ac:dyDescent="0.3">
      <c r="H926" s="19"/>
    </row>
    <row r="927" spans="8:8" ht="15.75" customHeight="1" x14ac:dyDescent="0.3">
      <c r="H927" s="19"/>
    </row>
    <row r="928" spans="8:8" ht="15.75" customHeight="1" x14ac:dyDescent="0.3">
      <c r="H928" s="19"/>
    </row>
    <row r="929" spans="8:8" ht="15.75" customHeight="1" x14ac:dyDescent="0.3">
      <c r="H929" s="19"/>
    </row>
    <row r="930" spans="8:8" ht="15.75" customHeight="1" x14ac:dyDescent="0.3">
      <c r="H930" s="19"/>
    </row>
    <row r="931" spans="8:8" ht="15.75" customHeight="1" x14ac:dyDescent="0.3">
      <c r="H931" s="19"/>
    </row>
    <row r="932" spans="8:8" ht="15.75" customHeight="1" x14ac:dyDescent="0.3">
      <c r="H932" s="19"/>
    </row>
    <row r="933" spans="8:8" ht="15.75" customHeight="1" x14ac:dyDescent="0.3">
      <c r="H933" s="19"/>
    </row>
    <row r="934" spans="8:8" ht="15.75" customHeight="1" x14ac:dyDescent="0.3">
      <c r="H934" s="19"/>
    </row>
    <row r="935" spans="8:8" ht="15.75" customHeight="1" x14ac:dyDescent="0.3">
      <c r="H935" s="19"/>
    </row>
    <row r="936" spans="8:8" ht="15.75" customHeight="1" x14ac:dyDescent="0.3">
      <c r="H936" s="19"/>
    </row>
    <row r="937" spans="8:8" ht="15.75" customHeight="1" x14ac:dyDescent="0.3">
      <c r="H937" s="19"/>
    </row>
    <row r="938" spans="8:8" ht="15.75" customHeight="1" x14ac:dyDescent="0.3">
      <c r="H938" s="19"/>
    </row>
    <row r="939" spans="8:8" ht="15.75" customHeight="1" x14ac:dyDescent="0.3">
      <c r="H939" s="19"/>
    </row>
    <row r="940" spans="8:8" ht="15.75" customHeight="1" x14ac:dyDescent="0.3">
      <c r="H940" s="19"/>
    </row>
    <row r="941" spans="8:8" ht="15.75" customHeight="1" x14ac:dyDescent="0.3">
      <c r="H941" s="19"/>
    </row>
    <row r="942" spans="8:8" ht="15.75" customHeight="1" x14ac:dyDescent="0.3">
      <c r="H942" s="19"/>
    </row>
    <row r="943" spans="8:8" ht="15.75" customHeight="1" x14ac:dyDescent="0.3">
      <c r="H943" s="19"/>
    </row>
    <row r="944" spans="8:8" ht="15.75" customHeight="1" x14ac:dyDescent="0.3">
      <c r="H944" s="19"/>
    </row>
    <row r="945" spans="8:8" ht="15.75" customHeight="1" x14ac:dyDescent="0.3">
      <c r="H945" s="19"/>
    </row>
    <row r="946" spans="8:8" ht="15.75" customHeight="1" x14ac:dyDescent="0.3">
      <c r="H946" s="19"/>
    </row>
    <row r="947" spans="8:8" ht="15.75" customHeight="1" x14ac:dyDescent="0.3">
      <c r="H947" s="19"/>
    </row>
    <row r="948" spans="8:8" ht="15.75" customHeight="1" x14ac:dyDescent="0.3">
      <c r="H948" s="19"/>
    </row>
    <row r="949" spans="8:8" ht="15.75" customHeight="1" x14ac:dyDescent="0.3">
      <c r="H949" s="19"/>
    </row>
    <row r="950" spans="8:8" ht="15.75" customHeight="1" x14ac:dyDescent="0.3">
      <c r="H950" s="19"/>
    </row>
    <row r="951" spans="8:8" ht="15.75" customHeight="1" x14ac:dyDescent="0.3">
      <c r="H951" s="19"/>
    </row>
    <row r="952" spans="8:8" ht="15.75" customHeight="1" x14ac:dyDescent="0.3">
      <c r="H952" s="19"/>
    </row>
    <row r="953" spans="8:8" ht="15.75" customHeight="1" x14ac:dyDescent="0.3">
      <c r="H953" s="19"/>
    </row>
    <row r="954" spans="8:8" ht="15.75" customHeight="1" x14ac:dyDescent="0.3">
      <c r="H954" s="19"/>
    </row>
    <row r="955" spans="8:8" ht="15.75" customHeight="1" x14ac:dyDescent="0.3">
      <c r="H955" s="19"/>
    </row>
    <row r="956" spans="8:8" ht="15.75" customHeight="1" x14ac:dyDescent="0.3">
      <c r="H956" s="19"/>
    </row>
    <row r="957" spans="8:8" ht="15.75" customHeight="1" x14ac:dyDescent="0.3">
      <c r="H957" s="19"/>
    </row>
    <row r="958" spans="8:8" ht="15.75" customHeight="1" x14ac:dyDescent="0.3">
      <c r="H958" s="19"/>
    </row>
    <row r="959" spans="8:8" ht="15.75" customHeight="1" x14ac:dyDescent="0.3">
      <c r="H959" s="19"/>
    </row>
    <row r="960" spans="8:8" ht="15.75" customHeight="1" x14ac:dyDescent="0.3">
      <c r="H960" s="19"/>
    </row>
    <row r="961" spans="8:8" ht="15.75" customHeight="1" x14ac:dyDescent="0.3">
      <c r="H961" s="19"/>
    </row>
    <row r="962" spans="8:8" ht="15.75" customHeight="1" x14ac:dyDescent="0.3">
      <c r="H962" s="19"/>
    </row>
    <row r="963" spans="8:8" ht="15.75" customHeight="1" x14ac:dyDescent="0.3">
      <c r="H963" s="19"/>
    </row>
    <row r="964" spans="8:8" ht="15.75" customHeight="1" x14ac:dyDescent="0.3">
      <c r="H964" s="19"/>
    </row>
    <row r="965" spans="8:8" ht="15.75" customHeight="1" x14ac:dyDescent="0.3">
      <c r="H965" s="19"/>
    </row>
    <row r="966" spans="8:8" ht="15.75" customHeight="1" x14ac:dyDescent="0.3">
      <c r="H966" s="19"/>
    </row>
    <row r="967" spans="8:8" ht="15.75" customHeight="1" x14ac:dyDescent="0.3">
      <c r="H967" s="19"/>
    </row>
    <row r="968" spans="8:8" ht="15.75" customHeight="1" x14ac:dyDescent="0.3">
      <c r="H968" s="19"/>
    </row>
    <row r="969" spans="8:8" ht="15.75" customHeight="1" x14ac:dyDescent="0.3">
      <c r="H969" s="19"/>
    </row>
    <row r="970" spans="8:8" ht="15.75" customHeight="1" x14ac:dyDescent="0.3">
      <c r="H970" s="19"/>
    </row>
    <row r="971" spans="8:8" ht="15.75" customHeight="1" x14ac:dyDescent="0.3">
      <c r="H971" s="19"/>
    </row>
    <row r="972" spans="8:8" ht="15.75" customHeight="1" x14ac:dyDescent="0.3">
      <c r="H972" s="19"/>
    </row>
    <row r="973" spans="8:8" ht="15.75" customHeight="1" x14ac:dyDescent="0.3">
      <c r="H973" s="19"/>
    </row>
    <row r="974" spans="8:8" ht="15.75" customHeight="1" x14ac:dyDescent="0.3">
      <c r="H974" s="19"/>
    </row>
    <row r="975" spans="8:8" ht="15.75" customHeight="1" x14ac:dyDescent="0.3">
      <c r="H975" s="19"/>
    </row>
    <row r="976" spans="8:8" ht="15.75" customHeight="1" x14ac:dyDescent="0.3">
      <c r="H976" s="19"/>
    </row>
    <row r="977" spans="8:8" ht="15.75" customHeight="1" x14ac:dyDescent="0.3">
      <c r="H977" s="19"/>
    </row>
    <row r="978" spans="8:8" ht="15.75" customHeight="1" x14ac:dyDescent="0.3">
      <c r="H978" s="19"/>
    </row>
    <row r="979" spans="8:8" ht="15.75" customHeight="1" x14ac:dyDescent="0.3">
      <c r="H979" s="19"/>
    </row>
    <row r="980" spans="8:8" ht="15.75" customHeight="1" x14ac:dyDescent="0.3">
      <c r="H980" s="19"/>
    </row>
    <row r="981" spans="8:8" ht="15.75" customHeight="1" x14ac:dyDescent="0.3">
      <c r="H981" s="19"/>
    </row>
    <row r="982" spans="8:8" ht="15.75" customHeight="1" x14ac:dyDescent="0.3">
      <c r="H982" s="19"/>
    </row>
    <row r="983" spans="8:8" ht="15.75" customHeight="1" x14ac:dyDescent="0.3">
      <c r="H983" s="19"/>
    </row>
    <row r="984" spans="8:8" ht="15.75" customHeight="1" x14ac:dyDescent="0.3">
      <c r="H984" s="19"/>
    </row>
    <row r="985" spans="8:8" ht="15.75" customHeight="1" x14ac:dyDescent="0.3">
      <c r="H985" s="19"/>
    </row>
    <row r="986" spans="8:8" ht="15.75" customHeight="1" x14ac:dyDescent="0.3">
      <c r="H986" s="19"/>
    </row>
    <row r="987" spans="8:8" ht="15.75" customHeight="1" x14ac:dyDescent="0.3">
      <c r="H987" s="19"/>
    </row>
    <row r="988" spans="8:8" ht="15.75" customHeight="1" x14ac:dyDescent="0.3">
      <c r="H988" s="19"/>
    </row>
    <row r="989" spans="8:8" ht="15.75" customHeight="1" x14ac:dyDescent="0.3">
      <c r="H989" s="19"/>
    </row>
    <row r="990" spans="8:8" ht="15.75" customHeight="1" x14ac:dyDescent="0.3">
      <c r="H990" s="19"/>
    </row>
    <row r="991" spans="8:8" ht="15.75" customHeight="1" x14ac:dyDescent="0.3">
      <c r="H991" s="19"/>
    </row>
    <row r="992" spans="8:8" ht="15.75" customHeight="1" x14ac:dyDescent="0.3">
      <c r="H992" s="19"/>
    </row>
    <row r="993" spans="8:8" ht="15.75" customHeight="1" x14ac:dyDescent="0.3">
      <c r="H993" s="19"/>
    </row>
    <row r="994" spans="8:8" ht="15.75" customHeight="1" x14ac:dyDescent="0.3">
      <c r="H994" s="19"/>
    </row>
    <row r="995" spans="8:8" ht="15.75" customHeight="1" x14ac:dyDescent="0.3">
      <c r="H995" s="19"/>
    </row>
    <row r="996" spans="8:8" ht="15.75" customHeight="1" x14ac:dyDescent="0.3">
      <c r="H996" s="19"/>
    </row>
    <row r="997" spans="8:8" ht="15.75" customHeight="1" x14ac:dyDescent="0.3">
      <c r="H997" s="19"/>
    </row>
    <row r="998" spans="8:8" ht="15.75" customHeight="1" x14ac:dyDescent="0.3">
      <c r="H998" s="19"/>
    </row>
    <row r="999" spans="8:8" ht="15.75" customHeight="1" x14ac:dyDescent="0.3">
      <c r="H999" s="19"/>
    </row>
    <row r="1000" spans="8:8" ht="15.75" customHeight="1" x14ac:dyDescent="0.3">
      <c r="H1000" s="19"/>
    </row>
  </sheetData>
  <autoFilter ref="A9:AF9" xr:uid="{00000000-0009-0000-0000-000001000000}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76:C176"/>
    <mergeCell ref="A178:C178"/>
    <mergeCell ref="A179:C179"/>
    <mergeCell ref="K7:M7"/>
    <mergeCell ref="N7:P7"/>
    <mergeCell ref="E7:G7"/>
    <mergeCell ref="H7:J7"/>
    <mergeCell ref="A140:C140"/>
    <mergeCell ref="A145:C145"/>
    <mergeCell ref="A151:C151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000"/>
  <sheetViews>
    <sheetView topLeftCell="B1" workbookViewId="0"/>
  </sheetViews>
  <sheetFormatPr defaultColWidth="12.6640625" defaultRowHeight="15" customHeight="1" x14ac:dyDescent="0.3"/>
  <cols>
    <col min="1" max="1" width="16.9140625" hidden="1" customWidth="1"/>
    <col min="2" max="2" width="9.6640625" customWidth="1"/>
    <col min="3" max="3" width="29.9140625" customWidth="1"/>
    <col min="4" max="4" width="16.4140625" customWidth="1"/>
    <col min="5" max="5" width="17.9140625" customWidth="1"/>
    <col min="6" max="6" width="16.4140625" customWidth="1"/>
    <col min="7" max="7" width="13.5" customWidth="1"/>
    <col min="8" max="8" width="14" customWidth="1"/>
    <col min="9" max="9" width="13.75" customWidth="1"/>
    <col min="10" max="10" width="15.5" customWidth="1"/>
  </cols>
  <sheetData>
    <row r="1" spans="1:10" ht="14.5" x14ac:dyDescent="0.35">
      <c r="A1" s="507"/>
      <c r="B1" s="508"/>
      <c r="C1" s="507"/>
      <c r="D1" s="3"/>
      <c r="E1" s="507"/>
      <c r="F1" s="3"/>
      <c r="G1" s="507"/>
      <c r="H1" s="507"/>
      <c r="I1" s="56"/>
      <c r="J1" s="509" t="s">
        <v>295</v>
      </c>
    </row>
    <row r="2" spans="1:10" ht="66.75" customHeight="1" x14ac:dyDescent="0.35">
      <c r="A2" s="507"/>
      <c r="B2" s="508"/>
      <c r="C2" s="507"/>
      <c r="D2" s="3"/>
      <c r="E2" s="507"/>
      <c r="F2" s="3"/>
      <c r="G2" s="507"/>
      <c r="H2" s="605" t="s">
        <v>296</v>
      </c>
      <c r="I2" s="558"/>
      <c r="J2" s="558"/>
    </row>
    <row r="3" spans="1:10" ht="14.5" x14ac:dyDescent="0.35">
      <c r="A3" s="507"/>
      <c r="B3" s="508"/>
      <c r="C3" s="507"/>
      <c r="D3" s="3"/>
      <c r="E3" s="507"/>
      <c r="F3" s="3"/>
      <c r="G3" s="507"/>
      <c r="H3" s="507"/>
      <c r="I3" s="56"/>
      <c r="J3" s="56"/>
    </row>
    <row r="4" spans="1:10" ht="15.5" x14ac:dyDescent="0.45">
      <c r="A4" s="507"/>
      <c r="B4" s="606" t="s">
        <v>297</v>
      </c>
      <c r="C4" s="558"/>
      <c r="D4" s="558"/>
      <c r="E4" s="558"/>
      <c r="F4" s="558"/>
      <c r="G4" s="558"/>
      <c r="H4" s="558"/>
      <c r="I4" s="558"/>
      <c r="J4" s="558"/>
    </row>
    <row r="5" spans="1:10" ht="15.5" x14ac:dyDescent="0.45">
      <c r="A5" s="507"/>
      <c r="B5" s="606" t="s">
        <v>298</v>
      </c>
      <c r="C5" s="558"/>
      <c r="D5" s="558"/>
      <c r="E5" s="558"/>
      <c r="F5" s="558"/>
      <c r="G5" s="558"/>
      <c r="H5" s="558"/>
      <c r="I5" s="558"/>
      <c r="J5" s="558"/>
    </row>
    <row r="6" spans="1:10" ht="20.25" customHeight="1" x14ac:dyDescent="0.45">
      <c r="A6" s="507"/>
      <c r="B6" s="607" t="s">
        <v>299</v>
      </c>
      <c r="C6" s="558"/>
      <c r="D6" s="558"/>
      <c r="E6" s="558"/>
      <c r="F6" s="558"/>
      <c r="G6" s="558"/>
      <c r="H6" s="558"/>
      <c r="I6" s="558"/>
      <c r="J6" s="558"/>
    </row>
    <row r="7" spans="1:10" ht="15.5" x14ac:dyDescent="0.45">
      <c r="A7" s="507"/>
      <c r="B7" s="608" t="s">
        <v>300</v>
      </c>
      <c r="C7" s="560"/>
      <c r="D7" s="560"/>
      <c r="E7" s="560"/>
      <c r="F7" s="560"/>
      <c r="G7" s="560"/>
      <c r="H7" s="560"/>
      <c r="I7" s="560"/>
      <c r="J7" s="561"/>
    </row>
    <row r="8" spans="1:10" ht="14.5" x14ac:dyDescent="0.35">
      <c r="A8" s="507"/>
      <c r="B8" s="508"/>
      <c r="C8" s="507"/>
      <c r="D8" s="3"/>
      <c r="E8" s="507"/>
      <c r="F8" s="3"/>
      <c r="G8" s="507"/>
      <c r="H8" s="507"/>
      <c r="I8" s="56"/>
      <c r="J8" s="56"/>
    </row>
    <row r="9" spans="1:10" ht="14.5" x14ac:dyDescent="0.3">
      <c r="A9" s="22"/>
      <c r="B9" s="596" t="s">
        <v>301</v>
      </c>
      <c r="C9" s="597"/>
      <c r="D9" s="598"/>
      <c r="E9" s="599" t="s">
        <v>302</v>
      </c>
      <c r="F9" s="597"/>
      <c r="G9" s="597"/>
      <c r="H9" s="597"/>
      <c r="I9" s="597"/>
      <c r="J9" s="598"/>
    </row>
    <row r="10" spans="1:10" ht="72.5" x14ac:dyDescent="0.3">
      <c r="A10" s="510" t="s">
        <v>303</v>
      </c>
      <c r="B10" s="510" t="s">
        <v>304</v>
      </c>
      <c r="C10" s="510" t="s">
        <v>53</v>
      </c>
      <c r="D10" s="511" t="s">
        <v>305</v>
      </c>
      <c r="E10" s="510" t="s">
        <v>306</v>
      </c>
      <c r="F10" s="511" t="s">
        <v>305</v>
      </c>
      <c r="G10" s="510" t="s">
        <v>307</v>
      </c>
      <c r="H10" s="510" t="s">
        <v>308</v>
      </c>
      <c r="I10" s="510" t="s">
        <v>309</v>
      </c>
      <c r="J10" s="510" t="s">
        <v>310</v>
      </c>
    </row>
    <row r="11" spans="1:10" ht="83.25" customHeight="1" x14ac:dyDescent="0.3">
      <c r="A11" s="512"/>
      <c r="B11" s="513" t="s">
        <v>311</v>
      </c>
      <c r="C11" s="514" t="s">
        <v>312</v>
      </c>
      <c r="D11" s="515">
        <v>48000</v>
      </c>
      <c r="E11" s="516" t="s">
        <v>313</v>
      </c>
      <c r="F11" s="515">
        <v>48000</v>
      </c>
      <c r="G11" s="514" t="s">
        <v>314</v>
      </c>
      <c r="H11" s="514" t="s">
        <v>315</v>
      </c>
      <c r="I11" s="517">
        <v>48000</v>
      </c>
      <c r="J11" s="514" t="s">
        <v>316</v>
      </c>
    </row>
    <row r="12" spans="1:10" ht="51.75" customHeight="1" x14ac:dyDescent="0.3">
      <c r="A12" s="512"/>
      <c r="B12" s="513" t="s">
        <v>317</v>
      </c>
      <c r="C12" s="518" t="s">
        <v>318</v>
      </c>
      <c r="D12" s="515">
        <v>24000</v>
      </c>
      <c r="E12" s="519" t="s">
        <v>319</v>
      </c>
      <c r="F12" s="515">
        <v>24000</v>
      </c>
      <c r="G12" s="514" t="s">
        <v>320</v>
      </c>
      <c r="H12" s="514" t="s">
        <v>321</v>
      </c>
      <c r="I12" s="517">
        <v>24000</v>
      </c>
      <c r="J12" s="514" t="s">
        <v>322</v>
      </c>
    </row>
    <row r="13" spans="1:10" ht="65" x14ac:dyDescent="0.3">
      <c r="A13" s="512"/>
      <c r="B13" s="603" t="s">
        <v>323</v>
      </c>
      <c r="C13" s="601" t="s">
        <v>324</v>
      </c>
      <c r="D13" s="602">
        <v>29874.02</v>
      </c>
      <c r="E13" s="609" t="s">
        <v>325</v>
      </c>
      <c r="F13" s="602">
        <v>29874.02</v>
      </c>
      <c r="G13" s="601" t="s">
        <v>326</v>
      </c>
      <c r="H13" s="520" t="s">
        <v>327</v>
      </c>
      <c r="I13" s="515">
        <v>14937.01</v>
      </c>
      <c r="J13" s="514" t="s">
        <v>328</v>
      </c>
    </row>
    <row r="14" spans="1:10" ht="65" x14ac:dyDescent="0.3">
      <c r="A14" s="512"/>
      <c r="B14" s="594"/>
      <c r="C14" s="594"/>
      <c r="D14" s="594"/>
      <c r="E14" s="594"/>
      <c r="F14" s="594"/>
      <c r="G14" s="594"/>
      <c r="H14" s="520" t="s">
        <v>329</v>
      </c>
      <c r="I14" s="515">
        <v>14937.01</v>
      </c>
      <c r="J14" s="514" t="s">
        <v>330</v>
      </c>
    </row>
    <row r="15" spans="1:10" ht="51.75" customHeight="1" x14ac:dyDescent="0.3">
      <c r="A15" s="521"/>
      <c r="B15" s="603" t="s">
        <v>331</v>
      </c>
      <c r="C15" s="601" t="s">
        <v>332</v>
      </c>
      <c r="D15" s="602">
        <v>29874.02</v>
      </c>
      <c r="E15" s="609" t="s">
        <v>333</v>
      </c>
      <c r="F15" s="602">
        <v>29874.02</v>
      </c>
      <c r="G15" s="601" t="s">
        <v>334</v>
      </c>
      <c r="H15" s="514" t="s">
        <v>327</v>
      </c>
      <c r="I15" s="515">
        <v>14937.01</v>
      </c>
      <c r="J15" s="514" t="s">
        <v>335</v>
      </c>
    </row>
    <row r="16" spans="1:10" ht="65" x14ac:dyDescent="0.3">
      <c r="A16" s="521"/>
      <c r="B16" s="594"/>
      <c r="C16" s="594"/>
      <c r="D16" s="594"/>
      <c r="E16" s="594"/>
      <c r="F16" s="594"/>
      <c r="G16" s="594"/>
      <c r="H16" s="514" t="s">
        <v>329</v>
      </c>
      <c r="I16" s="515">
        <v>14937.01</v>
      </c>
      <c r="J16" s="514" t="s">
        <v>336</v>
      </c>
    </row>
    <row r="17" spans="1:10" ht="65" x14ac:dyDescent="0.3">
      <c r="A17" s="521"/>
      <c r="B17" s="603" t="s">
        <v>337</v>
      </c>
      <c r="C17" s="601" t="s">
        <v>338</v>
      </c>
      <c r="D17" s="602">
        <v>29874.02</v>
      </c>
      <c r="E17" s="609" t="s">
        <v>339</v>
      </c>
      <c r="F17" s="602">
        <v>29874.02</v>
      </c>
      <c r="G17" s="601" t="s">
        <v>340</v>
      </c>
      <c r="H17" s="514" t="s">
        <v>341</v>
      </c>
      <c r="I17" s="515">
        <v>14937.01</v>
      </c>
      <c r="J17" s="514" t="s">
        <v>342</v>
      </c>
    </row>
    <row r="18" spans="1:10" ht="65" x14ac:dyDescent="0.3">
      <c r="A18" s="521"/>
      <c r="B18" s="594"/>
      <c r="C18" s="594"/>
      <c r="D18" s="594"/>
      <c r="E18" s="594"/>
      <c r="F18" s="594"/>
      <c r="G18" s="594"/>
      <c r="H18" s="514" t="s">
        <v>343</v>
      </c>
      <c r="I18" s="515">
        <v>14937.01</v>
      </c>
      <c r="J18" s="514" t="s">
        <v>344</v>
      </c>
    </row>
    <row r="19" spans="1:10" ht="51.75" customHeight="1" x14ac:dyDescent="0.3">
      <c r="A19" s="512"/>
      <c r="B19" s="603" t="s">
        <v>345</v>
      </c>
      <c r="C19" s="601" t="s">
        <v>346</v>
      </c>
      <c r="D19" s="602">
        <v>29874.02</v>
      </c>
      <c r="E19" s="609" t="s">
        <v>347</v>
      </c>
      <c r="F19" s="602">
        <v>29874.02</v>
      </c>
      <c r="G19" s="601" t="s">
        <v>348</v>
      </c>
      <c r="H19" s="514" t="s">
        <v>327</v>
      </c>
      <c r="I19" s="515">
        <v>14937.01</v>
      </c>
      <c r="J19" s="514" t="s">
        <v>349</v>
      </c>
    </row>
    <row r="20" spans="1:10" ht="65" x14ac:dyDescent="0.3">
      <c r="A20" s="512"/>
      <c r="B20" s="594"/>
      <c r="C20" s="594"/>
      <c r="D20" s="594"/>
      <c r="E20" s="594"/>
      <c r="F20" s="594"/>
      <c r="G20" s="594"/>
      <c r="H20" s="514" t="s">
        <v>329</v>
      </c>
      <c r="I20" s="515">
        <v>14937.01</v>
      </c>
      <c r="J20" s="514" t="s">
        <v>350</v>
      </c>
    </row>
    <row r="21" spans="1:10" ht="15.75" customHeight="1" x14ac:dyDescent="0.3">
      <c r="A21" s="521"/>
      <c r="B21" s="513" t="s">
        <v>351</v>
      </c>
      <c r="C21" s="522" t="s">
        <v>352</v>
      </c>
      <c r="D21" s="523">
        <v>7468.5</v>
      </c>
      <c r="E21" s="516" t="s">
        <v>353</v>
      </c>
      <c r="F21" s="523">
        <v>7468.5</v>
      </c>
      <c r="G21" s="514" t="s">
        <v>354</v>
      </c>
      <c r="H21" s="514" t="s">
        <v>355</v>
      </c>
      <c r="I21" s="524">
        <v>7468.5</v>
      </c>
      <c r="J21" s="514" t="s">
        <v>356</v>
      </c>
    </row>
    <row r="22" spans="1:10" ht="15.75" customHeight="1" x14ac:dyDescent="0.3">
      <c r="A22" s="512"/>
      <c r="B22" s="513" t="s">
        <v>357</v>
      </c>
      <c r="C22" s="522" t="s">
        <v>358</v>
      </c>
      <c r="D22" s="523">
        <v>24830</v>
      </c>
      <c r="E22" s="516" t="s">
        <v>359</v>
      </c>
      <c r="F22" s="523">
        <v>24830</v>
      </c>
      <c r="G22" s="518" t="s">
        <v>360</v>
      </c>
      <c r="H22" s="514" t="s">
        <v>361</v>
      </c>
      <c r="I22" s="524">
        <v>24830</v>
      </c>
      <c r="J22" s="514" t="s">
        <v>362</v>
      </c>
    </row>
    <row r="23" spans="1:10" ht="15.75" customHeight="1" x14ac:dyDescent="0.3">
      <c r="A23" s="521"/>
      <c r="B23" s="513" t="s">
        <v>363</v>
      </c>
      <c r="C23" s="522" t="s">
        <v>364</v>
      </c>
      <c r="D23" s="523">
        <v>6250</v>
      </c>
      <c r="E23" s="516" t="s">
        <v>365</v>
      </c>
      <c r="F23" s="523">
        <v>6250</v>
      </c>
      <c r="G23" s="518" t="s">
        <v>366</v>
      </c>
      <c r="H23" s="514" t="s">
        <v>355</v>
      </c>
      <c r="I23" s="524">
        <v>6250</v>
      </c>
      <c r="J23" s="514" t="s">
        <v>367</v>
      </c>
    </row>
    <row r="24" spans="1:10" ht="15.75" customHeight="1" x14ac:dyDescent="0.3">
      <c r="A24" s="512"/>
      <c r="B24" s="513" t="s">
        <v>368</v>
      </c>
      <c r="C24" s="522" t="s">
        <v>369</v>
      </c>
      <c r="D24" s="515">
        <v>3730</v>
      </c>
      <c r="E24" s="516" t="s">
        <v>370</v>
      </c>
      <c r="F24" s="515">
        <v>3730</v>
      </c>
      <c r="G24" s="514" t="s">
        <v>371</v>
      </c>
      <c r="H24" s="514" t="s">
        <v>355</v>
      </c>
      <c r="I24" s="524">
        <v>3730</v>
      </c>
      <c r="J24" s="514" t="s">
        <v>372</v>
      </c>
    </row>
    <row r="25" spans="1:10" ht="15.75" customHeight="1" x14ac:dyDescent="0.3">
      <c r="A25" s="521"/>
      <c r="B25" s="513" t="s">
        <v>373</v>
      </c>
      <c r="C25" s="522" t="s">
        <v>374</v>
      </c>
      <c r="D25" s="515">
        <v>6211</v>
      </c>
      <c r="E25" s="516" t="s">
        <v>375</v>
      </c>
      <c r="F25" s="515">
        <v>6211</v>
      </c>
      <c r="G25" s="514" t="s">
        <v>376</v>
      </c>
      <c r="H25" s="514" t="s">
        <v>355</v>
      </c>
      <c r="I25" s="524">
        <v>6211</v>
      </c>
      <c r="J25" s="514" t="s">
        <v>377</v>
      </c>
    </row>
    <row r="26" spans="1:10" ht="15.75" customHeight="1" x14ac:dyDescent="0.3">
      <c r="A26" s="521"/>
      <c r="B26" s="513" t="s">
        <v>378</v>
      </c>
      <c r="C26" s="522" t="s">
        <v>379</v>
      </c>
      <c r="D26" s="515">
        <v>10560</v>
      </c>
      <c r="E26" s="516" t="s">
        <v>313</v>
      </c>
      <c r="F26" s="515">
        <v>10560</v>
      </c>
      <c r="G26" s="514" t="s">
        <v>314</v>
      </c>
      <c r="H26" s="514" t="s">
        <v>315</v>
      </c>
      <c r="I26" s="524">
        <v>10560</v>
      </c>
      <c r="J26" s="514" t="s">
        <v>380</v>
      </c>
    </row>
    <row r="27" spans="1:10" ht="52.5" customHeight="1" x14ac:dyDescent="0.3">
      <c r="A27" s="521"/>
      <c r="B27" s="513" t="s">
        <v>381</v>
      </c>
      <c r="C27" s="522" t="s">
        <v>382</v>
      </c>
      <c r="D27" s="515">
        <v>5280</v>
      </c>
      <c r="E27" s="516" t="s">
        <v>319</v>
      </c>
      <c r="F27" s="515">
        <v>5280</v>
      </c>
      <c r="G27" s="518" t="s">
        <v>383</v>
      </c>
      <c r="H27" s="514" t="s">
        <v>321</v>
      </c>
      <c r="I27" s="524">
        <v>5280</v>
      </c>
      <c r="J27" s="514" t="s">
        <v>384</v>
      </c>
    </row>
    <row r="28" spans="1:10" ht="51.75" customHeight="1" x14ac:dyDescent="0.3">
      <c r="A28" s="521"/>
      <c r="B28" s="603" t="s">
        <v>385</v>
      </c>
      <c r="C28" s="604" t="s">
        <v>386</v>
      </c>
      <c r="D28" s="602">
        <v>6572.28</v>
      </c>
      <c r="E28" s="609" t="s">
        <v>325</v>
      </c>
      <c r="F28" s="602">
        <v>6572.28</v>
      </c>
      <c r="G28" s="601" t="s">
        <v>326</v>
      </c>
      <c r="H28" s="520" t="s">
        <v>327</v>
      </c>
      <c r="I28" s="524">
        <v>3286.14</v>
      </c>
      <c r="J28" s="514" t="s">
        <v>387</v>
      </c>
    </row>
    <row r="29" spans="1:10" ht="15.75" customHeight="1" x14ac:dyDescent="0.3">
      <c r="A29" s="521"/>
      <c r="B29" s="594"/>
      <c r="C29" s="594"/>
      <c r="D29" s="594"/>
      <c r="E29" s="594"/>
      <c r="F29" s="594"/>
      <c r="G29" s="594"/>
      <c r="H29" s="520" t="s">
        <v>329</v>
      </c>
      <c r="I29" s="524">
        <v>3286.14</v>
      </c>
      <c r="J29" s="514" t="s">
        <v>388</v>
      </c>
    </row>
    <row r="30" spans="1:10" ht="51.75" customHeight="1" x14ac:dyDescent="0.3">
      <c r="A30" s="521"/>
      <c r="B30" s="603" t="s">
        <v>389</v>
      </c>
      <c r="C30" s="604" t="s">
        <v>390</v>
      </c>
      <c r="D30" s="602">
        <v>6572.28</v>
      </c>
      <c r="E30" s="609" t="s">
        <v>333</v>
      </c>
      <c r="F30" s="602">
        <v>6572.28</v>
      </c>
      <c r="G30" s="601" t="s">
        <v>334</v>
      </c>
      <c r="H30" s="514" t="s">
        <v>327</v>
      </c>
      <c r="I30" s="524">
        <v>3286.14</v>
      </c>
      <c r="J30" s="514" t="s">
        <v>391</v>
      </c>
    </row>
    <row r="31" spans="1:10" ht="15.75" customHeight="1" x14ac:dyDescent="0.3">
      <c r="A31" s="521"/>
      <c r="B31" s="594"/>
      <c r="C31" s="594"/>
      <c r="D31" s="594"/>
      <c r="E31" s="594"/>
      <c r="F31" s="594"/>
      <c r="G31" s="594"/>
      <c r="H31" s="514" t="s">
        <v>329</v>
      </c>
      <c r="I31" s="524">
        <v>3286.14</v>
      </c>
      <c r="J31" s="514" t="s">
        <v>392</v>
      </c>
    </row>
    <row r="32" spans="1:10" ht="51.75" customHeight="1" x14ac:dyDescent="0.3">
      <c r="A32" s="521"/>
      <c r="B32" s="603" t="s">
        <v>393</v>
      </c>
      <c r="C32" s="601" t="s">
        <v>394</v>
      </c>
      <c r="D32" s="602">
        <v>6572.28</v>
      </c>
      <c r="E32" s="609" t="s">
        <v>339</v>
      </c>
      <c r="F32" s="602">
        <v>6572.28</v>
      </c>
      <c r="G32" s="601" t="s">
        <v>340</v>
      </c>
      <c r="H32" s="514" t="s">
        <v>341</v>
      </c>
      <c r="I32" s="524">
        <v>3286.14</v>
      </c>
      <c r="J32" s="514" t="s">
        <v>391</v>
      </c>
    </row>
    <row r="33" spans="1:10" ht="15.75" customHeight="1" x14ac:dyDescent="0.3">
      <c r="A33" s="521"/>
      <c r="B33" s="594"/>
      <c r="C33" s="594"/>
      <c r="D33" s="594"/>
      <c r="E33" s="594"/>
      <c r="F33" s="594"/>
      <c r="G33" s="594"/>
      <c r="H33" s="514" t="s">
        <v>343</v>
      </c>
      <c r="I33" s="524">
        <v>3286.14</v>
      </c>
      <c r="J33" s="514" t="s">
        <v>392</v>
      </c>
    </row>
    <row r="34" spans="1:10" ht="51.75" customHeight="1" x14ac:dyDescent="0.3">
      <c r="A34" s="521"/>
      <c r="B34" s="603" t="s">
        <v>395</v>
      </c>
      <c r="C34" s="601" t="s">
        <v>396</v>
      </c>
      <c r="D34" s="602">
        <v>6572.28</v>
      </c>
      <c r="E34" s="609" t="s">
        <v>347</v>
      </c>
      <c r="F34" s="602">
        <v>6572.28</v>
      </c>
      <c r="G34" s="601" t="s">
        <v>348</v>
      </c>
      <c r="H34" s="514" t="s">
        <v>327</v>
      </c>
      <c r="I34" s="524">
        <v>3286.14</v>
      </c>
      <c r="J34" s="514" t="s">
        <v>387</v>
      </c>
    </row>
    <row r="35" spans="1:10" ht="15.75" customHeight="1" x14ac:dyDescent="0.3">
      <c r="A35" s="521"/>
      <c r="B35" s="594"/>
      <c r="C35" s="594"/>
      <c r="D35" s="594"/>
      <c r="E35" s="594"/>
      <c r="F35" s="594"/>
      <c r="G35" s="594"/>
      <c r="H35" s="514" t="s">
        <v>329</v>
      </c>
      <c r="I35" s="524">
        <v>3286.14</v>
      </c>
      <c r="J35" s="514" t="s">
        <v>388</v>
      </c>
    </row>
    <row r="36" spans="1:10" ht="15.75" customHeight="1" x14ac:dyDescent="0.3">
      <c r="A36" s="521"/>
      <c r="B36" s="513" t="s">
        <v>397</v>
      </c>
      <c r="C36" s="525" t="s">
        <v>398</v>
      </c>
      <c r="D36" s="523">
        <v>1643.07</v>
      </c>
      <c r="E36" s="516" t="s">
        <v>353</v>
      </c>
      <c r="F36" s="523">
        <v>1643.07</v>
      </c>
      <c r="G36" s="514" t="s">
        <v>354</v>
      </c>
      <c r="H36" s="514" t="s">
        <v>355</v>
      </c>
      <c r="I36" s="523">
        <v>1643.07</v>
      </c>
      <c r="J36" s="514" t="s">
        <v>399</v>
      </c>
    </row>
    <row r="37" spans="1:10" ht="15.75" customHeight="1" x14ac:dyDescent="0.3">
      <c r="A37" s="521"/>
      <c r="B37" s="513" t="s">
        <v>400</v>
      </c>
      <c r="C37" s="525" t="s">
        <v>401</v>
      </c>
      <c r="D37" s="523">
        <v>5462.6</v>
      </c>
      <c r="E37" s="516" t="s">
        <v>359</v>
      </c>
      <c r="F37" s="523">
        <v>5462.6</v>
      </c>
      <c r="G37" s="518" t="s">
        <v>360</v>
      </c>
      <c r="H37" s="514" t="s">
        <v>361</v>
      </c>
      <c r="I37" s="523">
        <v>5462.6</v>
      </c>
      <c r="J37" s="514" t="s">
        <v>399</v>
      </c>
    </row>
    <row r="38" spans="1:10" ht="15.75" customHeight="1" x14ac:dyDescent="0.3">
      <c r="A38" s="521"/>
      <c r="B38" s="513" t="s">
        <v>402</v>
      </c>
      <c r="C38" s="525" t="s">
        <v>403</v>
      </c>
      <c r="D38" s="523">
        <v>1375</v>
      </c>
      <c r="E38" s="516" t="s">
        <v>365</v>
      </c>
      <c r="F38" s="523">
        <v>1375</v>
      </c>
      <c r="G38" s="518" t="s">
        <v>366</v>
      </c>
      <c r="H38" s="514" t="s">
        <v>355</v>
      </c>
      <c r="I38" s="523">
        <v>1375</v>
      </c>
      <c r="J38" s="514" t="s">
        <v>384</v>
      </c>
    </row>
    <row r="39" spans="1:10" ht="15.75" customHeight="1" x14ac:dyDescent="0.3">
      <c r="A39" s="521"/>
      <c r="B39" s="513" t="s">
        <v>404</v>
      </c>
      <c r="C39" s="525" t="s">
        <v>405</v>
      </c>
      <c r="D39" s="515">
        <v>820.6</v>
      </c>
      <c r="E39" s="516" t="s">
        <v>370</v>
      </c>
      <c r="F39" s="515">
        <v>820.6</v>
      </c>
      <c r="G39" s="514" t="s">
        <v>371</v>
      </c>
      <c r="H39" s="514" t="s">
        <v>355</v>
      </c>
      <c r="I39" s="515">
        <v>820.6</v>
      </c>
      <c r="J39" s="514" t="s">
        <v>399</v>
      </c>
    </row>
    <row r="40" spans="1:10" ht="15.75" customHeight="1" x14ac:dyDescent="0.3">
      <c r="A40" s="521"/>
      <c r="B40" s="513" t="s">
        <v>406</v>
      </c>
      <c r="C40" s="525" t="s">
        <v>407</v>
      </c>
      <c r="D40" s="515">
        <v>1366.42</v>
      </c>
      <c r="E40" s="516" t="s">
        <v>375</v>
      </c>
      <c r="F40" s="515">
        <v>1366.42</v>
      </c>
      <c r="G40" s="514" t="s">
        <v>376</v>
      </c>
      <c r="H40" s="514" t="s">
        <v>355</v>
      </c>
      <c r="I40" s="515">
        <v>1366.42</v>
      </c>
      <c r="J40" s="514" t="s">
        <v>399</v>
      </c>
    </row>
    <row r="41" spans="1:10" ht="15.75" customHeight="1" x14ac:dyDescent="0.3">
      <c r="A41" s="526"/>
      <c r="B41" s="513" t="s">
        <v>408</v>
      </c>
      <c r="C41" s="522" t="s">
        <v>409</v>
      </c>
      <c r="D41" s="515">
        <v>62500</v>
      </c>
      <c r="E41" s="516" t="s">
        <v>410</v>
      </c>
      <c r="F41" s="515">
        <v>62500</v>
      </c>
      <c r="G41" s="514" t="s">
        <v>411</v>
      </c>
      <c r="H41" s="514" t="s">
        <v>355</v>
      </c>
      <c r="I41" s="524">
        <v>0</v>
      </c>
      <c r="J41" s="514"/>
    </row>
    <row r="42" spans="1:10" ht="15.75" customHeight="1" x14ac:dyDescent="0.3">
      <c r="A42" s="512"/>
      <c r="B42" s="513" t="s">
        <v>412</v>
      </c>
      <c r="C42" s="522" t="s">
        <v>413</v>
      </c>
      <c r="D42" s="523">
        <v>4800</v>
      </c>
      <c r="E42" s="516" t="s">
        <v>414</v>
      </c>
      <c r="F42" s="523">
        <v>4800</v>
      </c>
      <c r="G42" s="518" t="s">
        <v>415</v>
      </c>
      <c r="H42" s="514" t="s">
        <v>416</v>
      </c>
      <c r="I42" s="523">
        <v>4800</v>
      </c>
      <c r="J42" s="514" t="s">
        <v>417</v>
      </c>
    </row>
    <row r="43" spans="1:10" ht="15.75" customHeight="1" x14ac:dyDescent="0.3">
      <c r="A43" s="512"/>
      <c r="B43" s="513" t="s">
        <v>418</v>
      </c>
      <c r="C43" s="522" t="s">
        <v>419</v>
      </c>
      <c r="D43" s="515">
        <v>17000</v>
      </c>
      <c r="E43" s="516" t="s">
        <v>420</v>
      </c>
      <c r="F43" s="515">
        <v>17000</v>
      </c>
      <c r="G43" s="514" t="s">
        <v>421</v>
      </c>
      <c r="H43" s="514" t="s">
        <v>422</v>
      </c>
      <c r="I43" s="515">
        <v>17000</v>
      </c>
      <c r="J43" s="514" t="s">
        <v>423</v>
      </c>
    </row>
    <row r="44" spans="1:10" ht="15.75" customHeight="1" x14ac:dyDescent="0.3">
      <c r="A44" s="521"/>
      <c r="B44" s="513" t="s">
        <v>424</v>
      </c>
      <c r="C44" s="522" t="s">
        <v>425</v>
      </c>
      <c r="D44" s="515">
        <v>7564</v>
      </c>
      <c r="E44" s="516" t="s">
        <v>426</v>
      </c>
      <c r="F44" s="523">
        <v>7564</v>
      </c>
      <c r="G44" s="514" t="s">
        <v>427</v>
      </c>
      <c r="H44" s="527" t="s">
        <v>416</v>
      </c>
      <c r="I44" s="523">
        <v>7564</v>
      </c>
      <c r="J44" s="514" t="s">
        <v>428</v>
      </c>
    </row>
    <row r="45" spans="1:10" ht="15.75" customHeight="1" x14ac:dyDescent="0.3">
      <c r="A45" s="521"/>
      <c r="B45" s="513" t="s">
        <v>429</v>
      </c>
      <c r="C45" s="522" t="s">
        <v>430</v>
      </c>
      <c r="D45" s="515">
        <v>10000</v>
      </c>
      <c r="E45" s="516" t="s">
        <v>420</v>
      </c>
      <c r="F45" s="515">
        <v>10000</v>
      </c>
      <c r="G45" s="514" t="s">
        <v>431</v>
      </c>
      <c r="H45" s="514" t="s">
        <v>432</v>
      </c>
      <c r="I45" s="528">
        <v>10000</v>
      </c>
      <c r="J45" s="514" t="s">
        <v>433</v>
      </c>
    </row>
    <row r="46" spans="1:10" ht="15.75" customHeight="1" x14ac:dyDescent="0.3">
      <c r="A46" s="521"/>
      <c r="B46" s="513" t="s">
        <v>434</v>
      </c>
      <c r="C46" s="522" t="s">
        <v>435</v>
      </c>
      <c r="D46" s="515">
        <v>2790</v>
      </c>
      <c r="E46" s="516" t="s">
        <v>436</v>
      </c>
      <c r="F46" s="523">
        <v>2790</v>
      </c>
      <c r="G46" s="514" t="s">
        <v>437</v>
      </c>
      <c r="H46" s="514" t="s">
        <v>438</v>
      </c>
      <c r="I46" s="523">
        <v>2790</v>
      </c>
      <c r="J46" s="514" t="s">
        <v>439</v>
      </c>
    </row>
    <row r="47" spans="1:10" ht="15.75" customHeight="1" x14ac:dyDescent="0.3">
      <c r="A47" s="512"/>
      <c r="B47" s="603" t="s">
        <v>440</v>
      </c>
      <c r="C47" s="604" t="s">
        <v>441</v>
      </c>
      <c r="D47" s="592">
        <v>13000</v>
      </c>
      <c r="E47" s="592" t="s">
        <v>442</v>
      </c>
      <c r="F47" s="592">
        <v>13000</v>
      </c>
      <c r="G47" s="592" t="s">
        <v>443</v>
      </c>
      <c r="H47" s="529" t="s">
        <v>444</v>
      </c>
      <c r="I47" s="529">
        <v>6500</v>
      </c>
      <c r="J47" s="530" t="s">
        <v>445</v>
      </c>
    </row>
    <row r="48" spans="1:10" ht="15.75" customHeight="1" x14ac:dyDescent="0.3">
      <c r="A48" s="512"/>
      <c r="B48" s="593"/>
      <c r="C48" s="593"/>
      <c r="D48" s="593"/>
      <c r="E48" s="593"/>
      <c r="F48" s="593"/>
      <c r="G48" s="593"/>
      <c r="H48" s="514" t="s">
        <v>446</v>
      </c>
      <c r="I48" s="531">
        <v>3250</v>
      </c>
      <c r="J48" s="514" t="s">
        <v>447</v>
      </c>
    </row>
    <row r="49" spans="1:10" ht="15.75" customHeight="1" x14ac:dyDescent="0.3">
      <c r="A49" s="512"/>
      <c r="B49" s="594"/>
      <c r="C49" s="594"/>
      <c r="D49" s="594"/>
      <c r="E49" s="594"/>
      <c r="F49" s="594"/>
      <c r="G49" s="594"/>
      <c r="H49" s="514" t="s">
        <v>448</v>
      </c>
      <c r="I49" s="531">
        <v>3250</v>
      </c>
      <c r="J49" s="514" t="s">
        <v>449</v>
      </c>
    </row>
    <row r="50" spans="1:10" ht="15.75" customHeight="1" x14ac:dyDescent="0.3">
      <c r="A50" s="521"/>
      <c r="B50" s="513" t="s">
        <v>450</v>
      </c>
      <c r="C50" s="522" t="s">
        <v>451</v>
      </c>
      <c r="D50" s="515">
        <v>12000</v>
      </c>
      <c r="E50" s="532" t="s">
        <v>452</v>
      </c>
      <c r="F50" s="515">
        <v>12000</v>
      </c>
      <c r="G50" s="514" t="s">
        <v>453</v>
      </c>
      <c r="H50" s="514" t="s">
        <v>454</v>
      </c>
      <c r="I50" s="515">
        <v>12000</v>
      </c>
      <c r="J50" s="514" t="s">
        <v>455</v>
      </c>
    </row>
    <row r="51" spans="1:10" ht="15.75" customHeight="1" x14ac:dyDescent="0.3">
      <c r="A51" s="512"/>
      <c r="B51" s="513" t="s">
        <v>456</v>
      </c>
      <c r="C51" s="522" t="s">
        <v>457</v>
      </c>
      <c r="D51" s="531">
        <v>48409.919999999998</v>
      </c>
      <c r="E51" s="532" t="s">
        <v>458</v>
      </c>
      <c r="F51" s="531">
        <v>48409.919999999998</v>
      </c>
      <c r="G51" s="518" t="s">
        <v>459</v>
      </c>
      <c r="H51" s="514" t="s">
        <v>460</v>
      </c>
      <c r="I51" s="517">
        <v>37355.61</v>
      </c>
      <c r="J51" s="514" t="s">
        <v>461</v>
      </c>
    </row>
    <row r="52" spans="1:10" ht="15.75" customHeight="1" x14ac:dyDescent="0.3">
      <c r="A52" s="521"/>
      <c r="B52" s="513" t="s">
        <v>462</v>
      </c>
      <c r="C52" s="533" t="s">
        <v>463</v>
      </c>
      <c r="D52" s="515">
        <v>34125</v>
      </c>
      <c r="E52" s="516" t="s">
        <v>464</v>
      </c>
      <c r="F52" s="515">
        <v>34125</v>
      </c>
      <c r="G52" s="514" t="s">
        <v>465</v>
      </c>
      <c r="H52" s="514" t="s">
        <v>466</v>
      </c>
      <c r="I52" s="515">
        <v>34125</v>
      </c>
      <c r="J52" s="514" t="s">
        <v>467</v>
      </c>
    </row>
    <row r="53" spans="1:10" ht="15.75" customHeight="1" x14ac:dyDescent="0.3">
      <c r="A53" s="512"/>
      <c r="B53" s="534" t="s">
        <v>468</v>
      </c>
      <c r="C53" s="533" t="s">
        <v>469</v>
      </c>
      <c r="D53" s="535">
        <v>7200</v>
      </c>
      <c r="E53" s="516" t="s">
        <v>470</v>
      </c>
      <c r="F53" s="535">
        <v>7200</v>
      </c>
      <c r="G53" s="514" t="s">
        <v>471</v>
      </c>
      <c r="H53" s="518" t="s">
        <v>472</v>
      </c>
      <c r="I53" s="535">
        <v>7200</v>
      </c>
      <c r="J53" s="514" t="s">
        <v>473</v>
      </c>
    </row>
    <row r="54" spans="1:10" ht="15.75" customHeight="1" x14ac:dyDescent="0.3">
      <c r="A54" s="512"/>
      <c r="B54" s="534" t="s">
        <v>474</v>
      </c>
      <c r="C54" s="533" t="s">
        <v>475</v>
      </c>
      <c r="D54" s="515">
        <v>270</v>
      </c>
      <c r="E54" s="536" t="s">
        <v>476</v>
      </c>
      <c r="F54" s="515">
        <v>270</v>
      </c>
      <c r="G54" s="514" t="s">
        <v>477</v>
      </c>
      <c r="H54" s="514" t="s">
        <v>477</v>
      </c>
      <c r="I54" s="515">
        <v>270</v>
      </c>
      <c r="J54" s="514" t="s">
        <v>477</v>
      </c>
    </row>
    <row r="55" spans="1:10" ht="15.75" customHeight="1" x14ac:dyDescent="0.3">
      <c r="A55" s="512"/>
      <c r="B55" s="534" t="s">
        <v>478</v>
      </c>
      <c r="C55" s="533" t="s">
        <v>479</v>
      </c>
      <c r="D55" s="523">
        <v>60000</v>
      </c>
      <c r="E55" s="536" t="s">
        <v>480</v>
      </c>
      <c r="F55" s="523">
        <v>60000</v>
      </c>
      <c r="G55" s="518" t="s">
        <v>481</v>
      </c>
      <c r="H55" s="514" t="s">
        <v>416</v>
      </c>
      <c r="I55" s="515">
        <v>0</v>
      </c>
      <c r="J55" s="514"/>
    </row>
    <row r="56" spans="1:10" ht="15.75" customHeight="1" x14ac:dyDescent="0.3">
      <c r="A56" s="512"/>
      <c r="B56" s="534" t="s">
        <v>482</v>
      </c>
      <c r="C56" s="533" t="s">
        <v>483</v>
      </c>
      <c r="D56" s="515">
        <v>6000</v>
      </c>
      <c r="E56" s="536" t="s">
        <v>484</v>
      </c>
      <c r="F56" s="515">
        <v>6000</v>
      </c>
      <c r="G56" s="514" t="s">
        <v>485</v>
      </c>
      <c r="H56" s="514" t="s">
        <v>466</v>
      </c>
      <c r="I56" s="515">
        <v>6000</v>
      </c>
      <c r="J56" s="514" t="s">
        <v>486</v>
      </c>
    </row>
    <row r="57" spans="1:10" ht="15.75" customHeight="1" x14ac:dyDescent="0.3">
      <c r="A57" s="512"/>
      <c r="B57" s="534" t="s">
        <v>487</v>
      </c>
      <c r="C57" s="533" t="s">
        <v>488</v>
      </c>
      <c r="D57" s="515">
        <v>28620</v>
      </c>
      <c r="E57" s="536" t="s">
        <v>489</v>
      </c>
      <c r="F57" s="515">
        <v>28620</v>
      </c>
      <c r="G57" s="518" t="s">
        <v>490</v>
      </c>
      <c r="H57" s="514" t="s">
        <v>491</v>
      </c>
      <c r="I57" s="515">
        <v>28620</v>
      </c>
      <c r="J57" s="514" t="s">
        <v>492</v>
      </c>
    </row>
    <row r="58" spans="1:10" ht="15" customHeight="1" x14ac:dyDescent="0.35">
      <c r="A58" s="537"/>
      <c r="B58" s="595" t="s">
        <v>493</v>
      </c>
      <c r="C58" s="566"/>
      <c r="D58" s="538">
        <f>SUM(D11:D57)</f>
        <v>607061.31000000006</v>
      </c>
      <c r="E58" s="539"/>
      <c r="F58" s="538">
        <f>SUM(F11:F57)</f>
        <v>607061.31000000006</v>
      </c>
      <c r="G58" s="539"/>
      <c r="H58" s="539"/>
      <c r="I58" s="538">
        <f>SUM(I11:I57)</f>
        <v>473507.00000000006</v>
      </c>
      <c r="J58" s="539"/>
    </row>
    <row r="59" spans="1:10" ht="15.75" customHeight="1" x14ac:dyDescent="0.35">
      <c r="A59" s="507"/>
      <c r="B59" s="508"/>
      <c r="C59" s="507"/>
      <c r="D59" s="3"/>
      <c r="E59" s="507"/>
      <c r="F59" s="3"/>
      <c r="G59" s="507"/>
      <c r="H59" s="507"/>
      <c r="I59" s="56"/>
      <c r="J59" s="56"/>
    </row>
    <row r="60" spans="1:10" ht="14.25" customHeight="1" x14ac:dyDescent="0.3">
      <c r="A60" s="22"/>
      <c r="B60" s="596" t="s">
        <v>494</v>
      </c>
      <c r="C60" s="597"/>
      <c r="D60" s="598"/>
      <c r="E60" s="599" t="s">
        <v>302</v>
      </c>
      <c r="F60" s="597"/>
      <c r="G60" s="597"/>
      <c r="H60" s="597"/>
      <c r="I60" s="597"/>
      <c r="J60" s="598"/>
    </row>
    <row r="61" spans="1:10" ht="15.75" customHeight="1" x14ac:dyDescent="0.3">
      <c r="A61" s="540" t="s">
        <v>303</v>
      </c>
      <c r="B61" s="540" t="s">
        <v>304</v>
      </c>
      <c r="C61" s="540" t="s">
        <v>53</v>
      </c>
      <c r="D61" s="541" t="s">
        <v>305</v>
      </c>
      <c r="E61" s="540" t="s">
        <v>306</v>
      </c>
      <c r="F61" s="541" t="s">
        <v>305</v>
      </c>
      <c r="G61" s="540" t="s">
        <v>307</v>
      </c>
      <c r="H61" s="540" t="s">
        <v>308</v>
      </c>
      <c r="I61" s="540" t="s">
        <v>309</v>
      </c>
      <c r="J61" s="540" t="s">
        <v>310</v>
      </c>
    </row>
    <row r="62" spans="1:10" ht="15.75" customHeight="1" x14ac:dyDescent="0.35">
      <c r="A62" s="542"/>
      <c r="B62" s="543" t="s">
        <v>110</v>
      </c>
      <c r="C62" s="544"/>
      <c r="D62" s="545"/>
      <c r="E62" s="544"/>
      <c r="F62" s="545"/>
      <c r="G62" s="544"/>
      <c r="H62" s="544"/>
      <c r="I62" s="545"/>
      <c r="J62" s="544"/>
    </row>
    <row r="63" spans="1:10" ht="15.75" customHeight="1" x14ac:dyDescent="0.35">
      <c r="A63" s="542"/>
      <c r="B63" s="543" t="s">
        <v>143</v>
      </c>
      <c r="C63" s="544"/>
      <c r="D63" s="545"/>
      <c r="E63" s="544"/>
      <c r="F63" s="545"/>
      <c r="G63" s="544"/>
      <c r="H63" s="544"/>
      <c r="I63" s="545"/>
      <c r="J63" s="544"/>
    </row>
    <row r="64" spans="1:10" ht="15.75" customHeight="1" x14ac:dyDescent="0.35">
      <c r="A64" s="542"/>
      <c r="B64" s="543" t="s">
        <v>495</v>
      </c>
      <c r="C64" s="544"/>
      <c r="D64" s="545"/>
      <c r="E64" s="544"/>
      <c r="F64" s="545"/>
      <c r="G64" s="544"/>
      <c r="H64" s="544"/>
      <c r="I64" s="545"/>
      <c r="J64" s="544"/>
    </row>
    <row r="65" spans="1:10" ht="15.75" customHeight="1" x14ac:dyDescent="0.35">
      <c r="A65" s="542"/>
      <c r="B65" s="543" t="s">
        <v>159</v>
      </c>
      <c r="C65" s="544"/>
      <c r="D65" s="545"/>
      <c r="E65" s="544"/>
      <c r="F65" s="545"/>
      <c r="G65" s="544"/>
      <c r="H65" s="544"/>
      <c r="I65" s="545"/>
      <c r="J65" s="544"/>
    </row>
    <row r="66" spans="1:10" ht="15.75" customHeight="1" x14ac:dyDescent="0.35">
      <c r="A66" s="542"/>
      <c r="B66" s="543" t="s">
        <v>172</v>
      </c>
      <c r="C66" s="544"/>
      <c r="D66" s="545"/>
      <c r="E66" s="544"/>
      <c r="F66" s="545"/>
      <c r="G66" s="544"/>
      <c r="H66" s="544"/>
      <c r="I66" s="545"/>
      <c r="J66" s="544"/>
    </row>
    <row r="67" spans="1:10" ht="15.75" customHeight="1" x14ac:dyDescent="0.35">
      <c r="A67" s="542"/>
      <c r="B67" s="543"/>
      <c r="C67" s="544"/>
      <c r="D67" s="545"/>
      <c r="E67" s="544"/>
      <c r="F67" s="545"/>
      <c r="G67" s="544"/>
      <c r="H67" s="544"/>
      <c r="I67" s="545"/>
      <c r="J67" s="544"/>
    </row>
    <row r="68" spans="1:10" ht="15" customHeight="1" x14ac:dyDescent="0.35">
      <c r="A68" s="537"/>
      <c r="B68" s="600" t="s">
        <v>493</v>
      </c>
      <c r="C68" s="597"/>
      <c r="D68" s="539"/>
      <c r="E68" s="539"/>
      <c r="F68" s="539"/>
      <c r="G68" s="539"/>
      <c r="H68" s="539"/>
      <c r="I68" s="546"/>
      <c r="J68" s="539"/>
    </row>
    <row r="69" spans="1:10" ht="15.75" customHeight="1" x14ac:dyDescent="0.35">
      <c r="A69" s="507"/>
      <c r="B69" s="508"/>
      <c r="C69" s="507"/>
      <c r="D69" s="3"/>
      <c r="E69" s="507"/>
      <c r="F69" s="3"/>
      <c r="G69" s="507"/>
      <c r="H69" s="507"/>
      <c r="I69" s="56"/>
      <c r="J69" s="56"/>
    </row>
    <row r="70" spans="1:10" ht="15.75" customHeight="1" x14ac:dyDescent="0.3">
      <c r="A70" s="22"/>
      <c r="B70" s="596" t="s">
        <v>496</v>
      </c>
      <c r="C70" s="597"/>
      <c r="D70" s="598"/>
      <c r="E70" s="599" t="s">
        <v>302</v>
      </c>
      <c r="F70" s="597"/>
      <c r="G70" s="597"/>
      <c r="H70" s="597"/>
      <c r="I70" s="597"/>
      <c r="J70" s="598"/>
    </row>
    <row r="71" spans="1:10" ht="15.75" customHeight="1" x14ac:dyDescent="0.3">
      <c r="A71" s="540" t="s">
        <v>303</v>
      </c>
      <c r="B71" s="540" t="s">
        <v>304</v>
      </c>
      <c r="C71" s="540" t="s">
        <v>53</v>
      </c>
      <c r="D71" s="541" t="s">
        <v>305</v>
      </c>
      <c r="E71" s="540" t="s">
        <v>306</v>
      </c>
      <c r="F71" s="541" t="s">
        <v>305</v>
      </c>
      <c r="G71" s="540" t="s">
        <v>307</v>
      </c>
      <c r="H71" s="540" t="s">
        <v>308</v>
      </c>
      <c r="I71" s="540" t="s">
        <v>309</v>
      </c>
      <c r="J71" s="540" t="s">
        <v>310</v>
      </c>
    </row>
    <row r="72" spans="1:10" ht="15.75" customHeight="1" x14ac:dyDescent="0.35">
      <c r="A72" s="542"/>
      <c r="B72" s="543" t="s">
        <v>110</v>
      </c>
      <c r="C72" s="544"/>
      <c r="D72" s="545"/>
      <c r="E72" s="544"/>
      <c r="F72" s="545"/>
      <c r="G72" s="544"/>
      <c r="H72" s="544"/>
      <c r="I72" s="545"/>
      <c r="J72" s="544"/>
    </row>
    <row r="73" spans="1:10" ht="15.75" customHeight="1" x14ac:dyDescent="0.35">
      <c r="A73" s="542"/>
      <c r="B73" s="543" t="s">
        <v>143</v>
      </c>
      <c r="C73" s="544"/>
      <c r="D73" s="545"/>
      <c r="E73" s="544"/>
      <c r="F73" s="545"/>
      <c r="G73" s="544"/>
      <c r="H73" s="544"/>
      <c r="I73" s="545"/>
      <c r="J73" s="544"/>
    </row>
    <row r="74" spans="1:10" ht="15.75" customHeight="1" x14ac:dyDescent="0.35">
      <c r="A74" s="542"/>
      <c r="B74" s="543" t="s">
        <v>495</v>
      </c>
      <c r="C74" s="544"/>
      <c r="D74" s="545"/>
      <c r="E74" s="544"/>
      <c r="F74" s="545"/>
      <c r="G74" s="544"/>
      <c r="H74" s="544"/>
      <c r="I74" s="545"/>
      <c r="J74" s="544"/>
    </row>
    <row r="75" spans="1:10" ht="15.75" customHeight="1" x14ac:dyDescent="0.35">
      <c r="A75" s="542"/>
      <c r="B75" s="543" t="s">
        <v>159</v>
      </c>
      <c r="C75" s="544"/>
      <c r="D75" s="545"/>
      <c r="E75" s="544"/>
      <c r="F75" s="545"/>
      <c r="G75" s="544"/>
      <c r="H75" s="544"/>
      <c r="I75" s="545"/>
      <c r="J75" s="544"/>
    </row>
    <row r="76" spans="1:10" ht="15.75" customHeight="1" x14ac:dyDescent="0.35">
      <c r="A76" s="542"/>
      <c r="B76" s="543" t="s">
        <v>172</v>
      </c>
      <c r="C76" s="544"/>
      <c r="D76" s="545"/>
      <c r="E76" s="544"/>
      <c r="F76" s="545"/>
      <c r="G76" s="544"/>
      <c r="H76" s="544"/>
      <c r="I76" s="545"/>
      <c r="J76" s="544"/>
    </row>
    <row r="77" spans="1:10" ht="15.75" customHeight="1" x14ac:dyDescent="0.35">
      <c r="A77" s="542"/>
      <c r="B77" s="543"/>
      <c r="C77" s="544"/>
      <c r="D77" s="545"/>
      <c r="E77" s="544"/>
      <c r="F77" s="545"/>
      <c r="G77" s="544"/>
      <c r="H77" s="544"/>
      <c r="I77" s="545"/>
      <c r="J77" s="544"/>
    </row>
    <row r="78" spans="1:10" ht="15" customHeight="1" x14ac:dyDescent="0.35">
      <c r="A78" s="537"/>
      <c r="B78" s="600" t="s">
        <v>493</v>
      </c>
      <c r="C78" s="597"/>
      <c r="D78" s="539"/>
      <c r="E78" s="539"/>
      <c r="F78" s="539"/>
      <c r="G78" s="539"/>
      <c r="H78" s="539"/>
      <c r="I78" s="546"/>
      <c r="J78" s="539"/>
    </row>
    <row r="79" spans="1:10" ht="15.75" customHeight="1" x14ac:dyDescent="0.35">
      <c r="A79" s="507"/>
      <c r="B79" s="508"/>
      <c r="C79" s="507"/>
      <c r="D79" s="3"/>
      <c r="E79" s="507"/>
      <c r="F79" s="3"/>
      <c r="G79" s="507"/>
      <c r="H79" s="507"/>
      <c r="I79" s="56"/>
      <c r="J79" s="56"/>
    </row>
    <row r="80" spans="1:10" ht="15.75" customHeight="1" x14ac:dyDescent="0.3">
      <c r="A80" s="547"/>
      <c r="C80" s="548" t="s">
        <v>497</v>
      </c>
      <c r="D80" s="549"/>
      <c r="E80" s="547"/>
      <c r="F80" s="549"/>
      <c r="G80" s="547"/>
      <c r="H80" s="547"/>
      <c r="I80" s="547"/>
      <c r="J80" s="547"/>
    </row>
    <row r="81" spans="1:10" ht="15.75" customHeight="1" x14ac:dyDescent="0.35">
      <c r="A81" s="507"/>
      <c r="B81" s="508"/>
      <c r="C81" s="507"/>
      <c r="D81" s="3"/>
      <c r="E81" s="507"/>
      <c r="F81" s="3"/>
      <c r="G81" s="507"/>
      <c r="H81" s="507"/>
      <c r="I81" s="56"/>
      <c r="J81" s="56"/>
    </row>
    <row r="82" spans="1:10" ht="15.75" customHeight="1" x14ac:dyDescent="0.35">
      <c r="A82" s="507"/>
      <c r="B82" s="508"/>
      <c r="C82" s="507"/>
      <c r="D82" s="3"/>
      <c r="E82" s="507"/>
      <c r="F82" s="3"/>
      <c r="G82" s="507"/>
      <c r="H82" s="507"/>
      <c r="I82" s="56"/>
      <c r="J82" s="56"/>
    </row>
    <row r="83" spans="1:10" ht="15.75" customHeight="1" x14ac:dyDescent="0.35">
      <c r="A83" s="507"/>
      <c r="B83" s="508"/>
      <c r="C83" s="507"/>
      <c r="D83" s="3"/>
      <c r="E83" s="507"/>
      <c r="F83" s="3"/>
      <c r="G83" s="507"/>
      <c r="H83" s="507"/>
      <c r="I83" s="56"/>
      <c r="J83" s="56"/>
    </row>
    <row r="84" spans="1:10" ht="15.75" customHeight="1" x14ac:dyDescent="0.35">
      <c r="A84" s="507"/>
      <c r="B84" s="508"/>
      <c r="C84" s="507"/>
      <c r="D84" s="3"/>
      <c r="E84" s="507"/>
      <c r="F84" s="3"/>
      <c r="G84" s="507"/>
      <c r="H84" s="507"/>
      <c r="I84" s="56"/>
      <c r="J84" s="56"/>
    </row>
    <row r="85" spans="1:10" ht="15.75" customHeight="1" x14ac:dyDescent="0.35">
      <c r="A85" s="507"/>
      <c r="B85" s="508"/>
      <c r="C85" s="507"/>
      <c r="D85" s="3"/>
      <c r="E85" s="507"/>
      <c r="F85" s="3"/>
      <c r="G85" s="507"/>
      <c r="H85" s="507"/>
      <c r="I85" s="56"/>
      <c r="J85" s="56"/>
    </row>
    <row r="86" spans="1:10" ht="15.75" customHeight="1" x14ac:dyDescent="0.35">
      <c r="A86" s="507"/>
      <c r="B86" s="508"/>
      <c r="C86" s="507"/>
      <c r="D86" s="3"/>
      <c r="E86" s="507"/>
      <c r="F86" s="3"/>
      <c r="G86" s="507"/>
      <c r="H86" s="507"/>
      <c r="I86" s="56"/>
      <c r="J86" s="56"/>
    </row>
    <row r="87" spans="1:10" ht="15.75" customHeight="1" x14ac:dyDescent="0.35">
      <c r="A87" s="507"/>
      <c r="B87" s="508"/>
      <c r="C87" s="507"/>
      <c r="D87" s="3"/>
      <c r="E87" s="507"/>
      <c r="F87" s="3"/>
      <c r="G87" s="507"/>
      <c r="H87" s="507"/>
      <c r="I87" s="56"/>
      <c r="J87" s="56"/>
    </row>
    <row r="88" spans="1:10" ht="15.75" customHeight="1" x14ac:dyDescent="0.35">
      <c r="A88" s="507"/>
      <c r="B88" s="508"/>
      <c r="C88" s="507"/>
      <c r="D88" s="3"/>
      <c r="E88" s="507"/>
      <c r="F88" s="3"/>
      <c r="G88" s="507"/>
      <c r="H88" s="507"/>
      <c r="I88" s="56"/>
      <c r="J88" s="56"/>
    </row>
    <row r="89" spans="1:10" ht="15.75" customHeight="1" x14ac:dyDescent="0.35">
      <c r="A89" s="507"/>
      <c r="B89" s="508"/>
      <c r="C89" s="507"/>
      <c r="D89" s="3"/>
      <c r="E89" s="507"/>
      <c r="F89" s="3"/>
      <c r="G89" s="507"/>
      <c r="H89" s="507"/>
      <c r="I89" s="56"/>
      <c r="J89" s="56"/>
    </row>
    <row r="90" spans="1:10" ht="15.75" customHeight="1" x14ac:dyDescent="0.35">
      <c r="A90" s="507"/>
      <c r="B90" s="508"/>
      <c r="C90" s="507"/>
      <c r="D90" s="3"/>
      <c r="E90" s="507"/>
      <c r="F90" s="3"/>
      <c r="G90" s="507"/>
      <c r="H90" s="507"/>
      <c r="I90" s="56"/>
      <c r="J90" s="56"/>
    </row>
    <row r="91" spans="1:10" ht="15.75" customHeight="1" x14ac:dyDescent="0.35">
      <c r="A91" s="507"/>
      <c r="B91" s="508"/>
      <c r="C91" s="507"/>
      <c r="D91" s="3"/>
      <c r="E91" s="507"/>
      <c r="F91" s="3"/>
      <c r="G91" s="507"/>
      <c r="H91" s="507"/>
      <c r="I91" s="56"/>
      <c r="J91" s="56"/>
    </row>
    <row r="92" spans="1:10" ht="15.75" customHeight="1" x14ac:dyDescent="0.35">
      <c r="A92" s="507"/>
      <c r="B92" s="508"/>
      <c r="C92" s="507"/>
      <c r="D92" s="3"/>
      <c r="E92" s="507"/>
      <c r="F92" s="3"/>
      <c r="G92" s="507"/>
      <c r="H92" s="507"/>
      <c r="I92" s="56"/>
      <c r="J92" s="56"/>
    </row>
    <row r="93" spans="1:10" ht="15.75" customHeight="1" x14ac:dyDescent="0.35">
      <c r="A93" s="507"/>
      <c r="B93" s="508"/>
      <c r="C93" s="507"/>
      <c r="D93" s="3"/>
      <c r="E93" s="507"/>
      <c r="F93" s="3"/>
      <c r="G93" s="507"/>
      <c r="H93" s="507"/>
      <c r="I93" s="56"/>
      <c r="J93" s="56"/>
    </row>
    <row r="94" spans="1:10" ht="15.75" customHeight="1" x14ac:dyDescent="0.35">
      <c r="A94" s="507"/>
      <c r="B94" s="508"/>
      <c r="C94" s="507"/>
      <c r="D94" s="3"/>
      <c r="E94" s="507"/>
      <c r="F94" s="3"/>
      <c r="G94" s="507"/>
      <c r="H94" s="507"/>
      <c r="I94" s="56"/>
      <c r="J94" s="56"/>
    </row>
    <row r="95" spans="1:10" ht="15.75" customHeight="1" x14ac:dyDescent="0.35">
      <c r="A95" s="507"/>
      <c r="B95" s="508"/>
      <c r="C95" s="507"/>
      <c r="D95" s="3"/>
      <c r="E95" s="507"/>
      <c r="F95" s="3"/>
      <c r="G95" s="507"/>
      <c r="H95" s="507"/>
      <c r="I95" s="56"/>
      <c r="J95" s="56"/>
    </row>
    <row r="96" spans="1:10" ht="15.75" customHeight="1" x14ac:dyDescent="0.35">
      <c r="A96" s="507"/>
      <c r="B96" s="508"/>
      <c r="C96" s="507"/>
      <c r="D96" s="3"/>
      <c r="E96" s="507"/>
      <c r="F96" s="3"/>
      <c r="G96" s="507"/>
      <c r="H96" s="507"/>
      <c r="I96" s="56"/>
      <c r="J96" s="56"/>
    </row>
    <row r="97" spans="1:10" ht="15.75" customHeight="1" x14ac:dyDescent="0.35">
      <c r="A97" s="507"/>
      <c r="B97" s="508"/>
      <c r="C97" s="507"/>
      <c r="D97" s="3"/>
      <c r="E97" s="507"/>
      <c r="F97" s="3"/>
      <c r="G97" s="507"/>
      <c r="H97" s="507"/>
      <c r="I97" s="56"/>
      <c r="J97" s="56"/>
    </row>
    <row r="98" spans="1:10" ht="15.75" customHeight="1" x14ac:dyDescent="0.35">
      <c r="A98" s="507"/>
      <c r="B98" s="508"/>
      <c r="C98" s="507"/>
      <c r="D98" s="3"/>
      <c r="E98" s="507"/>
      <c r="F98" s="3"/>
      <c r="G98" s="507"/>
      <c r="H98" s="507"/>
      <c r="I98" s="56"/>
      <c r="J98" s="56"/>
    </row>
    <row r="99" spans="1:10" ht="15.75" customHeight="1" x14ac:dyDescent="0.35">
      <c r="A99" s="507"/>
      <c r="B99" s="508"/>
      <c r="C99" s="507"/>
      <c r="D99" s="3"/>
      <c r="E99" s="507"/>
      <c r="F99" s="3"/>
      <c r="G99" s="507"/>
      <c r="H99" s="507"/>
      <c r="I99" s="56"/>
      <c r="J99" s="56"/>
    </row>
    <row r="100" spans="1:10" ht="15.75" customHeight="1" x14ac:dyDescent="0.35">
      <c r="A100" s="507"/>
      <c r="B100" s="508"/>
      <c r="C100" s="507"/>
      <c r="D100" s="3"/>
      <c r="E100" s="507"/>
      <c r="F100" s="3"/>
      <c r="G100" s="507"/>
      <c r="H100" s="507"/>
      <c r="I100" s="56"/>
      <c r="J100" s="56"/>
    </row>
    <row r="101" spans="1:10" ht="15.75" customHeight="1" x14ac:dyDescent="0.35">
      <c r="A101" s="507"/>
      <c r="B101" s="508"/>
      <c r="C101" s="507"/>
      <c r="D101" s="3"/>
      <c r="E101" s="507"/>
      <c r="F101" s="3"/>
      <c r="G101" s="507"/>
      <c r="H101" s="507"/>
      <c r="I101" s="56"/>
      <c r="J101" s="56"/>
    </row>
    <row r="102" spans="1:10" ht="15.75" customHeight="1" x14ac:dyDescent="0.35">
      <c r="A102" s="507"/>
      <c r="B102" s="508"/>
      <c r="C102" s="507"/>
      <c r="D102" s="3"/>
      <c r="E102" s="507"/>
      <c r="F102" s="3"/>
      <c r="G102" s="507"/>
      <c r="H102" s="507"/>
      <c r="I102" s="56"/>
      <c r="J102" s="56"/>
    </row>
    <row r="103" spans="1:10" ht="15.75" customHeight="1" x14ac:dyDescent="0.35">
      <c r="A103" s="507"/>
      <c r="B103" s="508"/>
      <c r="C103" s="507"/>
      <c r="D103" s="3"/>
      <c r="E103" s="507"/>
      <c r="F103" s="3"/>
      <c r="G103" s="507"/>
      <c r="H103" s="507"/>
      <c r="I103" s="56"/>
      <c r="J103" s="56"/>
    </row>
    <row r="104" spans="1:10" ht="15.75" customHeight="1" x14ac:dyDescent="0.35">
      <c r="A104" s="507"/>
      <c r="B104" s="508"/>
      <c r="C104" s="507"/>
      <c r="D104" s="3"/>
      <c r="E104" s="507"/>
      <c r="F104" s="3"/>
      <c r="G104" s="507"/>
      <c r="H104" s="507"/>
      <c r="I104" s="56"/>
      <c r="J104" s="56"/>
    </row>
    <row r="105" spans="1:10" ht="15.75" customHeight="1" x14ac:dyDescent="0.35">
      <c r="A105" s="507"/>
      <c r="B105" s="508"/>
      <c r="C105" s="507"/>
      <c r="D105" s="3"/>
      <c r="E105" s="507"/>
      <c r="F105" s="3"/>
      <c r="G105" s="507"/>
      <c r="H105" s="507"/>
      <c r="I105" s="56"/>
      <c r="J105" s="56"/>
    </row>
    <row r="106" spans="1:10" ht="15.75" customHeight="1" x14ac:dyDescent="0.35">
      <c r="A106" s="507"/>
      <c r="B106" s="508"/>
      <c r="C106" s="507"/>
      <c r="D106" s="3"/>
      <c r="E106" s="507"/>
      <c r="F106" s="3"/>
      <c r="G106" s="507"/>
      <c r="H106" s="507"/>
      <c r="I106" s="56"/>
      <c r="J106" s="56"/>
    </row>
    <row r="107" spans="1:10" ht="15.75" customHeight="1" x14ac:dyDescent="0.35">
      <c r="A107" s="507"/>
      <c r="B107" s="508"/>
      <c r="C107" s="507"/>
      <c r="D107" s="3"/>
      <c r="E107" s="507"/>
      <c r="F107" s="3"/>
      <c r="G107" s="507"/>
      <c r="H107" s="507"/>
      <c r="I107" s="56"/>
      <c r="J107" s="56"/>
    </row>
    <row r="108" spans="1:10" ht="15.75" customHeight="1" x14ac:dyDescent="0.35">
      <c r="A108" s="507"/>
      <c r="B108" s="508"/>
      <c r="C108" s="507"/>
      <c r="D108" s="3"/>
      <c r="E108" s="507"/>
      <c r="F108" s="3"/>
      <c r="G108" s="507"/>
      <c r="H108" s="507"/>
      <c r="I108" s="56"/>
      <c r="J108" s="56"/>
    </row>
    <row r="109" spans="1:10" ht="15.75" customHeight="1" x14ac:dyDescent="0.35">
      <c r="A109" s="507"/>
      <c r="B109" s="508"/>
      <c r="C109" s="507"/>
      <c r="D109" s="3"/>
      <c r="E109" s="507"/>
      <c r="F109" s="3"/>
      <c r="G109" s="507"/>
      <c r="H109" s="507"/>
      <c r="I109" s="56"/>
      <c r="J109" s="56"/>
    </row>
    <row r="110" spans="1:10" ht="15.75" customHeight="1" x14ac:dyDescent="0.35">
      <c r="A110" s="507"/>
      <c r="B110" s="508"/>
      <c r="C110" s="507"/>
      <c r="D110" s="3"/>
      <c r="E110" s="507"/>
      <c r="F110" s="3"/>
      <c r="G110" s="507"/>
      <c r="H110" s="507"/>
      <c r="I110" s="56"/>
      <c r="J110" s="56"/>
    </row>
    <row r="111" spans="1:10" ht="15.75" customHeight="1" x14ac:dyDescent="0.35">
      <c r="A111" s="507"/>
      <c r="B111" s="508"/>
      <c r="C111" s="507"/>
      <c r="D111" s="3"/>
      <c r="E111" s="507"/>
      <c r="F111" s="3"/>
      <c r="G111" s="507"/>
      <c r="H111" s="507"/>
      <c r="I111" s="56"/>
      <c r="J111" s="56"/>
    </row>
    <row r="112" spans="1:10" ht="15.75" customHeight="1" x14ac:dyDescent="0.35">
      <c r="A112" s="507"/>
      <c r="B112" s="508"/>
      <c r="C112" s="507"/>
      <c r="D112" s="3"/>
      <c r="E112" s="507"/>
      <c r="F112" s="3"/>
      <c r="G112" s="507"/>
      <c r="H112" s="507"/>
      <c r="I112" s="56"/>
      <c r="J112" s="56"/>
    </row>
    <row r="113" spans="1:10" ht="15.75" customHeight="1" x14ac:dyDescent="0.35">
      <c r="A113" s="507"/>
      <c r="B113" s="508"/>
      <c r="C113" s="507"/>
      <c r="D113" s="3"/>
      <c r="E113" s="507"/>
      <c r="F113" s="3"/>
      <c r="G113" s="507"/>
      <c r="H113" s="507"/>
      <c r="I113" s="56"/>
      <c r="J113" s="56"/>
    </row>
    <row r="114" spans="1:10" ht="15.75" customHeight="1" x14ac:dyDescent="0.35">
      <c r="A114" s="507"/>
      <c r="B114" s="508"/>
      <c r="C114" s="507"/>
      <c r="D114" s="3"/>
      <c r="E114" s="507"/>
      <c r="F114" s="3"/>
      <c r="G114" s="507"/>
      <c r="H114" s="507"/>
      <c r="I114" s="56"/>
      <c r="J114" s="56"/>
    </row>
    <row r="115" spans="1:10" ht="15.75" customHeight="1" x14ac:dyDescent="0.35">
      <c r="A115" s="507"/>
      <c r="B115" s="508"/>
      <c r="C115" s="507"/>
      <c r="D115" s="3"/>
      <c r="E115" s="507"/>
      <c r="F115" s="3"/>
      <c r="G115" s="507"/>
      <c r="H115" s="507"/>
      <c r="I115" s="56"/>
      <c r="J115" s="56"/>
    </row>
    <row r="116" spans="1:10" ht="15.75" customHeight="1" x14ac:dyDescent="0.35">
      <c r="A116" s="507"/>
      <c r="B116" s="508"/>
      <c r="C116" s="507"/>
      <c r="D116" s="3"/>
      <c r="E116" s="507"/>
      <c r="F116" s="3"/>
      <c r="G116" s="507"/>
      <c r="H116" s="507"/>
      <c r="I116" s="56"/>
      <c r="J116" s="56"/>
    </row>
    <row r="117" spans="1:10" ht="15.75" customHeight="1" x14ac:dyDescent="0.35">
      <c r="A117" s="507"/>
      <c r="B117" s="508"/>
      <c r="C117" s="507"/>
      <c r="D117" s="3"/>
      <c r="E117" s="507"/>
      <c r="F117" s="3"/>
      <c r="G117" s="507"/>
      <c r="H117" s="507"/>
      <c r="I117" s="56"/>
      <c r="J117" s="56"/>
    </row>
    <row r="118" spans="1:10" ht="15.75" customHeight="1" x14ac:dyDescent="0.35">
      <c r="A118" s="507"/>
      <c r="B118" s="508"/>
      <c r="C118" s="507"/>
      <c r="D118" s="3"/>
      <c r="E118" s="507"/>
      <c r="F118" s="3"/>
      <c r="G118" s="507"/>
      <c r="H118" s="507"/>
      <c r="I118" s="56"/>
      <c r="J118" s="56"/>
    </row>
    <row r="119" spans="1:10" ht="15.75" customHeight="1" x14ac:dyDescent="0.35">
      <c r="A119" s="507"/>
      <c r="B119" s="508"/>
      <c r="C119" s="507"/>
      <c r="D119" s="3"/>
      <c r="E119" s="507"/>
      <c r="F119" s="3"/>
      <c r="G119" s="507"/>
      <c r="H119" s="507"/>
      <c r="I119" s="56"/>
      <c r="J119" s="56"/>
    </row>
    <row r="120" spans="1:10" ht="15.75" customHeight="1" x14ac:dyDescent="0.35">
      <c r="A120" s="507"/>
      <c r="B120" s="508"/>
      <c r="C120" s="507"/>
      <c r="D120" s="3"/>
      <c r="E120" s="507"/>
      <c r="F120" s="3"/>
      <c r="G120" s="507"/>
      <c r="H120" s="507"/>
      <c r="I120" s="56"/>
      <c r="J120" s="56"/>
    </row>
    <row r="121" spans="1:10" ht="15.75" customHeight="1" x14ac:dyDescent="0.35">
      <c r="A121" s="507"/>
      <c r="B121" s="508"/>
      <c r="C121" s="507"/>
      <c r="D121" s="3"/>
      <c r="E121" s="507"/>
      <c r="F121" s="3"/>
      <c r="G121" s="507"/>
      <c r="H121" s="507"/>
      <c r="I121" s="56"/>
      <c r="J121" s="56"/>
    </row>
    <row r="122" spans="1:10" ht="15.75" customHeight="1" x14ac:dyDescent="0.35">
      <c r="A122" s="507"/>
      <c r="B122" s="508"/>
      <c r="C122" s="507"/>
      <c r="D122" s="3"/>
      <c r="E122" s="507"/>
      <c r="F122" s="3"/>
      <c r="G122" s="507"/>
      <c r="H122" s="507"/>
      <c r="I122" s="56"/>
      <c r="J122" s="56"/>
    </row>
    <row r="123" spans="1:10" ht="15.75" customHeight="1" x14ac:dyDescent="0.35">
      <c r="A123" s="507"/>
      <c r="B123" s="508"/>
      <c r="C123" s="507"/>
      <c r="D123" s="3"/>
      <c r="E123" s="507"/>
      <c r="F123" s="3"/>
      <c r="G123" s="507"/>
      <c r="H123" s="507"/>
      <c r="I123" s="56"/>
      <c r="J123" s="56"/>
    </row>
    <row r="124" spans="1:10" ht="15.75" customHeight="1" x14ac:dyDescent="0.35">
      <c r="A124" s="507"/>
      <c r="B124" s="508"/>
      <c r="C124" s="507"/>
      <c r="D124" s="3"/>
      <c r="E124" s="507"/>
      <c r="F124" s="3"/>
      <c r="G124" s="507"/>
      <c r="H124" s="507"/>
      <c r="I124" s="56"/>
      <c r="J124" s="56"/>
    </row>
    <row r="125" spans="1:10" ht="15.75" customHeight="1" x14ac:dyDescent="0.35">
      <c r="A125" s="507"/>
      <c r="B125" s="508"/>
      <c r="C125" s="507"/>
      <c r="D125" s="3"/>
      <c r="E125" s="507"/>
      <c r="F125" s="3"/>
      <c r="G125" s="507"/>
      <c r="H125" s="507"/>
      <c r="I125" s="56"/>
      <c r="J125" s="56"/>
    </row>
    <row r="126" spans="1:10" ht="15.75" customHeight="1" x14ac:dyDescent="0.35">
      <c r="A126" s="507"/>
      <c r="B126" s="508"/>
      <c r="C126" s="507"/>
      <c r="D126" s="3"/>
      <c r="E126" s="507"/>
      <c r="F126" s="3"/>
      <c r="G126" s="507"/>
      <c r="H126" s="507"/>
      <c r="I126" s="56"/>
      <c r="J126" s="56"/>
    </row>
    <row r="127" spans="1:10" ht="15.75" customHeight="1" x14ac:dyDescent="0.35">
      <c r="A127" s="507"/>
      <c r="B127" s="508"/>
      <c r="C127" s="507"/>
      <c r="D127" s="3"/>
      <c r="E127" s="507"/>
      <c r="F127" s="3"/>
      <c r="G127" s="507"/>
      <c r="H127" s="507"/>
      <c r="I127" s="56"/>
      <c r="J127" s="56"/>
    </row>
    <row r="128" spans="1:10" ht="15.75" customHeight="1" x14ac:dyDescent="0.35">
      <c r="A128" s="507"/>
      <c r="B128" s="508"/>
      <c r="C128" s="507"/>
      <c r="D128" s="3"/>
      <c r="E128" s="507"/>
      <c r="F128" s="3"/>
      <c r="G128" s="507"/>
      <c r="H128" s="507"/>
      <c r="I128" s="56"/>
      <c r="J128" s="56"/>
    </row>
    <row r="129" spans="1:10" ht="15.75" customHeight="1" x14ac:dyDescent="0.35">
      <c r="A129" s="507"/>
      <c r="B129" s="508"/>
      <c r="C129" s="507"/>
      <c r="D129" s="3"/>
      <c r="E129" s="507"/>
      <c r="F129" s="3"/>
      <c r="G129" s="507"/>
      <c r="H129" s="507"/>
      <c r="I129" s="56"/>
      <c r="J129" s="56"/>
    </row>
    <row r="130" spans="1:10" ht="15.75" customHeight="1" x14ac:dyDescent="0.35">
      <c r="A130" s="507"/>
      <c r="B130" s="508"/>
      <c r="C130" s="507"/>
      <c r="D130" s="3"/>
      <c r="E130" s="507"/>
      <c r="F130" s="3"/>
      <c r="G130" s="507"/>
      <c r="H130" s="507"/>
      <c r="I130" s="56"/>
      <c r="J130" s="56"/>
    </row>
    <row r="131" spans="1:10" ht="15.75" customHeight="1" x14ac:dyDescent="0.35">
      <c r="A131" s="507"/>
      <c r="B131" s="508"/>
      <c r="C131" s="507"/>
      <c r="D131" s="3"/>
      <c r="E131" s="507"/>
      <c r="F131" s="3"/>
      <c r="G131" s="507"/>
      <c r="H131" s="507"/>
      <c r="I131" s="56"/>
      <c r="J131" s="56"/>
    </row>
    <row r="132" spans="1:10" ht="15.75" customHeight="1" x14ac:dyDescent="0.35">
      <c r="A132" s="507"/>
      <c r="B132" s="508"/>
      <c r="C132" s="507"/>
      <c r="D132" s="3"/>
      <c r="E132" s="507"/>
      <c r="F132" s="3"/>
      <c r="G132" s="507"/>
      <c r="H132" s="507"/>
      <c r="I132" s="56"/>
      <c r="J132" s="56"/>
    </row>
    <row r="133" spans="1:10" ht="15.75" customHeight="1" x14ac:dyDescent="0.35">
      <c r="A133" s="507"/>
      <c r="B133" s="508"/>
      <c r="C133" s="507"/>
      <c r="D133" s="3"/>
      <c r="E133" s="507"/>
      <c r="F133" s="3"/>
      <c r="G133" s="507"/>
      <c r="H133" s="507"/>
      <c r="I133" s="56"/>
      <c r="J133" s="56"/>
    </row>
    <row r="134" spans="1:10" ht="15.75" customHeight="1" x14ac:dyDescent="0.35">
      <c r="A134" s="507"/>
      <c r="B134" s="508"/>
      <c r="C134" s="507"/>
      <c r="D134" s="3"/>
      <c r="E134" s="507"/>
      <c r="F134" s="3"/>
      <c r="G134" s="507"/>
      <c r="H134" s="507"/>
      <c r="I134" s="56"/>
      <c r="J134" s="56"/>
    </row>
    <row r="135" spans="1:10" ht="15.75" customHeight="1" x14ac:dyDescent="0.35">
      <c r="A135" s="507"/>
      <c r="B135" s="508"/>
      <c r="C135" s="507"/>
      <c r="D135" s="3"/>
      <c r="E135" s="507"/>
      <c r="F135" s="3"/>
      <c r="G135" s="507"/>
      <c r="H135" s="507"/>
      <c r="I135" s="56"/>
      <c r="J135" s="56"/>
    </row>
    <row r="136" spans="1:10" ht="15.75" customHeight="1" x14ac:dyDescent="0.35">
      <c r="A136" s="507"/>
      <c r="B136" s="508"/>
      <c r="C136" s="507"/>
      <c r="D136" s="3"/>
      <c r="E136" s="507"/>
      <c r="F136" s="3"/>
      <c r="G136" s="507"/>
      <c r="H136" s="507"/>
      <c r="I136" s="56"/>
      <c r="J136" s="56"/>
    </row>
    <row r="137" spans="1:10" ht="15.75" customHeight="1" x14ac:dyDescent="0.35">
      <c r="A137" s="507"/>
      <c r="B137" s="508"/>
      <c r="C137" s="507"/>
      <c r="D137" s="3"/>
      <c r="E137" s="507"/>
      <c r="F137" s="3"/>
      <c r="G137" s="507"/>
      <c r="H137" s="507"/>
      <c r="I137" s="56"/>
      <c r="J137" s="56"/>
    </row>
    <row r="138" spans="1:10" ht="15.75" customHeight="1" x14ac:dyDescent="0.35">
      <c r="A138" s="507"/>
      <c r="B138" s="508"/>
      <c r="C138" s="507"/>
      <c r="D138" s="3"/>
      <c r="E138" s="507"/>
      <c r="F138" s="3"/>
      <c r="G138" s="507"/>
      <c r="H138" s="507"/>
      <c r="I138" s="56"/>
      <c r="J138" s="56"/>
    </row>
    <row r="139" spans="1:10" ht="15.75" customHeight="1" x14ac:dyDescent="0.35">
      <c r="A139" s="507"/>
      <c r="B139" s="508"/>
      <c r="C139" s="507"/>
      <c r="D139" s="3"/>
      <c r="E139" s="507"/>
      <c r="F139" s="3"/>
      <c r="G139" s="507"/>
      <c r="H139" s="507"/>
      <c r="I139" s="56"/>
      <c r="J139" s="56"/>
    </row>
    <row r="140" spans="1:10" ht="15.75" customHeight="1" x14ac:dyDescent="0.35">
      <c r="A140" s="507"/>
      <c r="B140" s="508"/>
      <c r="C140" s="507"/>
      <c r="D140" s="3"/>
      <c r="E140" s="507"/>
      <c r="F140" s="3"/>
      <c r="G140" s="507"/>
      <c r="H140" s="507"/>
      <c r="I140" s="56"/>
      <c r="J140" s="56"/>
    </row>
    <row r="141" spans="1:10" ht="15.75" customHeight="1" x14ac:dyDescent="0.35">
      <c r="A141" s="507"/>
      <c r="B141" s="508"/>
      <c r="C141" s="507"/>
      <c r="D141" s="3"/>
      <c r="E141" s="507"/>
      <c r="F141" s="3"/>
      <c r="G141" s="507"/>
      <c r="H141" s="507"/>
      <c r="I141" s="56"/>
      <c r="J141" s="56"/>
    </row>
    <row r="142" spans="1:10" ht="15.75" customHeight="1" x14ac:dyDescent="0.35">
      <c r="A142" s="507"/>
      <c r="B142" s="508"/>
      <c r="C142" s="507"/>
      <c r="D142" s="3"/>
      <c r="E142" s="507"/>
      <c r="F142" s="3"/>
      <c r="G142" s="507"/>
      <c r="H142" s="507"/>
      <c r="I142" s="56"/>
      <c r="J142" s="56"/>
    </row>
    <row r="143" spans="1:10" ht="15.75" customHeight="1" x14ac:dyDescent="0.35">
      <c r="A143" s="507"/>
      <c r="B143" s="508"/>
      <c r="C143" s="507"/>
      <c r="D143" s="3"/>
      <c r="E143" s="507"/>
      <c r="F143" s="3"/>
      <c r="G143" s="507"/>
      <c r="H143" s="507"/>
      <c r="I143" s="56"/>
      <c r="J143" s="56"/>
    </row>
    <row r="144" spans="1:10" ht="15.75" customHeight="1" x14ac:dyDescent="0.35">
      <c r="A144" s="507"/>
      <c r="B144" s="508"/>
      <c r="C144" s="507"/>
      <c r="D144" s="3"/>
      <c r="E144" s="507"/>
      <c r="F144" s="3"/>
      <c r="G144" s="507"/>
      <c r="H144" s="507"/>
      <c r="I144" s="56"/>
      <c r="J144" s="56"/>
    </row>
    <row r="145" spans="1:10" ht="15.75" customHeight="1" x14ac:dyDescent="0.35">
      <c r="A145" s="507"/>
      <c r="B145" s="508"/>
      <c r="C145" s="507"/>
      <c r="D145" s="3"/>
      <c r="E145" s="507"/>
      <c r="F145" s="3"/>
      <c r="G145" s="507"/>
      <c r="H145" s="507"/>
      <c r="I145" s="56"/>
      <c r="J145" s="56"/>
    </row>
    <row r="146" spans="1:10" ht="15.75" customHeight="1" x14ac:dyDescent="0.35">
      <c r="A146" s="507"/>
      <c r="B146" s="508"/>
      <c r="C146" s="507"/>
      <c r="D146" s="3"/>
      <c r="E146" s="507"/>
      <c r="F146" s="3"/>
      <c r="G146" s="507"/>
      <c r="H146" s="507"/>
      <c r="I146" s="56"/>
      <c r="J146" s="56"/>
    </row>
    <row r="147" spans="1:10" ht="15.75" customHeight="1" x14ac:dyDescent="0.35">
      <c r="A147" s="507"/>
      <c r="B147" s="508"/>
      <c r="C147" s="507"/>
      <c r="D147" s="3"/>
      <c r="E147" s="507"/>
      <c r="F147" s="3"/>
      <c r="G147" s="507"/>
      <c r="H147" s="507"/>
      <c r="I147" s="56"/>
      <c r="J147" s="56"/>
    </row>
    <row r="148" spans="1:10" ht="15.75" customHeight="1" x14ac:dyDescent="0.35">
      <c r="A148" s="507"/>
      <c r="B148" s="508"/>
      <c r="C148" s="507"/>
      <c r="D148" s="3"/>
      <c r="E148" s="507"/>
      <c r="F148" s="3"/>
      <c r="G148" s="507"/>
      <c r="H148" s="507"/>
      <c r="I148" s="56"/>
      <c r="J148" s="56"/>
    </row>
    <row r="149" spans="1:10" ht="15.75" customHeight="1" x14ac:dyDescent="0.35">
      <c r="A149" s="507"/>
      <c r="B149" s="508"/>
      <c r="C149" s="507"/>
      <c r="D149" s="3"/>
      <c r="E149" s="507"/>
      <c r="F149" s="3"/>
      <c r="G149" s="507"/>
      <c r="H149" s="507"/>
      <c r="I149" s="56"/>
      <c r="J149" s="56"/>
    </row>
    <row r="150" spans="1:10" ht="15.75" customHeight="1" x14ac:dyDescent="0.35">
      <c r="A150" s="507"/>
      <c r="B150" s="508"/>
      <c r="C150" s="507"/>
      <c r="D150" s="3"/>
      <c r="E150" s="507"/>
      <c r="F150" s="3"/>
      <c r="G150" s="507"/>
      <c r="H150" s="507"/>
      <c r="I150" s="56"/>
      <c r="J150" s="56"/>
    </row>
    <row r="151" spans="1:10" ht="15.75" customHeight="1" x14ac:dyDescent="0.35">
      <c r="A151" s="507"/>
      <c r="B151" s="508"/>
      <c r="C151" s="507"/>
      <c r="D151" s="3"/>
      <c r="E151" s="507"/>
      <c r="F151" s="3"/>
      <c r="G151" s="507"/>
      <c r="H151" s="507"/>
      <c r="I151" s="56"/>
      <c r="J151" s="56"/>
    </row>
    <row r="152" spans="1:10" ht="15.75" customHeight="1" x14ac:dyDescent="0.35">
      <c r="A152" s="507"/>
      <c r="B152" s="508"/>
      <c r="C152" s="507"/>
      <c r="D152" s="3"/>
      <c r="E152" s="507"/>
      <c r="F152" s="3"/>
      <c r="G152" s="507"/>
      <c r="H152" s="507"/>
      <c r="I152" s="56"/>
      <c r="J152" s="56"/>
    </row>
    <row r="153" spans="1:10" ht="15.75" customHeight="1" x14ac:dyDescent="0.35">
      <c r="A153" s="507"/>
      <c r="B153" s="508"/>
      <c r="C153" s="507"/>
      <c r="D153" s="3"/>
      <c r="E153" s="507"/>
      <c r="F153" s="3"/>
      <c r="G153" s="507"/>
      <c r="H153" s="507"/>
      <c r="I153" s="56"/>
      <c r="J153" s="56"/>
    </row>
    <row r="154" spans="1:10" ht="15.75" customHeight="1" x14ac:dyDescent="0.35">
      <c r="A154" s="507"/>
      <c r="B154" s="508"/>
      <c r="C154" s="507"/>
      <c r="D154" s="3"/>
      <c r="E154" s="507"/>
      <c r="F154" s="3"/>
      <c r="G154" s="507"/>
      <c r="H154" s="507"/>
      <c r="I154" s="56"/>
      <c r="J154" s="56"/>
    </row>
    <row r="155" spans="1:10" ht="15.75" customHeight="1" x14ac:dyDescent="0.35">
      <c r="A155" s="507"/>
      <c r="B155" s="508"/>
      <c r="C155" s="507"/>
      <c r="D155" s="3"/>
      <c r="E155" s="507"/>
      <c r="F155" s="3"/>
      <c r="G155" s="507"/>
      <c r="H155" s="507"/>
      <c r="I155" s="56"/>
      <c r="J155" s="56"/>
    </row>
    <row r="156" spans="1:10" ht="15.75" customHeight="1" x14ac:dyDescent="0.35">
      <c r="A156" s="507"/>
      <c r="B156" s="508"/>
      <c r="C156" s="507"/>
      <c r="D156" s="3"/>
      <c r="E156" s="507"/>
      <c r="F156" s="3"/>
      <c r="G156" s="507"/>
      <c r="H156" s="507"/>
      <c r="I156" s="56"/>
      <c r="J156" s="56"/>
    </row>
    <row r="157" spans="1:10" ht="15.75" customHeight="1" x14ac:dyDescent="0.35">
      <c r="A157" s="507"/>
      <c r="B157" s="508"/>
      <c r="C157" s="507"/>
      <c r="D157" s="3"/>
      <c r="E157" s="507"/>
      <c r="F157" s="3"/>
      <c r="G157" s="507"/>
      <c r="H157" s="507"/>
      <c r="I157" s="56"/>
      <c r="J157" s="56"/>
    </row>
    <row r="158" spans="1:10" ht="15.75" customHeight="1" x14ac:dyDescent="0.35">
      <c r="A158" s="507"/>
      <c r="B158" s="508"/>
      <c r="C158" s="507"/>
      <c r="D158" s="3"/>
      <c r="E158" s="507"/>
      <c r="F158" s="3"/>
      <c r="G158" s="507"/>
      <c r="H158" s="507"/>
      <c r="I158" s="56"/>
      <c r="J158" s="56"/>
    </row>
    <row r="159" spans="1:10" ht="15.75" customHeight="1" x14ac:dyDescent="0.35">
      <c r="A159" s="507"/>
      <c r="B159" s="508"/>
      <c r="C159" s="507"/>
      <c r="D159" s="3"/>
      <c r="E159" s="507"/>
      <c r="F159" s="3"/>
      <c r="G159" s="507"/>
      <c r="H159" s="507"/>
      <c r="I159" s="56"/>
      <c r="J159" s="56"/>
    </row>
    <row r="160" spans="1:10" ht="15.75" customHeight="1" x14ac:dyDescent="0.35">
      <c r="A160" s="507"/>
      <c r="B160" s="508"/>
      <c r="C160" s="507"/>
      <c r="D160" s="3"/>
      <c r="E160" s="507"/>
      <c r="F160" s="3"/>
      <c r="G160" s="507"/>
      <c r="H160" s="507"/>
      <c r="I160" s="56"/>
      <c r="J160" s="56"/>
    </row>
    <row r="161" spans="1:10" ht="15.75" customHeight="1" x14ac:dyDescent="0.35">
      <c r="A161" s="507"/>
      <c r="B161" s="508"/>
      <c r="C161" s="507"/>
      <c r="D161" s="3"/>
      <c r="E161" s="507"/>
      <c r="F161" s="3"/>
      <c r="G161" s="507"/>
      <c r="H161" s="507"/>
      <c r="I161" s="56"/>
      <c r="J161" s="56"/>
    </row>
    <row r="162" spans="1:10" ht="15.75" customHeight="1" x14ac:dyDescent="0.35">
      <c r="A162" s="507"/>
      <c r="B162" s="508"/>
      <c r="C162" s="507"/>
      <c r="D162" s="3"/>
      <c r="E162" s="507"/>
      <c r="F162" s="3"/>
      <c r="G162" s="507"/>
      <c r="H162" s="507"/>
      <c r="I162" s="56"/>
      <c r="J162" s="56"/>
    </row>
    <row r="163" spans="1:10" ht="15.75" customHeight="1" x14ac:dyDescent="0.35">
      <c r="A163" s="507"/>
      <c r="B163" s="508"/>
      <c r="C163" s="507"/>
      <c r="D163" s="3"/>
      <c r="E163" s="507"/>
      <c r="F163" s="3"/>
      <c r="G163" s="507"/>
      <c r="H163" s="507"/>
      <c r="I163" s="56"/>
      <c r="J163" s="56"/>
    </row>
    <row r="164" spans="1:10" ht="15.75" customHeight="1" x14ac:dyDescent="0.35">
      <c r="A164" s="507"/>
      <c r="B164" s="508"/>
      <c r="C164" s="507"/>
      <c r="D164" s="3"/>
      <c r="E164" s="507"/>
      <c r="F164" s="3"/>
      <c r="G164" s="507"/>
      <c r="H164" s="507"/>
      <c r="I164" s="56"/>
      <c r="J164" s="56"/>
    </row>
    <row r="165" spans="1:10" ht="15.75" customHeight="1" x14ac:dyDescent="0.35">
      <c r="A165" s="507"/>
      <c r="B165" s="508"/>
      <c r="C165" s="507"/>
      <c r="D165" s="3"/>
      <c r="E165" s="507"/>
      <c r="F165" s="3"/>
      <c r="G165" s="507"/>
      <c r="H165" s="507"/>
      <c r="I165" s="56"/>
      <c r="J165" s="56"/>
    </row>
    <row r="166" spans="1:10" ht="15.75" customHeight="1" x14ac:dyDescent="0.35">
      <c r="A166" s="507"/>
      <c r="B166" s="508"/>
      <c r="C166" s="507"/>
      <c r="D166" s="3"/>
      <c r="E166" s="507"/>
      <c r="F166" s="3"/>
      <c r="G166" s="507"/>
      <c r="H166" s="507"/>
      <c r="I166" s="56"/>
      <c r="J166" s="56"/>
    </row>
    <row r="167" spans="1:10" ht="15.75" customHeight="1" x14ac:dyDescent="0.35">
      <c r="A167" s="507"/>
      <c r="B167" s="508"/>
      <c r="C167" s="507"/>
      <c r="D167" s="3"/>
      <c r="E167" s="507"/>
      <c r="F167" s="3"/>
      <c r="G167" s="507"/>
      <c r="H167" s="507"/>
      <c r="I167" s="56"/>
      <c r="J167" s="56"/>
    </row>
    <row r="168" spans="1:10" ht="15.75" customHeight="1" x14ac:dyDescent="0.35">
      <c r="A168" s="507"/>
      <c r="B168" s="508"/>
      <c r="C168" s="507"/>
      <c r="D168" s="3"/>
      <c r="E168" s="507"/>
      <c r="F168" s="3"/>
      <c r="G168" s="507"/>
      <c r="H168" s="507"/>
      <c r="I168" s="56"/>
      <c r="J168" s="56"/>
    </row>
    <row r="169" spans="1:10" ht="15.75" customHeight="1" x14ac:dyDescent="0.35">
      <c r="A169" s="507"/>
      <c r="B169" s="508"/>
      <c r="C169" s="507"/>
      <c r="D169" s="3"/>
      <c r="E169" s="507"/>
      <c r="F169" s="3"/>
      <c r="G169" s="507"/>
      <c r="H169" s="507"/>
      <c r="I169" s="56"/>
      <c r="J169" s="56"/>
    </row>
    <row r="170" spans="1:10" ht="15.75" customHeight="1" x14ac:dyDescent="0.35">
      <c r="A170" s="507"/>
      <c r="B170" s="508"/>
      <c r="C170" s="507"/>
      <c r="D170" s="3"/>
      <c r="E170" s="507"/>
      <c r="F170" s="3"/>
      <c r="G170" s="507"/>
      <c r="H170" s="507"/>
      <c r="I170" s="56"/>
      <c r="J170" s="56"/>
    </row>
    <row r="171" spans="1:10" ht="15.75" customHeight="1" x14ac:dyDescent="0.35">
      <c r="A171" s="507"/>
      <c r="B171" s="508"/>
      <c r="C171" s="507"/>
      <c r="D171" s="3"/>
      <c r="E171" s="507"/>
      <c r="F171" s="3"/>
      <c r="G171" s="507"/>
      <c r="H171" s="507"/>
      <c r="I171" s="56"/>
      <c r="J171" s="56"/>
    </row>
    <row r="172" spans="1:10" ht="15.75" customHeight="1" x14ac:dyDescent="0.35">
      <c r="A172" s="507"/>
      <c r="B172" s="508"/>
      <c r="C172" s="507"/>
      <c r="D172" s="3"/>
      <c r="E172" s="507"/>
      <c r="F172" s="3"/>
      <c r="G172" s="507"/>
      <c r="H172" s="507"/>
      <c r="I172" s="56"/>
      <c r="J172" s="56"/>
    </row>
    <row r="173" spans="1:10" ht="15.75" customHeight="1" x14ac:dyDescent="0.35">
      <c r="A173" s="507"/>
      <c r="B173" s="508"/>
      <c r="C173" s="507"/>
      <c r="D173" s="3"/>
      <c r="E173" s="507"/>
      <c r="F173" s="3"/>
      <c r="G173" s="507"/>
      <c r="H173" s="507"/>
      <c r="I173" s="56"/>
      <c r="J173" s="56"/>
    </row>
    <row r="174" spans="1:10" ht="15.75" customHeight="1" x14ac:dyDescent="0.35">
      <c r="A174" s="507"/>
      <c r="B174" s="508"/>
      <c r="C174" s="507"/>
      <c r="D174" s="3"/>
      <c r="E174" s="507"/>
      <c r="F174" s="3"/>
      <c r="G174" s="507"/>
      <c r="H174" s="507"/>
      <c r="I174" s="56"/>
      <c r="J174" s="56"/>
    </row>
    <row r="175" spans="1:10" ht="15.75" customHeight="1" x14ac:dyDescent="0.35">
      <c r="A175" s="507"/>
      <c r="B175" s="508"/>
      <c r="C175" s="507"/>
      <c r="D175" s="3"/>
      <c r="E175" s="507"/>
      <c r="F175" s="3"/>
      <c r="G175" s="507"/>
      <c r="H175" s="507"/>
      <c r="I175" s="56"/>
      <c r="J175" s="56"/>
    </row>
    <row r="176" spans="1:10" ht="15.75" customHeight="1" x14ac:dyDescent="0.35">
      <c r="A176" s="507"/>
      <c r="B176" s="508"/>
      <c r="C176" s="507"/>
      <c r="D176" s="3"/>
      <c r="E176" s="507"/>
      <c r="F176" s="3"/>
      <c r="G176" s="507"/>
      <c r="H176" s="507"/>
      <c r="I176" s="56"/>
      <c r="J176" s="56"/>
    </row>
    <row r="177" spans="1:10" ht="15.75" customHeight="1" x14ac:dyDescent="0.35">
      <c r="A177" s="507"/>
      <c r="B177" s="508"/>
      <c r="C177" s="507"/>
      <c r="D177" s="3"/>
      <c r="E177" s="507"/>
      <c r="F177" s="3"/>
      <c r="G177" s="507"/>
      <c r="H177" s="507"/>
      <c r="I177" s="56"/>
      <c r="J177" s="56"/>
    </row>
    <row r="178" spans="1:10" ht="15.75" customHeight="1" x14ac:dyDescent="0.35">
      <c r="A178" s="507"/>
      <c r="B178" s="508"/>
      <c r="C178" s="507"/>
      <c r="D178" s="3"/>
      <c r="E178" s="507"/>
      <c r="F178" s="3"/>
      <c r="G178" s="507"/>
      <c r="H178" s="507"/>
      <c r="I178" s="56"/>
      <c r="J178" s="56"/>
    </row>
    <row r="179" spans="1:10" ht="15.75" customHeight="1" x14ac:dyDescent="0.35">
      <c r="A179" s="507"/>
      <c r="B179" s="508"/>
      <c r="C179" s="507"/>
      <c r="D179" s="3"/>
      <c r="E179" s="507"/>
      <c r="F179" s="3"/>
      <c r="G179" s="507"/>
      <c r="H179" s="507"/>
      <c r="I179" s="56"/>
      <c r="J179" s="56"/>
    </row>
    <row r="180" spans="1:10" ht="15.75" customHeight="1" x14ac:dyDescent="0.35">
      <c r="A180" s="507"/>
      <c r="B180" s="508"/>
      <c r="C180" s="507"/>
      <c r="D180" s="3"/>
      <c r="E180" s="507"/>
      <c r="F180" s="3"/>
      <c r="G180" s="507"/>
      <c r="H180" s="507"/>
      <c r="I180" s="56"/>
      <c r="J180" s="56"/>
    </row>
    <row r="181" spans="1:10" ht="15.75" customHeight="1" x14ac:dyDescent="0.35">
      <c r="A181" s="507"/>
      <c r="B181" s="508"/>
      <c r="C181" s="507"/>
      <c r="D181" s="3"/>
      <c r="E181" s="507"/>
      <c r="F181" s="3"/>
      <c r="G181" s="507"/>
      <c r="H181" s="507"/>
      <c r="I181" s="56"/>
      <c r="J181" s="56"/>
    </row>
    <row r="182" spans="1:10" ht="15.75" customHeight="1" x14ac:dyDescent="0.35">
      <c r="A182" s="507"/>
      <c r="B182" s="508"/>
      <c r="C182" s="507"/>
      <c r="D182" s="3"/>
      <c r="E182" s="507"/>
      <c r="F182" s="3"/>
      <c r="G182" s="507"/>
      <c r="H182" s="507"/>
      <c r="I182" s="56"/>
      <c r="J182" s="56"/>
    </row>
    <row r="183" spans="1:10" ht="15.75" customHeight="1" x14ac:dyDescent="0.35">
      <c r="A183" s="507"/>
      <c r="B183" s="508"/>
      <c r="C183" s="507"/>
      <c r="D183" s="3"/>
      <c r="E183" s="507"/>
      <c r="F183" s="3"/>
      <c r="G183" s="507"/>
      <c r="H183" s="507"/>
      <c r="I183" s="56"/>
      <c r="J183" s="56"/>
    </row>
    <row r="184" spans="1:10" ht="15.75" customHeight="1" x14ac:dyDescent="0.35">
      <c r="A184" s="507"/>
      <c r="B184" s="508"/>
      <c r="C184" s="507"/>
      <c r="D184" s="3"/>
      <c r="E184" s="507"/>
      <c r="F184" s="3"/>
      <c r="G184" s="507"/>
      <c r="H184" s="507"/>
      <c r="I184" s="56"/>
      <c r="J184" s="56"/>
    </row>
    <row r="185" spans="1:10" ht="15.75" customHeight="1" x14ac:dyDescent="0.35">
      <c r="A185" s="507"/>
      <c r="B185" s="508"/>
      <c r="C185" s="507"/>
      <c r="D185" s="3"/>
      <c r="E185" s="507"/>
      <c r="F185" s="3"/>
      <c r="G185" s="507"/>
      <c r="H185" s="507"/>
      <c r="I185" s="56"/>
      <c r="J185" s="56"/>
    </row>
    <row r="186" spans="1:10" ht="15.75" customHeight="1" x14ac:dyDescent="0.35">
      <c r="A186" s="507"/>
      <c r="B186" s="508"/>
      <c r="C186" s="507"/>
      <c r="D186" s="3"/>
      <c r="E186" s="507"/>
      <c r="F186" s="3"/>
      <c r="G186" s="507"/>
      <c r="H186" s="507"/>
      <c r="I186" s="56"/>
      <c r="J186" s="56"/>
    </row>
    <row r="187" spans="1:10" ht="15.75" customHeight="1" x14ac:dyDescent="0.35">
      <c r="A187" s="507"/>
      <c r="B187" s="508"/>
      <c r="C187" s="507"/>
      <c r="D187" s="3"/>
      <c r="E187" s="507"/>
      <c r="F187" s="3"/>
      <c r="G187" s="507"/>
      <c r="H187" s="507"/>
      <c r="I187" s="56"/>
      <c r="J187" s="56"/>
    </row>
    <row r="188" spans="1:10" ht="15.75" customHeight="1" x14ac:dyDescent="0.35">
      <c r="A188" s="507"/>
      <c r="B188" s="508"/>
      <c r="C188" s="507"/>
      <c r="D188" s="3"/>
      <c r="E188" s="507"/>
      <c r="F188" s="3"/>
      <c r="G188" s="507"/>
      <c r="H188" s="507"/>
      <c r="I188" s="56"/>
      <c r="J188" s="56"/>
    </row>
    <row r="189" spans="1:10" ht="15.75" customHeight="1" x14ac:dyDescent="0.35">
      <c r="A189" s="507"/>
      <c r="B189" s="508"/>
      <c r="C189" s="507"/>
      <c r="D189" s="3"/>
      <c r="E189" s="507"/>
      <c r="F189" s="3"/>
      <c r="G189" s="507"/>
      <c r="H189" s="507"/>
      <c r="I189" s="56"/>
      <c r="J189" s="56"/>
    </row>
    <row r="190" spans="1:10" ht="15.75" customHeight="1" x14ac:dyDescent="0.35">
      <c r="A190" s="507"/>
      <c r="B190" s="508"/>
      <c r="C190" s="507"/>
      <c r="D190" s="3"/>
      <c r="E190" s="507"/>
      <c r="F190" s="3"/>
      <c r="G190" s="507"/>
      <c r="H190" s="507"/>
      <c r="I190" s="56"/>
      <c r="J190" s="56"/>
    </row>
    <row r="191" spans="1:10" ht="15.75" customHeight="1" x14ac:dyDescent="0.35">
      <c r="A191" s="507"/>
      <c r="B191" s="508"/>
      <c r="C191" s="507"/>
      <c r="D191" s="3"/>
      <c r="E191" s="507"/>
      <c r="F191" s="3"/>
      <c r="G191" s="507"/>
      <c r="H191" s="507"/>
      <c r="I191" s="56"/>
      <c r="J191" s="56"/>
    </row>
    <row r="192" spans="1:10" ht="15.75" customHeight="1" x14ac:dyDescent="0.35">
      <c r="A192" s="507"/>
      <c r="B192" s="508"/>
      <c r="C192" s="507"/>
      <c r="D192" s="3"/>
      <c r="E192" s="507"/>
      <c r="F192" s="3"/>
      <c r="G192" s="507"/>
      <c r="H192" s="507"/>
      <c r="I192" s="56"/>
      <c r="J192" s="56"/>
    </row>
    <row r="193" spans="1:10" ht="15.75" customHeight="1" x14ac:dyDescent="0.35">
      <c r="A193" s="507"/>
      <c r="B193" s="508"/>
      <c r="C193" s="507"/>
      <c r="D193" s="3"/>
      <c r="E193" s="507"/>
      <c r="F193" s="3"/>
      <c r="G193" s="507"/>
      <c r="H193" s="507"/>
      <c r="I193" s="56"/>
      <c r="J193" s="56"/>
    </row>
    <row r="194" spans="1:10" ht="15.75" customHeight="1" x14ac:dyDescent="0.35">
      <c r="A194" s="507"/>
      <c r="B194" s="508"/>
      <c r="C194" s="507"/>
      <c r="D194" s="3"/>
      <c r="E194" s="507"/>
      <c r="F194" s="3"/>
      <c r="G194" s="507"/>
      <c r="H194" s="507"/>
      <c r="I194" s="56"/>
      <c r="J194" s="56"/>
    </row>
    <row r="195" spans="1:10" ht="15.75" customHeight="1" x14ac:dyDescent="0.35">
      <c r="A195" s="507"/>
      <c r="B195" s="508"/>
      <c r="C195" s="507"/>
      <c r="D195" s="3"/>
      <c r="E195" s="507"/>
      <c r="F195" s="3"/>
      <c r="G195" s="507"/>
      <c r="H195" s="507"/>
      <c r="I195" s="56"/>
      <c r="J195" s="56"/>
    </row>
    <row r="196" spans="1:10" ht="15.75" customHeight="1" x14ac:dyDescent="0.35">
      <c r="A196" s="507"/>
      <c r="B196" s="508"/>
      <c r="C196" s="507"/>
      <c r="D196" s="3"/>
      <c r="E196" s="507"/>
      <c r="F196" s="3"/>
      <c r="G196" s="507"/>
      <c r="H196" s="507"/>
      <c r="I196" s="56"/>
      <c r="J196" s="56"/>
    </row>
    <row r="197" spans="1:10" ht="15.75" customHeight="1" x14ac:dyDescent="0.35">
      <c r="A197" s="507"/>
      <c r="B197" s="508"/>
      <c r="C197" s="507"/>
      <c r="D197" s="3"/>
      <c r="E197" s="507"/>
      <c r="F197" s="3"/>
      <c r="G197" s="507"/>
      <c r="H197" s="507"/>
      <c r="I197" s="56"/>
      <c r="J197" s="56"/>
    </row>
    <row r="198" spans="1:10" ht="15.75" customHeight="1" x14ac:dyDescent="0.35">
      <c r="A198" s="507"/>
      <c r="B198" s="508"/>
      <c r="C198" s="507"/>
      <c r="D198" s="3"/>
      <c r="E198" s="507"/>
      <c r="F198" s="3"/>
      <c r="G198" s="507"/>
      <c r="H198" s="507"/>
      <c r="I198" s="56"/>
      <c r="J198" s="56"/>
    </row>
    <row r="199" spans="1:10" ht="15.75" customHeight="1" x14ac:dyDescent="0.35">
      <c r="A199" s="507"/>
      <c r="B199" s="508"/>
      <c r="C199" s="507"/>
      <c r="D199" s="3"/>
      <c r="E199" s="507"/>
      <c r="F199" s="3"/>
      <c r="G199" s="507"/>
      <c r="H199" s="507"/>
      <c r="I199" s="56"/>
      <c r="J199" s="56"/>
    </row>
    <row r="200" spans="1:10" ht="15.75" customHeight="1" x14ac:dyDescent="0.35">
      <c r="A200" s="507"/>
      <c r="B200" s="508"/>
      <c r="C200" s="507"/>
      <c r="D200" s="3"/>
      <c r="E200" s="507"/>
      <c r="F200" s="3"/>
      <c r="G200" s="507"/>
      <c r="H200" s="507"/>
      <c r="I200" s="56"/>
      <c r="J200" s="56"/>
    </row>
    <row r="201" spans="1:10" ht="15.75" customHeight="1" x14ac:dyDescent="0.35">
      <c r="A201" s="507"/>
      <c r="B201" s="508"/>
      <c r="C201" s="507"/>
      <c r="D201" s="3"/>
      <c r="E201" s="507"/>
      <c r="F201" s="3"/>
      <c r="G201" s="507"/>
      <c r="H201" s="507"/>
      <c r="I201" s="56"/>
      <c r="J201" s="56"/>
    </row>
    <row r="202" spans="1:10" ht="15.75" customHeight="1" x14ac:dyDescent="0.35">
      <c r="A202" s="507"/>
      <c r="B202" s="508"/>
      <c r="C202" s="507"/>
      <c r="D202" s="3"/>
      <c r="E202" s="507"/>
      <c r="F202" s="3"/>
      <c r="G202" s="507"/>
      <c r="H202" s="507"/>
      <c r="I202" s="56"/>
      <c r="J202" s="56"/>
    </row>
    <row r="203" spans="1:10" ht="15.75" customHeight="1" x14ac:dyDescent="0.35">
      <c r="A203" s="507"/>
      <c r="B203" s="508"/>
      <c r="C203" s="507"/>
      <c r="D203" s="3"/>
      <c r="E203" s="507"/>
      <c r="F203" s="3"/>
      <c r="G203" s="507"/>
      <c r="H203" s="507"/>
      <c r="I203" s="56"/>
      <c r="J203" s="56"/>
    </row>
    <row r="204" spans="1:10" ht="15.75" customHeight="1" x14ac:dyDescent="0.35">
      <c r="A204" s="507"/>
      <c r="B204" s="508"/>
      <c r="C204" s="507"/>
      <c r="D204" s="3"/>
      <c r="E204" s="507"/>
      <c r="F204" s="3"/>
      <c r="G204" s="507"/>
      <c r="H204" s="507"/>
      <c r="I204" s="56"/>
      <c r="J204" s="56"/>
    </row>
    <row r="205" spans="1:10" ht="15.75" customHeight="1" x14ac:dyDescent="0.35">
      <c r="A205" s="507"/>
      <c r="B205" s="508"/>
      <c r="C205" s="507"/>
      <c r="D205" s="3"/>
      <c r="E205" s="507"/>
      <c r="F205" s="3"/>
      <c r="G205" s="507"/>
      <c r="H205" s="507"/>
      <c r="I205" s="56"/>
      <c r="J205" s="56"/>
    </row>
    <row r="206" spans="1:10" ht="15.75" customHeight="1" x14ac:dyDescent="0.35">
      <c r="A206" s="507"/>
      <c r="B206" s="508"/>
      <c r="C206" s="507"/>
      <c r="D206" s="3"/>
      <c r="E206" s="507"/>
      <c r="F206" s="3"/>
      <c r="G206" s="507"/>
      <c r="H206" s="507"/>
      <c r="I206" s="56"/>
      <c r="J206" s="56"/>
    </row>
    <row r="207" spans="1:10" ht="15.75" customHeight="1" x14ac:dyDescent="0.35">
      <c r="A207" s="507"/>
      <c r="B207" s="508"/>
      <c r="C207" s="507"/>
      <c r="D207" s="3"/>
      <c r="E207" s="507"/>
      <c r="F207" s="3"/>
      <c r="G207" s="507"/>
      <c r="H207" s="507"/>
      <c r="I207" s="56"/>
      <c r="J207" s="56"/>
    </row>
    <row r="208" spans="1:10" ht="15.75" customHeight="1" x14ac:dyDescent="0.35">
      <c r="A208" s="507"/>
      <c r="B208" s="508"/>
      <c r="C208" s="507"/>
      <c r="D208" s="3"/>
      <c r="E208" s="507"/>
      <c r="F208" s="3"/>
      <c r="G208" s="507"/>
      <c r="H208" s="507"/>
      <c r="I208" s="56"/>
      <c r="J208" s="56"/>
    </row>
    <row r="209" spans="1:10" ht="15.75" customHeight="1" x14ac:dyDescent="0.35">
      <c r="A209" s="507"/>
      <c r="B209" s="508"/>
      <c r="C209" s="507"/>
      <c r="D209" s="3"/>
      <c r="E209" s="507"/>
      <c r="F209" s="3"/>
      <c r="G209" s="507"/>
      <c r="H209" s="507"/>
      <c r="I209" s="56"/>
      <c r="J209" s="56"/>
    </row>
    <row r="210" spans="1:10" ht="15.75" customHeight="1" x14ac:dyDescent="0.35">
      <c r="A210" s="507"/>
      <c r="B210" s="508"/>
      <c r="C210" s="507"/>
      <c r="D210" s="3"/>
      <c r="E210" s="507"/>
      <c r="F210" s="3"/>
      <c r="G210" s="507"/>
      <c r="H210" s="507"/>
      <c r="I210" s="56"/>
      <c r="J210" s="56"/>
    </row>
    <row r="211" spans="1:10" ht="15.75" customHeight="1" x14ac:dyDescent="0.35">
      <c r="A211" s="507"/>
      <c r="B211" s="508"/>
      <c r="C211" s="507"/>
      <c r="D211" s="3"/>
      <c r="E211" s="507"/>
      <c r="F211" s="3"/>
      <c r="G211" s="507"/>
      <c r="H211" s="507"/>
      <c r="I211" s="56"/>
      <c r="J211" s="56"/>
    </row>
    <row r="212" spans="1:10" ht="15.75" customHeight="1" x14ac:dyDescent="0.35">
      <c r="A212" s="507"/>
      <c r="B212" s="508"/>
      <c r="C212" s="507"/>
      <c r="D212" s="3"/>
      <c r="E212" s="507"/>
      <c r="F212" s="3"/>
      <c r="G212" s="507"/>
      <c r="H212" s="507"/>
      <c r="I212" s="56"/>
      <c r="J212" s="56"/>
    </row>
    <row r="213" spans="1:10" ht="15.75" customHeight="1" x14ac:dyDescent="0.35">
      <c r="A213" s="507"/>
      <c r="B213" s="508"/>
      <c r="C213" s="507"/>
      <c r="D213" s="3"/>
      <c r="E213" s="507"/>
      <c r="F213" s="3"/>
      <c r="G213" s="507"/>
      <c r="H213" s="507"/>
      <c r="I213" s="56"/>
      <c r="J213" s="56"/>
    </row>
    <row r="214" spans="1:10" ht="15.75" customHeight="1" x14ac:dyDescent="0.35">
      <c r="A214" s="507"/>
      <c r="B214" s="508"/>
      <c r="C214" s="507"/>
      <c r="D214" s="3"/>
      <c r="E214" s="507"/>
      <c r="F214" s="3"/>
      <c r="G214" s="507"/>
      <c r="H214" s="507"/>
      <c r="I214" s="56"/>
      <c r="J214" s="56"/>
    </row>
    <row r="215" spans="1:10" ht="15.75" customHeight="1" x14ac:dyDescent="0.35">
      <c r="A215" s="507"/>
      <c r="B215" s="508"/>
      <c r="C215" s="507"/>
      <c r="D215" s="3"/>
      <c r="E215" s="507"/>
      <c r="F215" s="3"/>
      <c r="G215" s="507"/>
      <c r="H215" s="507"/>
      <c r="I215" s="56"/>
      <c r="J215" s="56"/>
    </row>
    <row r="216" spans="1:10" ht="15.75" customHeight="1" x14ac:dyDescent="0.35">
      <c r="A216" s="507"/>
      <c r="B216" s="508"/>
      <c r="C216" s="507"/>
      <c r="D216" s="3"/>
      <c r="E216" s="507"/>
      <c r="F216" s="3"/>
      <c r="G216" s="507"/>
      <c r="H216" s="507"/>
      <c r="I216" s="56"/>
      <c r="J216" s="56"/>
    </row>
    <row r="217" spans="1:10" ht="15.75" customHeight="1" x14ac:dyDescent="0.35">
      <c r="A217" s="507"/>
      <c r="B217" s="508"/>
      <c r="C217" s="507"/>
      <c r="D217" s="3"/>
      <c r="E217" s="507"/>
      <c r="F217" s="3"/>
      <c r="G217" s="507"/>
      <c r="H217" s="507"/>
      <c r="I217" s="56"/>
      <c r="J217" s="56"/>
    </row>
    <row r="218" spans="1:10" ht="15.75" customHeight="1" x14ac:dyDescent="0.35">
      <c r="A218" s="507"/>
      <c r="B218" s="508"/>
      <c r="C218" s="507"/>
      <c r="D218" s="3"/>
      <c r="E218" s="507"/>
      <c r="F218" s="3"/>
      <c r="G218" s="507"/>
      <c r="H218" s="507"/>
      <c r="I218" s="56"/>
      <c r="J218" s="56"/>
    </row>
    <row r="219" spans="1:10" ht="15.75" customHeight="1" x14ac:dyDescent="0.35">
      <c r="A219" s="507"/>
      <c r="B219" s="508"/>
      <c r="C219" s="507"/>
      <c r="D219" s="3"/>
      <c r="E219" s="507"/>
      <c r="F219" s="3"/>
      <c r="G219" s="507"/>
      <c r="H219" s="507"/>
      <c r="I219" s="56"/>
      <c r="J219" s="56"/>
    </row>
    <row r="220" spans="1:10" ht="15.75" customHeight="1" x14ac:dyDescent="0.35">
      <c r="A220" s="507"/>
      <c r="B220" s="508"/>
      <c r="C220" s="507"/>
      <c r="D220" s="3"/>
      <c r="E220" s="507"/>
      <c r="F220" s="3"/>
      <c r="G220" s="507"/>
      <c r="H220" s="507"/>
      <c r="I220" s="56"/>
      <c r="J220" s="56"/>
    </row>
    <row r="221" spans="1:10" ht="15.75" customHeight="1" x14ac:dyDescent="0.35">
      <c r="A221" s="507"/>
      <c r="B221" s="508"/>
      <c r="C221" s="507"/>
      <c r="D221" s="3"/>
      <c r="E221" s="507"/>
      <c r="F221" s="3"/>
      <c r="G221" s="507"/>
      <c r="H221" s="507"/>
      <c r="I221" s="56"/>
      <c r="J221" s="56"/>
    </row>
    <row r="222" spans="1:10" ht="15.75" customHeight="1" x14ac:dyDescent="0.35">
      <c r="A222" s="507"/>
      <c r="B222" s="508"/>
      <c r="C222" s="507"/>
      <c r="D222" s="3"/>
      <c r="E222" s="507"/>
      <c r="F222" s="3"/>
      <c r="G222" s="507"/>
      <c r="H222" s="507"/>
      <c r="I222" s="56"/>
      <c r="J222" s="56"/>
    </row>
    <row r="223" spans="1:10" ht="15.75" customHeight="1" x14ac:dyDescent="0.35">
      <c r="A223" s="507"/>
      <c r="B223" s="508"/>
      <c r="C223" s="507"/>
      <c r="D223" s="3"/>
      <c r="E223" s="507"/>
      <c r="F223" s="3"/>
      <c r="G223" s="507"/>
      <c r="H223" s="507"/>
      <c r="I223" s="56"/>
      <c r="J223" s="56"/>
    </row>
    <row r="224" spans="1:10" ht="15.75" customHeight="1" x14ac:dyDescent="0.35">
      <c r="A224" s="507"/>
      <c r="B224" s="508"/>
      <c r="C224" s="507"/>
      <c r="D224" s="3"/>
      <c r="E224" s="507"/>
      <c r="F224" s="3"/>
      <c r="G224" s="507"/>
      <c r="H224" s="507"/>
      <c r="I224" s="56"/>
      <c r="J224" s="56"/>
    </row>
    <row r="225" spans="1:10" ht="15.75" customHeight="1" x14ac:dyDescent="0.35">
      <c r="A225" s="507"/>
      <c r="B225" s="508"/>
      <c r="C225" s="507"/>
      <c r="D225" s="3"/>
      <c r="E225" s="507"/>
      <c r="F225" s="3"/>
      <c r="G225" s="507"/>
      <c r="H225" s="507"/>
      <c r="I225" s="56"/>
      <c r="J225" s="56"/>
    </row>
    <row r="226" spans="1:10" ht="15.75" customHeight="1" x14ac:dyDescent="0.35">
      <c r="A226" s="507"/>
      <c r="B226" s="508"/>
      <c r="C226" s="507"/>
      <c r="D226" s="3"/>
      <c r="E226" s="507"/>
      <c r="F226" s="3"/>
      <c r="G226" s="507"/>
      <c r="H226" s="507"/>
      <c r="I226" s="56"/>
      <c r="J226" s="56"/>
    </row>
    <row r="227" spans="1:10" ht="15.75" customHeight="1" x14ac:dyDescent="0.35">
      <c r="A227" s="507"/>
      <c r="B227" s="508"/>
      <c r="C227" s="507"/>
      <c r="D227" s="3"/>
      <c r="E227" s="507"/>
      <c r="F227" s="3"/>
      <c r="G227" s="507"/>
      <c r="H227" s="507"/>
      <c r="I227" s="56"/>
      <c r="J227" s="56"/>
    </row>
    <row r="228" spans="1:10" ht="15.75" customHeight="1" x14ac:dyDescent="0.35">
      <c r="A228" s="507"/>
      <c r="B228" s="508"/>
      <c r="C228" s="507"/>
      <c r="D228" s="3"/>
      <c r="E228" s="507"/>
      <c r="F228" s="3"/>
      <c r="G228" s="507"/>
      <c r="H228" s="507"/>
      <c r="I228" s="56"/>
      <c r="J228" s="56"/>
    </row>
    <row r="229" spans="1:10" ht="15.75" customHeight="1" x14ac:dyDescent="0.35">
      <c r="A229" s="507"/>
      <c r="B229" s="508"/>
      <c r="C229" s="507"/>
      <c r="D229" s="3"/>
      <c r="E229" s="507"/>
      <c r="F229" s="3"/>
      <c r="G229" s="507"/>
      <c r="H229" s="507"/>
      <c r="I229" s="56"/>
      <c r="J229" s="56"/>
    </row>
    <row r="230" spans="1:10" ht="15.75" customHeight="1" x14ac:dyDescent="0.35">
      <c r="A230" s="507"/>
      <c r="B230" s="508"/>
      <c r="C230" s="507"/>
      <c r="D230" s="3"/>
      <c r="E230" s="507"/>
      <c r="F230" s="3"/>
      <c r="G230" s="507"/>
      <c r="H230" s="507"/>
      <c r="I230" s="56"/>
      <c r="J230" s="56"/>
    </row>
    <row r="231" spans="1:10" ht="15.75" customHeight="1" x14ac:dyDescent="0.35">
      <c r="A231" s="507"/>
      <c r="B231" s="508"/>
      <c r="C231" s="507"/>
      <c r="D231" s="3"/>
      <c r="E231" s="507"/>
      <c r="F231" s="3"/>
      <c r="G231" s="507"/>
      <c r="H231" s="507"/>
      <c r="I231" s="56"/>
      <c r="J231" s="56"/>
    </row>
    <row r="232" spans="1:10" ht="15.75" customHeight="1" x14ac:dyDescent="0.35">
      <c r="A232" s="507"/>
      <c r="B232" s="508"/>
      <c r="C232" s="507"/>
      <c r="D232" s="3"/>
      <c r="E232" s="507"/>
      <c r="F232" s="3"/>
      <c r="G232" s="507"/>
      <c r="H232" s="507"/>
      <c r="I232" s="56"/>
      <c r="J232" s="56"/>
    </row>
    <row r="233" spans="1:10" ht="15.75" customHeight="1" x14ac:dyDescent="0.35">
      <c r="A233" s="507"/>
      <c r="B233" s="508"/>
      <c r="C233" s="507"/>
      <c r="D233" s="3"/>
      <c r="E233" s="507"/>
      <c r="F233" s="3"/>
      <c r="G233" s="507"/>
      <c r="H233" s="507"/>
      <c r="I233" s="56"/>
      <c r="J233" s="56"/>
    </row>
    <row r="234" spans="1:10" ht="15.75" customHeight="1" x14ac:dyDescent="0.35">
      <c r="A234" s="507"/>
      <c r="B234" s="508"/>
      <c r="C234" s="507"/>
      <c r="D234" s="3"/>
      <c r="E234" s="507"/>
      <c r="F234" s="3"/>
      <c r="G234" s="507"/>
      <c r="H234" s="507"/>
      <c r="I234" s="56"/>
      <c r="J234" s="56"/>
    </row>
    <row r="235" spans="1:10" ht="15.75" customHeight="1" x14ac:dyDescent="0.35">
      <c r="A235" s="507"/>
      <c r="B235" s="508"/>
      <c r="C235" s="507"/>
      <c r="D235" s="3"/>
      <c r="E235" s="507"/>
      <c r="F235" s="3"/>
      <c r="G235" s="507"/>
      <c r="H235" s="507"/>
      <c r="I235" s="56"/>
      <c r="J235" s="56"/>
    </row>
    <row r="236" spans="1:10" ht="15.75" customHeight="1" x14ac:dyDescent="0.35">
      <c r="A236" s="507"/>
      <c r="B236" s="508"/>
      <c r="C236" s="507"/>
      <c r="D236" s="3"/>
      <c r="E236" s="507"/>
      <c r="F236" s="3"/>
      <c r="G236" s="507"/>
      <c r="H236" s="507"/>
      <c r="I236" s="56"/>
      <c r="J236" s="56"/>
    </row>
    <row r="237" spans="1:10" ht="15.75" customHeight="1" x14ac:dyDescent="0.35">
      <c r="A237" s="507"/>
      <c r="B237" s="508"/>
      <c r="C237" s="507"/>
      <c r="D237" s="3"/>
      <c r="E237" s="507"/>
      <c r="F237" s="3"/>
      <c r="G237" s="507"/>
      <c r="H237" s="507"/>
      <c r="I237" s="56"/>
      <c r="J237" s="56"/>
    </row>
    <row r="238" spans="1:10" ht="15.75" customHeight="1" x14ac:dyDescent="0.35">
      <c r="A238" s="507"/>
      <c r="B238" s="508"/>
      <c r="C238" s="507"/>
      <c r="D238" s="3"/>
      <c r="E238" s="507"/>
      <c r="F238" s="3"/>
      <c r="G238" s="507"/>
      <c r="H238" s="507"/>
      <c r="I238" s="56"/>
      <c r="J238" s="56"/>
    </row>
    <row r="239" spans="1:10" ht="15.75" customHeight="1" x14ac:dyDescent="0.35">
      <c r="A239" s="507"/>
      <c r="B239" s="508"/>
      <c r="C239" s="507"/>
      <c r="D239" s="3"/>
      <c r="E239" s="507"/>
      <c r="F239" s="3"/>
      <c r="G239" s="507"/>
      <c r="H239" s="507"/>
      <c r="I239" s="56"/>
      <c r="J239" s="56"/>
    </row>
    <row r="240" spans="1:10" ht="15.75" customHeight="1" x14ac:dyDescent="0.35">
      <c r="A240" s="507"/>
      <c r="B240" s="508"/>
      <c r="C240" s="507"/>
      <c r="D240" s="3"/>
      <c r="E240" s="507"/>
      <c r="F240" s="3"/>
      <c r="G240" s="507"/>
      <c r="H240" s="507"/>
      <c r="I240" s="56"/>
      <c r="J240" s="56"/>
    </row>
    <row r="241" spans="1:10" ht="15.75" customHeight="1" x14ac:dyDescent="0.35">
      <c r="A241" s="507"/>
      <c r="B241" s="508"/>
      <c r="C241" s="507"/>
      <c r="D241" s="3"/>
      <c r="E241" s="507"/>
      <c r="F241" s="3"/>
      <c r="G241" s="507"/>
      <c r="H241" s="507"/>
      <c r="I241" s="56"/>
      <c r="J241" s="56"/>
    </row>
    <row r="242" spans="1:10" ht="15.75" customHeight="1" x14ac:dyDescent="0.35">
      <c r="A242" s="507"/>
      <c r="B242" s="508"/>
      <c r="C242" s="507"/>
      <c r="D242" s="3"/>
      <c r="E242" s="507"/>
      <c r="F242" s="3"/>
      <c r="G242" s="507"/>
      <c r="H242" s="507"/>
      <c r="I242" s="56"/>
      <c r="J242" s="56"/>
    </row>
    <row r="243" spans="1:10" ht="15.75" customHeight="1" x14ac:dyDescent="0.35">
      <c r="A243" s="507"/>
      <c r="B243" s="508"/>
      <c r="C243" s="507"/>
      <c r="D243" s="3"/>
      <c r="E243" s="507"/>
      <c r="F243" s="3"/>
      <c r="G243" s="507"/>
      <c r="H243" s="507"/>
      <c r="I243" s="56"/>
      <c r="J243" s="56"/>
    </row>
    <row r="244" spans="1:10" ht="15.75" customHeight="1" x14ac:dyDescent="0.35">
      <c r="A244" s="507"/>
      <c r="B244" s="508"/>
      <c r="C244" s="507"/>
      <c r="D244" s="3"/>
      <c r="E244" s="507"/>
      <c r="F244" s="3"/>
      <c r="G244" s="507"/>
      <c r="H244" s="507"/>
      <c r="I244" s="56"/>
      <c r="J244" s="56"/>
    </row>
    <row r="245" spans="1:10" ht="15.75" customHeight="1" x14ac:dyDescent="0.35">
      <c r="A245" s="507"/>
      <c r="B245" s="508"/>
      <c r="C245" s="507"/>
      <c r="D245" s="3"/>
      <c r="E245" s="507"/>
      <c r="F245" s="3"/>
      <c r="G245" s="507"/>
      <c r="H245" s="507"/>
      <c r="I245" s="56"/>
      <c r="J245" s="56"/>
    </row>
    <row r="246" spans="1:10" ht="15.75" customHeight="1" x14ac:dyDescent="0.35">
      <c r="A246" s="507"/>
      <c r="B246" s="508"/>
      <c r="C246" s="507"/>
      <c r="D246" s="3"/>
      <c r="E246" s="507"/>
      <c r="F246" s="3"/>
      <c r="G246" s="507"/>
      <c r="H246" s="507"/>
      <c r="I246" s="56"/>
      <c r="J246" s="56"/>
    </row>
    <row r="247" spans="1:10" ht="15.75" customHeight="1" x14ac:dyDescent="0.35">
      <c r="A247" s="507"/>
      <c r="B247" s="508"/>
      <c r="C247" s="507"/>
      <c r="D247" s="3"/>
      <c r="E247" s="507"/>
      <c r="F247" s="3"/>
      <c r="G247" s="507"/>
      <c r="H247" s="507"/>
      <c r="I247" s="56"/>
      <c r="J247" s="56"/>
    </row>
    <row r="248" spans="1:10" ht="15.75" customHeight="1" x14ac:dyDescent="0.35">
      <c r="A248" s="507"/>
      <c r="B248" s="508"/>
      <c r="C248" s="507"/>
      <c r="D248" s="3"/>
      <c r="E248" s="507"/>
      <c r="F248" s="3"/>
      <c r="G248" s="507"/>
      <c r="H248" s="507"/>
      <c r="I248" s="56"/>
      <c r="J248" s="56"/>
    </row>
    <row r="249" spans="1:10" ht="15.75" customHeight="1" x14ac:dyDescent="0.35">
      <c r="A249" s="507"/>
      <c r="B249" s="508"/>
      <c r="C249" s="507"/>
      <c r="D249" s="3"/>
      <c r="E249" s="507"/>
      <c r="F249" s="3"/>
      <c r="G249" s="507"/>
      <c r="H249" s="507"/>
      <c r="I249" s="56"/>
      <c r="J249" s="56"/>
    </row>
    <row r="250" spans="1:10" ht="15.75" customHeight="1" x14ac:dyDescent="0.35">
      <c r="A250" s="507"/>
      <c r="B250" s="508"/>
      <c r="C250" s="507"/>
      <c r="D250" s="3"/>
      <c r="E250" s="507"/>
      <c r="F250" s="3"/>
      <c r="G250" s="507"/>
      <c r="H250" s="507"/>
      <c r="I250" s="56"/>
      <c r="J250" s="56"/>
    </row>
    <row r="251" spans="1:10" ht="15.75" customHeight="1" x14ac:dyDescent="0.35">
      <c r="A251" s="507"/>
      <c r="B251" s="508"/>
      <c r="C251" s="507"/>
      <c r="D251" s="3"/>
      <c r="E251" s="507"/>
      <c r="F251" s="3"/>
      <c r="G251" s="507"/>
      <c r="H251" s="507"/>
      <c r="I251" s="56"/>
      <c r="J251" s="56"/>
    </row>
    <row r="252" spans="1:10" ht="15.75" customHeight="1" x14ac:dyDescent="0.35">
      <c r="A252" s="507"/>
      <c r="B252" s="508"/>
      <c r="C252" s="507"/>
      <c r="D252" s="3"/>
      <c r="E252" s="507"/>
      <c r="F252" s="3"/>
      <c r="G252" s="507"/>
      <c r="H252" s="507"/>
      <c r="I252" s="56"/>
      <c r="J252" s="56"/>
    </row>
    <row r="253" spans="1:10" ht="15.75" customHeight="1" x14ac:dyDescent="0.35">
      <c r="A253" s="507"/>
      <c r="B253" s="508"/>
      <c r="C253" s="507"/>
      <c r="D253" s="3"/>
      <c r="E253" s="507"/>
      <c r="F253" s="3"/>
      <c r="G253" s="507"/>
      <c r="H253" s="507"/>
      <c r="I253" s="56"/>
      <c r="J253" s="56"/>
    </row>
    <row r="254" spans="1:10" ht="15.75" customHeight="1" x14ac:dyDescent="0.35">
      <c r="A254" s="507"/>
      <c r="B254" s="508"/>
      <c r="C254" s="507"/>
      <c r="D254" s="3"/>
      <c r="E254" s="507"/>
      <c r="F254" s="3"/>
      <c r="G254" s="507"/>
      <c r="H254" s="507"/>
      <c r="I254" s="56"/>
      <c r="J254" s="56"/>
    </row>
    <row r="255" spans="1:10" ht="15.75" customHeight="1" x14ac:dyDescent="0.35">
      <c r="A255" s="507"/>
      <c r="B255" s="508"/>
      <c r="C255" s="507"/>
      <c r="D255" s="3"/>
      <c r="E255" s="507"/>
      <c r="F255" s="3"/>
      <c r="G255" s="507"/>
      <c r="H255" s="507"/>
      <c r="I255" s="56"/>
      <c r="J255" s="56"/>
    </row>
    <row r="256" spans="1:10" ht="15.75" customHeight="1" x14ac:dyDescent="0.35">
      <c r="A256" s="507"/>
      <c r="B256" s="508"/>
      <c r="C256" s="507"/>
      <c r="D256" s="3"/>
      <c r="E256" s="507"/>
      <c r="F256" s="3"/>
      <c r="G256" s="507"/>
      <c r="H256" s="507"/>
      <c r="I256" s="56"/>
      <c r="J256" s="56"/>
    </row>
    <row r="257" spans="1:10" ht="15.75" customHeight="1" x14ac:dyDescent="0.35">
      <c r="A257" s="507"/>
      <c r="B257" s="508"/>
      <c r="C257" s="507"/>
      <c r="D257" s="3"/>
      <c r="E257" s="507"/>
      <c r="F257" s="3"/>
      <c r="G257" s="507"/>
      <c r="H257" s="507"/>
      <c r="I257" s="56"/>
      <c r="J257" s="56"/>
    </row>
    <row r="258" spans="1:10" ht="15.75" customHeight="1" x14ac:dyDescent="0.35">
      <c r="A258" s="507"/>
      <c r="B258" s="508"/>
      <c r="C258" s="507"/>
      <c r="D258" s="3"/>
      <c r="E258" s="507"/>
      <c r="F258" s="3"/>
      <c r="G258" s="507"/>
      <c r="H258" s="507"/>
      <c r="I258" s="56"/>
      <c r="J258" s="56"/>
    </row>
    <row r="259" spans="1:10" ht="15.75" customHeight="1" x14ac:dyDescent="0.35">
      <c r="A259" s="507"/>
      <c r="B259" s="508"/>
      <c r="C259" s="507"/>
      <c r="D259" s="3"/>
      <c r="E259" s="507"/>
      <c r="F259" s="3"/>
      <c r="G259" s="507"/>
      <c r="H259" s="507"/>
      <c r="I259" s="56"/>
      <c r="J259" s="56"/>
    </row>
    <row r="260" spans="1:10" ht="15.75" customHeight="1" x14ac:dyDescent="0.35">
      <c r="A260" s="507"/>
      <c r="B260" s="508"/>
      <c r="C260" s="507"/>
      <c r="D260" s="3"/>
      <c r="E260" s="507"/>
      <c r="F260" s="3"/>
      <c r="G260" s="507"/>
      <c r="H260" s="507"/>
      <c r="I260" s="56"/>
      <c r="J260" s="56"/>
    </row>
    <row r="261" spans="1:10" ht="15.75" customHeight="1" x14ac:dyDescent="0.35">
      <c r="A261" s="507"/>
      <c r="B261" s="508"/>
      <c r="C261" s="507"/>
      <c r="D261" s="3"/>
      <c r="E261" s="507"/>
      <c r="F261" s="3"/>
      <c r="G261" s="507"/>
      <c r="H261" s="507"/>
      <c r="I261" s="56"/>
      <c r="J261" s="56"/>
    </row>
    <row r="262" spans="1:10" ht="15.75" customHeight="1" x14ac:dyDescent="0.35">
      <c r="A262" s="507"/>
      <c r="B262" s="508"/>
      <c r="C262" s="507"/>
      <c r="D262" s="3"/>
      <c r="E262" s="507"/>
      <c r="F262" s="3"/>
      <c r="G262" s="507"/>
      <c r="H262" s="507"/>
      <c r="I262" s="56"/>
      <c r="J262" s="56"/>
    </row>
    <row r="263" spans="1:10" ht="15.75" customHeight="1" x14ac:dyDescent="0.35">
      <c r="A263" s="507"/>
      <c r="B263" s="508"/>
      <c r="C263" s="507"/>
      <c r="D263" s="3"/>
      <c r="E263" s="507"/>
      <c r="F263" s="3"/>
      <c r="G263" s="507"/>
      <c r="H263" s="507"/>
      <c r="I263" s="56"/>
      <c r="J263" s="56"/>
    </row>
    <row r="264" spans="1:10" ht="15.75" customHeight="1" x14ac:dyDescent="0.35">
      <c r="A264" s="507"/>
      <c r="B264" s="508"/>
      <c r="C264" s="507"/>
      <c r="D264" s="3"/>
      <c r="E264" s="507"/>
      <c r="F264" s="3"/>
      <c r="G264" s="507"/>
      <c r="H264" s="507"/>
      <c r="I264" s="56"/>
      <c r="J264" s="56"/>
    </row>
    <row r="265" spans="1:10" ht="15.75" customHeight="1" x14ac:dyDescent="0.35">
      <c r="A265" s="507"/>
      <c r="B265" s="508"/>
      <c r="C265" s="507"/>
      <c r="D265" s="3"/>
      <c r="E265" s="507"/>
      <c r="F265" s="3"/>
      <c r="G265" s="507"/>
      <c r="H265" s="507"/>
      <c r="I265" s="56"/>
      <c r="J265" s="56"/>
    </row>
    <row r="266" spans="1:10" ht="15.75" customHeight="1" x14ac:dyDescent="0.35">
      <c r="A266" s="507"/>
      <c r="B266" s="508"/>
      <c r="C266" s="507"/>
      <c r="D266" s="3"/>
      <c r="E266" s="507"/>
      <c r="F266" s="3"/>
      <c r="G266" s="507"/>
      <c r="H266" s="507"/>
      <c r="I266" s="56"/>
      <c r="J266" s="56"/>
    </row>
    <row r="267" spans="1:10" ht="15.75" customHeight="1" x14ac:dyDescent="0.35">
      <c r="A267" s="507"/>
      <c r="B267" s="508"/>
      <c r="C267" s="507"/>
      <c r="D267" s="3"/>
      <c r="E267" s="507"/>
      <c r="F267" s="3"/>
      <c r="G267" s="507"/>
      <c r="H267" s="507"/>
      <c r="I267" s="56"/>
      <c r="J267" s="56"/>
    </row>
    <row r="268" spans="1:10" ht="15.75" customHeight="1" x14ac:dyDescent="0.35">
      <c r="A268" s="507"/>
      <c r="B268" s="508"/>
      <c r="C268" s="507"/>
      <c r="D268" s="3"/>
      <c r="E268" s="507"/>
      <c r="F268" s="3"/>
      <c r="G268" s="507"/>
      <c r="H268" s="507"/>
      <c r="I268" s="56"/>
      <c r="J268" s="56"/>
    </row>
    <row r="269" spans="1:10" ht="15.75" customHeight="1" x14ac:dyDescent="0.35">
      <c r="A269" s="507"/>
      <c r="B269" s="508"/>
      <c r="C269" s="507"/>
      <c r="D269" s="3"/>
      <c r="E269" s="507"/>
      <c r="F269" s="3"/>
      <c r="G269" s="507"/>
      <c r="H269" s="507"/>
      <c r="I269" s="56"/>
      <c r="J269" s="56"/>
    </row>
    <row r="270" spans="1:10" ht="15.75" customHeight="1" x14ac:dyDescent="0.35">
      <c r="A270" s="507"/>
      <c r="B270" s="508"/>
      <c r="C270" s="507"/>
      <c r="D270" s="3"/>
      <c r="E270" s="507"/>
      <c r="F270" s="3"/>
      <c r="G270" s="507"/>
      <c r="H270" s="507"/>
      <c r="I270" s="56"/>
      <c r="J270" s="56"/>
    </row>
    <row r="271" spans="1:10" ht="15.75" customHeight="1" x14ac:dyDescent="0.35">
      <c r="A271" s="507"/>
      <c r="B271" s="508"/>
      <c r="C271" s="507"/>
      <c r="D271" s="3"/>
      <c r="E271" s="507"/>
      <c r="F271" s="3"/>
      <c r="G271" s="507"/>
      <c r="H271" s="507"/>
      <c r="I271" s="56"/>
      <c r="J271" s="56"/>
    </row>
    <row r="272" spans="1:10" ht="15.75" customHeight="1" x14ac:dyDescent="0.35">
      <c r="A272" s="507"/>
      <c r="B272" s="508"/>
      <c r="C272" s="507"/>
      <c r="D272" s="3"/>
      <c r="E272" s="507"/>
      <c r="F272" s="3"/>
      <c r="G272" s="507"/>
      <c r="H272" s="507"/>
      <c r="I272" s="56"/>
      <c r="J272" s="56"/>
    </row>
    <row r="273" spans="1:10" ht="15.75" customHeight="1" x14ac:dyDescent="0.35">
      <c r="A273" s="507"/>
      <c r="B273" s="508"/>
      <c r="C273" s="507"/>
      <c r="D273" s="3"/>
      <c r="E273" s="507"/>
      <c r="F273" s="3"/>
      <c r="G273" s="507"/>
      <c r="H273" s="507"/>
      <c r="I273" s="56"/>
      <c r="J273" s="56"/>
    </row>
    <row r="274" spans="1:10" ht="15.75" customHeight="1" x14ac:dyDescent="0.35">
      <c r="A274" s="507"/>
      <c r="B274" s="508"/>
      <c r="C274" s="507"/>
      <c r="D274" s="3"/>
      <c r="E274" s="507"/>
      <c r="F274" s="3"/>
      <c r="G274" s="507"/>
      <c r="H274" s="507"/>
      <c r="I274" s="56"/>
      <c r="J274" s="56"/>
    </row>
    <row r="275" spans="1:10" ht="15.75" customHeight="1" x14ac:dyDescent="0.35">
      <c r="A275" s="507"/>
      <c r="B275" s="508"/>
      <c r="C275" s="507"/>
      <c r="D275" s="3"/>
      <c r="E275" s="507"/>
      <c r="F275" s="3"/>
      <c r="G275" s="507"/>
      <c r="H275" s="507"/>
      <c r="I275" s="56"/>
      <c r="J275" s="56"/>
    </row>
    <row r="276" spans="1:10" ht="15.75" customHeight="1" x14ac:dyDescent="0.35">
      <c r="A276" s="507"/>
      <c r="B276" s="508"/>
      <c r="C276" s="507"/>
      <c r="D276" s="3"/>
      <c r="E276" s="507"/>
      <c r="F276" s="3"/>
      <c r="G276" s="507"/>
      <c r="H276" s="507"/>
      <c r="I276" s="56"/>
      <c r="J276" s="56"/>
    </row>
    <row r="277" spans="1:10" ht="15.75" customHeight="1" x14ac:dyDescent="0.35">
      <c r="A277" s="507"/>
      <c r="B277" s="508"/>
      <c r="C277" s="507"/>
      <c r="D277" s="3"/>
      <c r="E277" s="507"/>
      <c r="F277" s="3"/>
      <c r="G277" s="507"/>
      <c r="H277" s="507"/>
      <c r="I277" s="56"/>
      <c r="J277" s="56"/>
    </row>
    <row r="278" spans="1:10" ht="15.75" customHeight="1" x14ac:dyDescent="0.35">
      <c r="A278" s="507"/>
      <c r="B278" s="508"/>
      <c r="C278" s="507"/>
      <c r="D278" s="3"/>
      <c r="E278" s="507"/>
      <c r="F278" s="3"/>
      <c r="G278" s="507"/>
      <c r="H278" s="507"/>
      <c r="I278" s="56"/>
      <c r="J278" s="56"/>
    </row>
    <row r="279" spans="1:10" ht="15.75" customHeight="1" x14ac:dyDescent="0.35">
      <c r="A279" s="507"/>
      <c r="B279" s="508"/>
      <c r="C279" s="507"/>
      <c r="D279" s="3"/>
      <c r="E279" s="507"/>
      <c r="F279" s="3"/>
      <c r="G279" s="507"/>
      <c r="H279" s="507"/>
      <c r="I279" s="56"/>
      <c r="J279" s="56"/>
    </row>
    <row r="280" spans="1:10" ht="15.75" customHeight="1" x14ac:dyDescent="0.35">
      <c r="A280" s="507"/>
      <c r="B280" s="508"/>
      <c r="C280" s="507"/>
      <c r="D280" s="3"/>
      <c r="E280" s="507"/>
      <c r="F280" s="3"/>
      <c r="G280" s="507"/>
      <c r="H280" s="507"/>
      <c r="I280" s="56"/>
      <c r="J280" s="56"/>
    </row>
    <row r="281" spans="1:10" ht="15.75" customHeight="1" x14ac:dyDescent="0.3">
      <c r="B281" s="550"/>
    </row>
    <row r="282" spans="1:10" ht="15.75" customHeight="1" x14ac:dyDescent="0.3">
      <c r="B282" s="550"/>
    </row>
    <row r="283" spans="1:10" ht="15.75" customHeight="1" x14ac:dyDescent="0.3">
      <c r="B283" s="550"/>
    </row>
    <row r="284" spans="1:10" ht="15.75" customHeight="1" x14ac:dyDescent="0.3">
      <c r="B284" s="550"/>
    </row>
    <row r="285" spans="1:10" ht="15.75" customHeight="1" x14ac:dyDescent="0.3">
      <c r="B285" s="550"/>
    </row>
    <row r="286" spans="1:10" ht="15.75" customHeight="1" x14ac:dyDescent="0.3">
      <c r="B286" s="550"/>
    </row>
    <row r="287" spans="1:10" ht="15.75" customHeight="1" x14ac:dyDescent="0.3">
      <c r="B287" s="550"/>
    </row>
    <row r="288" spans="1:10" ht="15.75" customHeight="1" x14ac:dyDescent="0.3">
      <c r="B288" s="550"/>
    </row>
    <row r="289" spans="2:2" ht="15.75" customHeight="1" x14ac:dyDescent="0.3">
      <c r="B289" s="550"/>
    </row>
    <row r="290" spans="2:2" ht="15.75" customHeight="1" x14ac:dyDescent="0.3">
      <c r="B290" s="550"/>
    </row>
    <row r="291" spans="2:2" ht="15.75" customHeight="1" x14ac:dyDescent="0.3">
      <c r="B291" s="550"/>
    </row>
    <row r="292" spans="2:2" ht="15.75" customHeight="1" x14ac:dyDescent="0.3">
      <c r="B292" s="550"/>
    </row>
    <row r="293" spans="2:2" ht="15.75" customHeight="1" x14ac:dyDescent="0.3">
      <c r="B293" s="550"/>
    </row>
    <row r="294" spans="2:2" ht="15.75" customHeight="1" x14ac:dyDescent="0.3">
      <c r="B294" s="550"/>
    </row>
    <row r="295" spans="2:2" ht="15.75" customHeight="1" x14ac:dyDescent="0.3">
      <c r="B295" s="550"/>
    </row>
    <row r="296" spans="2:2" ht="15.75" customHeight="1" x14ac:dyDescent="0.3">
      <c r="B296" s="550"/>
    </row>
    <row r="297" spans="2:2" ht="15.75" customHeight="1" x14ac:dyDescent="0.3">
      <c r="B297" s="550"/>
    </row>
    <row r="298" spans="2:2" ht="15.75" customHeight="1" x14ac:dyDescent="0.3">
      <c r="B298" s="550"/>
    </row>
    <row r="299" spans="2:2" ht="15.75" customHeight="1" x14ac:dyDescent="0.3">
      <c r="B299" s="550"/>
    </row>
    <row r="300" spans="2:2" ht="15.75" customHeight="1" x14ac:dyDescent="0.3">
      <c r="B300" s="550"/>
    </row>
    <row r="301" spans="2:2" ht="15.75" customHeight="1" x14ac:dyDescent="0.3">
      <c r="B301" s="550"/>
    </row>
    <row r="302" spans="2:2" ht="15.75" customHeight="1" x14ac:dyDescent="0.3">
      <c r="B302" s="550"/>
    </row>
    <row r="303" spans="2:2" ht="15.75" customHeight="1" x14ac:dyDescent="0.3">
      <c r="B303" s="550"/>
    </row>
    <row r="304" spans="2:2" ht="15.75" customHeight="1" x14ac:dyDescent="0.3">
      <c r="B304" s="550"/>
    </row>
    <row r="305" spans="2:2" ht="15.75" customHeight="1" x14ac:dyDescent="0.3">
      <c r="B305" s="550"/>
    </row>
    <row r="306" spans="2:2" ht="15.75" customHeight="1" x14ac:dyDescent="0.3">
      <c r="B306" s="550"/>
    </row>
    <row r="307" spans="2:2" ht="15.75" customHeight="1" x14ac:dyDescent="0.3">
      <c r="B307" s="550"/>
    </row>
    <row r="308" spans="2:2" ht="15.75" customHeight="1" x14ac:dyDescent="0.3">
      <c r="B308" s="550"/>
    </row>
    <row r="309" spans="2:2" ht="15.75" customHeight="1" x14ac:dyDescent="0.3">
      <c r="B309" s="550"/>
    </row>
    <row r="310" spans="2:2" ht="15.75" customHeight="1" x14ac:dyDescent="0.3">
      <c r="B310" s="550"/>
    </row>
    <row r="311" spans="2:2" ht="15.75" customHeight="1" x14ac:dyDescent="0.3">
      <c r="B311" s="550"/>
    </row>
    <row r="312" spans="2:2" ht="15.75" customHeight="1" x14ac:dyDescent="0.3">
      <c r="B312" s="550"/>
    </row>
    <row r="313" spans="2:2" ht="15.75" customHeight="1" x14ac:dyDescent="0.3">
      <c r="B313" s="550"/>
    </row>
    <row r="314" spans="2:2" ht="15.75" customHeight="1" x14ac:dyDescent="0.3">
      <c r="B314" s="550"/>
    </row>
    <row r="315" spans="2:2" ht="15.75" customHeight="1" x14ac:dyDescent="0.3">
      <c r="B315" s="550"/>
    </row>
    <row r="316" spans="2:2" ht="15.75" customHeight="1" x14ac:dyDescent="0.3">
      <c r="B316" s="550"/>
    </row>
    <row r="317" spans="2:2" ht="15.75" customHeight="1" x14ac:dyDescent="0.3">
      <c r="B317" s="550"/>
    </row>
    <row r="318" spans="2:2" ht="15.75" customHeight="1" x14ac:dyDescent="0.3">
      <c r="B318" s="550"/>
    </row>
    <row r="319" spans="2:2" ht="15.75" customHeight="1" x14ac:dyDescent="0.3">
      <c r="B319" s="550"/>
    </row>
    <row r="320" spans="2:2" ht="15.75" customHeight="1" x14ac:dyDescent="0.3">
      <c r="B320" s="550"/>
    </row>
    <row r="321" spans="2:2" ht="15.75" customHeight="1" x14ac:dyDescent="0.3">
      <c r="B321" s="550"/>
    </row>
    <row r="322" spans="2:2" ht="15.75" customHeight="1" x14ac:dyDescent="0.3">
      <c r="B322" s="550"/>
    </row>
    <row r="323" spans="2:2" ht="15.75" customHeight="1" x14ac:dyDescent="0.3">
      <c r="B323" s="550"/>
    </row>
    <row r="324" spans="2:2" ht="15.75" customHeight="1" x14ac:dyDescent="0.3">
      <c r="B324" s="550"/>
    </row>
    <row r="325" spans="2:2" ht="15.75" customHeight="1" x14ac:dyDescent="0.3">
      <c r="B325" s="550"/>
    </row>
    <row r="326" spans="2:2" ht="15.75" customHeight="1" x14ac:dyDescent="0.3">
      <c r="B326" s="550"/>
    </row>
    <row r="327" spans="2:2" ht="15.75" customHeight="1" x14ac:dyDescent="0.3">
      <c r="B327" s="550"/>
    </row>
    <row r="328" spans="2:2" ht="15.75" customHeight="1" x14ac:dyDescent="0.3">
      <c r="B328" s="550"/>
    </row>
    <row r="329" spans="2:2" ht="15.75" customHeight="1" x14ac:dyDescent="0.3">
      <c r="B329" s="550"/>
    </row>
    <row r="330" spans="2:2" ht="15.75" customHeight="1" x14ac:dyDescent="0.3">
      <c r="B330" s="550"/>
    </row>
    <row r="331" spans="2:2" ht="15.75" customHeight="1" x14ac:dyDescent="0.3">
      <c r="B331" s="550"/>
    </row>
    <row r="332" spans="2:2" ht="15.75" customHeight="1" x14ac:dyDescent="0.3">
      <c r="B332" s="550"/>
    </row>
    <row r="333" spans="2:2" ht="15.75" customHeight="1" x14ac:dyDescent="0.3">
      <c r="B333" s="550"/>
    </row>
    <row r="334" spans="2:2" ht="15.75" customHeight="1" x14ac:dyDescent="0.3">
      <c r="B334" s="550"/>
    </row>
    <row r="335" spans="2:2" ht="15.75" customHeight="1" x14ac:dyDescent="0.3">
      <c r="B335" s="550"/>
    </row>
    <row r="336" spans="2:2" ht="15.75" customHeight="1" x14ac:dyDescent="0.3">
      <c r="B336" s="550"/>
    </row>
    <row r="337" spans="2:2" ht="15.75" customHeight="1" x14ac:dyDescent="0.3">
      <c r="B337" s="550"/>
    </row>
    <row r="338" spans="2:2" ht="15.75" customHeight="1" x14ac:dyDescent="0.3">
      <c r="B338" s="550"/>
    </row>
    <row r="339" spans="2:2" ht="15.75" customHeight="1" x14ac:dyDescent="0.3">
      <c r="B339" s="550"/>
    </row>
    <row r="340" spans="2:2" ht="15.75" customHeight="1" x14ac:dyDescent="0.3">
      <c r="B340" s="550"/>
    </row>
    <row r="341" spans="2:2" ht="15.75" customHeight="1" x14ac:dyDescent="0.3">
      <c r="B341" s="550"/>
    </row>
    <row r="342" spans="2:2" ht="15.75" customHeight="1" x14ac:dyDescent="0.3">
      <c r="B342" s="550"/>
    </row>
    <row r="343" spans="2:2" ht="15.75" customHeight="1" x14ac:dyDescent="0.3">
      <c r="B343" s="550"/>
    </row>
    <row r="344" spans="2:2" ht="15.75" customHeight="1" x14ac:dyDescent="0.3">
      <c r="B344" s="550"/>
    </row>
    <row r="345" spans="2:2" ht="15.75" customHeight="1" x14ac:dyDescent="0.3">
      <c r="B345" s="550"/>
    </row>
    <row r="346" spans="2:2" ht="15.75" customHeight="1" x14ac:dyDescent="0.3">
      <c r="B346" s="550"/>
    </row>
    <row r="347" spans="2:2" ht="15.75" customHeight="1" x14ac:dyDescent="0.3">
      <c r="B347" s="550"/>
    </row>
    <row r="348" spans="2:2" ht="15.75" customHeight="1" x14ac:dyDescent="0.3">
      <c r="B348" s="550"/>
    </row>
    <row r="349" spans="2:2" ht="15.75" customHeight="1" x14ac:dyDescent="0.3">
      <c r="B349" s="550"/>
    </row>
    <row r="350" spans="2:2" ht="15.75" customHeight="1" x14ac:dyDescent="0.3">
      <c r="B350" s="550"/>
    </row>
    <row r="351" spans="2:2" ht="15.75" customHeight="1" x14ac:dyDescent="0.3">
      <c r="B351" s="550"/>
    </row>
    <row r="352" spans="2:2" ht="15.75" customHeight="1" x14ac:dyDescent="0.3">
      <c r="B352" s="550"/>
    </row>
    <row r="353" spans="2:2" ht="15.75" customHeight="1" x14ac:dyDescent="0.3">
      <c r="B353" s="550"/>
    </row>
    <row r="354" spans="2:2" ht="15.75" customHeight="1" x14ac:dyDescent="0.3">
      <c r="B354" s="550"/>
    </row>
    <row r="355" spans="2:2" ht="15.75" customHeight="1" x14ac:dyDescent="0.3">
      <c r="B355" s="550"/>
    </row>
    <row r="356" spans="2:2" ht="15.75" customHeight="1" x14ac:dyDescent="0.3">
      <c r="B356" s="550"/>
    </row>
    <row r="357" spans="2:2" ht="15.75" customHeight="1" x14ac:dyDescent="0.3">
      <c r="B357" s="550"/>
    </row>
    <row r="358" spans="2:2" ht="15.75" customHeight="1" x14ac:dyDescent="0.3">
      <c r="B358" s="550"/>
    </row>
    <row r="359" spans="2:2" ht="15.75" customHeight="1" x14ac:dyDescent="0.3">
      <c r="B359" s="550"/>
    </row>
    <row r="360" spans="2:2" ht="15.75" customHeight="1" x14ac:dyDescent="0.3">
      <c r="B360" s="550"/>
    </row>
    <row r="361" spans="2:2" ht="15.75" customHeight="1" x14ac:dyDescent="0.3">
      <c r="B361" s="550"/>
    </row>
    <row r="362" spans="2:2" ht="15.75" customHeight="1" x14ac:dyDescent="0.3">
      <c r="B362" s="550"/>
    </row>
    <row r="363" spans="2:2" ht="15.75" customHeight="1" x14ac:dyDescent="0.3">
      <c r="B363" s="550"/>
    </row>
    <row r="364" spans="2:2" ht="15.75" customHeight="1" x14ac:dyDescent="0.3">
      <c r="B364" s="550"/>
    </row>
    <row r="365" spans="2:2" ht="15.75" customHeight="1" x14ac:dyDescent="0.3">
      <c r="B365" s="550"/>
    </row>
    <row r="366" spans="2:2" ht="15.75" customHeight="1" x14ac:dyDescent="0.3">
      <c r="B366" s="550"/>
    </row>
    <row r="367" spans="2:2" ht="15.75" customHeight="1" x14ac:dyDescent="0.3">
      <c r="B367" s="550"/>
    </row>
    <row r="368" spans="2:2" ht="15.75" customHeight="1" x14ac:dyDescent="0.3">
      <c r="B368" s="550"/>
    </row>
    <row r="369" spans="2:2" ht="15.75" customHeight="1" x14ac:dyDescent="0.3">
      <c r="B369" s="550"/>
    </row>
    <row r="370" spans="2:2" ht="15.75" customHeight="1" x14ac:dyDescent="0.3">
      <c r="B370" s="550"/>
    </row>
    <row r="371" spans="2:2" ht="15.75" customHeight="1" x14ac:dyDescent="0.3">
      <c r="B371" s="550"/>
    </row>
    <row r="372" spans="2:2" ht="15.75" customHeight="1" x14ac:dyDescent="0.3">
      <c r="B372" s="550"/>
    </row>
    <row r="373" spans="2:2" ht="15.75" customHeight="1" x14ac:dyDescent="0.3">
      <c r="B373" s="550"/>
    </row>
    <row r="374" spans="2:2" ht="15.75" customHeight="1" x14ac:dyDescent="0.3">
      <c r="B374" s="550"/>
    </row>
    <row r="375" spans="2:2" ht="15.75" customHeight="1" x14ac:dyDescent="0.3">
      <c r="B375" s="550"/>
    </row>
    <row r="376" spans="2:2" ht="15.75" customHeight="1" x14ac:dyDescent="0.3">
      <c r="B376" s="550"/>
    </row>
    <row r="377" spans="2:2" ht="15.75" customHeight="1" x14ac:dyDescent="0.3">
      <c r="B377" s="550"/>
    </row>
    <row r="378" spans="2:2" ht="15.75" customHeight="1" x14ac:dyDescent="0.3">
      <c r="B378" s="550"/>
    </row>
    <row r="379" spans="2:2" ht="15.75" customHeight="1" x14ac:dyDescent="0.3">
      <c r="B379" s="550"/>
    </row>
    <row r="380" spans="2:2" ht="15.75" customHeight="1" x14ac:dyDescent="0.3">
      <c r="B380" s="550"/>
    </row>
    <row r="381" spans="2:2" ht="15.75" customHeight="1" x14ac:dyDescent="0.3">
      <c r="B381" s="550"/>
    </row>
    <row r="382" spans="2:2" ht="15.75" customHeight="1" x14ac:dyDescent="0.3">
      <c r="B382" s="550"/>
    </row>
    <row r="383" spans="2:2" ht="15.75" customHeight="1" x14ac:dyDescent="0.3">
      <c r="B383" s="550"/>
    </row>
    <row r="384" spans="2:2" ht="15.75" customHeight="1" x14ac:dyDescent="0.3">
      <c r="B384" s="550"/>
    </row>
    <row r="385" spans="2:2" ht="15.75" customHeight="1" x14ac:dyDescent="0.3">
      <c r="B385" s="550"/>
    </row>
    <row r="386" spans="2:2" ht="15.75" customHeight="1" x14ac:dyDescent="0.3">
      <c r="B386" s="550"/>
    </row>
    <row r="387" spans="2:2" ht="15.75" customHeight="1" x14ac:dyDescent="0.3">
      <c r="B387" s="550"/>
    </row>
    <row r="388" spans="2:2" ht="15.75" customHeight="1" x14ac:dyDescent="0.3">
      <c r="B388" s="550"/>
    </row>
    <row r="389" spans="2:2" ht="15.75" customHeight="1" x14ac:dyDescent="0.3">
      <c r="B389" s="550"/>
    </row>
    <row r="390" spans="2:2" ht="15.75" customHeight="1" x14ac:dyDescent="0.3">
      <c r="B390" s="550"/>
    </row>
    <row r="391" spans="2:2" ht="15.75" customHeight="1" x14ac:dyDescent="0.3">
      <c r="B391" s="550"/>
    </row>
    <row r="392" spans="2:2" ht="15.75" customHeight="1" x14ac:dyDescent="0.3">
      <c r="B392" s="550"/>
    </row>
    <row r="393" spans="2:2" ht="15.75" customHeight="1" x14ac:dyDescent="0.3">
      <c r="B393" s="550"/>
    </row>
    <row r="394" spans="2:2" ht="15.75" customHeight="1" x14ac:dyDescent="0.3">
      <c r="B394" s="550"/>
    </row>
    <row r="395" spans="2:2" ht="15.75" customHeight="1" x14ac:dyDescent="0.3">
      <c r="B395" s="550"/>
    </row>
    <row r="396" spans="2:2" ht="15.75" customHeight="1" x14ac:dyDescent="0.3">
      <c r="B396" s="550"/>
    </row>
    <row r="397" spans="2:2" ht="15.75" customHeight="1" x14ac:dyDescent="0.3">
      <c r="B397" s="550"/>
    </row>
    <row r="398" spans="2:2" ht="15.75" customHeight="1" x14ac:dyDescent="0.3">
      <c r="B398" s="550"/>
    </row>
    <row r="399" spans="2:2" ht="15.75" customHeight="1" x14ac:dyDescent="0.3">
      <c r="B399" s="550"/>
    </row>
    <row r="400" spans="2:2" ht="15.75" customHeight="1" x14ac:dyDescent="0.3">
      <c r="B400" s="550"/>
    </row>
    <row r="401" spans="2:2" ht="15.75" customHeight="1" x14ac:dyDescent="0.3">
      <c r="B401" s="550"/>
    </row>
    <row r="402" spans="2:2" ht="15.75" customHeight="1" x14ac:dyDescent="0.3">
      <c r="B402" s="550"/>
    </row>
    <row r="403" spans="2:2" ht="15.75" customHeight="1" x14ac:dyDescent="0.3">
      <c r="B403" s="550"/>
    </row>
    <row r="404" spans="2:2" ht="15.75" customHeight="1" x14ac:dyDescent="0.3">
      <c r="B404" s="550"/>
    </row>
    <row r="405" spans="2:2" ht="15.75" customHeight="1" x14ac:dyDescent="0.3">
      <c r="B405" s="550"/>
    </row>
    <row r="406" spans="2:2" ht="15.75" customHeight="1" x14ac:dyDescent="0.3">
      <c r="B406" s="550"/>
    </row>
    <row r="407" spans="2:2" ht="15.75" customHeight="1" x14ac:dyDescent="0.3">
      <c r="B407" s="550"/>
    </row>
    <row r="408" spans="2:2" ht="15.75" customHeight="1" x14ac:dyDescent="0.3">
      <c r="B408" s="550"/>
    </row>
    <row r="409" spans="2:2" ht="15.75" customHeight="1" x14ac:dyDescent="0.3">
      <c r="B409" s="550"/>
    </row>
    <row r="410" spans="2:2" ht="15.75" customHeight="1" x14ac:dyDescent="0.3">
      <c r="B410" s="550"/>
    </row>
    <row r="411" spans="2:2" ht="15.75" customHeight="1" x14ac:dyDescent="0.3">
      <c r="B411" s="550"/>
    </row>
    <row r="412" spans="2:2" ht="15.75" customHeight="1" x14ac:dyDescent="0.3">
      <c r="B412" s="550"/>
    </row>
    <row r="413" spans="2:2" ht="15.75" customHeight="1" x14ac:dyDescent="0.3">
      <c r="B413" s="550"/>
    </row>
    <row r="414" spans="2:2" ht="15.75" customHeight="1" x14ac:dyDescent="0.3">
      <c r="B414" s="550"/>
    </row>
    <row r="415" spans="2:2" ht="15.75" customHeight="1" x14ac:dyDescent="0.3">
      <c r="B415" s="550"/>
    </row>
    <row r="416" spans="2:2" ht="15.75" customHeight="1" x14ac:dyDescent="0.3">
      <c r="B416" s="550"/>
    </row>
    <row r="417" spans="2:2" ht="15.75" customHeight="1" x14ac:dyDescent="0.3">
      <c r="B417" s="550"/>
    </row>
    <row r="418" spans="2:2" ht="15.75" customHeight="1" x14ac:dyDescent="0.3">
      <c r="B418" s="550"/>
    </row>
    <row r="419" spans="2:2" ht="15.75" customHeight="1" x14ac:dyDescent="0.3">
      <c r="B419" s="550"/>
    </row>
    <row r="420" spans="2:2" ht="15.75" customHeight="1" x14ac:dyDescent="0.3">
      <c r="B420" s="550"/>
    </row>
    <row r="421" spans="2:2" ht="15.75" customHeight="1" x14ac:dyDescent="0.3">
      <c r="B421" s="550"/>
    </row>
    <row r="422" spans="2:2" ht="15.75" customHeight="1" x14ac:dyDescent="0.3">
      <c r="B422" s="550"/>
    </row>
    <row r="423" spans="2:2" ht="15.75" customHeight="1" x14ac:dyDescent="0.3">
      <c r="B423" s="550"/>
    </row>
    <row r="424" spans="2:2" ht="15.75" customHeight="1" x14ac:dyDescent="0.3">
      <c r="B424" s="550"/>
    </row>
    <row r="425" spans="2:2" ht="15.75" customHeight="1" x14ac:dyDescent="0.3">
      <c r="B425" s="550"/>
    </row>
    <row r="426" spans="2:2" ht="15.75" customHeight="1" x14ac:dyDescent="0.3">
      <c r="B426" s="550"/>
    </row>
    <row r="427" spans="2:2" ht="15.75" customHeight="1" x14ac:dyDescent="0.3">
      <c r="B427" s="550"/>
    </row>
    <row r="428" spans="2:2" ht="15.75" customHeight="1" x14ac:dyDescent="0.3">
      <c r="B428" s="550"/>
    </row>
    <row r="429" spans="2:2" ht="15.75" customHeight="1" x14ac:dyDescent="0.3">
      <c r="B429" s="550"/>
    </row>
    <row r="430" spans="2:2" ht="15.75" customHeight="1" x14ac:dyDescent="0.3">
      <c r="B430" s="550"/>
    </row>
    <row r="431" spans="2:2" ht="15.75" customHeight="1" x14ac:dyDescent="0.3">
      <c r="B431" s="550"/>
    </row>
    <row r="432" spans="2:2" ht="15.75" customHeight="1" x14ac:dyDescent="0.3">
      <c r="B432" s="550"/>
    </row>
    <row r="433" spans="2:2" ht="15.75" customHeight="1" x14ac:dyDescent="0.3">
      <c r="B433" s="550"/>
    </row>
    <row r="434" spans="2:2" ht="15.75" customHeight="1" x14ac:dyDescent="0.3">
      <c r="B434" s="550"/>
    </row>
    <row r="435" spans="2:2" ht="15.75" customHeight="1" x14ac:dyDescent="0.3">
      <c r="B435" s="550"/>
    </row>
    <row r="436" spans="2:2" ht="15.75" customHeight="1" x14ac:dyDescent="0.3">
      <c r="B436" s="550"/>
    </row>
    <row r="437" spans="2:2" ht="15.75" customHeight="1" x14ac:dyDescent="0.3">
      <c r="B437" s="550"/>
    </row>
    <row r="438" spans="2:2" ht="15.75" customHeight="1" x14ac:dyDescent="0.3">
      <c r="B438" s="550"/>
    </row>
    <row r="439" spans="2:2" ht="15.75" customHeight="1" x14ac:dyDescent="0.3">
      <c r="B439" s="550"/>
    </row>
    <row r="440" spans="2:2" ht="15.75" customHeight="1" x14ac:dyDescent="0.3">
      <c r="B440" s="550"/>
    </row>
    <row r="441" spans="2:2" ht="15.75" customHeight="1" x14ac:dyDescent="0.3">
      <c r="B441" s="550"/>
    </row>
    <row r="442" spans="2:2" ht="15.75" customHeight="1" x14ac:dyDescent="0.3">
      <c r="B442" s="550"/>
    </row>
    <row r="443" spans="2:2" ht="15.75" customHeight="1" x14ac:dyDescent="0.3">
      <c r="B443" s="550"/>
    </row>
    <row r="444" spans="2:2" ht="15.75" customHeight="1" x14ac:dyDescent="0.3">
      <c r="B444" s="550"/>
    </row>
    <row r="445" spans="2:2" ht="15.75" customHeight="1" x14ac:dyDescent="0.3">
      <c r="B445" s="550"/>
    </row>
    <row r="446" spans="2:2" ht="15.75" customHeight="1" x14ac:dyDescent="0.3">
      <c r="B446" s="550"/>
    </row>
    <row r="447" spans="2:2" ht="15.75" customHeight="1" x14ac:dyDescent="0.3">
      <c r="B447" s="550"/>
    </row>
    <row r="448" spans="2:2" ht="15.75" customHeight="1" x14ac:dyDescent="0.3">
      <c r="B448" s="550"/>
    </row>
    <row r="449" spans="2:2" ht="15.75" customHeight="1" x14ac:dyDescent="0.3">
      <c r="B449" s="550"/>
    </row>
    <row r="450" spans="2:2" ht="15.75" customHeight="1" x14ac:dyDescent="0.3">
      <c r="B450" s="550"/>
    </row>
    <row r="451" spans="2:2" ht="15.75" customHeight="1" x14ac:dyDescent="0.3">
      <c r="B451" s="550"/>
    </row>
    <row r="452" spans="2:2" ht="15.75" customHeight="1" x14ac:dyDescent="0.3">
      <c r="B452" s="550"/>
    </row>
    <row r="453" spans="2:2" ht="15.75" customHeight="1" x14ac:dyDescent="0.3">
      <c r="B453" s="550"/>
    </row>
    <row r="454" spans="2:2" ht="15.75" customHeight="1" x14ac:dyDescent="0.3">
      <c r="B454" s="550"/>
    </row>
    <row r="455" spans="2:2" ht="15.75" customHeight="1" x14ac:dyDescent="0.3">
      <c r="B455" s="550"/>
    </row>
    <row r="456" spans="2:2" ht="15.75" customHeight="1" x14ac:dyDescent="0.3">
      <c r="B456" s="550"/>
    </row>
    <row r="457" spans="2:2" ht="15.75" customHeight="1" x14ac:dyDescent="0.3">
      <c r="B457" s="550"/>
    </row>
    <row r="458" spans="2:2" ht="15.75" customHeight="1" x14ac:dyDescent="0.3">
      <c r="B458" s="550"/>
    </row>
    <row r="459" spans="2:2" ht="15.75" customHeight="1" x14ac:dyDescent="0.3">
      <c r="B459" s="550"/>
    </row>
    <row r="460" spans="2:2" ht="15.75" customHeight="1" x14ac:dyDescent="0.3">
      <c r="B460" s="550"/>
    </row>
    <row r="461" spans="2:2" ht="15.75" customHeight="1" x14ac:dyDescent="0.3">
      <c r="B461" s="550"/>
    </row>
    <row r="462" spans="2:2" ht="15.75" customHeight="1" x14ac:dyDescent="0.3">
      <c r="B462" s="550"/>
    </row>
    <row r="463" spans="2:2" ht="15.75" customHeight="1" x14ac:dyDescent="0.3">
      <c r="B463" s="550"/>
    </row>
    <row r="464" spans="2:2" ht="15.75" customHeight="1" x14ac:dyDescent="0.3">
      <c r="B464" s="550"/>
    </row>
    <row r="465" spans="2:2" ht="15.75" customHeight="1" x14ac:dyDescent="0.3">
      <c r="B465" s="550"/>
    </row>
    <row r="466" spans="2:2" ht="15.75" customHeight="1" x14ac:dyDescent="0.3">
      <c r="B466" s="550"/>
    </row>
    <row r="467" spans="2:2" ht="15.75" customHeight="1" x14ac:dyDescent="0.3">
      <c r="B467" s="550"/>
    </row>
    <row r="468" spans="2:2" ht="15.75" customHeight="1" x14ac:dyDescent="0.3">
      <c r="B468" s="550"/>
    </row>
    <row r="469" spans="2:2" ht="15.75" customHeight="1" x14ac:dyDescent="0.3">
      <c r="B469" s="550"/>
    </row>
    <row r="470" spans="2:2" ht="15.75" customHeight="1" x14ac:dyDescent="0.3">
      <c r="B470" s="550"/>
    </row>
    <row r="471" spans="2:2" ht="15.75" customHeight="1" x14ac:dyDescent="0.3">
      <c r="B471" s="550"/>
    </row>
    <row r="472" spans="2:2" ht="15.75" customHeight="1" x14ac:dyDescent="0.3">
      <c r="B472" s="550"/>
    </row>
    <row r="473" spans="2:2" ht="15.75" customHeight="1" x14ac:dyDescent="0.3">
      <c r="B473" s="550"/>
    </row>
    <row r="474" spans="2:2" ht="15.75" customHeight="1" x14ac:dyDescent="0.3">
      <c r="B474" s="550"/>
    </row>
    <row r="475" spans="2:2" ht="15.75" customHeight="1" x14ac:dyDescent="0.3">
      <c r="B475" s="550"/>
    </row>
    <row r="476" spans="2:2" ht="15.75" customHeight="1" x14ac:dyDescent="0.3">
      <c r="B476" s="550"/>
    </row>
    <row r="477" spans="2:2" ht="15.75" customHeight="1" x14ac:dyDescent="0.3">
      <c r="B477" s="550"/>
    </row>
    <row r="478" spans="2:2" ht="15.75" customHeight="1" x14ac:dyDescent="0.3">
      <c r="B478" s="550"/>
    </row>
    <row r="479" spans="2:2" ht="15.75" customHeight="1" x14ac:dyDescent="0.3">
      <c r="B479" s="550"/>
    </row>
    <row r="480" spans="2:2" ht="15.75" customHeight="1" x14ac:dyDescent="0.3">
      <c r="B480" s="550"/>
    </row>
    <row r="481" spans="2:2" ht="15.75" customHeight="1" x14ac:dyDescent="0.3">
      <c r="B481" s="550"/>
    </row>
    <row r="482" spans="2:2" ht="15.75" customHeight="1" x14ac:dyDescent="0.3">
      <c r="B482" s="550"/>
    </row>
    <row r="483" spans="2:2" ht="15.75" customHeight="1" x14ac:dyDescent="0.3">
      <c r="B483" s="550"/>
    </row>
    <row r="484" spans="2:2" ht="15.75" customHeight="1" x14ac:dyDescent="0.3">
      <c r="B484" s="550"/>
    </row>
    <row r="485" spans="2:2" ht="15.75" customHeight="1" x14ac:dyDescent="0.3">
      <c r="B485" s="550"/>
    </row>
    <row r="486" spans="2:2" ht="15.75" customHeight="1" x14ac:dyDescent="0.3">
      <c r="B486" s="550"/>
    </row>
    <row r="487" spans="2:2" ht="15.75" customHeight="1" x14ac:dyDescent="0.3">
      <c r="B487" s="550"/>
    </row>
    <row r="488" spans="2:2" ht="15.75" customHeight="1" x14ac:dyDescent="0.3">
      <c r="B488" s="550"/>
    </row>
    <row r="489" spans="2:2" ht="15.75" customHeight="1" x14ac:dyDescent="0.3">
      <c r="B489" s="550"/>
    </row>
    <row r="490" spans="2:2" ht="15.75" customHeight="1" x14ac:dyDescent="0.3">
      <c r="B490" s="550"/>
    </row>
    <row r="491" spans="2:2" ht="15.75" customHeight="1" x14ac:dyDescent="0.3">
      <c r="B491" s="550"/>
    </row>
    <row r="492" spans="2:2" ht="15.75" customHeight="1" x14ac:dyDescent="0.3">
      <c r="B492" s="550"/>
    </row>
    <row r="493" spans="2:2" ht="15.75" customHeight="1" x14ac:dyDescent="0.3">
      <c r="B493" s="550"/>
    </row>
    <row r="494" spans="2:2" ht="15.75" customHeight="1" x14ac:dyDescent="0.3">
      <c r="B494" s="550"/>
    </row>
    <row r="495" spans="2:2" ht="15.75" customHeight="1" x14ac:dyDescent="0.3">
      <c r="B495" s="550"/>
    </row>
    <row r="496" spans="2:2" ht="15.75" customHeight="1" x14ac:dyDescent="0.3">
      <c r="B496" s="550"/>
    </row>
    <row r="497" spans="2:2" ht="15.75" customHeight="1" x14ac:dyDescent="0.3">
      <c r="B497" s="550"/>
    </row>
    <row r="498" spans="2:2" ht="15.75" customHeight="1" x14ac:dyDescent="0.3">
      <c r="B498" s="550"/>
    </row>
    <row r="499" spans="2:2" ht="15.75" customHeight="1" x14ac:dyDescent="0.3">
      <c r="B499" s="550"/>
    </row>
    <row r="500" spans="2:2" ht="15.75" customHeight="1" x14ac:dyDescent="0.3">
      <c r="B500" s="550"/>
    </row>
    <row r="501" spans="2:2" ht="15.75" customHeight="1" x14ac:dyDescent="0.3">
      <c r="B501" s="550"/>
    </row>
    <row r="502" spans="2:2" ht="15.75" customHeight="1" x14ac:dyDescent="0.3">
      <c r="B502" s="550"/>
    </row>
    <row r="503" spans="2:2" ht="15.75" customHeight="1" x14ac:dyDescent="0.3">
      <c r="B503" s="550"/>
    </row>
    <row r="504" spans="2:2" ht="15.75" customHeight="1" x14ac:dyDescent="0.3">
      <c r="B504" s="550"/>
    </row>
    <row r="505" spans="2:2" ht="15.75" customHeight="1" x14ac:dyDescent="0.3">
      <c r="B505" s="550"/>
    </row>
    <row r="506" spans="2:2" ht="15.75" customHeight="1" x14ac:dyDescent="0.3">
      <c r="B506" s="550"/>
    </row>
    <row r="507" spans="2:2" ht="15.75" customHeight="1" x14ac:dyDescent="0.3">
      <c r="B507" s="550"/>
    </row>
    <row r="508" spans="2:2" ht="15.75" customHeight="1" x14ac:dyDescent="0.3">
      <c r="B508" s="550"/>
    </row>
    <row r="509" spans="2:2" ht="15.75" customHeight="1" x14ac:dyDescent="0.3">
      <c r="B509" s="550"/>
    </row>
    <row r="510" spans="2:2" ht="15.75" customHeight="1" x14ac:dyDescent="0.3">
      <c r="B510" s="550"/>
    </row>
    <row r="511" spans="2:2" ht="15.75" customHeight="1" x14ac:dyDescent="0.3">
      <c r="B511" s="550"/>
    </row>
    <row r="512" spans="2:2" ht="15.75" customHeight="1" x14ac:dyDescent="0.3">
      <c r="B512" s="550"/>
    </row>
    <row r="513" spans="2:2" ht="15.75" customHeight="1" x14ac:dyDescent="0.3">
      <c r="B513" s="550"/>
    </row>
    <row r="514" spans="2:2" ht="15.75" customHeight="1" x14ac:dyDescent="0.3">
      <c r="B514" s="550"/>
    </row>
    <row r="515" spans="2:2" ht="15.75" customHeight="1" x14ac:dyDescent="0.3">
      <c r="B515" s="550"/>
    </row>
    <row r="516" spans="2:2" ht="15.75" customHeight="1" x14ac:dyDescent="0.3">
      <c r="B516" s="550"/>
    </row>
    <row r="517" spans="2:2" ht="15.75" customHeight="1" x14ac:dyDescent="0.3">
      <c r="B517" s="550"/>
    </row>
    <row r="518" spans="2:2" ht="15.75" customHeight="1" x14ac:dyDescent="0.3">
      <c r="B518" s="550"/>
    </row>
    <row r="519" spans="2:2" ht="15.75" customHeight="1" x14ac:dyDescent="0.3">
      <c r="B519" s="550"/>
    </row>
    <row r="520" spans="2:2" ht="15.75" customHeight="1" x14ac:dyDescent="0.3">
      <c r="B520" s="550"/>
    </row>
    <row r="521" spans="2:2" ht="15.75" customHeight="1" x14ac:dyDescent="0.3">
      <c r="B521" s="550"/>
    </row>
    <row r="522" spans="2:2" ht="15.75" customHeight="1" x14ac:dyDescent="0.3">
      <c r="B522" s="550"/>
    </row>
    <row r="523" spans="2:2" ht="15.75" customHeight="1" x14ac:dyDescent="0.3">
      <c r="B523" s="550"/>
    </row>
    <row r="524" spans="2:2" ht="15.75" customHeight="1" x14ac:dyDescent="0.3">
      <c r="B524" s="550"/>
    </row>
    <row r="525" spans="2:2" ht="15.75" customHeight="1" x14ac:dyDescent="0.3">
      <c r="B525" s="550"/>
    </row>
    <row r="526" spans="2:2" ht="15.75" customHeight="1" x14ac:dyDescent="0.3">
      <c r="B526" s="550"/>
    </row>
    <row r="527" spans="2:2" ht="15.75" customHeight="1" x14ac:dyDescent="0.3">
      <c r="B527" s="550"/>
    </row>
    <row r="528" spans="2:2" ht="15.75" customHeight="1" x14ac:dyDescent="0.3">
      <c r="B528" s="550"/>
    </row>
    <row r="529" spans="2:2" ht="15.75" customHeight="1" x14ac:dyDescent="0.3">
      <c r="B529" s="550"/>
    </row>
    <row r="530" spans="2:2" ht="15.75" customHeight="1" x14ac:dyDescent="0.3">
      <c r="B530" s="550"/>
    </row>
    <row r="531" spans="2:2" ht="15.75" customHeight="1" x14ac:dyDescent="0.3">
      <c r="B531" s="550"/>
    </row>
    <row r="532" spans="2:2" ht="15.75" customHeight="1" x14ac:dyDescent="0.3">
      <c r="B532" s="550"/>
    </row>
    <row r="533" spans="2:2" ht="15.75" customHeight="1" x14ac:dyDescent="0.3">
      <c r="B533" s="550"/>
    </row>
    <row r="534" spans="2:2" ht="15.75" customHeight="1" x14ac:dyDescent="0.3">
      <c r="B534" s="550"/>
    </row>
    <row r="535" spans="2:2" ht="15.75" customHeight="1" x14ac:dyDescent="0.3">
      <c r="B535" s="550"/>
    </row>
    <row r="536" spans="2:2" ht="15.75" customHeight="1" x14ac:dyDescent="0.3">
      <c r="B536" s="550"/>
    </row>
    <row r="537" spans="2:2" ht="15.75" customHeight="1" x14ac:dyDescent="0.3">
      <c r="B537" s="550"/>
    </row>
    <row r="538" spans="2:2" ht="15.75" customHeight="1" x14ac:dyDescent="0.3">
      <c r="B538" s="550"/>
    </row>
    <row r="539" spans="2:2" ht="15.75" customHeight="1" x14ac:dyDescent="0.3">
      <c r="B539" s="550"/>
    </row>
    <row r="540" spans="2:2" ht="15.75" customHeight="1" x14ac:dyDescent="0.3">
      <c r="B540" s="550"/>
    </row>
    <row r="541" spans="2:2" ht="15.75" customHeight="1" x14ac:dyDescent="0.3">
      <c r="B541" s="550"/>
    </row>
    <row r="542" spans="2:2" ht="15.75" customHeight="1" x14ac:dyDescent="0.3">
      <c r="B542" s="550"/>
    </row>
    <row r="543" spans="2:2" ht="15.75" customHeight="1" x14ac:dyDescent="0.3">
      <c r="B543" s="550"/>
    </row>
    <row r="544" spans="2:2" ht="15.75" customHeight="1" x14ac:dyDescent="0.3">
      <c r="B544" s="550"/>
    </row>
    <row r="545" spans="2:2" ht="15.75" customHeight="1" x14ac:dyDescent="0.3">
      <c r="B545" s="550"/>
    </row>
    <row r="546" spans="2:2" ht="15.75" customHeight="1" x14ac:dyDescent="0.3">
      <c r="B546" s="550"/>
    </row>
    <row r="547" spans="2:2" ht="15.75" customHeight="1" x14ac:dyDescent="0.3">
      <c r="B547" s="550"/>
    </row>
    <row r="548" spans="2:2" ht="15.75" customHeight="1" x14ac:dyDescent="0.3">
      <c r="B548" s="550"/>
    </row>
    <row r="549" spans="2:2" ht="15.75" customHeight="1" x14ac:dyDescent="0.3">
      <c r="B549" s="550"/>
    </row>
    <row r="550" spans="2:2" ht="15.75" customHeight="1" x14ac:dyDescent="0.3">
      <c r="B550" s="550"/>
    </row>
    <row r="551" spans="2:2" ht="15.75" customHeight="1" x14ac:dyDescent="0.3">
      <c r="B551" s="550"/>
    </row>
    <row r="552" spans="2:2" ht="15.75" customHeight="1" x14ac:dyDescent="0.3">
      <c r="B552" s="550"/>
    </row>
    <row r="553" spans="2:2" ht="15.75" customHeight="1" x14ac:dyDescent="0.3">
      <c r="B553" s="550"/>
    </row>
    <row r="554" spans="2:2" ht="15.75" customHeight="1" x14ac:dyDescent="0.3">
      <c r="B554" s="550"/>
    </row>
    <row r="555" spans="2:2" ht="15.75" customHeight="1" x14ac:dyDescent="0.3">
      <c r="B555" s="550"/>
    </row>
    <row r="556" spans="2:2" ht="15.75" customHeight="1" x14ac:dyDescent="0.3">
      <c r="B556" s="550"/>
    </row>
    <row r="557" spans="2:2" ht="15.75" customHeight="1" x14ac:dyDescent="0.3">
      <c r="B557" s="550"/>
    </row>
    <row r="558" spans="2:2" ht="15.75" customHeight="1" x14ac:dyDescent="0.3">
      <c r="B558" s="550"/>
    </row>
    <row r="559" spans="2:2" ht="15.75" customHeight="1" x14ac:dyDescent="0.3">
      <c r="B559" s="550"/>
    </row>
    <row r="560" spans="2:2" ht="15.75" customHeight="1" x14ac:dyDescent="0.3">
      <c r="B560" s="550"/>
    </row>
    <row r="561" spans="2:2" ht="15.75" customHeight="1" x14ac:dyDescent="0.3">
      <c r="B561" s="550"/>
    </row>
    <row r="562" spans="2:2" ht="15.75" customHeight="1" x14ac:dyDescent="0.3">
      <c r="B562" s="550"/>
    </row>
    <row r="563" spans="2:2" ht="15.75" customHeight="1" x14ac:dyDescent="0.3">
      <c r="B563" s="550"/>
    </row>
    <row r="564" spans="2:2" ht="15.75" customHeight="1" x14ac:dyDescent="0.3">
      <c r="B564" s="550"/>
    </row>
    <row r="565" spans="2:2" ht="15.75" customHeight="1" x14ac:dyDescent="0.3">
      <c r="B565" s="550"/>
    </row>
    <row r="566" spans="2:2" ht="15.75" customHeight="1" x14ac:dyDescent="0.3">
      <c r="B566" s="550"/>
    </row>
    <row r="567" spans="2:2" ht="15.75" customHeight="1" x14ac:dyDescent="0.3">
      <c r="B567" s="550"/>
    </row>
    <row r="568" spans="2:2" ht="15.75" customHeight="1" x14ac:dyDescent="0.3">
      <c r="B568" s="550"/>
    </row>
    <row r="569" spans="2:2" ht="15.75" customHeight="1" x14ac:dyDescent="0.3">
      <c r="B569" s="550"/>
    </row>
    <row r="570" spans="2:2" ht="15.75" customHeight="1" x14ac:dyDescent="0.3">
      <c r="B570" s="550"/>
    </row>
    <row r="571" spans="2:2" ht="15.75" customHeight="1" x14ac:dyDescent="0.3">
      <c r="B571" s="550"/>
    </row>
    <row r="572" spans="2:2" ht="15.75" customHeight="1" x14ac:dyDescent="0.3">
      <c r="B572" s="550"/>
    </row>
    <row r="573" spans="2:2" ht="15.75" customHeight="1" x14ac:dyDescent="0.3">
      <c r="B573" s="550"/>
    </row>
    <row r="574" spans="2:2" ht="15.75" customHeight="1" x14ac:dyDescent="0.3">
      <c r="B574" s="550"/>
    </row>
    <row r="575" spans="2:2" ht="15.75" customHeight="1" x14ac:dyDescent="0.3">
      <c r="B575" s="550"/>
    </row>
    <row r="576" spans="2:2" ht="15.75" customHeight="1" x14ac:dyDescent="0.3">
      <c r="B576" s="550"/>
    </row>
    <row r="577" spans="2:2" ht="15.75" customHeight="1" x14ac:dyDescent="0.3">
      <c r="B577" s="550"/>
    </row>
    <row r="578" spans="2:2" ht="15.75" customHeight="1" x14ac:dyDescent="0.3">
      <c r="B578" s="550"/>
    </row>
    <row r="579" spans="2:2" ht="15.75" customHeight="1" x14ac:dyDescent="0.3">
      <c r="B579" s="550"/>
    </row>
    <row r="580" spans="2:2" ht="15.75" customHeight="1" x14ac:dyDescent="0.3">
      <c r="B580" s="550"/>
    </row>
    <row r="581" spans="2:2" ht="15.75" customHeight="1" x14ac:dyDescent="0.3">
      <c r="B581" s="550"/>
    </row>
    <row r="582" spans="2:2" ht="15.75" customHeight="1" x14ac:dyDescent="0.3">
      <c r="B582" s="550"/>
    </row>
    <row r="583" spans="2:2" ht="15.75" customHeight="1" x14ac:dyDescent="0.3">
      <c r="B583" s="550"/>
    </row>
    <row r="584" spans="2:2" ht="15.75" customHeight="1" x14ac:dyDescent="0.3">
      <c r="B584" s="550"/>
    </row>
    <row r="585" spans="2:2" ht="15.75" customHeight="1" x14ac:dyDescent="0.3">
      <c r="B585" s="550"/>
    </row>
    <row r="586" spans="2:2" ht="15.75" customHeight="1" x14ac:dyDescent="0.3">
      <c r="B586" s="550"/>
    </row>
    <row r="587" spans="2:2" ht="15.75" customHeight="1" x14ac:dyDescent="0.3">
      <c r="B587" s="550"/>
    </row>
    <row r="588" spans="2:2" ht="15.75" customHeight="1" x14ac:dyDescent="0.3">
      <c r="B588" s="550"/>
    </row>
    <row r="589" spans="2:2" ht="15.75" customHeight="1" x14ac:dyDescent="0.3">
      <c r="B589" s="550"/>
    </row>
    <row r="590" spans="2:2" ht="15.75" customHeight="1" x14ac:dyDescent="0.3">
      <c r="B590" s="550"/>
    </row>
    <row r="591" spans="2:2" ht="15.75" customHeight="1" x14ac:dyDescent="0.3">
      <c r="B591" s="550"/>
    </row>
    <row r="592" spans="2:2" ht="15.75" customHeight="1" x14ac:dyDescent="0.3">
      <c r="B592" s="550"/>
    </row>
    <row r="593" spans="2:2" ht="15.75" customHeight="1" x14ac:dyDescent="0.3">
      <c r="B593" s="550"/>
    </row>
    <row r="594" spans="2:2" ht="15.75" customHeight="1" x14ac:dyDescent="0.3">
      <c r="B594" s="550"/>
    </row>
    <row r="595" spans="2:2" ht="15.75" customHeight="1" x14ac:dyDescent="0.3">
      <c r="B595" s="550"/>
    </row>
    <row r="596" spans="2:2" ht="15.75" customHeight="1" x14ac:dyDescent="0.3">
      <c r="B596" s="550"/>
    </row>
    <row r="597" spans="2:2" ht="15.75" customHeight="1" x14ac:dyDescent="0.3">
      <c r="B597" s="550"/>
    </row>
    <row r="598" spans="2:2" ht="15.75" customHeight="1" x14ac:dyDescent="0.3">
      <c r="B598" s="550"/>
    </row>
    <row r="599" spans="2:2" ht="15.75" customHeight="1" x14ac:dyDescent="0.3">
      <c r="B599" s="550"/>
    </row>
    <row r="600" spans="2:2" ht="15.75" customHeight="1" x14ac:dyDescent="0.3">
      <c r="B600" s="550"/>
    </row>
    <row r="601" spans="2:2" ht="15.75" customHeight="1" x14ac:dyDescent="0.3">
      <c r="B601" s="550"/>
    </row>
    <row r="602" spans="2:2" ht="15.75" customHeight="1" x14ac:dyDescent="0.3">
      <c r="B602" s="550"/>
    </row>
    <row r="603" spans="2:2" ht="15.75" customHeight="1" x14ac:dyDescent="0.3">
      <c r="B603" s="550"/>
    </row>
    <row r="604" spans="2:2" ht="15.75" customHeight="1" x14ac:dyDescent="0.3">
      <c r="B604" s="550"/>
    </row>
    <row r="605" spans="2:2" ht="15.75" customHeight="1" x14ac:dyDescent="0.3">
      <c r="B605" s="550"/>
    </row>
    <row r="606" spans="2:2" ht="15.75" customHeight="1" x14ac:dyDescent="0.3">
      <c r="B606" s="550"/>
    </row>
    <row r="607" spans="2:2" ht="15.75" customHeight="1" x14ac:dyDescent="0.3">
      <c r="B607" s="550"/>
    </row>
    <row r="608" spans="2:2" ht="15.75" customHeight="1" x14ac:dyDescent="0.3">
      <c r="B608" s="550"/>
    </row>
    <row r="609" spans="2:2" ht="15.75" customHeight="1" x14ac:dyDescent="0.3">
      <c r="B609" s="550"/>
    </row>
    <row r="610" spans="2:2" ht="15.75" customHeight="1" x14ac:dyDescent="0.3">
      <c r="B610" s="550"/>
    </row>
    <row r="611" spans="2:2" ht="15.75" customHeight="1" x14ac:dyDescent="0.3">
      <c r="B611" s="550"/>
    </row>
    <row r="612" spans="2:2" ht="15.75" customHeight="1" x14ac:dyDescent="0.3">
      <c r="B612" s="550"/>
    </row>
    <row r="613" spans="2:2" ht="15.75" customHeight="1" x14ac:dyDescent="0.3">
      <c r="B613" s="550"/>
    </row>
    <row r="614" spans="2:2" ht="15.75" customHeight="1" x14ac:dyDescent="0.3">
      <c r="B614" s="550"/>
    </row>
    <row r="615" spans="2:2" ht="15.75" customHeight="1" x14ac:dyDescent="0.3">
      <c r="B615" s="550"/>
    </row>
    <row r="616" spans="2:2" ht="15.75" customHeight="1" x14ac:dyDescent="0.3">
      <c r="B616" s="550"/>
    </row>
    <row r="617" spans="2:2" ht="15.75" customHeight="1" x14ac:dyDescent="0.3">
      <c r="B617" s="550"/>
    </row>
    <row r="618" spans="2:2" ht="15.75" customHeight="1" x14ac:dyDescent="0.3">
      <c r="B618" s="550"/>
    </row>
    <row r="619" spans="2:2" ht="15.75" customHeight="1" x14ac:dyDescent="0.3">
      <c r="B619" s="550"/>
    </row>
    <row r="620" spans="2:2" ht="15.75" customHeight="1" x14ac:dyDescent="0.3">
      <c r="B620" s="550"/>
    </row>
    <row r="621" spans="2:2" ht="15.75" customHeight="1" x14ac:dyDescent="0.3">
      <c r="B621" s="550"/>
    </row>
    <row r="622" spans="2:2" ht="15.75" customHeight="1" x14ac:dyDescent="0.3">
      <c r="B622" s="550"/>
    </row>
    <row r="623" spans="2:2" ht="15.75" customHeight="1" x14ac:dyDescent="0.3">
      <c r="B623" s="550"/>
    </row>
    <row r="624" spans="2:2" ht="15.75" customHeight="1" x14ac:dyDescent="0.3">
      <c r="B624" s="550"/>
    </row>
    <row r="625" spans="2:2" ht="15.75" customHeight="1" x14ac:dyDescent="0.3">
      <c r="B625" s="550"/>
    </row>
    <row r="626" spans="2:2" ht="15.75" customHeight="1" x14ac:dyDescent="0.3">
      <c r="B626" s="550"/>
    </row>
    <row r="627" spans="2:2" ht="15.75" customHeight="1" x14ac:dyDescent="0.3">
      <c r="B627" s="550"/>
    </row>
    <row r="628" spans="2:2" ht="15.75" customHeight="1" x14ac:dyDescent="0.3">
      <c r="B628" s="550"/>
    </row>
    <row r="629" spans="2:2" ht="15.75" customHeight="1" x14ac:dyDescent="0.3">
      <c r="B629" s="550"/>
    </row>
    <row r="630" spans="2:2" ht="15.75" customHeight="1" x14ac:dyDescent="0.3">
      <c r="B630" s="550"/>
    </row>
    <row r="631" spans="2:2" ht="15.75" customHeight="1" x14ac:dyDescent="0.3">
      <c r="B631" s="550"/>
    </row>
    <row r="632" spans="2:2" ht="15.75" customHeight="1" x14ac:dyDescent="0.3">
      <c r="B632" s="550"/>
    </row>
    <row r="633" spans="2:2" ht="15.75" customHeight="1" x14ac:dyDescent="0.3">
      <c r="B633" s="550"/>
    </row>
    <row r="634" spans="2:2" ht="15.75" customHeight="1" x14ac:dyDescent="0.3">
      <c r="B634" s="550"/>
    </row>
    <row r="635" spans="2:2" ht="15.75" customHeight="1" x14ac:dyDescent="0.3">
      <c r="B635" s="550"/>
    </row>
    <row r="636" spans="2:2" ht="15.75" customHeight="1" x14ac:dyDescent="0.3">
      <c r="B636" s="550"/>
    </row>
    <row r="637" spans="2:2" ht="15.75" customHeight="1" x14ac:dyDescent="0.3">
      <c r="B637" s="550"/>
    </row>
    <row r="638" spans="2:2" ht="15.75" customHeight="1" x14ac:dyDescent="0.3">
      <c r="B638" s="550"/>
    </row>
    <row r="639" spans="2:2" ht="15.75" customHeight="1" x14ac:dyDescent="0.3">
      <c r="B639" s="550"/>
    </row>
    <row r="640" spans="2:2" ht="15.75" customHeight="1" x14ac:dyDescent="0.3">
      <c r="B640" s="550"/>
    </row>
    <row r="641" spans="2:2" ht="15.75" customHeight="1" x14ac:dyDescent="0.3">
      <c r="B641" s="550"/>
    </row>
    <row r="642" spans="2:2" ht="15.75" customHeight="1" x14ac:dyDescent="0.3">
      <c r="B642" s="550"/>
    </row>
    <row r="643" spans="2:2" ht="15.75" customHeight="1" x14ac:dyDescent="0.3">
      <c r="B643" s="550"/>
    </row>
    <row r="644" spans="2:2" ht="15.75" customHeight="1" x14ac:dyDescent="0.3">
      <c r="B644" s="550"/>
    </row>
    <row r="645" spans="2:2" ht="15.75" customHeight="1" x14ac:dyDescent="0.3">
      <c r="B645" s="550"/>
    </row>
    <row r="646" spans="2:2" ht="15.75" customHeight="1" x14ac:dyDescent="0.3">
      <c r="B646" s="550"/>
    </row>
    <row r="647" spans="2:2" ht="15.75" customHeight="1" x14ac:dyDescent="0.3">
      <c r="B647" s="550"/>
    </row>
    <row r="648" spans="2:2" ht="15.75" customHeight="1" x14ac:dyDescent="0.3">
      <c r="B648" s="550"/>
    </row>
    <row r="649" spans="2:2" ht="15.75" customHeight="1" x14ac:dyDescent="0.3">
      <c r="B649" s="550"/>
    </row>
    <row r="650" spans="2:2" ht="15.75" customHeight="1" x14ac:dyDescent="0.3">
      <c r="B650" s="550"/>
    </row>
    <row r="651" spans="2:2" ht="15.75" customHeight="1" x14ac:dyDescent="0.3">
      <c r="B651" s="550"/>
    </row>
    <row r="652" spans="2:2" ht="15.75" customHeight="1" x14ac:dyDescent="0.3">
      <c r="B652" s="550"/>
    </row>
    <row r="653" spans="2:2" ht="15.75" customHeight="1" x14ac:dyDescent="0.3">
      <c r="B653" s="550"/>
    </row>
    <row r="654" spans="2:2" ht="15.75" customHeight="1" x14ac:dyDescent="0.3">
      <c r="B654" s="550"/>
    </row>
    <row r="655" spans="2:2" ht="15.75" customHeight="1" x14ac:dyDescent="0.3">
      <c r="B655" s="550"/>
    </row>
    <row r="656" spans="2:2" ht="15.75" customHeight="1" x14ac:dyDescent="0.3">
      <c r="B656" s="550"/>
    </row>
    <row r="657" spans="2:2" ht="15.75" customHeight="1" x14ac:dyDescent="0.3">
      <c r="B657" s="550"/>
    </row>
    <row r="658" spans="2:2" ht="15.75" customHeight="1" x14ac:dyDescent="0.3">
      <c r="B658" s="550"/>
    </row>
    <row r="659" spans="2:2" ht="15.75" customHeight="1" x14ac:dyDescent="0.3">
      <c r="B659" s="550"/>
    </row>
    <row r="660" spans="2:2" ht="15.75" customHeight="1" x14ac:dyDescent="0.3">
      <c r="B660" s="550"/>
    </row>
    <row r="661" spans="2:2" ht="15.75" customHeight="1" x14ac:dyDescent="0.3">
      <c r="B661" s="550"/>
    </row>
    <row r="662" spans="2:2" ht="15.75" customHeight="1" x14ac:dyDescent="0.3">
      <c r="B662" s="550"/>
    </row>
    <row r="663" spans="2:2" ht="15.75" customHeight="1" x14ac:dyDescent="0.3">
      <c r="B663" s="550"/>
    </row>
    <row r="664" spans="2:2" ht="15.75" customHeight="1" x14ac:dyDescent="0.3">
      <c r="B664" s="550"/>
    </row>
    <row r="665" spans="2:2" ht="15.75" customHeight="1" x14ac:dyDescent="0.3">
      <c r="B665" s="550"/>
    </row>
    <row r="666" spans="2:2" ht="15.75" customHeight="1" x14ac:dyDescent="0.3">
      <c r="B666" s="550"/>
    </row>
    <row r="667" spans="2:2" ht="15.75" customHeight="1" x14ac:dyDescent="0.3">
      <c r="B667" s="550"/>
    </row>
    <row r="668" spans="2:2" ht="15.75" customHeight="1" x14ac:dyDescent="0.3">
      <c r="B668" s="550"/>
    </row>
    <row r="669" spans="2:2" ht="15.75" customHeight="1" x14ac:dyDescent="0.3">
      <c r="B669" s="550"/>
    </row>
    <row r="670" spans="2:2" ht="15.75" customHeight="1" x14ac:dyDescent="0.3">
      <c r="B670" s="550"/>
    </row>
    <row r="671" spans="2:2" ht="15.75" customHeight="1" x14ac:dyDescent="0.3">
      <c r="B671" s="550"/>
    </row>
    <row r="672" spans="2:2" ht="15.75" customHeight="1" x14ac:dyDescent="0.3">
      <c r="B672" s="550"/>
    </row>
    <row r="673" spans="2:2" ht="15.75" customHeight="1" x14ac:dyDescent="0.3">
      <c r="B673" s="550"/>
    </row>
    <row r="674" spans="2:2" ht="15.75" customHeight="1" x14ac:dyDescent="0.3">
      <c r="B674" s="550"/>
    </row>
    <row r="675" spans="2:2" ht="15.75" customHeight="1" x14ac:dyDescent="0.3">
      <c r="B675" s="550"/>
    </row>
    <row r="676" spans="2:2" ht="15.75" customHeight="1" x14ac:dyDescent="0.3">
      <c r="B676" s="550"/>
    </row>
    <row r="677" spans="2:2" ht="15.75" customHeight="1" x14ac:dyDescent="0.3">
      <c r="B677" s="550"/>
    </row>
    <row r="678" spans="2:2" ht="15.75" customHeight="1" x14ac:dyDescent="0.3">
      <c r="B678" s="550"/>
    </row>
    <row r="679" spans="2:2" ht="15.75" customHeight="1" x14ac:dyDescent="0.3">
      <c r="B679" s="550"/>
    </row>
    <row r="680" spans="2:2" ht="15.75" customHeight="1" x14ac:dyDescent="0.3">
      <c r="B680" s="550"/>
    </row>
    <row r="681" spans="2:2" ht="15.75" customHeight="1" x14ac:dyDescent="0.3">
      <c r="B681" s="550"/>
    </row>
    <row r="682" spans="2:2" ht="15.75" customHeight="1" x14ac:dyDescent="0.3">
      <c r="B682" s="550"/>
    </row>
    <row r="683" spans="2:2" ht="15.75" customHeight="1" x14ac:dyDescent="0.3">
      <c r="B683" s="550"/>
    </row>
    <row r="684" spans="2:2" ht="15.75" customHeight="1" x14ac:dyDescent="0.3">
      <c r="B684" s="550"/>
    </row>
    <row r="685" spans="2:2" ht="15.75" customHeight="1" x14ac:dyDescent="0.3">
      <c r="B685" s="550"/>
    </row>
    <row r="686" spans="2:2" ht="15.75" customHeight="1" x14ac:dyDescent="0.3">
      <c r="B686" s="550"/>
    </row>
    <row r="687" spans="2:2" ht="15.75" customHeight="1" x14ac:dyDescent="0.3">
      <c r="B687" s="550"/>
    </row>
    <row r="688" spans="2:2" ht="15.75" customHeight="1" x14ac:dyDescent="0.3">
      <c r="B688" s="550"/>
    </row>
    <row r="689" spans="2:2" ht="15.75" customHeight="1" x14ac:dyDescent="0.3">
      <c r="B689" s="550"/>
    </row>
    <row r="690" spans="2:2" ht="15.75" customHeight="1" x14ac:dyDescent="0.3">
      <c r="B690" s="550"/>
    </row>
    <row r="691" spans="2:2" ht="15.75" customHeight="1" x14ac:dyDescent="0.3">
      <c r="B691" s="550"/>
    </row>
    <row r="692" spans="2:2" ht="15.75" customHeight="1" x14ac:dyDescent="0.3">
      <c r="B692" s="550"/>
    </row>
    <row r="693" spans="2:2" ht="15.75" customHeight="1" x14ac:dyDescent="0.3">
      <c r="B693" s="550"/>
    </row>
    <row r="694" spans="2:2" ht="15.75" customHeight="1" x14ac:dyDescent="0.3">
      <c r="B694" s="550"/>
    </row>
    <row r="695" spans="2:2" ht="15.75" customHeight="1" x14ac:dyDescent="0.3">
      <c r="B695" s="550"/>
    </row>
    <row r="696" spans="2:2" ht="15.75" customHeight="1" x14ac:dyDescent="0.3">
      <c r="B696" s="550"/>
    </row>
    <row r="697" spans="2:2" ht="15.75" customHeight="1" x14ac:dyDescent="0.3">
      <c r="B697" s="550"/>
    </row>
    <row r="698" spans="2:2" ht="15.75" customHeight="1" x14ac:dyDescent="0.3">
      <c r="B698" s="550"/>
    </row>
    <row r="699" spans="2:2" ht="15.75" customHeight="1" x14ac:dyDescent="0.3">
      <c r="B699" s="550"/>
    </row>
    <row r="700" spans="2:2" ht="15.75" customHeight="1" x14ac:dyDescent="0.3">
      <c r="B700" s="550"/>
    </row>
    <row r="701" spans="2:2" ht="15.75" customHeight="1" x14ac:dyDescent="0.3">
      <c r="B701" s="550"/>
    </row>
    <row r="702" spans="2:2" ht="15.75" customHeight="1" x14ac:dyDescent="0.3">
      <c r="B702" s="550"/>
    </row>
    <row r="703" spans="2:2" ht="15.75" customHeight="1" x14ac:dyDescent="0.3">
      <c r="B703" s="550"/>
    </row>
    <row r="704" spans="2:2" ht="15.75" customHeight="1" x14ac:dyDescent="0.3">
      <c r="B704" s="550"/>
    </row>
    <row r="705" spans="2:2" ht="15.75" customHeight="1" x14ac:dyDescent="0.3">
      <c r="B705" s="550"/>
    </row>
    <row r="706" spans="2:2" ht="15.75" customHeight="1" x14ac:dyDescent="0.3">
      <c r="B706" s="550"/>
    </row>
    <row r="707" spans="2:2" ht="15.75" customHeight="1" x14ac:dyDescent="0.3">
      <c r="B707" s="550"/>
    </row>
    <row r="708" spans="2:2" ht="15.75" customHeight="1" x14ac:dyDescent="0.3">
      <c r="B708" s="550"/>
    </row>
    <row r="709" spans="2:2" ht="15.75" customHeight="1" x14ac:dyDescent="0.3">
      <c r="B709" s="550"/>
    </row>
    <row r="710" spans="2:2" ht="15.75" customHeight="1" x14ac:dyDescent="0.3">
      <c r="B710" s="550"/>
    </row>
    <row r="711" spans="2:2" ht="15.75" customHeight="1" x14ac:dyDescent="0.3">
      <c r="B711" s="550"/>
    </row>
    <row r="712" spans="2:2" ht="15.75" customHeight="1" x14ac:dyDescent="0.3">
      <c r="B712" s="550"/>
    </row>
    <row r="713" spans="2:2" ht="15.75" customHeight="1" x14ac:dyDescent="0.3">
      <c r="B713" s="550"/>
    </row>
    <row r="714" spans="2:2" ht="15.75" customHeight="1" x14ac:dyDescent="0.3">
      <c r="B714" s="550"/>
    </row>
    <row r="715" spans="2:2" ht="15.75" customHeight="1" x14ac:dyDescent="0.3">
      <c r="B715" s="550"/>
    </row>
    <row r="716" spans="2:2" ht="15.75" customHeight="1" x14ac:dyDescent="0.3">
      <c r="B716" s="550"/>
    </row>
    <row r="717" spans="2:2" ht="15.75" customHeight="1" x14ac:dyDescent="0.3">
      <c r="B717" s="550"/>
    </row>
    <row r="718" spans="2:2" ht="15.75" customHeight="1" x14ac:dyDescent="0.3">
      <c r="B718" s="550"/>
    </row>
    <row r="719" spans="2:2" ht="15.75" customHeight="1" x14ac:dyDescent="0.3">
      <c r="B719" s="550"/>
    </row>
    <row r="720" spans="2:2" ht="15.75" customHeight="1" x14ac:dyDescent="0.3">
      <c r="B720" s="550"/>
    </row>
    <row r="721" spans="2:2" ht="15.75" customHeight="1" x14ac:dyDescent="0.3">
      <c r="B721" s="550"/>
    </row>
    <row r="722" spans="2:2" ht="15.75" customHeight="1" x14ac:dyDescent="0.3">
      <c r="B722" s="550"/>
    </row>
    <row r="723" spans="2:2" ht="15.75" customHeight="1" x14ac:dyDescent="0.3">
      <c r="B723" s="550"/>
    </row>
    <row r="724" spans="2:2" ht="15.75" customHeight="1" x14ac:dyDescent="0.3">
      <c r="B724" s="550"/>
    </row>
    <row r="725" spans="2:2" ht="15.75" customHeight="1" x14ac:dyDescent="0.3">
      <c r="B725" s="550"/>
    </row>
    <row r="726" spans="2:2" ht="15.75" customHeight="1" x14ac:dyDescent="0.3">
      <c r="B726" s="550"/>
    </row>
    <row r="727" spans="2:2" ht="15.75" customHeight="1" x14ac:dyDescent="0.3">
      <c r="B727" s="550"/>
    </row>
    <row r="728" spans="2:2" ht="15.75" customHeight="1" x14ac:dyDescent="0.3">
      <c r="B728" s="550"/>
    </row>
    <row r="729" spans="2:2" ht="15.75" customHeight="1" x14ac:dyDescent="0.3">
      <c r="B729" s="550"/>
    </row>
    <row r="730" spans="2:2" ht="15.75" customHeight="1" x14ac:dyDescent="0.3">
      <c r="B730" s="550"/>
    </row>
    <row r="731" spans="2:2" ht="15.75" customHeight="1" x14ac:dyDescent="0.3">
      <c r="B731" s="550"/>
    </row>
    <row r="732" spans="2:2" ht="15.75" customHeight="1" x14ac:dyDescent="0.3">
      <c r="B732" s="550"/>
    </row>
    <row r="733" spans="2:2" ht="15.75" customHeight="1" x14ac:dyDescent="0.3">
      <c r="B733" s="550"/>
    </row>
    <row r="734" spans="2:2" ht="15.75" customHeight="1" x14ac:dyDescent="0.3">
      <c r="B734" s="550"/>
    </row>
    <row r="735" spans="2:2" ht="15.75" customHeight="1" x14ac:dyDescent="0.3">
      <c r="B735" s="550"/>
    </row>
    <row r="736" spans="2:2" ht="15.75" customHeight="1" x14ac:dyDescent="0.3">
      <c r="B736" s="550"/>
    </row>
    <row r="737" spans="2:2" ht="15.75" customHeight="1" x14ac:dyDescent="0.3">
      <c r="B737" s="550"/>
    </row>
    <row r="738" spans="2:2" ht="15.75" customHeight="1" x14ac:dyDescent="0.3">
      <c r="B738" s="550"/>
    </row>
    <row r="739" spans="2:2" ht="15.75" customHeight="1" x14ac:dyDescent="0.3">
      <c r="B739" s="550"/>
    </row>
    <row r="740" spans="2:2" ht="15.75" customHeight="1" x14ac:dyDescent="0.3">
      <c r="B740" s="550"/>
    </row>
    <row r="741" spans="2:2" ht="15.75" customHeight="1" x14ac:dyDescent="0.3">
      <c r="B741" s="550"/>
    </row>
    <row r="742" spans="2:2" ht="15.75" customHeight="1" x14ac:dyDescent="0.3">
      <c r="B742" s="550"/>
    </row>
    <row r="743" spans="2:2" ht="15.75" customHeight="1" x14ac:dyDescent="0.3">
      <c r="B743" s="550"/>
    </row>
    <row r="744" spans="2:2" ht="15.75" customHeight="1" x14ac:dyDescent="0.3">
      <c r="B744" s="550"/>
    </row>
    <row r="745" spans="2:2" ht="15.75" customHeight="1" x14ac:dyDescent="0.3">
      <c r="B745" s="550"/>
    </row>
    <row r="746" spans="2:2" ht="15.75" customHeight="1" x14ac:dyDescent="0.3">
      <c r="B746" s="550"/>
    </row>
    <row r="747" spans="2:2" ht="15.75" customHeight="1" x14ac:dyDescent="0.3">
      <c r="B747" s="550"/>
    </row>
    <row r="748" spans="2:2" ht="15.75" customHeight="1" x14ac:dyDescent="0.3">
      <c r="B748" s="550"/>
    </row>
    <row r="749" spans="2:2" ht="15.75" customHeight="1" x14ac:dyDescent="0.3">
      <c r="B749" s="550"/>
    </row>
    <row r="750" spans="2:2" ht="15.75" customHeight="1" x14ac:dyDescent="0.3">
      <c r="B750" s="550"/>
    </row>
    <row r="751" spans="2:2" ht="15.75" customHeight="1" x14ac:dyDescent="0.3">
      <c r="B751" s="550"/>
    </row>
    <row r="752" spans="2:2" ht="15.75" customHeight="1" x14ac:dyDescent="0.3">
      <c r="B752" s="550"/>
    </row>
    <row r="753" spans="2:2" ht="15.75" customHeight="1" x14ac:dyDescent="0.3">
      <c r="B753" s="550"/>
    </row>
    <row r="754" spans="2:2" ht="15.75" customHeight="1" x14ac:dyDescent="0.3">
      <c r="B754" s="550"/>
    </row>
    <row r="755" spans="2:2" ht="15.75" customHeight="1" x14ac:dyDescent="0.3">
      <c r="B755" s="550"/>
    </row>
    <row r="756" spans="2:2" ht="15.75" customHeight="1" x14ac:dyDescent="0.3">
      <c r="B756" s="550"/>
    </row>
    <row r="757" spans="2:2" ht="15.75" customHeight="1" x14ac:dyDescent="0.3">
      <c r="B757" s="550"/>
    </row>
    <row r="758" spans="2:2" ht="15.75" customHeight="1" x14ac:dyDescent="0.3">
      <c r="B758" s="550"/>
    </row>
    <row r="759" spans="2:2" ht="15.75" customHeight="1" x14ac:dyDescent="0.3">
      <c r="B759" s="550"/>
    </row>
    <row r="760" spans="2:2" ht="15.75" customHeight="1" x14ac:dyDescent="0.3">
      <c r="B760" s="550"/>
    </row>
    <row r="761" spans="2:2" ht="15.75" customHeight="1" x14ac:dyDescent="0.3">
      <c r="B761" s="550"/>
    </row>
    <row r="762" spans="2:2" ht="15.75" customHeight="1" x14ac:dyDescent="0.3">
      <c r="B762" s="550"/>
    </row>
    <row r="763" spans="2:2" ht="15.75" customHeight="1" x14ac:dyDescent="0.3">
      <c r="B763" s="550"/>
    </row>
    <row r="764" spans="2:2" ht="15.75" customHeight="1" x14ac:dyDescent="0.3">
      <c r="B764" s="550"/>
    </row>
    <row r="765" spans="2:2" ht="15.75" customHeight="1" x14ac:dyDescent="0.3">
      <c r="B765" s="550"/>
    </row>
    <row r="766" spans="2:2" ht="15.75" customHeight="1" x14ac:dyDescent="0.3">
      <c r="B766" s="550"/>
    </row>
    <row r="767" spans="2:2" ht="15.75" customHeight="1" x14ac:dyDescent="0.3">
      <c r="B767" s="550"/>
    </row>
    <row r="768" spans="2:2" ht="15.75" customHeight="1" x14ac:dyDescent="0.3">
      <c r="B768" s="550"/>
    </row>
    <row r="769" spans="2:2" ht="15.75" customHeight="1" x14ac:dyDescent="0.3">
      <c r="B769" s="550"/>
    </row>
    <row r="770" spans="2:2" ht="15.75" customHeight="1" x14ac:dyDescent="0.3">
      <c r="B770" s="550"/>
    </row>
    <row r="771" spans="2:2" ht="15.75" customHeight="1" x14ac:dyDescent="0.3">
      <c r="B771" s="550"/>
    </row>
    <row r="772" spans="2:2" ht="15.75" customHeight="1" x14ac:dyDescent="0.3">
      <c r="B772" s="550"/>
    </row>
    <row r="773" spans="2:2" ht="15.75" customHeight="1" x14ac:dyDescent="0.3">
      <c r="B773" s="550"/>
    </row>
    <row r="774" spans="2:2" ht="15.75" customHeight="1" x14ac:dyDescent="0.3">
      <c r="B774" s="550"/>
    </row>
    <row r="775" spans="2:2" ht="15.75" customHeight="1" x14ac:dyDescent="0.3">
      <c r="B775" s="550"/>
    </row>
    <row r="776" spans="2:2" ht="15.75" customHeight="1" x14ac:dyDescent="0.3">
      <c r="B776" s="550"/>
    </row>
    <row r="777" spans="2:2" ht="15.75" customHeight="1" x14ac:dyDescent="0.3">
      <c r="B777" s="550"/>
    </row>
    <row r="778" spans="2:2" ht="15.75" customHeight="1" x14ac:dyDescent="0.3">
      <c r="B778" s="550"/>
    </row>
    <row r="779" spans="2:2" ht="15.75" customHeight="1" x14ac:dyDescent="0.3">
      <c r="B779" s="550"/>
    </row>
    <row r="780" spans="2:2" ht="15.75" customHeight="1" x14ac:dyDescent="0.3">
      <c r="B780" s="550"/>
    </row>
    <row r="781" spans="2:2" ht="15.75" customHeight="1" x14ac:dyDescent="0.3">
      <c r="B781" s="550"/>
    </row>
    <row r="782" spans="2:2" ht="15.75" customHeight="1" x14ac:dyDescent="0.3">
      <c r="B782" s="550"/>
    </row>
    <row r="783" spans="2:2" ht="15.75" customHeight="1" x14ac:dyDescent="0.3">
      <c r="B783" s="550"/>
    </row>
    <row r="784" spans="2:2" ht="15.75" customHeight="1" x14ac:dyDescent="0.3">
      <c r="B784" s="550"/>
    </row>
    <row r="785" spans="2:2" ht="15.75" customHeight="1" x14ac:dyDescent="0.3">
      <c r="B785" s="550"/>
    </row>
    <row r="786" spans="2:2" ht="15.75" customHeight="1" x14ac:dyDescent="0.3">
      <c r="B786" s="550"/>
    </row>
    <row r="787" spans="2:2" ht="15.75" customHeight="1" x14ac:dyDescent="0.3">
      <c r="B787" s="550"/>
    </row>
    <row r="788" spans="2:2" ht="15.75" customHeight="1" x14ac:dyDescent="0.3">
      <c r="B788" s="550"/>
    </row>
    <row r="789" spans="2:2" ht="15.75" customHeight="1" x14ac:dyDescent="0.3">
      <c r="B789" s="550"/>
    </row>
    <row r="790" spans="2:2" ht="15.75" customHeight="1" x14ac:dyDescent="0.3">
      <c r="B790" s="550"/>
    </row>
    <row r="791" spans="2:2" ht="15.75" customHeight="1" x14ac:dyDescent="0.3">
      <c r="B791" s="550"/>
    </row>
    <row r="792" spans="2:2" ht="15.75" customHeight="1" x14ac:dyDescent="0.3">
      <c r="B792" s="550"/>
    </row>
    <row r="793" spans="2:2" ht="15.75" customHeight="1" x14ac:dyDescent="0.3">
      <c r="B793" s="550"/>
    </row>
    <row r="794" spans="2:2" ht="15.75" customHeight="1" x14ac:dyDescent="0.3">
      <c r="B794" s="550"/>
    </row>
    <row r="795" spans="2:2" ht="15.75" customHeight="1" x14ac:dyDescent="0.3">
      <c r="B795" s="550"/>
    </row>
    <row r="796" spans="2:2" ht="15.75" customHeight="1" x14ac:dyDescent="0.3">
      <c r="B796" s="550"/>
    </row>
    <row r="797" spans="2:2" ht="15.75" customHeight="1" x14ac:dyDescent="0.3">
      <c r="B797" s="550"/>
    </row>
    <row r="798" spans="2:2" ht="15.75" customHeight="1" x14ac:dyDescent="0.3">
      <c r="B798" s="550"/>
    </row>
    <row r="799" spans="2:2" ht="15.75" customHeight="1" x14ac:dyDescent="0.3">
      <c r="B799" s="550"/>
    </row>
    <row r="800" spans="2:2" ht="15.75" customHeight="1" x14ac:dyDescent="0.3">
      <c r="B800" s="550"/>
    </row>
    <row r="801" spans="2:2" ht="15.75" customHeight="1" x14ac:dyDescent="0.3">
      <c r="B801" s="550"/>
    </row>
    <row r="802" spans="2:2" ht="15.75" customHeight="1" x14ac:dyDescent="0.3">
      <c r="B802" s="550"/>
    </row>
    <row r="803" spans="2:2" ht="15.75" customHeight="1" x14ac:dyDescent="0.3">
      <c r="B803" s="550"/>
    </row>
    <row r="804" spans="2:2" ht="15.75" customHeight="1" x14ac:dyDescent="0.3">
      <c r="B804" s="550"/>
    </row>
    <row r="805" spans="2:2" ht="15.75" customHeight="1" x14ac:dyDescent="0.3">
      <c r="B805" s="550"/>
    </row>
    <row r="806" spans="2:2" ht="15.75" customHeight="1" x14ac:dyDescent="0.3">
      <c r="B806" s="550"/>
    </row>
    <row r="807" spans="2:2" ht="15.75" customHeight="1" x14ac:dyDescent="0.3">
      <c r="B807" s="550"/>
    </row>
    <row r="808" spans="2:2" ht="15.75" customHeight="1" x14ac:dyDescent="0.3">
      <c r="B808" s="550"/>
    </row>
    <row r="809" spans="2:2" ht="15.75" customHeight="1" x14ac:dyDescent="0.3">
      <c r="B809" s="550"/>
    </row>
    <row r="810" spans="2:2" ht="15.75" customHeight="1" x14ac:dyDescent="0.3">
      <c r="B810" s="550"/>
    </row>
    <row r="811" spans="2:2" ht="15.75" customHeight="1" x14ac:dyDescent="0.3">
      <c r="B811" s="550"/>
    </row>
    <row r="812" spans="2:2" ht="15.75" customHeight="1" x14ac:dyDescent="0.3">
      <c r="B812" s="550"/>
    </row>
    <row r="813" spans="2:2" ht="15.75" customHeight="1" x14ac:dyDescent="0.3">
      <c r="B813" s="550"/>
    </row>
    <row r="814" spans="2:2" ht="15.75" customHeight="1" x14ac:dyDescent="0.3">
      <c r="B814" s="550"/>
    </row>
    <row r="815" spans="2:2" ht="15.75" customHeight="1" x14ac:dyDescent="0.3">
      <c r="B815" s="550"/>
    </row>
    <row r="816" spans="2:2" ht="15.75" customHeight="1" x14ac:dyDescent="0.3">
      <c r="B816" s="550"/>
    </row>
    <row r="817" spans="2:2" ht="15.75" customHeight="1" x14ac:dyDescent="0.3">
      <c r="B817" s="550"/>
    </row>
    <row r="818" spans="2:2" ht="15.75" customHeight="1" x14ac:dyDescent="0.3">
      <c r="B818" s="550"/>
    </row>
    <row r="819" spans="2:2" ht="15.75" customHeight="1" x14ac:dyDescent="0.3">
      <c r="B819" s="550"/>
    </row>
    <row r="820" spans="2:2" ht="15.75" customHeight="1" x14ac:dyDescent="0.3">
      <c r="B820" s="550"/>
    </row>
    <row r="821" spans="2:2" ht="15.75" customHeight="1" x14ac:dyDescent="0.3">
      <c r="B821" s="550"/>
    </row>
    <row r="822" spans="2:2" ht="15.75" customHeight="1" x14ac:dyDescent="0.3">
      <c r="B822" s="550"/>
    </row>
    <row r="823" spans="2:2" ht="15.75" customHeight="1" x14ac:dyDescent="0.3">
      <c r="B823" s="550"/>
    </row>
    <row r="824" spans="2:2" ht="15.75" customHeight="1" x14ac:dyDescent="0.3">
      <c r="B824" s="550"/>
    </row>
    <row r="825" spans="2:2" ht="15.75" customHeight="1" x14ac:dyDescent="0.3">
      <c r="B825" s="550"/>
    </row>
    <row r="826" spans="2:2" ht="15.75" customHeight="1" x14ac:dyDescent="0.3">
      <c r="B826" s="550"/>
    </row>
    <row r="827" spans="2:2" ht="15.75" customHeight="1" x14ac:dyDescent="0.3">
      <c r="B827" s="550"/>
    </row>
    <row r="828" spans="2:2" ht="15.75" customHeight="1" x14ac:dyDescent="0.3">
      <c r="B828" s="550"/>
    </row>
    <row r="829" spans="2:2" ht="15.75" customHeight="1" x14ac:dyDescent="0.3">
      <c r="B829" s="550"/>
    </row>
    <row r="830" spans="2:2" ht="15.75" customHeight="1" x14ac:dyDescent="0.3">
      <c r="B830" s="550"/>
    </row>
    <row r="831" spans="2:2" ht="15.75" customHeight="1" x14ac:dyDescent="0.3">
      <c r="B831" s="550"/>
    </row>
    <row r="832" spans="2:2" ht="15.75" customHeight="1" x14ac:dyDescent="0.3">
      <c r="B832" s="550"/>
    </row>
    <row r="833" spans="2:2" ht="15.75" customHeight="1" x14ac:dyDescent="0.3">
      <c r="B833" s="550"/>
    </row>
    <row r="834" spans="2:2" ht="15.75" customHeight="1" x14ac:dyDescent="0.3">
      <c r="B834" s="550"/>
    </row>
    <row r="835" spans="2:2" ht="15.75" customHeight="1" x14ac:dyDescent="0.3">
      <c r="B835" s="550"/>
    </row>
    <row r="836" spans="2:2" ht="15.75" customHeight="1" x14ac:dyDescent="0.3">
      <c r="B836" s="550"/>
    </row>
    <row r="837" spans="2:2" ht="15.75" customHeight="1" x14ac:dyDescent="0.3">
      <c r="B837" s="550"/>
    </row>
    <row r="838" spans="2:2" ht="15.75" customHeight="1" x14ac:dyDescent="0.3">
      <c r="B838" s="550"/>
    </row>
    <row r="839" spans="2:2" ht="15.75" customHeight="1" x14ac:dyDescent="0.3">
      <c r="B839" s="550"/>
    </row>
    <row r="840" spans="2:2" ht="15.75" customHeight="1" x14ac:dyDescent="0.3">
      <c r="B840" s="550"/>
    </row>
    <row r="841" spans="2:2" ht="15.75" customHeight="1" x14ac:dyDescent="0.3">
      <c r="B841" s="550"/>
    </row>
    <row r="842" spans="2:2" ht="15.75" customHeight="1" x14ac:dyDescent="0.3">
      <c r="B842" s="550"/>
    </row>
    <row r="843" spans="2:2" ht="15.75" customHeight="1" x14ac:dyDescent="0.3">
      <c r="B843" s="550"/>
    </row>
    <row r="844" spans="2:2" ht="15.75" customHeight="1" x14ac:dyDescent="0.3">
      <c r="B844" s="550"/>
    </row>
    <row r="845" spans="2:2" ht="15.75" customHeight="1" x14ac:dyDescent="0.3">
      <c r="B845" s="550"/>
    </row>
    <row r="846" spans="2:2" ht="15.75" customHeight="1" x14ac:dyDescent="0.3">
      <c r="B846" s="550"/>
    </row>
    <row r="847" spans="2:2" ht="15.75" customHeight="1" x14ac:dyDescent="0.3">
      <c r="B847" s="550"/>
    </row>
    <row r="848" spans="2:2" ht="15.75" customHeight="1" x14ac:dyDescent="0.3">
      <c r="B848" s="550"/>
    </row>
    <row r="849" spans="2:2" ht="15.75" customHeight="1" x14ac:dyDescent="0.3">
      <c r="B849" s="550"/>
    </row>
    <row r="850" spans="2:2" ht="15.75" customHeight="1" x14ac:dyDescent="0.3">
      <c r="B850" s="550"/>
    </row>
    <row r="851" spans="2:2" ht="15.75" customHeight="1" x14ac:dyDescent="0.3">
      <c r="B851" s="550"/>
    </row>
    <row r="852" spans="2:2" ht="15.75" customHeight="1" x14ac:dyDescent="0.3">
      <c r="B852" s="550"/>
    </row>
    <row r="853" spans="2:2" ht="15.75" customHeight="1" x14ac:dyDescent="0.3">
      <c r="B853" s="550"/>
    </row>
    <row r="854" spans="2:2" ht="15.75" customHeight="1" x14ac:dyDescent="0.3">
      <c r="B854" s="550"/>
    </row>
    <row r="855" spans="2:2" ht="15.75" customHeight="1" x14ac:dyDescent="0.3">
      <c r="B855" s="550"/>
    </row>
    <row r="856" spans="2:2" ht="15.75" customHeight="1" x14ac:dyDescent="0.3">
      <c r="B856" s="550"/>
    </row>
    <row r="857" spans="2:2" ht="15.75" customHeight="1" x14ac:dyDescent="0.3">
      <c r="B857" s="550"/>
    </row>
    <row r="858" spans="2:2" ht="15.75" customHeight="1" x14ac:dyDescent="0.3">
      <c r="B858" s="550"/>
    </row>
    <row r="859" spans="2:2" ht="15.75" customHeight="1" x14ac:dyDescent="0.3">
      <c r="B859" s="550"/>
    </row>
    <row r="860" spans="2:2" ht="15.75" customHeight="1" x14ac:dyDescent="0.3">
      <c r="B860" s="550"/>
    </row>
    <row r="861" spans="2:2" ht="15.75" customHeight="1" x14ac:dyDescent="0.3">
      <c r="B861" s="550"/>
    </row>
    <row r="862" spans="2:2" ht="15.75" customHeight="1" x14ac:dyDescent="0.3">
      <c r="B862" s="550"/>
    </row>
    <row r="863" spans="2:2" ht="15.75" customHeight="1" x14ac:dyDescent="0.3">
      <c r="B863" s="550"/>
    </row>
    <row r="864" spans="2:2" ht="15.75" customHeight="1" x14ac:dyDescent="0.3">
      <c r="B864" s="550"/>
    </row>
    <row r="865" spans="2:2" ht="15.75" customHeight="1" x14ac:dyDescent="0.3">
      <c r="B865" s="550"/>
    </row>
    <row r="866" spans="2:2" ht="15.75" customHeight="1" x14ac:dyDescent="0.3">
      <c r="B866" s="550"/>
    </row>
    <row r="867" spans="2:2" ht="15.75" customHeight="1" x14ac:dyDescent="0.3">
      <c r="B867" s="550"/>
    </row>
    <row r="868" spans="2:2" ht="15.75" customHeight="1" x14ac:dyDescent="0.3">
      <c r="B868" s="550"/>
    </row>
    <row r="869" spans="2:2" ht="15.75" customHeight="1" x14ac:dyDescent="0.3">
      <c r="B869" s="550"/>
    </row>
    <row r="870" spans="2:2" ht="15.75" customHeight="1" x14ac:dyDescent="0.3">
      <c r="B870" s="550"/>
    </row>
    <row r="871" spans="2:2" ht="15.75" customHeight="1" x14ac:dyDescent="0.3">
      <c r="B871" s="550"/>
    </row>
    <row r="872" spans="2:2" ht="15.75" customHeight="1" x14ac:dyDescent="0.3">
      <c r="B872" s="550"/>
    </row>
    <row r="873" spans="2:2" ht="15.75" customHeight="1" x14ac:dyDescent="0.3">
      <c r="B873" s="550"/>
    </row>
    <row r="874" spans="2:2" ht="15.75" customHeight="1" x14ac:dyDescent="0.3">
      <c r="B874" s="550"/>
    </row>
    <row r="875" spans="2:2" ht="15.75" customHeight="1" x14ac:dyDescent="0.3">
      <c r="B875" s="550"/>
    </row>
    <row r="876" spans="2:2" ht="15.75" customHeight="1" x14ac:dyDescent="0.3">
      <c r="B876" s="550"/>
    </row>
    <row r="877" spans="2:2" ht="15.75" customHeight="1" x14ac:dyDescent="0.3">
      <c r="B877" s="550"/>
    </row>
    <row r="878" spans="2:2" ht="15.75" customHeight="1" x14ac:dyDescent="0.3">
      <c r="B878" s="550"/>
    </row>
    <row r="879" spans="2:2" ht="15.75" customHeight="1" x14ac:dyDescent="0.3">
      <c r="B879" s="550"/>
    </row>
    <row r="880" spans="2:2" ht="15.75" customHeight="1" x14ac:dyDescent="0.3">
      <c r="B880" s="550"/>
    </row>
    <row r="881" spans="2:2" ht="15.75" customHeight="1" x14ac:dyDescent="0.3">
      <c r="B881" s="550"/>
    </row>
    <row r="882" spans="2:2" ht="15.75" customHeight="1" x14ac:dyDescent="0.3">
      <c r="B882" s="550"/>
    </row>
    <row r="883" spans="2:2" ht="15.75" customHeight="1" x14ac:dyDescent="0.3">
      <c r="B883" s="550"/>
    </row>
    <row r="884" spans="2:2" ht="15.75" customHeight="1" x14ac:dyDescent="0.3">
      <c r="B884" s="550"/>
    </row>
    <row r="885" spans="2:2" ht="15.75" customHeight="1" x14ac:dyDescent="0.3">
      <c r="B885" s="550"/>
    </row>
    <row r="886" spans="2:2" ht="15.75" customHeight="1" x14ac:dyDescent="0.3">
      <c r="B886" s="550"/>
    </row>
    <row r="887" spans="2:2" ht="15.75" customHeight="1" x14ac:dyDescent="0.3">
      <c r="B887" s="550"/>
    </row>
    <row r="888" spans="2:2" ht="15.75" customHeight="1" x14ac:dyDescent="0.3">
      <c r="B888" s="550"/>
    </row>
    <row r="889" spans="2:2" ht="15.75" customHeight="1" x14ac:dyDescent="0.3">
      <c r="B889" s="550"/>
    </row>
    <row r="890" spans="2:2" ht="15.75" customHeight="1" x14ac:dyDescent="0.3">
      <c r="B890" s="550"/>
    </row>
    <row r="891" spans="2:2" ht="15.75" customHeight="1" x14ac:dyDescent="0.3">
      <c r="B891" s="550"/>
    </row>
    <row r="892" spans="2:2" ht="15.75" customHeight="1" x14ac:dyDescent="0.3">
      <c r="B892" s="550"/>
    </row>
    <row r="893" spans="2:2" ht="15.75" customHeight="1" x14ac:dyDescent="0.3">
      <c r="B893" s="550"/>
    </row>
    <row r="894" spans="2:2" ht="15.75" customHeight="1" x14ac:dyDescent="0.3">
      <c r="B894" s="550"/>
    </row>
    <row r="895" spans="2:2" ht="15.75" customHeight="1" x14ac:dyDescent="0.3">
      <c r="B895" s="550"/>
    </row>
    <row r="896" spans="2:2" ht="15.75" customHeight="1" x14ac:dyDescent="0.3">
      <c r="B896" s="550"/>
    </row>
    <row r="897" spans="2:2" ht="15.75" customHeight="1" x14ac:dyDescent="0.3">
      <c r="B897" s="550"/>
    </row>
    <row r="898" spans="2:2" ht="15.75" customHeight="1" x14ac:dyDescent="0.3">
      <c r="B898" s="550"/>
    </row>
    <row r="899" spans="2:2" ht="15.75" customHeight="1" x14ac:dyDescent="0.3">
      <c r="B899" s="550"/>
    </row>
    <row r="900" spans="2:2" ht="15.75" customHeight="1" x14ac:dyDescent="0.3">
      <c r="B900" s="550"/>
    </row>
    <row r="901" spans="2:2" ht="15.75" customHeight="1" x14ac:dyDescent="0.3">
      <c r="B901" s="550"/>
    </row>
    <row r="902" spans="2:2" ht="15.75" customHeight="1" x14ac:dyDescent="0.3">
      <c r="B902" s="550"/>
    </row>
    <row r="903" spans="2:2" ht="15.75" customHeight="1" x14ac:dyDescent="0.3">
      <c r="B903" s="550"/>
    </row>
    <row r="904" spans="2:2" ht="15.75" customHeight="1" x14ac:dyDescent="0.3">
      <c r="B904" s="550"/>
    </row>
    <row r="905" spans="2:2" ht="15.75" customHeight="1" x14ac:dyDescent="0.3">
      <c r="B905" s="550"/>
    </row>
    <row r="906" spans="2:2" ht="15.75" customHeight="1" x14ac:dyDescent="0.3">
      <c r="B906" s="550"/>
    </row>
    <row r="907" spans="2:2" ht="15.75" customHeight="1" x14ac:dyDescent="0.3">
      <c r="B907" s="550"/>
    </row>
    <row r="908" spans="2:2" ht="15.75" customHeight="1" x14ac:dyDescent="0.3">
      <c r="B908" s="550"/>
    </row>
    <row r="909" spans="2:2" ht="15.75" customHeight="1" x14ac:dyDescent="0.3">
      <c r="B909" s="550"/>
    </row>
    <row r="910" spans="2:2" ht="15.75" customHeight="1" x14ac:dyDescent="0.3">
      <c r="B910" s="550"/>
    </row>
    <row r="911" spans="2:2" ht="15.75" customHeight="1" x14ac:dyDescent="0.3">
      <c r="B911" s="550"/>
    </row>
    <row r="912" spans="2:2" ht="15.75" customHeight="1" x14ac:dyDescent="0.3">
      <c r="B912" s="550"/>
    </row>
    <row r="913" spans="2:2" ht="15.75" customHeight="1" x14ac:dyDescent="0.3">
      <c r="B913" s="550"/>
    </row>
    <row r="914" spans="2:2" ht="15.75" customHeight="1" x14ac:dyDescent="0.3">
      <c r="B914" s="550"/>
    </row>
    <row r="915" spans="2:2" ht="15.75" customHeight="1" x14ac:dyDescent="0.3">
      <c r="B915" s="550"/>
    </row>
    <row r="916" spans="2:2" ht="15.75" customHeight="1" x14ac:dyDescent="0.3">
      <c r="B916" s="550"/>
    </row>
    <row r="917" spans="2:2" ht="15.75" customHeight="1" x14ac:dyDescent="0.3">
      <c r="B917" s="550"/>
    </row>
    <row r="918" spans="2:2" ht="15.75" customHeight="1" x14ac:dyDescent="0.3">
      <c r="B918" s="550"/>
    </row>
    <row r="919" spans="2:2" ht="15.75" customHeight="1" x14ac:dyDescent="0.3">
      <c r="B919" s="550"/>
    </row>
    <row r="920" spans="2:2" ht="15.75" customHeight="1" x14ac:dyDescent="0.3">
      <c r="B920" s="550"/>
    </row>
    <row r="921" spans="2:2" ht="15.75" customHeight="1" x14ac:dyDescent="0.3">
      <c r="B921" s="550"/>
    </row>
    <row r="922" spans="2:2" ht="15.75" customHeight="1" x14ac:dyDescent="0.3">
      <c r="B922" s="550"/>
    </row>
    <row r="923" spans="2:2" ht="15.75" customHeight="1" x14ac:dyDescent="0.3">
      <c r="B923" s="550"/>
    </row>
    <row r="924" spans="2:2" ht="15.75" customHeight="1" x14ac:dyDescent="0.3">
      <c r="B924" s="550"/>
    </row>
    <row r="925" spans="2:2" ht="15.75" customHeight="1" x14ac:dyDescent="0.3">
      <c r="B925" s="550"/>
    </row>
    <row r="926" spans="2:2" ht="15.75" customHeight="1" x14ac:dyDescent="0.3">
      <c r="B926" s="550"/>
    </row>
    <row r="927" spans="2:2" ht="15.75" customHeight="1" x14ac:dyDescent="0.3">
      <c r="B927" s="550"/>
    </row>
    <row r="928" spans="2:2" ht="15.75" customHeight="1" x14ac:dyDescent="0.3">
      <c r="B928" s="550"/>
    </row>
    <row r="929" spans="2:2" ht="15.75" customHeight="1" x14ac:dyDescent="0.3">
      <c r="B929" s="550"/>
    </row>
    <row r="930" spans="2:2" ht="15.75" customHeight="1" x14ac:dyDescent="0.3">
      <c r="B930" s="550"/>
    </row>
    <row r="931" spans="2:2" ht="15.75" customHeight="1" x14ac:dyDescent="0.3">
      <c r="B931" s="550"/>
    </row>
    <row r="932" spans="2:2" ht="15.75" customHeight="1" x14ac:dyDescent="0.3">
      <c r="B932" s="550"/>
    </row>
    <row r="933" spans="2:2" ht="15.75" customHeight="1" x14ac:dyDescent="0.3">
      <c r="B933" s="550"/>
    </row>
    <row r="934" spans="2:2" ht="15.75" customHeight="1" x14ac:dyDescent="0.3">
      <c r="B934" s="550"/>
    </row>
    <row r="935" spans="2:2" ht="15.75" customHeight="1" x14ac:dyDescent="0.3">
      <c r="B935" s="550"/>
    </row>
    <row r="936" spans="2:2" ht="15.75" customHeight="1" x14ac:dyDescent="0.3">
      <c r="B936" s="550"/>
    </row>
    <row r="937" spans="2:2" ht="15.75" customHeight="1" x14ac:dyDescent="0.3">
      <c r="B937" s="550"/>
    </row>
    <row r="938" spans="2:2" ht="15.75" customHeight="1" x14ac:dyDescent="0.3">
      <c r="B938" s="550"/>
    </row>
    <row r="939" spans="2:2" ht="15.75" customHeight="1" x14ac:dyDescent="0.3">
      <c r="B939" s="550"/>
    </row>
    <row r="940" spans="2:2" ht="15.75" customHeight="1" x14ac:dyDescent="0.3">
      <c r="B940" s="550"/>
    </row>
    <row r="941" spans="2:2" ht="15.75" customHeight="1" x14ac:dyDescent="0.3">
      <c r="B941" s="550"/>
    </row>
    <row r="942" spans="2:2" ht="15.75" customHeight="1" x14ac:dyDescent="0.3">
      <c r="B942" s="550"/>
    </row>
    <row r="943" spans="2:2" ht="15.75" customHeight="1" x14ac:dyDescent="0.3">
      <c r="B943" s="550"/>
    </row>
    <row r="944" spans="2:2" ht="15.75" customHeight="1" x14ac:dyDescent="0.3">
      <c r="B944" s="550"/>
    </row>
    <row r="945" spans="2:2" ht="15.75" customHeight="1" x14ac:dyDescent="0.3">
      <c r="B945" s="550"/>
    </row>
    <row r="946" spans="2:2" ht="15.75" customHeight="1" x14ac:dyDescent="0.3">
      <c r="B946" s="550"/>
    </row>
    <row r="947" spans="2:2" ht="15.75" customHeight="1" x14ac:dyDescent="0.3">
      <c r="B947" s="550"/>
    </row>
    <row r="948" spans="2:2" ht="15.75" customHeight="1" x14ac:dyDescent="0.3">
      <c r="B948" s="550"/>
    </row>
    <row r="949" spans="2:2" ht="15.75" customHeight="1" x14ac:dyDescent="0.3">
      <c r="B949" s="550"/>
    </row>
    <row r="950" spans="2:2" ht="15.75" customHeight="1" x14ac:dyDescent="0.3">
      <c r="B950" s="550"/>
    </row>
    <row r="951" spans="2:2" ht="15.75" customHeight="1" x14ac:dyDescent="0.3">
      <c r="B951" s="550"/>
    </row>
    <row r="952" spans="2:2" ht="15.75" customHeight="1" x14ac:dyDescent="0.3">
      <c r="B952" s="550"/>
    </row>
    <row r="953" spans="2:2" ht="15.75" customHeight="1" x14ac:dyDescent="0.3">
      <c r="B953" s="550"/>
    </row>
    <row r="954" spans="2:2" ht="15.75" customHeight="1" x14ac:dyDescent="0.3">
      <c r="B954" s="550"/>
    </row>
    <row r="955" spans="2:2" ht="15.75" customHeight="1" x14ac:dyDescent="0.3">
      <c r="B955" s="550"/>
    </row>
    <row r="956" spans="2:2" ht="15.75" customHeight="1" x14ac:dyDescent="0.3">
      <c r="B956" s="550"/>
    </row>
    <row r="957" spans="2:2" ht="15.75" customHeight="1" x14ac:dyDescent="0.3">
      <c r="B957" s="550"/>
    </row>
    <row r="958" spans="2:2" ht="15.75" customHeight="1" x14ac:dyDescent="0.3">
      <c r="B958" s="550"/>
    </row>
    <row r="959" spans="2:2" ht="15.75" customHeight="1" x14ac:dyDescent="0.3">
      <c r="B959" s="550"/>
    </row>
    <row r="960" spans="2:2" ht="15.75" customHeight="1" x14ac:dyDescent="0.3">
      <c r="B960" s="550"/>
    </row>
    <row r="961" spans="2:2" ht="15.75" customHeight="1" x14ac:dyDescent="0.3">
      <c r="B961" s="550"/>
    </row>
    <row r="962" spans="2:2" ht="15.75" customHeight="1" x14ac:dyDescent="0.3">
      <c r="B962" s="550"/>
    </row>
    <row r="963" spans="2:2" ht="15.75" customHeight="1" x14ac:dyDescent="0.3">
      <c r="B963" s="550"/>
    </row>
    <row r="964" spans="2:2" ht="15.75" customHeight="1" x14ac:dyDescent="0.3">
      <c r="B964" s="550"/>
    </row>
    <row r="965" spans="2:2" ht="15.75" customHeight="1" x14ac:dyDescent="0.3">
      <c r="B965" s="550"/>
    </row>
    <row r="966" spans="2:2" ht="15.75" customHeight="1" x14ac:dyDescent="0.3">
      <c r="B966" s="550"/>
    </row>
    <row r="967" spans="2:2" ht="15.75" customHeight="1" x14ac:dyDescent="0.3">
      <c r="B967" s="550"/>
    </row>
    <row r="968" spans="2:2" ht="15.75" customHeight="1" x14ac:dyDescent="0.3">
      <c r="B968" s="550"/>
    </row>
    <row r="969" spans="2:2" ht="15.75" customHeight="1" x14ac:dyDescent="0.3">
      <c r="B969" s="550"/>
    </row>
    <row r="970" spans="2:2" ht="15.75" customHeight="1" x14ac:dyDescent="0.3">
      <c r="B970" s="550"/>
    </row>
    <row r="971" spans="2:2" ht="15.75" customHeight="1" x14ac:dyDescent="0.3">
      <c r="B971" s="550"/>
    </row>
    <row r="972" spans="2:2" ht="15.75" customHeight="1" x14ac:dyDescent="0.3">
      <c r="B972" s="550"/>
    </row>
    <row r="973" spans="2:2" ht="15.75" customHeight="1" x14ac:dyDescent="0.3">
      <c r="B973" s="550"/>
    </row>
    <row r="974" spans="2:2" ht="15.75" customHeight="1" x14ac:dyDescent="0.3">
      <c r="B974" s="550"/>
    </row>
    <row r="975" spans="2:2" ht="15.75" customHeight="1" x14ac:dyDescent="0.3">
      <c r="B975" s="550"/>
    </row>
    <row r="976" spans="2:2" ht="15.75" customHeight="1" x14ac:dyDescent="0.3">
      <c r="B976" s="550"/>
    </row>
    <row r="977" spans="2:2" ht="15.75" customHeight="1" x14ac:dyDescent="0.3">
      <c r="B977" s="550"/>
    </row>
    <row r="978" spans="2:2" ht="15.75" customHeight="1" x14ac:dyDescent="0.3">
      <c r="B978" s="550"/>
    </row>
    <row r="979" spans="2:2" ht="15.75" customHeight="1" x14ac:dyDescent="0.3">
      <c r="B979" s="550"/>
    </row>
    <row r="980" spans="2:2" ht="15.75" customHeight="1" x14ac:dyDescent="0.3">
      <c r="B980" s="550"/>
    </row>
    <row r="981" spans="2:2" ht="15.75" customHeight="1" x14ac:dyDescent="0.3">
      <c r="B981" s="550"/>
    </row>
    <row r="982" spans="2:2" ht="15.75" customHeight="1" x14ac:dyDescent="0.3">
      <c r="B982" s="550"/>
    </row>
    <row r="983" spans="2:2" ht="15.75" customHeight="1" x14ac:dyDescent="0.3">
      <c r="B983" s="550"/>
    </row>
    <row r="984" spans="2:2" ht="15.75" customHeight="1" x14ac:dyDescent="0.3">
      <c r="B984" s="550"/>
    </row>
    <row r="985" spans="2:2" ht="15.75" customHeight="1" x14ac:dyDescent="0.3">
      <c r="B985" s="550"/>
    </row>
    <row r="986" spans="2:2" ht="15.75" customHeight="1" x14ac:dyDescent="0.3">
      <c r="B986" s="550"/>
    </row>
    <row r="987" spans="2:2" ht="15.75" customHeight="1" x14ac:dyDescent="0.3">
      <c r="B987" s="550"/>
    </row>
    <row r="988" spans="2:2" ht="15.75" customHeight="1" x14ac:dyDescent="0.3">
      <c r="B988" s="550"/>
    </row>
    <row r="989" spans="2:2" ht="15.75" customHeight="1" x14ac:dyDescent="0.3">
      <c r="B989" s="550"/>
    </row>
    <row r="990" spans="2:2" ht="15.75" customHeight="1" x14ac:dyDescent="0.3">
      <c r="B990" s="550"/>
    </row>
    <row r="991" spans="2:2" ht="15.75" customHeight="1" x14ac:dyDescent="0.3">
      <c r="B991" s="550"/>
    </row>
    <row r="992" spans="2:2" ht="15.75" customHeight="1" x14ac:dyDescent="0.3">
      <c r="B992" s="550"/>
    </row>
    <row r="993" spans="2:2" ht="15.75" customHeight="1" x14ac:dyDescent="0.3">
      <c r="B993" s="550"/>
    </row>
    <row r="994" spans="2:2" ht="15.75" customHeight="1" x14ac:dyDescent="0.3">
      <c r="B994" s="550"/>
    </row>
    <row r="995" spans="2:2" ht="15.75" customHeight="1" x14ac:dyDescent="0.3">
      <c r="B995" s="550"/>
    </row>
    <row r="996" spans="2:2" ht="15.75" customHeight="1" x14ac:dyDescent="0.3">
      <c r="B996" s="550"/>
    </row>
    <row r="997" spans="2:2" ht="15.75" customHeight="1" x14ac:dyDescent="0.3">
      <c r="B997" s="550"/>
    </row>
    <row r="998" spans="2:2" ht="15.75" customHeight="1" x14ac:dyDescent="0.3">
      <c r="B998" s="550"/>
    </row>
    <row r="999" spans="2:2" ht="15.75" customHeight="1" x14ac:dyDescent="0.3">
      <c r="B999" s="550"/>
    </row>
    <row r="1000" spans="2:2" ht="15.75" customHeight="1" x14ac:dyDescent="0.3">
      <c r="B1000" s="550"/>
    </row>
  </sheetData>
  <mergeCells count="68">
    <mergeCell ref="E34:E35"/>
    <mergeCell ref="F34:F35"/>
    <mergeCell ref="G34:G35"/>
    <mergeCell ref="B30:B31"/>
    <mergeCell ref="C30:C31"/>
    <mergeCell ref="D30:D31"/>
    <mergeCell ref="E30:E31"/>
    <mergeCell ref="F30:F31"/>
    <mergeCell ref="G30:G31"/>
    <mergeCell ref="B32:B33"/>
    <mergeCell ref="G32:G33"/>
    <mergeCell ref="E28:E29"/>
    <mergeCell ref="F28:F29"/>
    <mergeCell ref="G28:G29"/>
    <mergeCell ref="E32:E33"/>
    <mergeCell ref="F32:F33"/>
    <mergeCell ref="C19:C20"/>
    <mergeCell ref="D19:D20"/>
    <mergeCell ref="B19:B20"/>
    <mergeCell ref="B28:B29"/>
    <mergeCell ref="C28:C29"/>
    <mergeCell ref="D28:D29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B15:B16"/>
    <mergeCell ref="G15:G16"/>
    <mergeCell ref="C15:C16"/>
    <mergeCell ref="D15:D16"/>
    <mergeCell ref="B17:B18"/>
    <mergeCell ref="C17:C18"/>
    <mergeCell ref="D17:D18"/>
    <mergeCell ref="B9:D9"/>
    <mergeCell ref="E9:J9"/>
    <mergeCell ref="E15:E16"/>
    <mergeCell ref="F15:F16"/>
    <mergeCell ref="E17:E18"/>
    <mergeCell ref="F17:F18"/>
    <mergeCell ref="G17:G18"/>
    <mergeCell ref="H2:J2"/>
    <mergeCell ref="B4:J4"/>
    <mergeCell ref="B5:J5"/>
    <mergeCell ref="B6:J6"/>
    <mergeCell ref="B7:J7"/>
    <mergeCell ref="B78:C78"/>
    <mergeCell ref="C32:C33"/>
    <mergeCell ref="D32:D33"/>
    <mergeCell ref="B34:B35"/>
    <mergeCell ref="C34:C35"/>
    <mergeCell ref="D34:D35"/>
    <mergeCell ref="B47:B49"/>
    <mergeCell ref="C47:C49"/>
    <mergeCell ref="B60:D60"/>
    <mergeCell ref="E60:J60"/>
    <mergeCell ref="B68:C68"/>
    <mergeCell ref="B70:D70"/>
    <mergeCell ref="E70:J70"/>
    <mergeCell ref="D47:D49"/>
    <mergeCell ref="E47:E49"/>
    <mergeCell ref="F47:F49"/>
    <mergeCell ref="G47:G49"/>
    <mergeCell ref="B58:C58"/>
  </mergeCells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Maryna</cp:lastModifiedBy>
  <dcterms:modified xsi:type="dcterms:W3CDTF">2020-12-24T14:33:23Z</dcterms:modified>
</cp:coreProperties>
</file>